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采购合同\40天津君豪科技有限公司\5、A6扶手底座孔径设变10.4-10.15\"/>
    </mc:Choice>
  </mc:AlternateContent>
  <bookViews>
    <workbookView xWindow="0" yWindow="0" windowWidth="27945" windowHeight="12375" tabRatio="967"/>
  </bookViews>
  <sheets>
    <sheet name="模具费" sheetId="4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2" i="49" l="1"/>
  <c r="T43" i="49" s="1"/>
  <c r="T41" i="49"/>
  <c r="T40" i="49"/>
  <c r="T39" i="49"/>
  <c r="AK38" i="49"/>
  <c r="T38" i="49"/>
  <c r="AK37" i="49"/>
  <c r="T37" i="49"/>
  <c r="AK36" i="49"/>
  <c r="T36" i="49"/>
  <c r="AK35" i="49"/>
  <c r="T35" i="49"/>
  <c r="AJ32" i="49"/>
  <c r="AJ30" i="49"/>
  <c r="AF30" i="49"/>
  <c r="Z30" i="49"/>
  <c r="AJ29" i="49"/>
  <c r="AF29" i="49"/>
  <c r="Z29" i="49"/>
  <c r="AJ28" i="49"/>
  <c r="AF28" i="49"/>
  <c r="Z28" i="49"/>
  <c r="AJ27" i="49"/>
  <c r="AF27" i="49"/>
  <c r="Z27" i="49"/>
  <c r="AJ26" i="49"/>
  <c r="AF26" i="49"/>
  <c r="Z26" i="49"/>
  <c r="AJ25" i="49"/>
  <c r="AF25" i="49"/>
  <c r="Z25" i="49"/>
  <c r="AJ24" i="49"/>
  <c r="AF24" i="49"/>
  <c r="Z24" i="49"/>
  <c r="AJ23" i="49"/>
  <c r="AF23" i="49"/>
  <c r="Z23" i="49"/>
  <c r="AJ22" i="49"/>
  <c r="AF22" i="49"/>
  <c r="Z22" i="49"/>
  <c r="AJ21" i="49"/>
  <c r="AF21" i="49"/>
  <c r="Z21" i="49"/>
  <c r="F16" i="49"/>
  <c r="AK43" i="49" l="1"/>
  <c r="W44" i="49" s="1"/>
  <c r="M16" i="49" s="1"/>
  <c r="T16" i="49" s="1"/>
  <c r="Z16" i="49" s="1"/>
  <c r="AG16" i="49" s="1"/>
</calcChain>
</file>

<file path=xl/sharedStrings.xml><?xml version="1.0" encoding="utf-8"?>
<sst xmlns="http://schemas.openxmlformats.org/spreadsheetml/2006/main" count="91" uniqueCount="79">
  <si>
    <t>(模具报价单)</t>
  </si>
  <si>
    <t xml:space="preserve"> NO.</t>
  </si>
  <si>
    <t>JA20250711</t>
  </si>
  <si>
    <t>日期</t>
  </si>
  <si>
    <t>部品式样</t>
  </si>
  <si>
    <t>种类</t>
  </si>
  <si>
    <t>Model</t>
  </si>
  <si>
    <t>品番</t>
  </si>
  <si>
    <t>品名</t>
  </si>
  <si>
    <t>CAV.</t>
  </si>
  <si>
    <t>Type</t>
  </si>
  <si>
    <t>Gate</t>
  </si>
  <si>
    <t>注塑</t>
  </si>
  <si>
    <t>AT25005-RCS0277-02-SHT0017846底座</t>
  </si>
  <si>
    <t>1*1</t>
  </si>
  <si>
    <r>
      <rPr>
        <b/>
        <sz val="12"/>
        <rFont val="宋体"/>
        <family val="3"/>
        <charset val="134"/>
        <scheme val="major"/>
      </rPr>
      <t xml:space="preserve">
</t>
    </r>
    <r>
      <rPr>
        <b/>
        <sz val="12"/>
        <rFont val="宋体"/>
        <family val="3"/>
        <charset val="134"/>
        <scheme val="major"/>
      </rPr>
      <t>(产品图）</t>
    </r>
  </si>
  <si>
    <t>SIZE尺寸</t>
  </si>
  <si>
    <t>材质</t>
  </si>
  <si>
    <t>重量</t>
  </si>
  <si>
    <t>维修内容</t>
  </si>
  <si>
    <t>孔径变更</t>
  </si>
  <si>
    <t>日程</t>
  </si>
  <si>
    <t>6天</t>
  </si>
  <si>
    <t>상세 견적</t>
  </si>
  <si>
    <t>合计</t>
  </si>
  <si>
    <t>材料费</t>
  </si>
  <si>
    <t>加工费</t>
  </si>
  <si>
    <t>管理费( 7%)</t>
  </si>
  <si>
    <t>利润( 5%)</t>
  </si>
  <si>
    <t>总额(RMB)</t>
  </si>
  <si>
    <t>材料费和加工费</t>
  </si>
  <si>
    <t>Index</t>
  </si>
  <si>
    <t>材料</t>
  </si>
  <si>
    <t>Size</t>
  </si>
  <si>
    <t>数量</t>
  </si>
  <si>
    <t>重量
(kg)</t>
  </si>
  <si>
    <t>单价
(RMB)</t>
  </si>
  <si>
    <t>合计
(RMB)</t>
  </si>
  <si>
    <t>金额
(RMB)</t>
  </si>
  <si>
    <t>W</t>
  </si>
  <si>
    <t>D</t>
  </si>
  <si>
    <t>H</t>
  </si>
  <si>
    <t>Mold Base模架</t>
  </si>
  <si>
    <t>S50C</t>
  </si>
  <si>
    <t>SCI3535A45B55C70</t>
  </si>
  <si>
    <t xml:space="preserve"> Main上模芯</t>
  </si>
  <si>
    <t xml:space="preserve"> Main下模芯</t>
  </si>
  <si>
    <t xml:space="preserve"> 1滑块</t>
  </si>
  <si>
    <t>2滑块</t>
  </si>
  <si>
    <t>3滑块</t>
  </si>
  <si>
    <t>镶件1</t>
  </si>
  <si>
    <t>SKD61</t>
  </si>
  <si>
    <t>浇口套</t>
  </si>
  <si>
    <t>分流锥</t>
  </si>
  <si>
    <t>热处理</t>
  </si>
  <si>
    <t>标准件</t>
  </si>
  <si>
    <t>电极材料/标准件/</t>
  </si>
  <si>
    <t>工程</t>
  </si>
  <si>
    <t>工时费
(Hr)</t>
  </si>
  <si>
    <t>加工时间
(Hr)</t>
  </si>
  <si>
    <t>金额 
(RMB)</t>
  </si>
  <si>
    <t>CAD/CAM</t>
  </si>
  <si>
    <t>研配修整</t>
  </si>
  <si>
    <t>HSM高速加工</t>
  </si>
  <si>
    <t>（组立）</t>
  </si>
  <si>
    <t>CNC数控加工</t>
  </si>
  <si>
    <t>（刻字）</t>
  </si>
  <si>
    <t>Wire线切割</t>
  </si>
  <si>
    <t>抛光</t>
  </si>
  <si>
    <t>铣床</t>
  </si>
  <si>
    <t>焊接</t>
  </si>
  <si>
    <t>（车床）</t>
  </si>
  <si>
    <t>运费</t>
  </si>
  <si>
    <t>（研磨）</t>
  </si>
  <si>
    <t>试模</t>
  </si>
  <si>
    <t>EDM放电加工</t>
  </si>
  <si>
    <t>备注</t>
  </si>
  <si>
    <t xml:space="preserve">以上金额均含税13%  </t>
  </si>
  <si>
    <t>孔径10.4变更10.15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</si>
</sst>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43" formatCode="_ * #,##0.00_ ;_ * \-#,##0.00_ ;_ * &quot;-&quot;??_ ;_ @_ "/>
    <numFmt numFmtId="176" formatCode="#.##"/>
    <numFmt numFmtId="177" formatCode="#,##0.0;[Red]\-#,##0.0"/>
    <numFmt numFmtId="178" formatCode="_-* #,##0_-;\-* #,##0_-;_-* &quot;-&quot;_-;_-@_-"/>
    <numFmt numFmtId="179" formatCode="_-&quot;₩&quot;* #,##0_-;\-&quot;₩&quot;* #,##0_-;_-&quot;₩&quot;* &quot;-&quot;_-;_-@_-"/>
    <numFmt numFmtId="180" formatCode="#,##0_ "/>
    <numFmt numFmtId="181" formatCode="mm&quot;월&quot;\ dd&quot;일&quot;"/>
  </numFmts>
  <fonts count="19">
    <font>
      <sz val="12"/>
      <name val="宋体"/>
      <charset val="134"/>
    </font>
    <font>
      <sz val="11"/>
      <name val="宋体"/>
      <family val="3"/>
      <charset val="134"/>
      <scheme val="major"/>
    </font>
    <font>
      <b/>
      <sz val="18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b/>
      <u/>
      <sz val="11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6"/>
      <name val="宋体"/>
      <family val="3"/>
      <charset val="134"/>
      <scheme val="major"/>
    </font>
    <font>
      <b/>
      <sz val="9"/>
      <name val="宋体"/>
      <family val="3"/>
      <charset val="134"/>
      <scheme val="major"/>
    </font>
    <font>
      <b/>
      <sz val="9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name val="돋움"/>
      <charset val="129"/>
    </font>
    <font>
      <b/>
      <sz val="10"/>
      <name val="MS Sans"/>
      <family val="1"/>
    </font>
    <font>
      <sz val="10"/>
      <name val="Arial"/>
      <family val="2"/>
    </font>
    <font>
      <sz val="12"/>
      <name val="바탕체"/>
      <charset val="129"/>
    </font>
    <font>
      <b/>
      <sz val="12"/>
      <name val="Arial"/>
      <family val="2"/>
    </font>
    <font>
      <sz val="12"/>
      <name val="뼻뮝"/>
      <charset val="129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9">
    <xf numFmtId="0" fontId="0" fillId="0" borderId="0"/>
    <xf numFmtId="0" fontId="11" fillId="0" borderId="0"/>
    <xf numFmtId="0" fontId="17" fillId="0" borderId="0" applyNumberFormat="0" applyFill="0" applyBorder="0" applyAlignment="0" applyProtection="0"/>
    <xf numFmtId="0" fontId="17" fillId="0" borderId="0"/>
    <xf numFmtId="0" fontId="11" fillId="0" borderId="0"/>
    <xf numFmtId="0" fontId="12" fillId="0" borderId="0" applyNumberForma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5" fillId="0" borderId="50" applyNumberFormat="0" applyAlignment="0" applyProtection="0">
      <alignment horizontal="left" vertical="center"/>
    </xf>
    <xf numFmtId="0" fontId="15" fillId="0" borderId="25">
      <alignment horizontal="left" vertical="center"/>
    </xf>
    <xf numFmtId="0" fontId="13" fillId="0" borderId="0"/>
    <xf numFmtId="0" fontId="17" fillId="0" borderId="0"/>
    <xf numFmtId="0" fontId="16" fillId="0" borderId="0"/>
    <xf numFmtId="178" fontId="17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10" fillId="0" borderId="0" applyFont="0" applyFill="0" applyBorder="0" applyAlignment="0" applyProtection="0">
      <alignment vertical="center"/>
    </xf>
    <xf numFmtId="0" fontId="17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0" fillId="0" borderId="0">
      <alignment vertical="center"/>
    </xf>
    <xf numFmtId="0" fontId="14" fillId="0" borderId="0"/>
  </cellStyleXfs>
  <cellXfs count="177">
    <xf numFmtId="0" fontId="0" fillId="0" borderId="0" xfId="0" applyAlignment="1">
      <alignment vertical="center"/>
    </xf>
    <xf numFmtId="0" fontId="1" fillId="0" borderId="0" xfId="24" applyFont="1"/>
    <xf numFmtId="0" fontId="1" fillId="8" borderId="0" xfId="24" applyFont="1" applyFill="1"/>
    <xf numFmtId="0" fontId="1" fillId="6" borderId="0" xfId="24" applyFont="1" applyFill="1"/>
    <xf numFmtId="0" fontId="3" fillId="3" borderId="5" xfId="24" applyFont="1" applyFill="1" applyBorder="1" applyAlignment="1">
      <alignment horizontal="center" vertical="center"/>
    </xf>
    <xf numFmtId="0" fontId="3" fillId="3" borderId="6" xfId="24" applyFont="1" applyFill="1" applyBorder="1" applyAlignment="1">
      <alignment horizontal="center" vertical="center"/>
    </xf>
    <xf numFmtId="0" fontId="3" fillId="3" borderId="7" xfId="24" applyFont="1" applyFill="1" applyBorder="1" applyAlignment="1">
      <alignment horizontal="center" vertical="center"/>
    </xf>
    <xf numFmtId="0" fontId="3" fillId="3" borderId="8" xfId="24" applyFont="1" applyFill="1" applyBorder="1" applyAlignment="1">
      <alignment horizontal="center" vertical="center"/>
    </xf>
    <xf numFmtId="181" fontId="3" fillId="3" borderId="8" xfId="24" applyNumberFormat="1" applyFont="1" applyFill="1" applyBorder="1" applyAlignment="1">
      <alignment horizontal="center" vertical="center"/>
    </xf>
    <xf numFmtId="0" fontId="3" fillId="3" borderId="45" xfId="24" applyFont="1" applyFill="1" applyBorder="1" applyAlignment="1">
      <alignment horizontal="center" vertical="center"/>
    </xf>
    <xf numFmtId="0" fontId="3" fillId="4" borderId="5" xfId="24" applyFont="1" applyFill="1" applyBorder="1" applyAlignment="1">
      <alignment horizontal="center" vertical="center"/>
    </xf>
    <xf numFmtId="0" fontId="3" fillId="4" borderId="6" xfId="24" applyFont="1" applyFill="1" applyBorder="1" applyAlignment="1">
      <alignment horizontal="center" vertical="center"/>
    </xf>
    <xf numFmtId="0" fontId="3" fillId="4" borderId="45" xfId="24" applyFont="1" applyFill="1" applyBorder="1" applyAlignment="1">
      <alignment horizontal="center" vertical="center"/>
    </xf>
    <xf numFmtId="0" fontId="3" fillId="2" borderId="9" xfId="24" applyFont="1" applyFill="1" applyBorder="1" applyAlignment="1">
      <alignment horizontal="center" vertical="center"/>
    </xf>
    <xf numFmtId="0" fontId="3" fillId="2" borderId="10" xfId="24" applyFont="1" applyFill="1" applyBorder="1" applyAlignment="1">
      <alignment horizontal="center" vertical="center"/>
    </xf>
    <xf numFmtId="0" fontId="3" fillId="2" borderId="27" xfId="24" applyFont="1" applyFill="1" applyBorder="1" applyAlignment="1">
      <alignment horizontal="center" vertical="center"/>
    </xf>
    <xf numFmtId="0" fontId="3" fillId="2" borderId="28" xfId="24" applyFont="1" applyFill="1" applyBorder="1" applyAlignment="1">
      <alignment horizontal="center" vertical="center"/>
    </xf>
    <xf numFmtId="0" fontId="3" fillId="2" borderId="36" xfId="24" applyFont="1" applyFill="1" applyBorder="1" applyAlignment="1">
      <alignment horizontal="center" vertical="center"/>
    </xf>
    <xf numFmtId="0" fontId="3" fillId="2" borderId="46" xfId="24" applyFont="1" applyFill="1" applyBorder="1" applyAlignment="1">
      <alignment horizontal="center" vertical="center"/>
    </xf>
    <xf numFmtId="0" fontId="3" fillId="3" borderId="11" xfId="24" applyFont="1" applyFill="1" applyBorder="1" applyAlignment="1">
      <alignment horizontal="center" vertical="center"/>
    </xf>
    <xf numFmtId="0" fontId="3" fillId="3" borderId="12" xfId="24" applyFont="1" applyFill="1" applyBorder="1" applyAlignment="1">
      <alignment horizontal="center" vertical="center"/>
    </xf>
    <xf numFmtId="0" fontId="3" fillId="3" borderId="12" xfId="24" applyFont="1" applyFill="1" applyBorder="1" applyAlignment="1">
      <alignment horizontal="center" vertical="center" wrapText="1"/>
    </xf>
    <xf numFmtId="0" fontId="3" fillId="3" borderId="24" xfId="24" applyFont="1" applyFill="1" applyBorder="1" applyAlignment="1">
      <alignment horizontal="center" vertical="center"/>
    </xf>
    <xf numFmtId="0" fontId="3" fillId="3" borderId="25" xfId="24" applyFont="1" applyFill="1" applyBorder="1" applyAlignment="1">
      <alignment horizontal="center" vertical="center"/>
    </xf>
    <xf numFmtId="0" fontId="3" fillId="6" borderId="24" xfId="24" applyFont="1" applyFill="1" applyBorder="1" applyAlignment="1">
      <alignment horizontal="center" vertical="center" wrapText="1"/>
    </xf>
    <xf numFmtId="0" fontId="3" fillId="6" borderId="25" xfId="24" applyFont="1" applyFill="1" applyBorder="1" applyAlignment="1">
      <alignment horizontal="center" vertical="center" wrapText="1"/>
    </xf>
    <xf numFmtId="0" fontId="3" fillId="6" borderId="31" xfId="24" applyFont="1" applyFill="1" applyBorder="1" applyAlignment="1">
      <alignment horizontal="center" vertical="center" wrapText="1"/>
    </xf>
    <xf numFmtId="0" fontId="3" fillId="3" borderId="31" xfId="24" applyFont="1" applyFill="1" applyBorder="1" applyAlignment="1">
      <alignment horizontal="center" vertical="center"/>
    </xf>
    <xf numFmtId="0" fontId="3" fillId="3" borderId="39" xfId="24" applyFont="1" applyFill="1" applyBorder="1" applyAlignment="1">
      <alignment horizontal="center" vertical="center"/>
    </xf>
    <xf numFmtId="0" fontId="3" fillId="3" borderId="15" xfId="24" applyFont="1" applyFill="1" applyBorder="1" applyAlignment="1">
      <alignment horizontal="center" vertical="center"/>
    </xf>
    <xf numFmtId="0" fontId="3" fillId="3" borderId="0" xfId="24" applyFont="1" applyFill="1" applyBorder="1" applyAlignment="1">
      <alignment horizontal="center" vertical="center"/>
    </xf>
    <xf numFmtId="0" fontId="3" fillId="3" borderId="14" xfId="24" applyFont="1" applyFill="1" applyBorder="1" applyAlignment="1">
      <alignment horizontal="center" vertical="center"/>
    </xf>
    <xf numFmtId="0" fontId="3" fillId="3" borderId="15" xfId="24" applyFont="1" applyFill="1" applyBorder="1" applyAlignment="1">
      <alignment horizontal="center" vertical="center" wrapText="1"/>
    </xf>
    <xf numFmtId="0" fontId="3" fillId="3" borderId="47" xfId="24" applyFont="1" applyFill="1" applyBorder="1" applyAlignment="1">
      <alignment horizontal="center" vertical="center"/>
    </xf>
    <xf numFmtId="0" fontId="3" fillId="3" borderId="24" xfId="24" applyFont="1" applyFill="1" applyBorder="1" applyAlignment="1">
      <alignment horizontal="center" vertical="center" wrapText="1"/>
    </xf>
    <xf numFmtId="0" fontId="3" fillId="3" borderId="20" xfId="24" applyFont="1" applyFill="1" applyBorder="1" applyAlignment="1">
      <alignment horizontal="center" vertical="center"/>
    </xf>
    <xf numFmtId="0" fontId="3" fillId="3" borderId="21" xfId="24" applyFont="1" applyFill="1" applyBorder="1" applyAlignment="1">
      <alignment horizontal="center" vertical="center"/>
    </xf>
    <xf numFmtId="0" fontId="3" fillId="3" borderId="29" xfId="24" applyFont="1" applyFill="1" applyBorder="1" applyAlignment="1">
      <alignment horizontal="center" vertical="center"/>
    </xf>
    <xf numFmtId="0" fontId="3" fillId="3" borderId="49" xfId="24" applyFont="1" applyFill="1" applyBorder="1" applyAlignment="1">
      <alignment horizontal="center" vertical="center"/>
    </xf>
    <xf numFmtId="0" fontId="3" fillId="2" borderId="19" xfId="24" applyFont="1" applyFill="1" applyBorder="1" applyAlignment="1">
      <alignment horizontal="center" vertical="center"/>
    </xf>
    <xf numFmtId="0" fontId="3" fillId="2" borderId="2" xfId="24" applyFont="1" applyFill="1" applyBorder="1" applyAlignment="1">
      <alignment horizontal="center" vertical="center"/>
    </xf>
    <xf numFmtId="0" fontId="3" fillId="2" borderId="18" xfId="24" applyFont="1" applyFill="1" applyBorder="1" applyAlignment="1">
      <alignment horizontal="center" vertical="center"/>
    </xf>
    <xf numFmtId="0" fontId="4" fillId="2" borderId="27" xfId="24" applyFont="1" applyFill="1" applyBorder="1" applyAlignment="1">
      <alignment horizontal="center" vertical="center"/>
    </xf>
    <xf numFmtId="0" fontId="4" fillId="2" borderId="28" xfId="24" applyFont="1" applyFill="1" applyBorder="1" applyAlignment="1">
      <alignment horizontal="center" vertical="center"/>
    </xf>
    <xf numFmtId="0" fontId="4" fillId="2" borderId="36" xfId="24" applyFont="1" applyFill="1" applyBorder="1" applyAlignment="1">
      <alignment horizontal="center" vertical="center"/>
    </xf>
    <xf numFmtId="0" fontId="3" fillId="2" borderId="19" xfId="24" applyFont="1" applyFill="1" applyBorder="1" applyAlignment="1">
      <alignment horizontal="center" vertical="center" wrapText="1"/>
    </xf>
    <xf numFmtId="0" fontId="3" fillId="2" borderId="2" xfId="24" applyFont="1" applyFill="1" applyBorder="1" applyAlignment="1">
      <alignment horizontal="center" vertical="center" wrapText="1"/>
    </xf>
    <xf numFmtId="0" fontId="3" fillId="2" borderId="27" xfId="24" applyFont="1" applyFill="1" applyBorder="1" applyAlignment="1">
      <alignment horizontal="center" vertical="center" wrapText="1"/>
    </xf>
    <xf numFmtId="0" fontId="3" fillId="2" borderId="28" xfId="24" applyFont="1" applyFill="1" applyBorder="1" applyAlignment="1">
      <alignment horizontal="center" vertical="center" wrapText="1"/>
    </xf>
    <xf numFmtId="0" fontId="3" fillId="2" borderId="46" xfId="24" applyFont="1" applyFill="1" applyBorder="1" applyAlignment="1">
      <alignment horizontal="center" vertical="center" wrapText="1"/>
    </xf>
    <xf numFmtId="180" fontId="3" fillId="3" borderId="20" xfId="15" applyNumberFormat="1" applyFont="1" applyFill="1" applyBorder="1" applyAlignment="1">
      <alignment horizontal="center" vertical="center"/>
    </xf>
    <xf numFmtId="180" fontId="0" fillId="0" borderId="21" xfId="15" applyNumberFormat="1" applyFont="1" applyBorder="1" applyAlignment="1"/>
    <xf numFmtId="180" fontId="0" fillId="0" borderId="29" xfId="15" applyNumberFormat="1" applyFont="1" applyBorder="1" applyAlignment="1"/>
    <xf numFmtId="180" fontId="3" fillId="3" borderId="20" xfId="24" applyNumberFormat="1" applyFont="1" applyFill="1" applyBorder="1" applyAlignment="1">
      <alignment horizontal="center" vertical="center"/>
    </xf>
    <xf numFmtId="180" fontId="3" fillId="3" borderId="21" xfId="24" applyNumberFormat="1" applyFont="1" applyFill="1" applyBorder="1" applyAlignment="1">
      <alignment horizontal="center" vertical="center"/>
    </xf>
    <xf numFmtId="180" fontId="3" fillId="3" borderId="29" xfId="24" applyNumberFormat="1" applyFont="1" applyFill="1" applyBorder="1" applyAlignment="1">
      <alignment horizontal="center" vertical="center"/>
    </xf>
    <xf numFmtId="180" fontId="3" fillId="7" borderId="20" xfId="24" applyNumberFormat="1" applyFont="1" applyFill="1" applyBorder="1" applyAlignment="1">
      <alignment horizontal="center" vertical="center"/>
    </xf>
    <xf numFmtId="180" fontId="3" fillId="7" borderId="21" xfId="24" applyNumberFormat="1" applyFont="1" applyFill="1" applyBorder="1" applyAlignment="1">
      <alignment horizontal="center" vertical="center"/>
    </xf>
    <xf numFmtId="180" fontId="3" fillId="7" borderId="49" xfId="24" applyNumberFormat="1" applyFont="1" applyFill="1" applyBorder="1" applyAlignment="1">
      <alignment horizontal="center" vertical="center"/>
    </xf>
    <xf numFmtId="0" fontId="3" fillId="2" borderId="5" xfId="24" applyFont="1" applyFill="1" applyBorder="1" applyAlignment="1">
      <alignment horizontal="center" vertical="center"/>
    </xf>
    <xf numFmtId="0" fontId="3" fillId="2" borderId="6" xfId="24" applyFont="1" applyFill="1" applyBorder="1" applyAlignment="1">
      <alignment horizontal="center" vertical="center"/>
    </xf>
    <xf numFmtId="0" fontId="3" fillId="2" borderId="45" xfId="24" applyFont="1" applyFill="1" applyBorder="1" applyAlignment="1">
      <alignment horizontal="center" vertical="center"/>
    </xf>
    <xf numFmtId="0" fontId="3" fillId="2" borderId="24" xfId="24" applyFont="1" applyFill="1" applyBorder="1" applyAlignment="1">
      <alignment horizontal="center" vertical="center"/>
    </xf>
    <xf numFmtId="0" fontId="3" fillId="2" borderId="25" xfId="24" applyFont="1" applyFill="1" applyBorder="1" applyAlignment="1">
      <alignment horizontal="center" vertical="center"/>
    </xf>
    <xf numFmtId="0" fontId="3" fillId="2" borderId="31" xfId="24" applyFont="1" applyFill="1" applyBorder="1" applyAlignment="1">
      <alignment horizontal="center" vertical="center"/>
    </xf>
    <xf numFmtId="0" fontId="6" fillId="3" borderId="24" xfId="24" applyFont="1" applyFill="1" applyBorder="1" applyAlignment="1">
      <alignment horizontal="center" vertical="center"/>
    </xf>
    <xf numFmtId="0" fontId="6" fillId="3" borderId="25" xfId="24" applyFont="1" applyFill="1" applyBorder="1" applyAlignment="1">
      <alignment horizontal="center" vertical="center"/>
    </xf>
    <xf numFmtId="0" fontId="6" fillId="3" borderId="31" xfId="24" applyFont="1" applyFill="1" applyBorder="1" applyAlignment="1">
      <alignment horizontal="center" vertical="center"/>
    </xf>
    <xf numFmtId="180" fontId="6" fillId="3" borderId="24" xfId="15" applyNumberFormat="1" applyFont="1" applyFill="1" applyBorder="1" applyAlignment="1">
      <alignment horizontal="center" vertical="center"/>
    </xf>
    <xf numFmtId="180" fontId="6" fillId="3" borderId="25" xfId="15" applyNumberFormat="1" applyFont="1" applyFill="1" applyBorder="1" applyAlignment="1">
      <alignment horizontal="center" vertical="center"/>
    </xf>
    <xf numFmtId="180" fontId="6" fillId="3" borderId="31" xfId="15" applyNumberFormat="1" applyFont="1" applyFill="1" applyBorder="1" applyAlignment="1">
      <alignment horizontal="center" vertical="center"/>
    </xf>
    <xf numFmtId="180" fontId="6" fillId="0" borderId="24" xfId="15" applyNumberFormat="1" applyFont="1" applyFill="1" applyBorder="1" applyAlignment="1">
      <alignment horizontal="center" vertical="center"/>
    </xf>
    <xf numFmtId="180" fontId="6" fillId="0" borderId="25" xfId="15" applyNumberFormat="1" applyFont="1" applyFill="1" applyBorder="1" applyAlignment="1">
      <alignment horizontal="center" vertical="center"/>
    </xf>
    <xf numFmtId="180" fontId="6" fillId="0" borderId="31" xfId="15" applyNumberFormat="1" applyFont="1" applyFill="1" applyBorder="1" applyAlignment="1">
      <alignment horizontal="center" vertical="center"/>
    </xf>
    <xf numFmtId="0" fontId="6" fillId="0" borderId="24" xfId="24" applyFont="1" applyFill="1" applyBorder="1" applyAlignment="1">
      <alignment horizontal="center" vertical="center"/>
    </xf>
    <xf numFmtId="0" fontId="6" fillId="0" borderId="25" xfId="24" applyFont="1" applyFill="1" applyBorder="1" applyAlignment="1">
      <alignment horizontal="center" vertical="center"/>
    </xf>
    <xf numFmtId="0" fontId="6" fillId="0" borderId="31" xfId="24" applyFont="1" applyFill="1" applyBorder="1" applyAlignment="1">
      <alignment horizontal="center" vertical="center"/>
    </xf>
    <xf numFmtId="0" fontId="6" fillId="5" borderId="24" xfId="24" applyFont="1" applyFill="1" applyBorder="1" applyAlignment="1">
      <alignment horizontal="center" vertical="center"/>
    </xf>
    <xf numFmtId="0" fontId="6" fillId="5" borderId="25" xfId="24" applyFont="1" applyFill="1" applyBorder="1" applyAlignment="1">
      <alignment horizontal="center" vertical="center"/>
    </xf>
    <xf numFmtId="0" fontId="6" fillId="5" borderId="31" xfId="24" applyFont="1" applyFill="1" applyBorder="1" applyAlignment="1">
      <alignment horizontal="center" vertical="center"/>
    </xf>
    <xf numFmtId="180" fontId="6" fillId="5" borderId="24" xfId="15" applyNumberFormat="1" applyFont="1" applyFill="1" applyBorder="1" applyAlignment="1">
      <alignment horizontal="center" vertical="center"/>
    </xf>
    <xf numFmtId="180" fontId="6" fillId="5" borderId="25" xfId="15" applyNumberFormat="1" applyFont="1" applyFill="1" applyBorder="1" applyAlignment="1">
      <alignment horizontal="center" vertical="center"/>
    </xf>
    <xf numFmtId="180" fontId="6" fillId="5" borderId="39" xfId="15" applyNumberFormat="1" applyFont="1" applyFill="1" applyBorder="1" applyAlignment="1">
      <alignment horizontal="center" vertical="center"/>
    </xf>
    <xf numFmtId="0" fontId="6" fillId="2" borderId="24" xfId="24" applyFont="1" applyFill="1" applyBorder="1" applyAlignment="1">
      <alignment horizontal="center" vertical="center"/>
    </xf>
    <xf numFmtId="0" fontId="6" fillId="2" borderId="25" xfId="24" applyFont="1" applyFill="1" applyBorder="1" applyAlignment="1">
      <alignment horizontal="center" vertical="center"/>
    </xf>
    <xf numFmtId="0" fontId="6" fillId="2" borderId="31" xfId="24" applyFont="1" applyFill="1" applyBorder="1" applyAlignment="1">
      <alignment horizontal="center" vertical="center"/>
    </xf>
    <xf numFmtId="178" fontId="6" fillId="2" borderId="20" xfId="15" applyFont="1" applyFill="1" applyBorder="1" applyAlignment="1">
      <alignment horizontal="center" vertical="center"/>
    </xf>
    <xf numFmtId="178" fontId="6" fillId="2" borderId="21" xfId="15" applyFont="1" applyFill="1" applyBorder="1" applyAlignment="1">
      <alignment horizontal="center" vertical="center"/>
    </xf>
    <xf numFmtId="178" fontId="6" fillId="2" borderId="49" xfId="15" applyFont="1" applyFill="1" applyBorder="1" applyAlignment="1">
      <alignment horizontal="center" vertical="center"/>
    </xf>
    <xf numFmtId="0" fontId="6" fillId="0" borderId="33" xfId="24" applyFont="1" applyFill="1" applyBorder="1" applyAlignment="1">
      <alignment horizontal="center" vertical="center"/>
    </xf>
    <xf numFmtId="180" fontId="6" fillId="0" borderId="25" xfId="24" applyNumberFormat="1" applyFont="1" applyFill="1" applyBorder="1" applyAlignment="1">
      <alignment horizontal="center" vertical="center"/>
    </xf>
    <xf numFmtId="180" fontId="6" fillId="0" borderId="39" xfId="24" applyNumberFormat="1" applyFont="1" applyFill="1" applyBorder="1" applyAlignment="1">
      <alignment horizontal="center" vertical="center"/>
    </xf>
    <xf numFmtId="0" fontId="6" fillId="5" borderId="33" xfId="24" applyFont="1" applyFill="1" applyBorder="1" applyAlignment="1">
      <alignment horizontal="center" vertical="center"/>
    </xf>
    <xf numFmtId="180" fontId="6" fillId="5" borderId="25" xfId="24" applyNumberFormat="1" applyFont="1" applyFill="1" applyBorder="1" applyAlignment="1">
      <alignment horizontal="center" vertical="center"/>
    </xf>
    <xf numFmtId="180" fontId="6" fillId="5" borderId="39" xfId="24" applyNumberFormat="1" applyFont="1" applyFill="1" applyBorder="1" applyAlignment="1">
      <alignment horizontal="center" vertical="center"/>
    </xf>
    <xf numFmtId="0" fontId="6" fillId="5" borderId="40" xfId="24" applyFont="1" applyFill="1" applyBorder="1" applyAlignment="1">
      <alignment horizontal="center" vertical="center"/>
    </xf>
    <xf numFmtId="0" fontId="6" fillId="0" borderId="40" xfId="24" applyFont="1" applyFill="1" applyBorder="1" applyAlignment="1">
      <alignment horizontal="center" vertical="center"/>
    </xf>
    <xf numFmtId="180" fontId="6" fillId="3" borderId="25" xfId="24" applyNumberFormat="1" applyFont="1" applyFill="1" applyBorder="1" applyAlignment="1">
      <alignment horizontal="center" vertical="center"/>
    </xf>
    <xf numFmtId="180" fontId="6" fillId="3" borderId="39" xfId="24" applyNumberFormat="1" applyFont="1" applyFill="1" applyBorder="1" applyAlignment="1">
      <alignment horizontal="center" vertical="center"/>
    </xf>
    <xf numFmtId="0" fontId="6" fillId="3" borderId="26" xfId="24" applyFont="1" applyFill="1" applyBorder="1" applyAlignment="1">
      <alignment horizontal="center" vertical="center"/>
    </xf>
    <xf numFmtId="0" fontId="6" fillId="3" borderId="23" xfId="24" applyFont="1" applyFill="1" applyBorder="1" applyAlignment="1">
      <alignment horizontal="center" vertical="center"/>
    </xf>
    <xf numFmtId="0" fontId="6" fillId="3" borderId="30" xfId="24" applyFont="1" applyFill="1" applyBorder="1" applyAlignment="1">
      <alignment horizontal="center" vertical="center"/>
    </xf>
    <xf numFmtId="0" fontId="6" fillId="3" borderId="39" xfId="24" applyFont="1" applyFill="1" applyBorder="1" applyAlignment="1">
      <alignment horizontal="center" vertical="center"/>
    </xf>
    <xf numFmtId="0" fontId="6" fillId="3" borderId="33" xfId="24" applyFont="1" applyFill="1" applyBorder="1" applyAlignment="1">
      <alignment horizontal="center" vertical="center"/>
    </xf>
    <xf numFmtId="0" fontId="6" fillId="5" borderId="34" xfId="24" applyFont="1" applyFill="1" applyBorder="1" applyAlignment="1">
      <alignment horizontal="center" vertical="center"/>
    </xf>
    <xf numFmtId="0" fontId="6" fillId="5" borderId="35" xfId="24" applyFont="1" applyFill="1" applyBorder="1" applyAlignment="1">
      <alignment horizontal="center" vertical="center"/>
    </xf>
    <xf numFmtId="0" fontId="6" fillId="5" borderId="43" xfId="24" applyFont="1" applyFill="1" applyBorder="1" applyAlignment="1">
      <alignment horizontal="center" vertical="center"/>
    </xf>
    <xf numFmtId="0" fontId="3" fillId="2" borderId="22" xfId="24" applyFont="1" applyFill="1" applyBorder="1" applyAlignment="1">
      <alignment horizontal="center" vertical="center"/>
    </xf>
    <xf numFmtId="0" fontId="3" fillId="2" borderId="23" xfId="24" applyFont="1" applyFill="1" applyBorder="1" applyAlignment="1">
      <alignment horizontal="center" vertical="center"/>
    </xf>
    <xf numFmtId="0" fontId="3" fillId="2" borderId="32" xfId="24" applyFont="1" applyFill="1" applyBorder="1" applyAlignment="1">
      <alignment horizontal="center" vertical="center" wrapText="1"/>
    </xf>
    <xf numFmtId="0" fontId="3" fillId="2" borderId="32" xfId="24" applyFont="1" applyFill="1" applyBorder="1" applyAlignment="1">
      <alignment horizontal="center" vertical="center"/>
    </xf>
    <xf numFmtId="0" fontId="3" fillId="2" borderId="12" xfId="24" applyFont="1" applyFill="1" applyBorder="1" applyAlignment="1">
      <alignment horizontal="center" vertical="center"/>
    </xf>
    <xf numFmtId="0" fontId="3" fillId="2" borderId="37" xfId="24" applyFont="1" applyFill="1" applyBorder="1" applyAlignment="1">
      <alignment horizontal="center" vertical="center"/>
    </xf>
    <xf numFmtId="0" fontId="3" fillId="2" borderId="38" xfId="24" applyFont="1" applyFill="1" applyBorder="1" applyAlignment="1">
      <alignment horizontal="center" vertical="center"/>
    </xf>
    <xf numFmtId="0" fontId="1" fillId="0" borderId="1" xfId="24" applyFont="1" applyBorder="1" applyAlignment="1">
      <alignment horizontal="center" vertical="center"/>
    </xf>
    <xf numFmtId="0" fontId="1" fillId="0" borderId="2" xfId="24" applyFont="1" applyBorder="1" applyAlignment="1">
      <alignment horizontal="center" vertical="center"/>
    </xf>
    <xf numFmtId="0" fontId="1" fillId="0" borderId="18" xfId="24" applyFont="1" applyBorder="1" applyAlignment="1">
      <alignment horizontal="center" vertical="center"/>
    </xf>
    <xf numFmtId="0" fontId="1" fillId="0" borderId="13" xfId="24" applyFont="1" applyBorder="1" applyAlignment="1">
      <alignment horizontal="center" vertical="center"/>
    </xf>
    <xf numFmtId="0" fontId="1" fillId="0" borderId="0" xfId="24" applyFont="1" applyBorder="1" applyAlignment="1">
      <alignment horizontal="center" vertical="center"/>
    </xf>
    <xf numFmtId="0" fontId="1" fillId="0" borderId="14" xfId="24" applyFont="1" applyBorder="1" applyAlignment="1">
      <alignment horizontal="center" vertical="center"/>
    </xf>
    <xf numFmtId="0" fontId="1" fillId="0" borderId="3" xfId="24" applyFont="1" applyBorder="1" applyAlignment="1">
      <alignment horizontal="center" vertical="center"/>
    </xf>
    <xf numFmtId="0" fontId="1" fillId="0" borderId="4" xfId="24" applyFont="1" applyBorder="1" applyAlignment="1">
      <alignment horizontal="center" vertical="center"/>
    </xf>
    <xf numFmtId="0" fontId="1" fillId="0" borderId="16" xfId="24" applyFont="1" applyBorder="1" applyAlignment="1">
      <alignment horizontal="center" vertical="center"/>
    </xf>
    <xf numFmtId="0" fontId="7" fillId="2" borderId="19" xfId="24" applyFont="1" applyFill="1" applyBorder="1" applyAlignment="1">
      <alignment horizontal="center" vertical="center"/>
    </xf>
    <xf numFmtId="0" fontId="6" fillId="2" borderId="2" xfId="24" applyFont="1" applyFill="1" applyBorder="1" applyAlignment="1">
      <alignment horizontal="center" vertical="center"/>
    </xf>
    <xf numFmtId="0" fontId="6" fillId="2" borderId="37" xfId="24" applyFont="1" applyFill="1" applyBorder="1" applyAlignment="1">
      <alignment horizontal="center" vertical="center"/>
    </xf>
    <xf numFmtId="0" fontId="6" fillId="2" borderId="15" xfId="24" applyFont="1" applyFill="1" applyBorder="1" applyAlignment="1">
      <alignment horizontal="center" vertical="center"/>
    </xf>
    <xf numFmtId="0" fontId="6" fillId="2" borderId="0" xfId="24" applyFont="1" applyFill="1" applyBorder="1" applyAlignment="1">
      <alignment horizontal="center" vertical="center"/>
    </xf>
    <xf numFmtId="0" fontId="6" fillId="2" borderId="47" xfId="24" applyFont="1" applyFill="1" applyBorder="1" applyAlignment="1">
      <alignment horizontal="center" vertical="center"/>
    </xf>
    <xf numFmtId="0" fontId="6" fillId="2" borderId="17" xfId="24" applyFont="1" applyFill="1" applyBorder="1" applyAlignment="1">
      <alignment horizontal="center" vertical="center"/>
    </xf>
    <xf numFmtId="0" fontId="6" fillId="2" borderId="4" xfId="24" applyFont="1" applyFill="1" applyBorder="1" applyAlignment="1">
      <alignment horizontal="center" vertical="center"/>
    </xf>
    <xf numFmtId="0" fontId="6" fillId="2" borderId="44" xfId="24" applyFont="1" applyFill="1" applyBorder="1" applyAlignment="1">
      <alignment horizontal="center" vertical="center"/>
    </xf>
    <xf numFmtId="0" fontId="3" fillId="2" borderId="1" xfId="24" applyFont="1" applyFill="1" applyBorder="1" applyAlignment="1">
      <alignment horizontal="center" vertical="center"/>
    </xf>
    <xf numFmtId="0" fontId="3" fillId="2" borderId="13" xfId="24" applyFont="1" applyFill="1" applyBorder="1" applyAlignment="1">
      <alignment horizontal="center" vertical="center"/>
    </xf>
    <xf numFmtId="0" fontId="3" fillId="2" borderId="0" xfId="24" applyFont="1" applyFill="1" applyBorder="1" applyAlignment="1">
      <alignment horizontal="center" vertical="center"/>
    </xf>
    <xf numFmtId="0" fontId="3" fillId="2" borderId="3" xfId="24" applyFont="1" applyFill="1" applyBorder="1" applyAlignment="1">
      <alignment horizontal="center" vertical="center"/>
    </xf>
    <xf numFmtId="0" fontId="3" fillId="2" borderId="4" xfId="24" applyFont="1" applyFill="1" applyBorder="1" applyAlignment="1">
      <alignment horizontal="center" vertical="center"/>
    </xf>
    <xf numFmtId="0" fontId="6" fillId="2" borderId="20" xfId="24" applyFont="1" applyFill="1" applyBorder="1" applyAlignment="1">
      <alignment horizontal="center" vertical="center"/>
    </xf>
    <xf numFmtId="0" fontId="6" fillId="2" borderId="21" xfId="24" applyFont="1" applyFill="1" applyBorder="1" applyAlignment="1">
      <alignment horizontal="center" vertical="center"/>
    </xf>
    <xf numFmtId="180" fontId="6" fillId="2" borderId="41" xfId="15" applyNumberFormat="1" applyFont="1" applyFill="1" applyBorder="1" applyAlignment="1">
      <alignment horizontal="center" vertical="center"/>
    </xf>
    <xf numFmtId="180" fontId="6" fillId="2" borderId="21" xfId="15" applyNumberFormat="1" applyFont="1" applyFill="1" applyBorder="1" applyAlignment="1">
      <alignment horizontal="center" vertical="center"/>
    </xf>
    <xf numFmtId="180" fontId="6" fillId="2" borderId="49" xfId="15" applyNumberFormat="1" applyFont="1" applyFill="1" applyBorder="1" applyAlignment="1">
      <alignment horizontal="center" vertical="center"/>
    </xf>
    <xf numFmtId="0" fontId="2" fillId="2" borderId="1" xfId="24" applyFont="1" applyFill="1" applyBorder="1" applyAlignment="1">
      <alignment horizontal="center" vertical="center"/>
    </xf>
    <xf numFmtId="0" fontId="2" fillId="2" borderId="2" xfId="24" applyFont="1" applyFill="1" applyBorder="1" applyAlignment="1">
      <alignment horizontal="center" vertical="center"/>
    </xf>
    <xf numFmtId="0" fontId="2" fillId="2" borderId="37" xfId="24" applyFont="1" applyFill="1" applyBorder="1" applyAlignment="1">
      <alignment horizontal="center" vertical="center"/>
    </xf>
    <xf numFmtId="0" fontId="2" fillId="2" borderId="3" xfId="24" applyFont="1" applyFill="1" applyBorder="1" applyAlignment="1">
      <alignment horizontal="center" vertical="center"/>
    </xf>
    <xf numFmtId="0" fontId="2" fillId="2" borderId="4" xfId="24" applyFont="1" applyFill="1" applyBorder="1" applyAlignment="1">
      <alignment horizontal="center" vertical="center"/>
    </xf>
    <xf numFmtId="0" fontId="2" fillId="2" borderId="44" xfId="24" applyFont="1" applyFill="1" applyBorder="1" applyAlignment="1">
      <alignment horizontal="center" vertical="center"/>
    </xf>
    <xf numFmtId="0" fontId="3" fillId="2" borderId="16" xfId="24" applyFont="1" applyFill="1" applyBorder="1" applyAlignment="1">
      <alignment horizontal="center" vertical="center"/>
    </xf>
    <xf numFmtId="0" fontId="4" fillId="3" borderId="13" xfId="24" applyFont="1" applyFill="1" applyBorder="1" applyAlignment="1">
      <alignment horizontal="center" vertical="center" wrapText="1"/>
    </xf>
    <xf numFmtId="0" fontId="4" fillId="3" borderId="0" xfId="24" applyFont="1" applyFill="1" applyBorder="1" applyAlignment="1">
      <alignment horizontal="center" vertical="center"/>
    </xf>
    <xf numFmtId="0" fontId="4" fillId="3" borderId="14" xfId="24" applyFont="1" applyFill="1" applyBorder="1" applyAlignment="1">
      <alignment horizontal="center" vertical="center"/>
    </xf>
    <xf numFmtId="0" fontId="4" fillId="3" borderId="13" xfId="24" applyFont="1" applyFill="1" applyBorder="1" applyAlignment="1">
      <alignment horizontal="center" vertical="center"/>
    </xf>
    <xf numFmtId="0" fontId="4" fillId="3" borderId="3" xfId="24" applyFont="1" applyFill="1" applyBorder="1" applyAlignment="1">
      <alignment horizontal="center" vertical="center"/>
    </xf>
    <xf numFmtId="0" fontId="4" fillId="3" borderId="4" xfId="24" applyFont="1" applyFill="1" applyBorder="1" applyAlignment="1">
      <alignment horizontal="center" vertical="center"/>
    </xf>
    <xf numFmtId="0" fontId="4" fillId="3" borderId="16" xfId="24" applyFont="1" applyFill="1" applyBorder="1" applyAlignment="1">
      <alignment horizontal="center" vertical="center"/>
    </xf>
    <xf numFmtId="0" fontId="5" fillId="3" borderId="15" xfId="24" applyFont="1" applyFill="1" applyBorder="1" applyAlignment="1">
      <alignment horizontal="center" vertical="center"/>
    </xf>
    <xf numFmtId="0" fontId="5" fillId="3" borderId="0" xfId="24" applyFont="1" applyFill="1" applyBorder="1" applyAlignment="1">
      <alignment horizontal="center" vertical="center"/>
    </xf>
    <xf numFmtId="0" fontId="5" fillId="3" borderId="14" xfId="24" applyFont="1" applyFill="1" applyBorder="1" applyAlignment="1">
      <alignment horizontal="center" vertical="center"/>
    </xf>
    <xf numFmtId="0" fontId="5" fillId="3" borderId="17" xfId="24" applyFont="1" applyFill="1" applyBorder="1" applyAlignment="1">
      <alignment horizontal="center" vertical="center"/>
    </xf>
    <xf numFmtId="0" fontId="5" fillId="3" borderId="4" xfId="24" applyFont="1" applyFill="1" applyBorder="1" applyAlignment="1">
      <alignment horizontal="center" vertical="center"/>
    </xf>
    <xf numFmtId="0" fontId="5" fillId="3" borderId="16" xfId="24" applyFont="1" applyFill="1" applyBorder="1" applyAlignment="1">
      <alignment horizontal="center" vertical="center"/>
    </xf>
    <xf numFmtId="0" fontId="3" fillId="6" borderId="34" xfId="24" applyFont="1" applyFill="1" applyBorder="1" applyAlignment="1">
      <alignment horizontal="center" vertical="center"/>
    </xf>
    <xf numFmtId="0" fontId="3" fillId="6" borderId="35" xfId="24" applyFont="1" applyFill="1" applyBorder="1" applyAlignment="1">
      <alignment horizontal="center" vertical="center"/>
    </xf>
    <xf numFmtId="0" fontId="3" fillId="6" borderId="42" xfId="24" applyFont="1" applyFill="1" applyBorder="1" applyAlignment="1">
      <alignment horizontal="center" vertical="center"/>
    </xf>
    <xf numFmtId="0" fontId="3" fillId="6" borderId="22" xfId="24" applyFont="1" applyFill="1" applyBorder="1" applyAlignment="1">
      <alignment horizontal="center" vertical="center"/>
    </xf>
    <xf numFmtId="0" fontId="3" fillId="6" borderId="23" xfId="24" applyFont="1" applyFill="1" applyBorder="1" applyAlignment="1">
      <alignment horizontal="center" vertical="center"/>
    </xf>
    <xf numFmtId="0" fontId="3" fillId="6" borderId="30" xfId="24" applyFont="1" applyFill="1" applyBorder="1" applyAlignment="1">
      <alignment horizontal="center" vertical="center"/>
    </xf>
    <xf numFmtId="0" fontId="8" fillId="6" borderId="34" xfId="24" applyFont="1" applyFill="1" applyBorder="1" applyAlignment="1">
      <alignment horizontal="center" vertical="center" wrapText="1"/>
    </xf>
    <xf numFmtId="0" fontId="9" fillId="6" borderId="35" xfId="24" applyFont="1" applyFill="1" applyBorder="1" applyAlignment="1">
      <alignment horizontal="center" vertical="center" wrapText="1"/>
    </xf>
    <xf numFmtId="0" fontId="9" fillId="6" borderId="48" xfId="24" applyFont="1" applyFill="1" applyBorder="1" applyAlignment="1">
      <alignment horizontal="center" vertical="center" wrapText="1"/>
    </xf>
    <xf numFmtId="0" fontId="9" fillId="6" borderId="22" xfId="24" applyFont="1" applyFill="1" applyBorder="1" applyAlignment="1">
      <alignment horizontal="center" vertical="center" wrapText="1"/>
    </xf>
    <xf numFmtId="0" fontId="9" fillId="6" borderId="23" xfId="24" applyFont="1" applyFill="1" applyBorder="1" applyAlignment="1">
      <alignment horizontal="center" vertical="center" wrapText="1"/>
    </xf>
    <xf numFmtId="0" fontId="9" fillId="6" borderId="38" xfId="24" applyFont="1" applyFill="1" applyBorder="1" applyAlignment="1">
      <alignment horizontal="center" vertical="center" wrapText="1"/>
    </xf>
    <xf numFmtId="0" fontId="3" fillId="2" borderId="26" xfId="24" applyFont="1" applyFill="1" applyBorder="1" applyAlignment="1">
      <alignment horizontal="center" vertical="center"/>
    </xf>
    <xf numFmtId="0" fontId="3" fillId="2" borderId="30" xfId="24" applyFont="1" applyFill="1" applyBorder="1" applyAlignment="1">
      <alignment horizontal="center" vertical="center"/>
    </xf>
    <xf numFmtId="0" fontId="3" fillId="2" borderId="12" xfId="24" applyFont="1" applyFill="1" applyBorder="1" applyAlignment="1">
      <alignment horizontal="center" vertical="center" wrapText="1"/>
    </xf>
  </cellXfs>
  <cellStyles count="29">
    <cellStyle name="_071023  5355 报价单_FG" xfId="1"/>
    <cellStyle name="19990216" xfId="2"/>
    <cellStyle name="7" xfId="3"/>
    <cellStyle name="7_071023  5355 报价单_FG" xfId="4"/>
    <cellStyle name="7_Xl0000016" xfId="5"/>
    <cellStyle name="Comma [0]_ SG&amp;A Bridge " xfId="6"/>
    <cellStyle name="Comma_ SG&amp;A Bridge " xfId="7"/>
    <cellStyle name="Currency [0]_ SG&amp;A Bridge " xfId="8"/>
    <cellStyle name="Currency_ SG&amp;A Bridge " xfId="9"/>
    <cellStyle name="Header1" xfId="10"/>
    <cellStyle name="Header2" xfId="11"/>
    <cellStyle name="Normal_ SG&amp;A Bridge " xfId="12"/>
    <cellStyle name="常规" xfId="0" builtinId="0"/>
    <cellStyle name="常规 2" xfId="13"/>
    <cellStyle name="뷭?_BOOKSHIP" xfId="14"/>
    <cellStyle name="쉼표 [0] 2 3" xfId="15"/>
    <cellStyle name="쉼표 [0] 3" xfId="16"/>
    <cellStyle name="스타일 1" xfId="17"/>
    <cellStyle name="콤마 [0]_95" xfId="18"/>
    <cellStyle name="콤마_95" xfId="19"/>
    <cellStyle name="통화 [0] 2" xfId="20"/>
    <cellStyle name="표준 2" xfId="21"/>
    <cellStyle name="표준 2 2" xfId="22"/>
    <cellStyle name="표준 2 2 2" xfId="23"/>
    <cellStyle name="표준 2 4" xfId="24"/>
    <cellStyle name="표준 3" xfId="25"/>
    <cellStyle name="표준 3 2" xfId="26"/>
    <cellStyle name="표준 4" xfId="27"/>
    <cellStyle name="표준 5" xfId="28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219075</xdr:colOff>
      <xdr:row>44</xdr:row>
      <xdr:rowOff>76200</xdr:rowOff>
    </xdr:from>
    <xdr:to>
      <xdr:col>37</xdr:col>
      <xdr:colOff>185799</xdr:colOff>
      <xdr:row>51</xdr:row>
      <xdr:rowOff>9525</xdr:rowOff>
    </xdr:to>
    <xdr:pic>
      <xdr:nvPicPr>
        <xdr:cNvPr id="4" name="图片 3" descr="2022081211131618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60005" y="8001000"/>
          <a:ext cx="1156970" cy="1228725"/>
        </a:xfrm>
        <a:prstGeom prst="rect">
          <a:avLst/>
        </a:prstGeom>
      </xdr:spPr>
    </xdr:pic>
    <xdr:clientData/>
  </xdr:twoCellAnchor>
  <xdr:twoCellAnchor editAs="oneCell">
    <xdr:from>
      <xdr:col>8</xdr:col>
      <xdr:colOff>34290</xdr:colOff>
      <xdr:row>7</xdr:row>
      <xdr:rowOff>161290</xdr:rowOff>
    </xdr:from>
    <xdr:to>
      <xdr:col>18</xdr:col>
      <xdr:colOff>26035</xdr:colOff>
      <xdr:row>13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" y="1618615"/>
          <a:ext cx="2290445" cy="934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Z52"/>
  <sheetViews>
    <sheetView tabSelected="1" workbookViewId="0">
      <selection activeCell="AF26" sqref="AF26:AI26"/>
    </sheetView>
  </sheetViews>
  <sheetFormatPr defaultColWidth="2.375" defaultRowHeight="13.5"/>
  <cols>
    <col min="1" max="1" width="1.875" style="1" customWidth="1"/>
    <col min="2" max="2" width="1.25" style="1" customWidth="1"/>
    <col min="3" max="3" width="1.5" style="1" customWidth="1"/>
    <col min="4" max="4" width="1.875" style="1" customWidth="1"/>
    <col min="5" max="5" width="1.625" style="1" customWidth="1"/>
    <col min="6" max="6" width="1.875" style="1" customWidth="1"/>
    <col min="7" max="7" width="2.25" style="1" customWidth="1"/>
    <col min="8" max="8" width="1.625" style="1" customWidth="1"/>
    <col min="9" max="9" width="3.125" style="1" customWidth="1"/>
    <col min="10" max="10" width="2" style="1" customWidth="1"/>
    <col min="11" max="27" width="3.125" style="1" customWidth="1"/>
    <col min="28" max="28" width="6" style="1" customWidth="1"/>
    <col min="29" max="29" width="4.375" style="1" customWidth="1"/>
    <col min="30" max="30" width="9" style="1" customWidth="1"/>
    <col min="31" max="38" width="3.125" style="1" customWidth="1"/>
    <col min="39" max="39" width="9.375" style="1" customWidth="1"/>
    <col min="40" max="40" width="3.125" style="1" customWidth="1"/>
    <col min="41" max="41" width="0.625" style="1" customWidth="1"/>
    <col min="42" max="46" width="3.125" style="1" hidden="1" customWidth="1"/>
    <col min="47" max="50" width="3.125" style="1" customWidth="1"/>
    <col min="51" max="51" width="2.625" style="1" customWidth="1"/>
    <col min="52" max="124" width="3.625" style="1" customWidth="1"/>
    <col min="125" max="256" width="2.375" style="1"/>
    <col min="257" max="257" width="1.875" style="1" customWidth="1"/>
    <col min="258" max="306" width="3.125" style="1" customWidth="1"/>
    <col min="307" max="307" width="2.625" style="1" customWidth="1"/>
    <col min="308" max="380" width="3.625" style="1" customWidth="1"/>
    <col min="381" max="512" width="2.375" style="1"/>
    <col min="513" max="513" width="1.875" style="1" customWidth="1"/>
    <col min="514" max="562" width="3.125" style="1" customWidth="1"/>
    <col min="563" max="563" width="2.625" style="1" customWidth="1"/>
    <col min="564" max="636" width="3.625" style="1" customWidth="1"/>
    <col min="637" max="768" width="2.375" style="1"/>
    <col min="769" max="769" width="1.875" style="1" customWidth="1"/>
    <col min="770" max="818" width="3.125" style="1" customWidth="1"/>
    <col min="819" max="819" width="2.625" style="1" customWidth="1"/>
    <col min="820" max="892" width="3.625" style="1" customWidth="1"/>
    <col min="893" max="1024" width="2.375" style="1"/>
    <col min="1025" max="1025" width="1.875" style="1" customWidth="1"/>
    <col min="1026" max="1074" width="3.125" style="1" customWidth="1"/>
    <col min="1075" max="1075" width="2.625" style="1" customWidth="1"/>
    <col min="1076" max="1148" width="3.625" style="1" customWidth="1"/>
    <col min="1149" max="1280" width="2.375" style="1"/>
    <col min="1281" max="1281" width="1.875" style="1" customWidth="1"/>
    <col min="1282" max="1330" width="3.125" style="1" customWidth="1"/>
    <col min="1331" max="1331" width="2.625" style="1" customWidth="1"/>
    <col min="1332" max="1404" width="3.625" style="1" customWidth="1"/>
    <col min="1405" max="1536" width="2.375" style="1"/>
    <col min="1537" max="1537" width="1.875" style="1" customWidth="1"/>
    <col min="1538" max="1586" width="3.125" style="1" customWidth="1"/>
    <col min="1587" max="1587" width="2.625" style="1" customWidth="1"/>
    <col min="1588" max="1660" width="3.625" style="1" customWidth="1"/>
    <col min="1661" max="1792" width="2.375" style="1"/>
    <col min="1793" max="1793" width="1.875" style="1" customWidth="1"/>
    <col min="1794" max="1842" width="3.125" style="1" customWidth="1"/>
    <col min="1843" max="1843" width="2.625" style="1" customWidth="1"/>
    <col min="1844" max="1916" width="3.625" style="1" customWidth="1"/>
    <col min="1917" max="2048" width="2.375" style="1"/>
    <col min="2049" max="2049" width="1.875" style="1" customWidth="1"/>
    <col min="2050" max="2098" width="3.125" style="1" customWidth="1"/>
    <col min="2099" max="2099" width="2.625" style="1" customWidth="1"/>
    <col min="2100" max="2172" width="3.625" style="1" customWidth="1"/>
    <col min="2173" max="2304" width="2.375" style="1"/>
    <col min="2305" max="2305" width="1.875" style="1" customWidth="1"/>
    <col min="2306" max="2354" width="3.125" style="1" customWidth="1"/>
    <col min="2355" max="2355" width="2.625" style="1" customWidth="1"/>
    <col min="2356" max="2428" width="3.625" style="1" customWidth="1"/>
    <col min="2429" max="2560" width="2.375" style="1"/>
    <col min="2561" max="2561" width="1.875" style="1" customWidth="1"/>
    <col min="2562" max="2610" width="3.125" style="1" customWidth="1"/>
    <col min="2611" max="2611" width="2.625" style="1" customWidth="1"/>
    <col min="2612" max="2684" width="3.625" style="1" customWidth="1"/>
    <col min="2685" max="2816" width="2.375" style="1"/>
    <col min="2817" max="2817" width="1.875" style="1" customWidth="1"/>
    <col min="2818" max="2866" width="3.125" style="1" customWidth="1"/>
    <col min="2867" max="2867" width="2.625" style="1" customWidth="1"/>
    <col min="2868" max="2940" width="3.625" style="1" customWidth="1"/>
    <col min="2941" max="3072" width="2.375" style="1"/>
    <col min="3073" max="3073" width="1.875" style="1" customWidth="1"/>
    <col min="3074" max="3122" width="3.125" style="1" customWidth="1"/>
    <col min="3123" max="3123" width="2.625" style="1" customWidth="1"/>
    <col min="3124" max="3196" width="3.625" style="1" customWidth="1"/>
    <col min="3197" max="3328" width="2.375" style="1"/>
    <col min="3329" max="3329" width="1.875" style="1" customWidth="1"/>
    <col min="3330" max="3378" width="3.125" style="1" customWidth="1"/>
    <col min="3379" max="3379" width="2.625" style="1" customWidth="1"/>
    <col min="3380" max="3452" width="3.625" style="1" customWidth="1"/>
    <col min="3453" max="3584" width="2.375" style="1"/>
    <col min="3585" max="3585" width="1.875" style="1" customWidth="1"/>
    <col min="3586" max="3634" width="3.125" style="1" customWidth="1"/>
    <col min="3635" max="3635" width="2.625" style="1" customWidth="1"/>
    <col min="3636" max="3708" width="3.625" style="1" customWidth="1"/>
    <col min="3709" max="3840" width="2.375" style="1"/>
    <col min="3841" max="3841" width="1.875" style="1" customWidth="1"/>
    <col min="3842" max="3890" width="3.125" style="1" customWidth="1"/>
    <col min="3891" max="3891" width="2.625" style="1" customWidth="1"/>
    <col min="3892" max="3964" width="3.625" style="1" customWidth="1"/>
    <col min="3965" max="4096" width="2.375" style="1"/>
    <col min="4097" max="4097" width="1.875" style="1" customWidth="1"/>
    <col min="4098" max="4146" width="3.125" style="1" customWidth="1"/>
    <col min="4147" max="4147" width="2.625" style="1" customWidth="1"/>
    <col min="4148" max="4220" width="3.625" style="1" customWidth="1"/>
    <col min="4221" max="4352" width="2.375" style="1"/>
    <col min="4353" max="4353" width="1.875" style="1" customWidth="1"/>
    <col min="4354" max="4402" width="3.125" style="1" customWidth="1"/>
    <col min="4403" max="4403" width="2.625" style="1" customWidth="1"/>
    <col min="4404" max="4476" width="3.625" style="1" customWidth="1"/>
    <col min="4477" max="4608" width="2.375" style="1"/>
    <col min="4609" max="4609" width="1.875" style="1" customWidth="1"/>
    <col min="4610" max="4658" width="3.125" style="1" customWidth="1"/>
    <col min="4659" max="4659" width="2.625" style="1" customWidth="1"/>
    <col min="4660" max="4732" width="3.625" style="1" customWidth="1"/>
    <col min="4733" max="4864" width="2.375" style="1"/>
    <col min="4865" max="4865" width="1.875" style="1" customWidth="1"/>
    <col min="4866" max="4914" width="3.125" style="1" customWidth="1"/>
    <col min="4915" max="4915" width="2.625" style="1" customWidth="1"/>
    <col min="4916" max="4988" width="3.625" style="1" customWidth="1"/>
    <col min="4989" max="5120" width="2.375" style="1"/>
    <col min="5121" max="5121" width="1.875" style="1" customWidth="1"/>
    <col min="5122" max="5170" width="3.125" style="1" customWidth="1"/>
    <col min="5171" max="5171" width="2.625" style="1" customWidth="1"/>
    <col min="5172" max="5244" width="3.625" style="1" customWidth="1"/>
    <col min="5245" max="5376" width="2.375" style="1"/>
    <col min="5377" max="5377" width="1.875" style="1" customWidth="1"/>
    <col min="5378" max="5426" width="3.125" style="1" customWidth="1"/>
    <col min="5427" max="5427" width="2.625" style="1" customWidth="1"/>
    <col min="5428" max="5500" width="3.625" style="1" customWidth="1"/>
    <col min="5501" max="5632" width="2.375" style="1"/>
    <col min="5633" max="5633" width="1.875" style="1" customWidth="1"/>
    <col min="5634" max="5682" width="3.125" style="1" customWidth="1"/>
    <col min="5683" max="5683" width="2.625" style="1" customWidth="1"/>
    <col min="5684" max="5756" width="3.625" style="1" customWidth="1"/>
    <col min="5757" max="5888" width="2.375" style="1"/>
    <col min="5889" max="5889" width="1.875" style="1" customWidth="1"/>
    <col min="5890" max="5938" width="3.125" style="1" customWidth="1"/>
    <col min="5939" max="5939" width="2.625" style="1" customWidth="1"/>
    <col min="5940" max="6012" width="3.625" style="1" customWidth="1"/>
    <col min="6013" max="6144" width="2.375" style="1"/>
    <col min="6145" max="6145" width="1.875" style="1" customWidth="1"/>
    <col min="6146" max="6194" width="3.125" style="1" customWidth="1"/>
    <col min="6195" max="6195" width="2.625" style="1" customWidth="1"/>
    <col min="6196" max="6268" width="3.625" style="1" customWidth="1"/>
    <col min="6269" max="6400" width="2.375" style="1"/>
    <col min="6401" max="6401" width="1.875" style="1" customWidth="1"/>
    <col min="6402" max="6450" width="3.125" style="1" customWidth="1"/>
    <col min="6451" max="6451" width="2.625" style="1" customWidth="1"/>
    <col min="6452" max="6524" width="3.625" style="1" customWidth="1"/>
    <col min="6525" max="6656" width="2.375" style="1"/>
    <col min="6657" max="6657" width="1.875" style="1" customWidth="1"/>
    <col min="6658" max="6706" width="3.125" style="1" customWidth="1"/>
    <col min="6707" max="6707" width="2.625" style="1" customWidth="1"/>
    <col min="6708" max="6780" width="3.625" style="1" customWidth="1"/>
    <col min="6781" max="6912" width="2.375" style="1"/>
    <col min="6913" max="6913" width="1.875" style="1" customWidth="1"/>
    <col min="6914" max="6962" width="3.125" style="1" customWidth="1"/>
    <col min="6963" max="6963" width="2.625" style="1" customWidth="1"/>
    <col min="6964" max="7036" width="3.625" style="1" customWidth="1"/>
    <col min="7037" max="7168" width="2.375" style="1"/>
    <col min="7169" max="7169" width="1.875" style="1" customWidth="1"/>
    <col min="7170" max="7218" width="3.125" style="1" customWidth="1"/>
    <col min="7219" max="7219" width="2.625" style="1" customWidth="1"/>
    <col min="7220" max="7292" width="3.625" style="1" customWidth="1"/>
    <col min="7293" max="7424" width="2.375" style="1"/>
    <col min="7425" max="7425" width="1.875" style="1" customWidth="1"/>
    <col min="7426" max="7474" width="3.125" style="1" customWidth="1"/>
    <col min="7475" max="7475" width="2.625" style="1" customWidth="1"/>
    <col min="7476" max="7548" width="3.625" style="1" customWidth="1"/>
    <col min="7549" max="7680" width="2.375" style="1"/>
    <col min="7681" max="7681" width="1.875" style="1" customWidth="1"/>
    <col min="7682" max="7730" width="3.125" style="1" customWidth="1"/>
    <col min="7731" max="7731" width="2.625" style="1" customWidth="1"/>
    <col min="7732" max="7804" width="3.625" style="1" customWidth="1"/>
    <col min="7805" max="7936" width="2.375" style="1"/>
    <col min="7937" max="7937" width="1.875" style="1" customWidth="1"/>
    <col min="7938" max="7986" width="3.125" style="1" customWidth="1"/>
    <col min="7987" max="7987" width="2.625" style="1" customWidth="1"/>
    <col min="7988" max="8060" width="3.625" style="1" customWidth="1"/>
    <col min="8061" max="8192" width="2.375" style="1"/>
    <col min="8193" max="8193" width="1.875" style="1" customWidth="1"/>
    <col min="8194" max="8242" width="3.125" style="1" customWidth="1"/>
    <col min="8243" max="8243" width="2.625" style="1" customWidth="1"/>
    <col min="8244" max="8316" width="3.625" style="1" customWidth="1"/>
    <col min="8317" max="8448" width="2.375" style="1"/>
    <col min="8449" max="8449" width="1.875" style="1" customWidth="1"/>
    <col min="8450" max="8498" width="3.125" style="1" customWidth="1"/>
    <col min="8499" max="8499" width="2.625" style="1" customWidth="1"/>
    <col min="8500" max="8572" width="3.625" style="1" customWidth="1"/>
    <col min="8573" max="8704" width="2.375" style="1"/>
    <col min="8705" max="8705" width="1.875" style="1" customWidth="1"/>
    <col min="8706" max="8754" width="3.125" style="1" customWidth="1"/>
    <col min="8755" max="8755" width="2.625" style="1" customWidth="1"/>
    <col min="8756" max="8828" width="3.625" style="1" customWidth="1"/>
    <col min="8829" max="8960" width="2.375" style="1"/>
    <col min="8961" max="8961" width="1.875" style="1" customWidth="1"/>
    <col min="8962" max="9010" width="3.125" style="1" customWidth="1"/>
    <col min="9011" max="9011" width="2.625" style="1" customWidth="1"/>
    <col min="9012" max="9084" width="3.625" style="1" customWidth="1"/>
    <col min="9085" max="9216" width="2.375" style="1"/>
    <col min="9217" max="9217" width="1.875" style="1" customWidth="1"/>
    <col min="9218" max="9266" width="3.125" style="1" customWidth="1"/>
    <col min="9267" max="9267" width="2.625" style="1" customWidth="1"/>
    <col min="9268" max="9340" width="3.625" style="1" customWidth="1"/>
    <col min="9341" max="9472" width="2.375" style="1"/>
    <col min="9473" max="9473" width="1.875" style="1" customWidth="1"/>
    <col min="9474" max="9522" width="3.125" style="1" customWidth="1"/>
    <col min="9523" max="9523" width="2.625" style="1" customWidth="1"/>
    <col min="9524" max="9596" width="3.625" style="1" customWidth="1"/>
    <col min="9597" max="9728" width="2.375" style="1"/>
    <col min="9729" max="9729" width="1.875" style="1" customWidth="1"/>
    <col min="9730" max="9778" width="3.125" style="1" customWidth="1"/>
    <col min="9779" max="9779" width="2.625" style="1" customWidth="1"/>
    <col min="9780" max="9852" width="3.625" style="1" customWidth="1"/>
    <col min="9853" max="9984" width="2.375" style="1"/>
    <col min="9985" max="9985" width="1.875" style="1" customWidth="1"/>
    <col min="9986" max="10034" width="3.125" style="1" customWidth="1"/>
    <col min="10035" max="10035" width="2.625" style="1" customWidth="1"/>
    <col min="10036" max="10108" width="3.625" style="1" customWidth="1"/>
    <col min="10109" max="10240" width="2.375" style="1"/>
    <col min="10241" max="10241" width="1.875" style="1" customWidth="1"/>
    <col min="10242" max="10290" width="3.125" style="1" customWidth="1"/>
    <col min="10291" max="10291" width="2.625" style="1" customWidth="1"/>
    <col min="10292" max="10364" width="3.625" style="1" customWidth="1"/>
    <col min="10365" max="10496" width="2.375" style="1"/>
    <col min="10497" max="10497" width="1.875" style="1" customWidth="1"/>
    <col min="10498" max="10546" width="3.125" style="1" customWidth="1"/>
    <col min="10547" max="10547" width="2.625" style="1" customWidth="1"/>
    <col min="10548" max="10620" width="3.625" style="1" customWidth="1"/>
    <col min="10621" max="10752" width="2.375" style="1"/>
    <col min="10753" max="10753" width="1.875" style="1" customWidth="1"/>
    <col min="10754" max="10802" width="3.125" style="1" customWidth="1"/>
    <col min="10803" max="10803" width="2.625" style="1" customWidth="1"/>
    <col min="10804" max="10876" width="3.625" style="1" customWidth="1"/>
    <col min="10877" max="11008" width="2.375" style="1"/>
    <col min="11009" max="11009" width="1.875" style="1" customWidth="1"/>
    <col min="11010" max="11058" width="3.125" style="1" customWidth="1"/>
    <col min="11059" max="11059" width="2.625" style="1" customWidth="1"/>
    <col min="11060" max="11132" width="3.625" style="1" customWidth="1"/>
    <col min="11133" max="11264" width="2.375" style="1"/>
    <col min="11265" max="11265" width="1.875" style="1" customWidth="1"/>
    <col min="11266" max="11314" width="3.125" style="1" customWidth="1"/>
    <col min="11315" max="11315" width="2.625" style="1" customWidth="1"/>
    <col min="11316" max="11388" width="3.625" style="1" customWidth="1"/>
    <col min="11389" max="11520" width="2.375" style="1"/>
    <col min="11521" max="11521" width="1.875" style="1" customWidth="1"/>
    <col min="11522" max="11570" width="3.125" style="1" customWidth="1"/>
    <col min="11571" max="11571" width="2.625" style="1" customWidth="1"/>
    <col min="11572" max="11644" width="3.625" style="1" customWidth="1"/>
    <col min="11645" max="11776" width="2.375" style="1"/>
    <col min="11777" max="11777" width="1.875" style="1" customWidth="1"/>
    <col min="11778" max="11826" width="3.125" style="1" customWidth="1"/>
    <col min="11827" max="11827" width="2.625" style="1" customWidth="1"/>
    <col min="11828" max="11900" width="3.625" style="1" customWidth="1"/>
    <col min="11901" max="12032" width="2.375" style="1"/>
    <col min="12033" max="12033" width="1.875" style="1" customWidth="1"/>
    <col min="12034" max="12082" width="3.125" style="1" customWidth="1"/>
    <col min="12083" max="12083" width="2.625" style="1" customWidth="1"/>
    <col min="12084" max="12156" width="3.625" style="1" customWidth="1"/>
    <col min="12157" max="12288" width="2.375" style="1"/>
    <col min="12289" max="12289" width="1.875" style="1" customWidth="1"/>
    <col min="12290" max="12338" width="3.125" style="1" customWidth="1"/>
    <col min="12339" max="12339" width="2.625" style="1" customWidth="1"/>
    <col min="12340" max="12412" width="3.625" style="1" customWidth="1"/>
    <col min="12413" max="12544" width="2.375" style="1"/>
    <col min="12545" max="12545" width="1.875" style="1" customWidth="1"/>
    <col min="12546" max="12594" width="3.125" style="1" customWidth="1"/>
    <col min="12595" max="12595" width="2.625" style="1" customWidth="1"/>
    <col min="12596" max="12668" width="3.625" style="1" customWidth="1"/>
    <col min="12669" max="12800" width="2.375" style="1"/>
    <col min="12801" max="12801" width="1.875" style="1" customWidth="1"/>
    <col min="12802" max="12850" width="3.125" style="1" customWidth="1"/>
    <col min="12851" max="12851" width="2.625" style="1" customWidth="1"/>
    <col min="12852" max="12924" width="3.625" style="1" customWidth="1"/>
    <col min="12925" max="13056" width="2.375" style="1"/>
    <col min="13057" max="13057" width="1.875" style="1" customWidth="1"/>
    <col min="13058" max="13106" width="3.125" style="1" customWidth="1"/>
    <col min="13107" max="13107" width="2.625" style="1" customWidth="1"/>
    <col min="13108" max="13180" width="3.625" style="1" customWidth="1"/>
    <col min="13181" max="13312" width="2.375" style="1"/>
    <col min="13313" max="13313" width="1.875" style="1" customWidth="1"/>
    <col min="13314" max="13362" width="3.125" style="1" customWidth="1"/>
    <col min="13363" max="13363" width="2.625" style="1" customWidth="1"/>
    <col min="13364" max="13436" width="3.625" style="1" customWidth="1"/>
    <col min="13437" max="13568" width="2.375" style="1"/>
    <col min="13569" max="13569" width="1.875" style="1" customWidth="1"/>
    <col min="13570" max="13618" width="3.125" style="1" customWidth="1"/>
    <col min="13619" max="13619" width="2.625" style="1" customWidth="1"/>
    <col min="13620" max="13692" width="3.625" style="1" customWidth="1"/>
    <col min="13693" max="13824" width="2.375" style="1"/>
    <col min="13825" max="13825" width="1.875" style="1" customWidth="1"/>
    <col min="13826" max="13874" width="3.125" style="1" customWidth="1"/>
    <col min="13875" max="13875" width="2.625" style="1" customWidth="1"/>
    <col min="13876" max="13948" width="3.625" style="1" customWidth="1"/>
    <col min="13949" max="14080" width="2.375" style="1"/>
    <col min="14081" max="14081" width="1.875" style="1" customWidth="1"/>
    <col min="14082" max="14130" width="3.125" style="1" customWidth="1"/>
    <col min="14131" max="14131" width="2.625" style="1" customWidth="1"/>
    <col min="14132" max="14204" width="3.625" style="1" customWidth="1"/>
    <col min="14205" max="14336" width="2.375" style="1"/>
    <col min="14337" max="14337" width="1.875" style="1" customWidth="1"/>
    <col min="14338" max="14386" width="3.125" style="1" customWidth="1"/>
    <col min="14387" max="14387" width="2.625" style="1" customWidth="1"/>
    <col min="14388" max="14460" width="3.625" style="1" customWidth="1"/>
    <col min="14461" max="14592" width="2.375" style="1"/>
    <col min="14593" max="14593" width="1.875" style="1" customWidth="1"/>
    <col min="14594" max="14642" width="3.125" style="1" customWidth="1"/>
    <col min="14643" max="14643" width="2.625" style="1" customWidth="1"/>
    <col min="14644" max="14716" width="3.625" style="1" customWidth="1"/>
    <col min="14717" max="14848" width="2.375" style="1"/>
    <col min="14849" max="14849" width="1.875" style="1" customWidth="1"/>
    <col min="14850" max="14898" width="3.125" style="1" customWidth="1"/>
    <col min="14899" max="14899" width="2.625" style="1" customWidth="1"/>
    <col min="14900" max="14972" width="3.625" style="1" customWidth="1"/>
    <col min="14973" max="15104" width="2.375" style="1"/>
    <col min="15105" max="15105" width="1.875" style="1" customWidth="1"/>
    <col min="15106" max="15154" width="3.125" style="1" customWidth="1"/>
    <col min="15155" max="15155" width="2.625" style="1" customWidth="1"/>
    <col min="15156" max="15228" width="3.625" style="1" customWidth="1"/>
    <col min="15229" max="15360" width="2.375" style="1"/>
    <col min="15361" max="15361" width="1.875" style="1" customWidth="1"/>
    <col min="15362" max="15410" width="3.125" style="1" customWidth="1"/>
    <col min="15411" max="15411" width="2.625" style="1" customWidth="1"/>
    <col min="15412" max="15484" width="3.625" style="1" customWidth="1"/>
    <col min="15485" max="15616" width="2.375" style="1"/>
    <col min="15617" max="15617" width="1.875" style="1" customWidth="1"/>
    <col min="15618" max="15666" width="3.125" style="1" customWidth="1"/>
    <col min="15667" max="15667" width="2.625" style="1" customWidth="1"/>
    <col min="15668" max="15740" width="3.625" style="1" customWidth="1"/>
    <col min="15741" max="15872" width="2.375" style="1"/>
    <col min="15873" max="15873" width="1.875" style="1" customWidth="1"/>
    <col min="15874" max="15922" width="3.125" style="1" customWidth="1"/>
    <col min="15923" max="15923" width="2.625" style="1" customWidth="1"/>
    <col min="15924" max="15996" width="3.625" style="1" customWidth="1"/>
    <col min="15997" max="16128" width="2.375" style="1"/>
    <col min="16129" max="16129" width="1.875" style="1" customWidth="1"/>
    <col min="16130" max="16178" width="3.125" style="1" customWidth="1"/>
    <col min="16179" max="16179" width="2.625" style="1" customWidth="1"/>
    <col min="16180" max="16252" width="3.625" style="1" customWidth="1"/>
    <col min="16253" max="16384" width="2.375" style="1"/>
  </cols>
  <sheetData>
    <row r="2" spans="2:52">
      <c r="B2" s="142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4"/>
    </row>
    <row r="3" spans="2:52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7"/>
    </row>
    <row r="4" spans="2:52">
      <c r="B4" s="4" t="s">
        <v>1</v>
      </c>
      <c r="C4" s="5"/>
      <c r="D4" s="5"/>
      <c r="E4" s="5"/>
      <c r="F4" s="6"/>
      <c r="G4" s="7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7" t="s">
        <v>3</v>
      </c>
      <c r="V4" s="5"/>
      <c r="W4" s="5"/>
      <c r="X4" s="5"/>
      <c r="Y4" s="5"/>
      <c r="Z4" s="5"/>
      <c r="AA4" s="5"/>
      <c r="AB4" s="6"/>
      <c r="AC4" s="8">
        <v>45849</v>
      </c>
      <c r="AD4" s="5"/>
      <c r="AE4" s="5"/>
      <c r="AF4" s="5"/>
      <c r="AG4" s="5"/>
      <c r="AH4" s="5"/>
      <c r="AI4" s="5"/>
      <c r="AJ4" s="5"/>
      <c r="AK4" s="5"/>
      <c r="AL4" s="5"/>
      <c r="AM4" s="9"/>
    </row>
    <row r="5" spans="2:52">
      <c r="B5" s="10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2"/>
    </row>
    <row r="6" spans="2:52">
      <c r="B6" s="13" t="s">
        <v>5</v>
      </c>
      <c r="C6" s="14"/>
      <c r="D6" s="14"/>
      <c r="E6" s="14"/>
      <c r="F6" s="14"/>
      <c r="G6" s="14" t="s">
        <v>6</v>
      </c>
      <c r="H6" s="14"/>
      <c r="I6" s="14"/>
      <c r="J6" s="14"/>
      <c r="K6" s="14"/>
      <c r="L6" s="15" t="s">
        <v>7</v>
      </c>
      <c r="M6" s="16"/>
      <c r="N6" s="16"/>
      <c r="O6" s="16"/>
      <c r="P6" s="16"/>
      <c r="Q6" s="16"/>
      <c r="R6" s="15" t="s">
        <v>8</v>
      </c>
      <c r="S6" s="16"/>
      <c r="T6" s="16"/>
      <c r="U6" s="16"/>
      <c r="V6" s="16"/>
      <c r="W6" s="16"/>
      <c r="X6" s="16"/>
      <c r="Y6" s="16"/>
      <c r="Z6" s="17"/>
      <c r="AA6" s="15" t="s">
        <v>9</v>
      </c>
      <c r="AB6" s="17"/>
      <c r="AC6" s="15" t="s">
        <v>10</v>
      </c>
      <c r="AD6" s="16"/>
      <c r="AE6" s="17"/>
      <c r="AF6" s="15" t="s">
        <v>11</v>
      </c>
      <c r="AG6" s="16"/>
      <c r="AH6" s="16"/>
      <c r="AI6" s="16"/>
      <c r="AJ6" s="16"/>
      <c r="AK6" s="16"/>
      <c r="AL6" s="16"/>
      <c r="AM6" s="18"/>
    </row>
    <row r="7" spans="2:52" ht="30" customHeight="1">
      <c r="B7" s="19" t="s">
        <v>12</v>
      </c>
      <c r="C7" s="20"/>
      <c r="D7" s="20"/>
      <c r="E7" s="20"/>
      <c r="F7" s="20"/>
      <c r="G7" s="21"/>
      <c r="H7" s="20"/>
      <c r="I7" s="20"/>
      <c r="J7" s="20"/>
      <c r="K7" s="20"/>
      <c r="L7" s="22"/>
      <c r="M7" s="23"/>
      <c r="N7" s="23"/>
      <c r="O7" s="23"/>
      <c r="P7" s="23"/>
      <c r="Q7" s="23"/>
      <c r="R7" s="24" t="s">
        <v>13</v>
      </c>
      <c r="S7" s="25"/>
      <c r="T7" s="25"/>
      <c r="U7" s="25"/>
      <c r="V7" s="25"/>
      <c r="W7" s="25"/>
      <c r="X7" s="25"/>
      <c r="Y7" s="25"/>
      <c r="Z7" s="26"/>
      <c r="AA7" s="22" t="s">
        <v>14</v>
      </c>
      <c r="AB7" s="27"/>
      <c r="AC7" s="22"/>
      <c r="AD7" s="23"/>
      <c r="AE7" s="27"/>
      <c r="AF7" s="22" t="s">
        <v>78</v>
      </c>
      <c r="AG7" s="23"/>
      <c r="AH7" s="23"/>
      <c r="AI7" s="23"/>
      <c r="AJ7" s="23"/>
      <c r="AK7" s="23"/>
      <c r="AL7" s="23"/>
      <c r="AM7" s="28"/>
    </row>
    <row r="8" spans="2:52">
      <c r="B8" s="149" t="s">
        <v>15</v>
      </c>
      <c r="C8" s="150"/>
      <c r="D8" s="150"/>
      <c r="E8" s="150"/>
      <c r="F8" s="151"/>
      <c r="G8" s="156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8"/>
      <c r="U8" s="29" t="s">
        <v>16</v>
      </c>
      <c r="V8" s="30"/>
      <c r="W8" s="30"/>
      <c r="X8" s="30"/>
      <c r="Y8" s="30"/>
      <c r="Z8" s="30"/>
      <c r="AA8" s="30"/>
      <c r="AB8" s="31"/>
      <c r="AC8" s="32"/>
      <c r="AD8" s="30"/>
      <c r="AE8" s="30"/>
      <c r="AF8" s="30"/>
      <c r="AG8" s="30"/>
      <c r="AH8" s="30"/>
      <c r="AI8" s="30"/>
      <c r="AJ8" s="30"/>
      <c r="AK8" s="30"/>
      <c r="AL8" s="30"/>
      <c r="AM8" s="33"/>
    </row>
    <row r="9" spans="2:52">
      <c r="B9" s="152"/>
      <c r="C9" s="150"/>
      <c r="D9" s="150"/>
      <c r="E9" s="150"/>
      <c r="F9" s="151"/>
      <c r="G9" s="156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8"/>
      <c r="U9" s="22" t="s">
        <v>17</v>
      </c>
      <c r="V9" s="23"/>
      <c r="W9" s="23"/>
      <c r="X9" s="23"/>
      <c r="Y9" s="23"/>
      <c r="Z9" s="23"/>
      <c r="AA9" s="23"/>
      <c r="AB9" s="27"/>
      <c r="AC9" s="34"/>
      <c r="AD9" s="23"/>
      <c r="AE9" s="23"/>
      <c r="AF9" s="23"/>
      <c r="AG9" s="23"/>
      <c r="AH9" s="23"/>
      <c r="AI9" s="23"/>
      <c r="AJ9" s="23"/>
      <c r="AK9" s="23"/>
      <c r="AL9" s="23"/>
      <c r="AM9" s="28"/>
    </row>
    <row r="10" spans="2:52">
      <c r="B10" s="152"/>
      <c r="C10" s="150"/>
      <c r="D10" s="150"/>
      <c r="E10" s="150"/>
      <c r="F10" s="151"/>
      <c r="G10" s="156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22" t="s">
        <v>18</v>
      </c>
      <c r="V10" s="23"/>
      <c r="W10" s="23"/>
      <c r="X10" s="23"/>
      <c r="Y10" s="23"/>
      <c r="Z10" s="23"/>
      <c r="AA10" s="23"/>
      <c r="AB10" s="27"/>
      <c r="AC10" s="22"/>
      <c r="AD10" s="23"/>
      <c r="AE10" s="23"/>
      <c r="AF10" s="23"/>
      <c r="AG10" s="23"/>
      <c r="AH10" s="23"/>
      <c r="AI10" s="23"/>
      <c r="AJ10" s="23"/>
      <c r="AK10" s="23"/>
      <c r="AL10" s="23"/>
      <c r="AM10" s="28"/>
    </row>
    <row r="11" spans="2:52" ht="14.25" customHeight="1">
      <c r="B11" s="152"/>
      <c r="C11" s="150"/>
      <c r="D11" s="150"/>
      <c r="E11" s="150"/>
      <c r="F11" s="151"/>
      <c r="G11" s="156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8"/>
      <c r="U11" s="162" t="s">
        <v>19</v>
      </c>
      <c r="V11" s="163"/>
      <c r="W11" s="163"/>
      <c r="X11" s="163"/>
      <c r="Y11" s="163"/>
      <c r="Z11" s="163"/>
      <c r="AA11" s="163"/>
      <c r="AB11" s="164"/>
      <c r="AC11" s="168" t="s">
        <v>20</v>
      </c>
      <c r="AD11" s="169"/>
      <c r="AE11" s="169"/>
      <c r="AF11" s="169"/>
      <c r="AG11" s="169"/>
      <c r="AH11" s="169"/>
      <c r="AI11" s="169"/>
      <c r="AJ11" s="169"/>
      <c r="AK11" s="169"/>
      <c r="AL11" s="169"/>
      <c r="AM11" s="170"/>
    </row>
    <row r="12" spans="2:52">
      <c r="B12" s="152"/>
      <c r="C12" s="150"/>
      <c r="D12" s="150"/>
      <c r="E12" s="150"/>
      <c r="F12" s="151"/>
      <c r="G12" s="156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8"/>
      <c r="U12" s="165"/>
      <c r="V12" s="166"/>
      <c r="W12" s="166"/>
      <c r="X12" s="166"/>
      <c r="Y12" s="166"/>
      <c r="Z12" s="166"/>
      <c r="AA12" s="166"/>
      <c r="AB12" s="167"/>
      <c r="AC12" s="171"/>
      <c r="AD12" s="172"/>
      <c r="AE12" s="172"/>
      <c r="AF12" s="172"/>
      <c r="AG12" s="172"/>
      <c r="AH12" s="172"/>
      <c r="AI12" s="172"/>
      <c r="AJ12" s="172"/>
      <c r="AK12" s="172"/>
      <c r="AL12" s="172"/>
      <c r="AM12" s="173"/>
    </row>
    <row r="13" spans="2:52">
      <c r="B13" s="153"/>
      <c r="C13" s="154"/>
      <c r="D13" s="154"/>
      <c r="E13" s="154"/>
      <c r="F13" s="155"/>
      <c r="G13" s="159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1"/>
      <c r="U13" s="35" t="s">
        <v>21</v>
      </c>
      <c r="V13" s="36"/>
      <c r="W13" s="36"/>
      <c r="X13" s="36"/>
      <c r="Y13" s="36"/>
      <c r="Z13" s="36"/>
      <c r="AA13" s="36"/>
      <c r="AB13" s="37"/>
      <c r="AC13" s="35" t="s">
        <v>22</v>
      </c>
      <c r="AD13" s="36"/>
      <c r="AE13" s="36"/>
      <c r="AF13" s="36"/>
      <c r="AG13" s="36"/>
      <c r="AH13" s="36"/>
      <c r="AI13" s="36"/>
      <c r="AJ13" s="36"/>
      <c r="AK13" s="36"/>
      <c r="AL13" s="36"/>
      <c r="AM13" s="38"/>
    </row>
    <row r="14" spans="2:52">
      <c r="B14" s="10" t="s">
        <v>23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2"/>
    </row>
    <row r="15" spans="2:52" ht="14.25">
      <c r="B15" s="132" t="s">
        <v>24</v>
      </c>
      <c r="C15" s="40"/>
      <c r="D15" s="40"/>
      <c r="E15" s="41"/>
      <c r="F15" s="39" t="s">
        <v>25</v>
      </c>
      <c r="G15" s="40"/>
      <c r="H15" s="40"/>
      <c r="I15" s="40"/>
      <c r="J15" s="40"/>
      <c r="K15" s="40"/>
      <c r="L15" s="41"/>
      <c r="M15" s="15" t="s">
        <v>26</v>
      </c>
      <c r="N15" s="16"/>
      <c r="O15" s="16"/>
      <c r="P15" s="16"/>
      <c r="Q15" s="16"/>
      <c r="R15" s="16"/>
      <c r="S15" s="16"/>
      <c r="T15" s="42" t="s">
        <v>27</v>
      </c>
      <c r="U15" s="43"/>
      <c r="V15" s="43"/>
      <c r="W15" s="43"/>
      <c r="X15" s="43"/>
      <c r="Y15" s="44"/>
      <c r="Z15" s="45" t="s">
        <v>28</v>
      </c>
      <c r="AA15" s="46"/>
      <c r="AB15" s="46"/>
      <c r="AC15" s="46"/>
      <c r="AD15" s="46"/>
      <c r="AE15" s="46"/>
      <c r="AF15" s="46"/>
      <c r="AG15" s="47" t="s">
        <v>29</v>
      </c>
      <c r="AH15" s="48"/>
      <c r="AI15" s="48"/>
      <c r="AJ15" s="48"/>
      <c r="AK15" s="48"/>
      <c r="AL15" s="48"/>
      <c r="AM15" s="49"/>
    </row>
    <row r="16" spans="2:52" ht="14.25">
      <c r="B16" s="135"/>
      <c r="C16" s="136"/>
      <c r="D16" s="136"/>
      <c r="E16" s="148"/>
      <c r="F16" s="50">
        <f>+AJ32</f>
        <v>10</v>
      </c>
      <c r="G16" s="51"/>
      <c r="H16" s="51"/>
      <c r="I16" s="51"/>
      <c r="J16" s="51"/>
      <c r="K16" s="51"/>
      <c r="L16" s="52"/>
      <c r="M16" s="53">
        <f>+W44</f>
        <v>3120</v>
      </c>
      <c r="N16" s="54"/>
      <c r="O16" s="54"/>
      <c r="P16" s="54"/>
      <c r="Q16" s="54"/>
      <c r="R16" s="54"/>
      <c r="S16" s="55"/>
      <c r="T16" s="53">
        <f>(F16+M16)*7%</f>
        <v>219.10000000000002</v>
      </c>
      <c r="U16" s="54"/>
      <c r="V16" s="54"/>
      <c r="W16" s="54"/>
      <c r="X16" s="54"/>
      <c r="Y16" s="55"/>
      <c r="Z16" s="53">
        <f>(F16+M16+T16)*5%</f>
        <v>167.45500000000001</v>
      </c>
      <c r="AA16" s="54"/>
      <c r="AB16" s="54"/>
      <c r="AC16" s="54"/>
      <c r="AD16" s="54"/>
      <c r="AE16" s="54"/>
      <c r="AF16" s="54"/>
      <c r="AG16" s="56">
        <f>SUM(F16:AF16)*1</f>
        <v>3516.5549999999998</v>
      </c>
      <c r="AH16" s="57"/>
      <c r="AI16" s="57"/>
      <c r="AJ16" s="57"/>
      <c r="AK16" s="57"/>
      <c r="AL16" s="57"/>
      <c r="AM16" s="58"/>
      <c r="AZ16" s="3"/>
    </row>
    <row r="17" spans="2:47">
      <c r="B17" s="59" t="s">
        <v>30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1"/>
    </row>
    <row r="18" spans="2:47">
      <c r="B18" s="132" t="s">
        <v>25</v>
      </c>
      <c r="C18" s="40"/>
      <c r="D18" s="40"/>
      <c r="E18" s="40"/>
      <c r="F18" s="39" t="s">
        <v>31</v>
      </c>
      <c r="G18" s="40"/>
      <c r="H18" s="40"/>
      <c r="I18" s="40"/>
      <c r="J18" s="40"/>
      <c r="K18" s="41"/>
      <c r="L18" s="39" t="s">
        <v>32</v>
      </c>
      <c r="M18" s="40"/>
      <c r="N18" s="41"/>
      <c r="O18" s="15" t="s">
        <v>33</v>
      </c>
      <c r="P18" s="16"/>
      <c r="Q18" s="16"/>
      <c r="R18" s="16"/>
      <c r="S18" s="16"/>
      <c r="T18" s="16"/>
      <c r="U18" s="16"/>
      <c r="V18" s="16"/>
      <c r="W18" s="17"/>
      <c r="X18" s="39" t="s">
        <v>34</v>
      </c>
      <c r="Y18" s="41"/>
      <c r="Z18" s="45" t="s">
        <v>35</v>
      </c>
      <c r="AA18" s="41"/>
      <c r="AB18" s="45" t="s">
        <v>36</v>
      </c>
      <c r="AC18" s="40"/>
      <c r="AD18" s="40"/>
      <c r="AE18" s="41"/>
      <c r="AF18" s="45" t="s">
        <v>37</v>
      </c>
      <c r="AG18" s="40"/>
      <c r="AH18" s="40"/>
      <c r="AI18" s="41"/>
      <c r="AJ18" s="45" t="s">
        <v>38</v>
      </c>
      <c r="AK18" s="40"/>
      <c r="AL18" s="40"/>
      <c r="AM18" s="112"/>
    </row>
    <row r="19" spans="2:47">
      <c r="B19" s="133"/>
      <c r="C19" s="134"/>
      <c r="D19" s="134"/>
      <c r="E19" s="134"/>
      <c r="F19" s="107"/>
      <c r="G19" s="108"/>
      <c r="H19" s="108"/>
      <c r="I19" s="108"/>
      <c r="J19" s="108"/>
      <c r="K19" s="175"/>
      <c r="L19" s="107"/>
      <c r="M19" s="108"/>
      <c r="N19" s="175"/>
      <c r="O19" s="62" t="s">
        <v>39</v>
      </c>
      <c r="P19" s="63"/>
      <c r="Q19" s="64"/>
      <c r="R19" s="62" t="s">
        <v>40</v>
      </c>
      <c r="S19" s="63"/>
      <c r="T19" s="64"/>
      <c r="U19" s="62" t="s">
        <v>41</v>
      </c>
      <c r="V19" s="63"/>
      <c r="W19" s="64"/>
      <c r="X19" s="107"/>
      <c r="Y19" s="175"/>
      <c r="Z19" s="107"/>
      <c r="AA19" s="175"/>
      <c r="AB19" s="107"/>
      <c r="AC19" s="108"/>
      <c r="AD19" s="108"/>
      <c r="AE19" s="175"/>
      <c r="AF19" s="107"/>
      <c r="AG19" s="108"/>
      <c r="AH19" s="108"/>
      <c r="AI19" s="175"/>
      <c r="AJ19" s="107"/>
      <c r="AK19" s="108"/>
      <c r="AL19" s="108"/>
      <c r="AM19" s="113"/>
    </row>
    <row r="20" spans="2:47">
      <c r="B20" s="133"/>
      <c r="C20" s="134"/>
      <c r="D20" s="134"/>
      <c r="E20" s="134"/>
      <c r="F20" s="65" t="s">
        <v>42</v>
      </c>
      <c r="G20" s="66"/>
      <c r="H20" s="66"/>
      <c r="I20" s="66"/>
      <c r="J20" s="66"/>
      <c r="K20" s="67"/>
      <c r="L20" s="65" t="s">
        <v>43</v>
      </c>
      <c r="M20" s="66"/>
      <c r="N20" s="67"/>
      <c r="O20" s="65" t="s">
        <v>44</v>
      </c>
      <c r="P20" s="66"/>
      <c r="Q20" s="66"/>
      <c r="R20" s="66"/>
      <c r="S20" s="66"/>
      <c r="T20" s="66"/>
      <c r="U20" s="66"/>
      <c r="V20" s="66"/>
      <c r="W20" s="67"/>
      <c r="X20" s="65">
        <v>1</v>
      </c>
      <c r="Y20" s="67"/>
      <c r="Z20" s="65"/>
      <c r="AA20" s="67"/>
      <c r="AB20" s="68"/>
      <c r="AC20" s="69"/>
      <c r="AD20" s="69"/>
      <c r="AE20" s="70"/>
      <c r="AF20" s="68"/>
      <c r="AG20" s="69"/>
      <c r="AH20" s="69"/>
      <c r="AI20" s="70"/>
      <c r="AJ20" s="68"/>
      <c r="AK20" s="69"/>
      <c r="AL20" s="69"/>
      <c r="AM20" s="70"/>
      <c r="AU20" s="2"/>
    </row>
    <row r="21" spans="2:47">
      <c r="B21" s="133"/>
      <c r="C21" s="134"/>
      <c r="D21" s="134"/>
      <c r="E21" s="134"/>
      <c r="F21" s="65" t="s">
        <v>45</v>
      </c>
      <c r="G21" s="66"/>
      <c r="H21" s="66"/>
      <c r="I21" s="66"/>
      <c r="J21" s="66"/>
      <c r="K21" s="67"/>
      <c r="L21" s="65"/>
      <c r="M21" s="66"/>
      <c r="N21" s="67"/>
      <c r="O21" s="65"/>
      <c r="P21" s="66"/>
      <c r="Q21" s="67"/>
      <c r="R21" s="65"/>
      <c r="S21" s="66"/>
      <c r="T21" s="67"/>
      <c r="U21" s="65"/>
      <c r="V21" s="66"/>
      <c r="W21" s="67"/>
      <c r="X21" s="65"/>
      <c r="Y21" s="67"/>
      <c r="Z21" s="65">
        <f>O21*R21*U21*7.9/1000000</f>
        <v>0</v>
      </c>
      <c r="AA21" s="67"/>
      <c r="AB21" s="68"/>
      <c r="AC21" s="69"/>
      <c r="AD21" s="69"/>
      <c r="AE21" s="70"/>
      <c r="AF21" s="68">
        <f>Z21*AB21*X21</f>
        <v>0</v>
      </c>
      <c r="AG21" s="69"/>
      <c r="AH21" s="69"/>
      <c r="AI21" s="70"/>
      <c r="AJ21" s="68">
        <f>AF21</f>
        <v>0</v>
      </c>
      <c r="AK21" s="69"/>
      <c r="AL21" s="69"/>
      <c r="AM21" s="70"/>
    </row>
    <row r="22" spans="2:47">
      <c r="B22" s="133"/>
      <c r="C22" s="134"/>
      <c r="D22" s="134"/>
      <c r="E22" s="134"/>
      <c r="F22" s="65" t="s">
        <v>46</v>
      </c>
      <c r="G22" s="66"/>
      <c r="H22" s="66"/>
      <c r="I22" s="66"/>
      <c r="J22" s="66"/>
      <c r="K22" s="67"/>
      <c r="L22" s="65"/>
      <c r="M22" s="66"/>
      <c r="N22" s="67"/>
      <c r="O22" s="65"/>
      <c r="P22" s="66"/>
      <c r="Q22" s="67"/>
      <c r="R22" s="65"/>
      <c r="S22" s="66"/>
      <c r="T22" s="67"/>
      <c r="U22" s="65"/>
      <c r="V22" s="66"/>
      <c r="W22" s="67"/>
      <c r="X22" s="65"/>
      <c r="Y22" s="67"/>
      <c r="Z22" s="65">
        <f>O22*R22*U22*7.9/1000000</f>
        <v>0</v>
      </c>
      <c r="AA22" s="67"/>
      <c r="AB22" s="68"/>
      <c r="AC22" s="69"/>
      <c r="AD22" s="69"/>
      <c r="AE22" s="70"/>
      <c r="AF22" s="68">
        <f t="shared" ref="AF22:AF27" si="0">Z22*AB22*X22</f>
        <v>0</v>
      </c>
      <c r="AG22" s="69"/>
      <c r="AH22" s="69"/>
      <c r="AI22" s="70"/>
      <c r="AJ22" s="68">
        <f t="shared" ref="AJ22:AJ29" si="1">AF22</f>
        <v>0</v>
      </c>
      <c r="AK22" s="69"/>
      <c r="AL22" s="69"/>
      <c r="AM22" s="70"/>
    </row>
    <row r="23" spans="2:47">
      <c r="B23" s="133"/>
      <c r="C23" s="134"/>
      <c r="D23" s="134"/>
      <c r="E23" s="134"/>
      <c r="F23" s="65" t="s">
        <v>47</v>
      </c>
      <c r="G23" s="66"/>
      <c r="H23" s="66"/>
      <c r="I23" s="66"/>
      <c r="J23" s="66"/>
      <c r="K23" s="67"/>
      <c r="L23" s="65"/>
      <c r="M23" s="66"/>
      <c r="N23" s="67"/>
      <c r="O23" s="65"/>
      <c r="P23" s="66"/>
      <c r="Q23" s="67"/>
      <c r="R23" s="65"/>
      <c r="S23" s="66"/>
      <c r="T23" s="67"/>
      <c r="U23" s="65"/>
      <c r="V23" s="66"/>
      <c r="W23" s="67"/>
      <c r="X23" s="65"/>
      <c r="Y23" s="67"/>
      <c r="Z23" s="65">
        <f t="shared" ref="Z23:Z24" si="2">O23*R23*U23*7.9/1000000</f>
        <v>0</v>
      </c>
      <c r="AA23" s="67"/>
      <c r="AB23" s="68">
        <v>0</v>
      </c>
      <c r="AC23" s="69"/>
      <c r="AD23" s="69"/>
      <c r="AE23" s="70"/>
      <c r="AF23" s="68">
        <f t="shared" si="0"/>
        <v>0</v>
      </c>
      <c r="AG23" s="69"/>
      <c r="AH23" s="69"/>
      <c r="AI23" s="70"/>
      <c r="AJ23" s="68">
        <f t="shared" si="1"/>
        <v>0</v>
      </c>
      <c r="AK23" s="69"/>
      <c r="AL23" s="69"/>
      <c r="AM23" s="70"/>
    </row>
    <row r="24" spans="2:47">
      <c r="B24" s="133"/>
      <c r="C24" s="134"/>
      <c r="D24" s="134"/>
      <c r="E24" s="134"/>
      <c r="F24" s="65" t="s">
        <v>48</v>
      </c>
      <c r="G24" s="66"/>
      <c r="H24" s="66"/>
      <c r="I24" s="66"/>
      <c r="J24" s="66"/>
      <c r="K24" s="67"/>
      <c r="L24" s="65"/>
      <c r="M24" s="66"/>
      <c r="N24" s="67"/>
      <c r="O24" s="65"/>
      <c r="P24" s="66"/>
      <c r="Q24" s="67"/>
      <c r="R24" s="65"/>
      <c r="S24" s="66"/>
      <c r="T24" s="67"/>
      <c r="U24" s="65"/>
      <c r="V24" s="66"/>
      <c r="W24" s="67"/>
      <c r="X24" s="65"/>
      <c r="Y24" s="67"/>
      <c r="Z24" s="65">
        <f t="shared" si="2"/>
        <v>0</v>
      </c>
      <c r="AA24" s="67"/>
      <c r="AB24" s="68">
        <v>0</v>
      </c>
      <c r="AC24" s="69"/>
      <c r="AD24" s="69"/>
      <c r="AE24" s="70"/>
      <c r="AF24" s="68">
        <f t="shared" si="0"/>
        <v>0</v>
      </c>
      <c r="AG24" s="69"/>
      <c r="AH24" s="69"/>
      <c r="AI24" s="70"/>
      <c r="AJ24" s="68">
        <f t="shared" si="1"/>
        <v>0</v>
      </c>
      <c r="AK24" s="69"/>
      <c r="AL24" s="69"/>
      <c r="AM24" s="70"/>
    </row>
    <row r="25" spans="2:47">
      <c r="B25" s="133"/>
      <c r="C25" s="134"/>
      <c r="D25" s="134"/>
      <c r="E25" s="134"/>
      <c r="F25" s="65" t="s">
        <v>49</v>
      </c>
      <c r="G25" s="66"/>
      <c r="H25" s="66"/>
      <c r="I25" s="66"/>
      <c r="J25" s="66"/>
      <c r="K25" s="67"/>
      <c r="L25" s="65"/>
      <c r="M25" s="66"/>
      <c r="N25" s="67"/>
      <c r="O25" s="65"/>
      <c r="P25" s="66"/>
      <c r="Q25" s="67"/>
      <c r="R25" s="65"/>
      <c r="S25" s="66"/>
      <c r="T25" s="67"/>
      <c r="U25" s="65"/>
      <c r="V25" s="66"/>
      <c r="W25" s="67"/>
      <c r="X25" s="65"/>
      <c r="Y25" s="67"/>
      <c r="Z25" s="65">
        <f t="shared" ref="Z25:Z26" si="3">O25*R25*U25*7.9/1000000</f>
        <v>0</v>
      </c>
      <c r="AA25" s="67"/>
      <c r="AB25" s="68">
        <v>0</v>
      </c>
      <c r="AC25" s="69"/>
      <c r="AD25" s="69"/>
      <c r="AE25" s="70"/>
      <c r="AF25" s="68">
        <f t="shared" si="0"/>
        <v>0</v>
      </c>
      <c r="AG25" s="69"/>
      <c r="AH25" s="69"/>
      <c r="AI25" s="70"/>
      <c r="AJ25" s="68">
        <f t="shared" si="1"/>
        <v>0</v>
      </c>
      <c r="AK25" s="69"/>
      <c r="AL25" s="69"/>
      <c r="AM25" s="70"/>
    </row>
    <row r="26" spans="2:47">
      <c r="B26" s="133"/>
      <c r="C26" s="134"/>
      <c r="D26" s="134"/>
      <c r="E26" s="134"/>
      <c r="F26" s="74" t="s">
        <v>50</v>
      </c>
      <c r="G26" s="75"/>
      <c r="H26" s="75"/>
      <c r="I26" s="75"/>
      <c r="J26" s="75"/>
      <c r="K26" s="76"/>
      <c r="L26" s="74" t="s">
        <v>51</v>
      </c>
      <c r="M26" s="75"/>
      <c r="N26" s="76"/>
      <c r="O26" s="74"/>
      <c r="P26" s="75"/>
      <c r="Q26" s="76"/>
      <c r="R26" s="74"/>
      <c r="S26" s="75"/>
      <c r="T26" s="76"/>
      <c r="U26" s="74"/>
      <c r="V26" s="75"/>
      <c r="W26" s="76"/>
      <c r="X26" s="74"/>
      <c r="Y26" s="76"/>
      <c r="Z26" s="74">
        <f t="shared" si="3"/>
        <v>0</v>
      </c>
      <c r="AA26" s="76"/>
      <c r="AB26" s="71"/>
      <c r="AC26" s="72"/>
      <c r="AD26" s="72"/>
      <c r="AE26" s="73"/>
      <c r="AF26" s="71">
        <f t="shared" si="0"/>
        <v>0</v>
      </c>
      <c r="AG26" s="72"/>
      <c r="AH26" s="72"/>
      <c r="AI26" s="73"/>
      <c r="AJ26" s="71">
        <f t="shared" si="1"/>
        <v>0</v>
      </c>
      <c r="AK26" s="72"/>
      <c r="AL26" s="72"/>
      <c r="AM26" s="73"/>
    </row>
    <row r="27" spans="2:47">
      <c r="B27" s="133"/>
      <c r="C27" s="134"/>
      <c r="D27" s="134"/>
      <c r="E27" s="134"/>
      <c r="F27" s="65"/>
      <c r="G27" s="66"/>
      <c r="H27" s="66"/>
      <c r="I27" s="66"/>
      <c r="J27" s="66"/>
      <c r="K27" s="67"/>
      <c r="L27" s="65"/>
      <c r="M27" s="66"/>
      <c r="N27" s="67"/>
      <c r="O27" s="65"/>
      <c r="P27" s="66"/>
      <c r="Q27" s="67"/>
      <c r="R27" s="65"/>
      <c r="S27" s="66"/>
      <c r="T27" s="67"/>
      <c r="U27" s="65"/>
      <c r="V27" s="66"/>
      <c r="W27" s="67"/>
      <c r="X27" s="65"/>
      <c r="Y27" s="67"/>
      <c r="Z27" s="65">
        <f t="shared" ref="Z27" si="4">O27*R27*U27*7.9/1000000</f>
        <v>0</v>
      </c>
      <c r="AA27" s="67"/>
      <c r="AB27" s="68">
        <v>0</v>
      </c>
      <c r="AC27" s="69"/>
      <c r="AD27" s="69"/>
      <c r="AE27" s="70"/>
      <c r="AF27" s="68">
        <f t="shared" si="0"/>
        <v>0</v>
      </c>
      <c r="AG27" s="69"/>
      <c r="AH27" s="69"/>
      <c r="AI27" s="70"/>
      <c r="AJ27" s="68">
        <f t="shared" si="1"/>
        <v>0</v>
      </c>
      <c r="AK27" s="69"/>
      <c r="AL27" s="69"/>
      <c r="AM27" s="70"/>
    </row>
    <row r="28" spans="2:47">
      <c r="B28" s="133"/>
      <c r="C28" s="134"/>
      <c r="D28" s="134"/>
      <c r="E28" s="134"/>
      <c r="F28" s="65" t="s">
        <v>52</v>
      </c>
      <c r="G28" s="66"/>
      <c r="H28" s="66"/>
      <c r="I28" s="66"/>
      <c r="J28" s="66"/>
      <c r="K28" s="67"/>
      <c r="L28" s="65" t="s">
        <v>51</v>
      </c>
      <c r="M28" s="66"/>
      <c r="N28" s="67"/>
      <c r="O28" s="65"/>
      <c r="P28" s="66"/>
      <c r="Q28" s="67"/>
      <c r="R28" s="65"/>
      <c r="S28" s="66"/>
      <c r="T28" s="67"/>
      <c r="U28" s="65"/>
      <c r="V28" s="66"/>
      <c r="W28" s="67"/>
      <c r="X28" s="65"/>
      <c r="Y28" s="67"/>
      <c r="Z28" s="65">
        <f>U28/2*U28/2*3.14*O28*7.9/1000000</f>
        <v>0</v>
      </c>
      <c r="AA28" s="67"/>
      <c r="AB28" s="68"/>
      <c r="AC28" s="69"/>
      <c r="AD28" s="69"/>
      <c r="AE28" s="70"/>
      <c r="AF28" s="68">
        <f>AB28</f>
        <v>0</v>
      </c>
      <c r="AG28" s="69"/>
      <c r="AH28" s="69"/>
      <c r="AI28" s="70"/>
      <c r="AJ28" s="68">
        <f t="shared" si="1"/>
        <v>0</v>
      </c>
      <c r="AK28" s="69"/>
      <c r="AL28" s="69"/>
      <c r="AM28" s="70"/>
    </row>
    <row r="29" spans="2:47">
      <c r="B29" s="133"/>
      <c r="C29" s="134"/>
      <c r="D29" s="134"/>
      <c r="E29" s="134"/>
      <c r="F29" s="65" t="s">
        <v>53</v>
      </c>
      <c r="G29" s="66"/>
      <c r="H29" s="66"/>
      <c r="I29" s="66"/>
      <c r="J29" s="66"/>
      <c r="K29" s="67"/>
      <c r="L29" s="65" t="s">
        <v>51</v>
      </c>
      <c r="M29" s="66"/>
      <c r="N29" s="67"/>
      <c r="O29" s="65"/>
      <c r="P29" s="66"/>
      <c r="Q29" s="67"/>
      <c r="R29" s="65"/>
      <c r="S29" s="66"/>
      <c r="T29" s="67"/>
      <c r="U29" s="65"/>
      <c r="V29" s="66"/>
      <c r="W29" s="67"/>
      <c r="X29" s="65"/>
      <c r="Y29" s="67"/>
      <c r="Z29" s="65">
        <f>U29/2*U29/2*3.14*O29*7.9/1000000</f>
        <v>0</v>
      </c>
      <c r="AA29" s="67"/>
      <c r="AB29" s="68"/>
      <c r="AC29" s="69"/>
      <c r="AD29" s="69"/>
      <c r="AE29" s="70"/>
      <c r="AF29" s="68">
        <f>AB29</f>
        <v>0</v>
      </c>
      <c r="AG29" s="69"/>
      <c r="AH29" s="69"/>
      <c r="AI29" s="70"/>
      <c r="AJ29" s="68">
        <f t="shared" si="1"/>
        <v>0</v>
      </c>
      <c r="AK29" s="69"/>
      <c r="AL29" s="69"/>
      <c r="AM29" s="70"/>
    </row>
    <row r="30" spans="2:47">
      <c r="B30" s="133"/>
      <c r="C30" s="134"/>
      <c r="D30" s="134"/>
      <c r="E30" s="134"/>
      <c r="F30" s="74" t="s">
        <v>54</v>
      </c>
      <c r="G30" s="75"/>
      <c r="H30" s="75"/>
      <c r="I30" s="75"/>
      <c r="J30" s="75"/>
      <c r="K30" s="76"/>
      <c r="L30" s="74"/>
      <c r="M30" s="75"/>
      <c r="N30" s="76"/>
      <c r="O30" s="74"/>
      <c r="P30" s="75"/>
      <c r="Q30" s="76"/>
      <c r="R30" s="74"/>
      <c r="S30" s="75"/>
      <c r="T30" s="76"/>
      <c r="U30" s="74"/>
      <c r="V30" s="75"/>
      <c r="W30" s="76"/>
      <c r="X30" s="74"/>
      <c r="Y30" s="76"/>
      <c r="Z30" s="74">
        <f>SUM(Z21:AA29)</f>
        <v>0</v>
      </c>
      <c r="AA30" s="76"/>
      <c r="AB30" s="71"/>
      <c r="AC30" s="72"/>
      <c r="AD30" s="72"/>
      <c r="AE30" s="73"/>
      <c r="AF30" s="71">
        <f>Z30*AB30</f>
        <v>0</v>
      </c>
      <c r="AG30" s="72"/>
      <c r="AH30" s="72"/>
      <c r="AI30" s="73"/>
      <c r="AJ30" s="71">
        <f t="shared" ref="AJ30" si="5">AF30</f>
        <v>0</v>
      </c>
      <c r="AK30" s="72"/>
      <c r="AL30" s="72"/>
      <c r="AM30" s="73"/>
    </row>
    <row r="31" spans="2:47">
      <c r="B31" s="133"/>
      <c r="C31" s="134"/>
      <c r="D31" s="134"/>
      <c r="E31" s="134"/>
      <c r="F31" s="77" t="s">
        <v>55</v>
      </c>
      <c r="G31" s="78"/>
      <c r="H31" s="78"/>
      <c r="I31" s="78"/>
      <c r="J31" s="78"/>
      <c r="K31" s="79"/>
      <c r="L31" s="77" t="s">
        <v>56</v>
      </c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9"/>
      <c r="AJ31" s="80">
        <v>10</v>
      </c>
      <c r="AK31" s="81"/>
      <c r="AL31" s="81"/>
      <c r="AM31" s="82"/>
    </row>
    <row r="32" spans="2:47">
      <c r="B32" s="174"/>
      <c r="C32" s="108"/>
      <c r="D32" s="108"/>
      <c r="E32" s="108"/>
      <c r="F32" s="83" t="s">
        <v>24</v>
      </c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5"/>
      <c r="AJ32" s="86">
        <f>SUM(AJ20:AM31)</f>
        <v>10</v>
      </c>
      <c r="AK32" s="87"/>
      <c r="AL32" s="87"/>
      <c r="AM32" s="88"/>
    </row>
    <row r="33" spans="2:39">
      <c r="B33" s="132" t="s">
        <v>26</v>
      </c>
      <c r="C33" s="40"/>
      <c r="D33" s="40"/>
      <c r="E33" s="40"/>
      <c r="F33" s="39" t="s">
        <v>57</v>
      </c>
      <c r="G33" s="40"/>
      <c r="H33" s="40"/>
      <c r="I33" s="40"/>
      <c r="J33" s="40"/>
      <c r="K33" s="40"/>
      <c r="L33" s="109" t="s">
        <v>58</v>
      </c>
      <c r="M33" s="109"/>
      <c r="N33" s="109"/>
      <c r="O33" s="109" t="s">
        <v>59</v>
      </c>
      <c r="P33" s="110"/>
      <c r="Q33" s="110"/>
      <c r="R33" s="110"/>
      <c r="S33" s="110"/>
      <c r="T33" s="46" t="s">
        <v>60</v>
      </c>
      <c r="U33" s="40"/>
      <c r="V33" s="112"/>
      <c r="W33" s="39" t="s">
        <v>57</v>
      </c>
      <c r="X33" s="40"/>
      <c r="Y33" s="40"/>
      <c r="Z33" s="40"/>
      <c r="AA33" s="40"/>
      <c r="AB33" s="40"/>
      <c r="AC33" s="109" t="s">
        <v>58</v>
      </c>
      <c r="AD33" s="109"/>
      <c r="AE33" s="109"/>
      <c r="AF33" s="109" t="s">
        <v>59</v>
      </c>
      <c r="AG33" s="110"/>
      <c r="AH33" s="110"/>
      <c r="AI33" s="110"/>
      <c r="AJ33" s="110"/>
      <c r="AK33" s="46" t="s">
        <v>60</v>
      </c>
      <c r="AL33" s="40"/>
      <c r="AM33" s="112"/>
    </row>
    <row r="34" spans="2:39">
      <c r="B34" s="133"/>
      <c r="C34" s="134"/>
      <c r="D34" s="134"/>
      <c r="E34" s="134"/>
      <c r="F34" s="107"/>
      <c r="G34" s="108"/>
      <c r="H34" s="108"/>
      <c r="I34" s="108"/>
      <c r="J34" s="108"/>
      <c r="K34" s="108"/>
      <c r="L34" s="176"/>
      <c r="M34" s="176"/>
      <c r="N34" s="176"/>
      <c r="O34" s="111"/>
      <c r="P34" s="111"/>
      <c r="Q34" s="111"/>
      <c r="R34" s="111"/>
      <c r="S34" s="111"/>
      <c r="T34" s="108"/>
      <c r="U34" s="108"/>
      <c r="V34" s="113"/>
      <c r="W34" s="107"/>
      <c r="X34" s="108"/>
      <c r="Y34" s="108"/>
      <c r="Z34" s="108"/>
      <c r="AA34" s="108"/>
      <c r="AB34" s="108"/>
      <c r="AC34" s="176"/>
      <c r="AD34" s="176"/>
      <c r="AE34" s="176"/>
      <c r="AF34" s="111"/>
      <c r="AG34" s="111"/>
      <c r="AH34" s="111"/>
      <c r="AI34" s="111"/>
      <c r="AJ34" s="111"/>
      <c r="AK34" s="108"/>
      <c r="AL34" s="108"/>
      <c r="AM34" s="113"/>
    </row>
    <row r="35" spans="2:39">
      <c r="B35" s="133"/>
      <c r="C35" s="134"/>
      <c r="D35" s="134"/>
      <c r="E35" s="134"/>
      <c r="F35" s="74" t="s">
        <v>61</v>
      </c>
      <c r="G35" s="75"/>
      <c r="H35" s="75"/>
      <c r="I35" s="75"/>
      <c r="J35" s="75"/>
      <c r="K35" s="75"/>
      <c r="L35" s="89">
        <v>80</v>
      </c>
      <c r="M35" s="89"/>
      <c r="N35" s="89"/>
      <c r="O35" s="89"/>
      <c r="P35" s="89"/>
      <c r="Q35" s="89"/>
      <c r="R35" s="89"/>
      <c r="S35" s="89"/>
      <c r="T35" s="90">
        <f>L35*O35</f>
        <v>0</v>
      </c>
      <c r="U35" s="90"/>
      <c r="V35" s="91"/>
      <c r="W35" s="77" t="s">
        <v>62</v>
      </c>
      <c r="X35" s="78"/>
      <c r="Y35" s="78"/>
      <c r="Z35" s="78"/>
      <c r="AA35" s="78"/>
      <c r="AB35" s="78"/>
      <c r="AC35" s="92">
        <v>80</v>
      </c>
      <c r="AD35" s="92"/>
      <c r="AE35" s="92"/>
      <c r="AF35" s="92">
        <v>3.5</v>
      </c>
      <c r="AG35" s="92"/>
      <c r="AH35" s="92"/>
      <c r="AI35" s="92"/>
      <c r="AJ35" s="92"/>
      <c r="AK35" s="93">
        <f>AC35*AF35</f>
        <v>280</v>
      </c>
      <c r="AL35" s="93"/>
      <c r="AM35" s="94"/>
    </row>
    <row r="36" spans="2:39">
      <c r="B36" s="133"/>
      <c r="C36" s="134"/>
      <c r="D36" s="134"/>
      <c r="E36" s="134"/>
      <c r="F36" s="74" t="s">
        <v>63</v>
      </c>
      <c r="G36" s="75"/>
      <c r="H36" s="75"/>
      <c r="I36" s="75"/>
      <c r="J36" s="75"/>
      <c r="K36" s="75"/>
      <c r="L36" s="89">
        <v>80</v>
      </c>
      <c r="M36" s="89"/>
      <c r="N36" s="89"/>
      <c r="O36" s="89"/>
      <c r="P36" s="89"/>
      <c r="Q36" s="89"/>
      <c r="R36" s="89"/>
      <c r="S36" s="89"/>
      <c r="T36" s="90">
        <f t="shared" ref="T36:T42" si="6">L36*O36</f>
        <v>0</v>
      </c>
      <c r="U36" s="90"/>
      <c r="V36" s="91"/>
      <c r="W36" s="95" t="s">
        <v>64</v>
      </c>
      <c r="X36" s="78"/>
      <c r="Y36" s="78"/>
      <c r="Z36" s="78"/>
      <c r="AA36" s="78"/>
      <c r="AB36" s="79"/>
      <c r="AC36" s="92">
        <v>80</v>
      </c>
      <c r="AD36" s="92"/>
      <c r="AE36" s="92"/>
      <c r="AF36" s="92">
        <v>4</v>
      </c>
      <c r="AG36" s="92"/>
      <c r="AH36" s="92"/>
      <c r="AI36" s="92"/>
      <c r="AJ36" s="92"/>
      <c r="AK36" s="93">
        <f>AC36*AF36</f>
        <v>320</v>
      </c>
      <c r="AL36" s="93"/>
      <c r="AM36" s="94"/>
    </row>
    <row r="37" spans="2:39">
      <c r="B37" s="133"/>
      <c r="C37" s="134"/>
      <c r="D37" s="134"/>
      <c r="E37" s="134"/>
      <c r="F37" s="74" t="s">
        <v>65</v>
      </c>
      <c r="G37" s="75"/>
      <c r="H37" s="75"/>
      <c r="I37" s="75"/>
      <c r="J37" s="75"/>
      <c r="K37" s="75"/>
      <c r="L37" s="89">
        <v>80</v>
      </c>
      <c r="M37" s="89"/>
      <c r="N37" s="89"/>
      <c r="O37" s="89"/>
      <c r="P37" s="89"/>
      <c r="Q37" s="89"/>
      <c r="R37" s="89"/>
      <c r="S37" s="89"/>
      <c r="T37" s="90">
        <f t="shared" si="6"/>
        <v>0</v>
      </c>
      <c r="U37" s="90"/>
      <c r="V37" s="91"/>
      <c r="W37" s="96" t="s">
        <v>66</v>
      </c>
      <c r="X37" s="75"/>
      <c r="Y37" s="75"/>
      <c r="Z37" s="75"/>
      <c r="AA37" s="75"/>
      <c r="AB37" s="76"/>
      <c r="AC37" s="89">
        <v>80</v>
      </c>
      <c r="AD37" s="89"/>
      <c r="AE37" s="89"/>
      <c r="AF37" s="89"/>
      <c r="AG37" s="89"/>
      <c r="AH37" s="89"/>
      <c r="AI37" s="89"/>
      <c r="AJ37" s="89"/>
      <c r="AK37" s="90">
        <f>AC37*AF37</f>
        <v>0</v>
      </c>
      <c r="AL37" s="90"/>
      <c r="AM37" s="91"/>
    </row>
    <row r="38" spans="2:39">
      <c r="B38" s="133"/>
      <c r="C38" s="134"/>
      <c r="D38" s="134"/>
      <c r="E38" s="134"/>
      <c r="F38" s="74" t="s">
        <v>67</v>
      </c>
      <c r="G38" s="75"/>
      <c r="H38" s="75"/>
      <c r="I38" s="75"/>
      <c r="J38" s="75"/>
      <c r="K38" s="75"/>
      <c r="L38" s="89">
        <v>80</v>
      </c>
      <c r="M38" s="89"/>
      <c r="N38" s="89"/>
      <c r="O38" s="89"/>
      <c r="P38" s="89"/>
      <c r="Q38" s="89"/>
      <c r="R38" s="89"/>
      <c r="S38" s="89"/>
      <c r="T38" s="90">
        <f t="shared" si="6"/>
        <v>0</v>
      </c>
      <c r="U38" s="90"/>
      <c r="V38" s="91"/>
      <c r="W38" s="95" t="s">
        <v>68</v>
      </c>
      <c r="X38" s="78"/>
      <c r="Y38" s="78"/>
      <c r="Z38" s="78"/>
      <c r="AA38" s="78"/>
      <c r="AB38" s="79"/>
      <c r="AC38" s="92">
        <v>80</v>
      </c>
      <c r="AD38" s="92"/>
      <c r="AE38" s="92"/>
      <c r="AF38" s="92">
        <v>4</v>
      </c>
      <c r="AG38" s="92"/>
      <c r="AH38" s="92"/>
      <c r="AI38" s="92"/>
      <c r="AJ38" s="92"/>
      <c r="AK38" s="93">
        <f t="shared" ref="AK38" si="7">AC38*AF38</f>
        <v>320</v>
      </c>
      <c r="AL38" s="93"/>
      <c r="AM38" s="94"/>
    </row>
    <row r="39" spans="2:39">
      <c r="B39" s="133"/>
      <c r="C39" s="134"/>
      <c r="D39" s="134"/>
      <c r="E39" s="134"/>
      <c r="F39" s="74" t="s">
        <v>69</v>
      </c>
      <c r="G39" s="75"/>
      <c r="H39" s="75"/>
      <c r="I39" s="75"/>
      <c r="J39" s="75"/>
      <c r="K39" s="75"/>
      <c r="L39" s="89">
        <v>80</v>
      </c>
      <c r="M39" s="89"/>
      <c r="N39" s="89"/>
      <c r="O39" s="89"/>
      <c r="P39" s="89"/>
      <c r="Q39" s="89"/>
      <c r="R39" s="89"/>
      <c r="S39" s="89"/>
      <c r="T39" s="90">
        <f t="shared" ref="T39" si="8">L39*O39</f>
        <v>0</v>
      </c>
      <c r="U39" s="90"/>
      <c r="V39" s="91"/>
      <c r="W39" s="74" t="s">
        <v>70</v>
      </c>
      <c r="X39" s="75"/>
      <c r="Y39" s="75"/>
      <c r="Z39" s="75"/>
      <c r="AA39" s="75"/>
      <c r="AB39" s="75"/>
      <c r="AC39" s="89"/>
      <c r="AD39" s="89"/>
      <c r="AE39" s="89"/>
      <c r="AF39" s="89"/>
      <c r="AG39" s="89"/>
      <c r="AH39" s="89"/>
      <c r="AI39" s="89"/>
      <c r="AJ39" s="89"/>
      <c r="AK39" s="90"/>
      <c r="AL39" s="90"/>
      <c r="AM39" s="91"/>
    </row>
    <row r="40" spans="2:39">
      <c r="B40" s="133"/>
      <c r="C40" s="134"/>
      <c r="D40" s="134"/>
      <c r="E40" s="134"/>
      <c r="F40" s="65" t="s">
        <v>71</v>
      </c>
      <c r="G40" s="66"/>
      <c r="H40" s="66"/>
      <c r="I40" s="66"/>
      <c r="J40" s="66"/>
      <c r="K40" s="66"/>
      <c r="L40" s="103">
        <v>80</v>
      </c>
      <c r="M40" s="103"/>
      <c r="N40" s="103"/>
      <c r="O40" s="103"/>
      <c r="P40" s="103"/>
      <c r="Q40" s="103"/>
      <c r="R40" s="103"/>
      <c r="S40" s="103"/>
      <c r="T40" s="97">
        <f t="shared" si="6"/>
        <v>0</v>
      </c>
      <c r="U40" s="97"/>
      <c r="V40" s="98"/>
      <c r="W40" s="77" t="s">
        <v>72</v>
      </c>
      <c r="X40" s="78"/>
      <c r="Y40" s="78"/>
      <c r="Z40" s="78"/>
      <c r="AA40" s="78"/>
      <c r="AB40" s="78"/>
      <c r="AC40" s="92"/>
      <c r="AD40" s="92"/>
      <c r="AE40" s="92"/>
      <c r="AF40" s="92"/>
      <c r="AG40" s="92"/>
      <c r="AH40" s="92"/>
      <c r="AI40" s="92"/>
      <c r="AJ40" s="92"/>
      <c r="AK40" s="93">
        <v>400</v>
      </c>
      <c r="AL40" s="93"/>
      <c r="AM40" s="94"/>
    </row>
    <row r="41" spans="2:39">
      <c r="B41" s="133"/>
      <c r="C41" s="134"/>
      <c r="D41" s="134"/>
      <c r="E41" s="134"/>
      <c r="F41" s="77" t="s">
        <v>73</v>
      </c>
      <c r="G41" s="78"/>
      <c r="H41" s="78"/>
      <c r="I41" s="78"/>
      <c r="J41" s="78"/>
      <c r="K41" s="78"/>
      <c r="L41" s="92">
        <v>80</v>
      </c>
      <c r="M41" s="92"/>
      <c r="N41" s="92"/>
      <c r="O41" s="92"/>
      <c r="P41" s="92"/>
      <c r="Q41" s="92"/>
      <c r="R41" s="92"/>
      <c r="S41" s="92"/>
      <c r="T41" s="93">
        <f t="shared" si="6"/>
        <v>0</v>
      </c>
      <c r="U41" s="93"/>
      <c r="V41" s="94"/>
      <c r="W41" s="104" t="s">
        <v>74</v>
      </c>
      <c r="X41" s="105"/>
      <c r="Y41" s="105"/>
      <c r="Z41" s="105"/>
      <c r="AA41" s="105"/>
      <c r="AB41" s="105"/>
      <c r="AC41" s="106"/>
      <c r="AD41" s="106"/>
      <c r="AE41" s="106"/>
      <c r="AF41" s="106"/>
      <c r="AG41" s="106"/>
      <c r="AH41" s="106"/>
      <c r="AI41" s="106"/>
      <c r="AJ41" s="106"/>
      <c r="AK41" s="93">
        <v>600</v>
      </c>
      <c r="AL41" s="93"/>
      <c r="AM41" s="94"/>
    </row>
    <row r="42" spans="2:39">
      <c r="B42" s="133"/>
      <c r="C42" s="134"/>
      <c r="D42" s="134"/>
      <c r="E42" s="134"/>
      <c r="F42" s="77" t="s">
        <v>75</v>
      </c>
      <c r="G42" s="78"/>
      <c r="H42" s="78"/>
      <c r="I42" s="78"/>
      <c r="J42" s="78"/>
      <c r="K42" s="78"/>
      <c r="L42" s="92">
        <v>80</v>
      </c>
      <c r="M42" s="92"/>
      <c r="N42" s="92"/>
      <c r="O42" s="92">
        <v>15</v>
      </c>
      <c r="P42" s="92"/>
      <c r="Q42" s="92"/>
      <c r="R42" s="92"/>
      <c r="S42" s="92"/>
      <c r="T42" s="93">
        <f t="shared" si="6"/>
        <v>1200</v>
      </c>
      <c r="U42" s="93"/>
      <c r="V42" s="93"/>
      <c r="W42" s="74"/>
      <c r="X42" s="75"/>
      <c r="Y42" s="75"/>
      <c r="Z42" s="75"/>
      <c r="AA42" s="75"/>
      <c r="AB42" s="76"/>
      <c r="AC42" s="74"/>
      <c r="AD42" s="75"/>
      <c r="AE42" s="76"/>
      <c r="AF42" s="89"/>
      <c r="AG42" s="89"/>
      <c r="AH42" s="89"/>
      <c r="AI42" s="89"/>
      <c r="AJ42" s="89"/>
      <c r="AK42" s="90"/>
      <c r="AL42" s="90"/>
      <c r="AM42" s="91"/>
    </row>
    <row r="43" spans="2:39">
      <c r="B43" s="133"/>
      <c r="C43" s="134"/>
      <c r="D43" s="134"/>
      <c r="E43" s="134"/>
      <c r="F43" s="65" t="s">
        <v>24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7"/>
      <c r="T43" s="97">
        <f>SUM(T35:V42)</f>
        <v>1200</v>
      </c>
      <c r="U43" s="97"/>
      <c r="V43" s="98"/>
      <c r="W43" s="99" t="s">
        <v>24</v>
      </c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1"/>
      <c r="AK43" s="97">
        <f>SUM(AK35:AM42)</f>
        <v>1920</v>
      </c>
      <c r="AL43" s="66"/>
      <c r="AM43" s="102"/>
    </row>
    <row r="44" spans="2:39">
      <c r="B44" s="135"/>
      <c r="C44" s="136"/>
      <c r="D44" s="136"/>
      <c r="E44" s="136"/>
      <c r="F44" s="137" t="s">
        <v>24</v>
      </c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9">
        <f>T43+AK43</f>
        <v>3120</v>
      </c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1"/>
    </row>
    <row r="45" spans="2:39" ht="15" customHeight="1">
      <c r="B45" s="114" t="s">
        <v>76</v>
      </c>
      <c r="C45" s="115"/>
      <c r="D45" s="115"/>
      <c r="E45" s="116"/>
      <c r="F45" s="123" t="s">
        <v>77</v>
      </c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5"/>
    </row>
    <row r="46" spans="2:39" ht="14.25" customHeight="1">
      <c r="B46" s="117"/>
      <c r="C46" s="118"/>
      <c r="D46" s="118"/>
      <c r="E46" s="119"/>
      <c r="F46" s="126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8"/>
    </row>
    <row r="47" spans="2:39" ht="14.25" customHeight="1">
      <c r="B47" s="117"/>
      <c r="C47" s="118"/>
      <c r="D47" s="118"/>
      <c r="E47" s="119"/>
      <c r="F47" s="126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8"/>
    </row>
    <row r="48" spans="2:39" ht="15" customHeight="1">
      <c r="B48" s="117"/>
      <c r="C48" s="118"/>
      <c r="D48" s="118"/>
      <c r="E48" s="119"/>
      <c r="F48" s="126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8"/>
    </row>
    <row r="49" spans="2:39" ht="15" customHeight="1">
      <c r="B49" s="117"/>
      <c r="C49" s="118"/>
      <c r="D49" s="118"/>
      <c r="E49" s="119"/>
      <c r="F49" s="126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8"/>
    </row>
    <row r="50" spans="2:39" ht="14.25" customHeight="1">
      <c r="B50" s="117"/>
      <c r="C50" s="118"/>
      <c r="D50" s="118"/>
      <c r="E50" s="119"/>
      <c r="F50" s="126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8"/>
    </row>
    <row r="51" spans="2:39" ht="14.25" customHeight="1">
      <c r="B51" s="117"/>
      <c r="C51" s="118"/>
      <c r="D51" s="118"/>
      <c r="E51" s="119"/>
      <c r="F51" s="126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8"/>
    </row>
    <row r="52" spans="2:39" ht="15" customHeight="1">
      <c r="B52" s="120"/>
      <c r="C52" s="121"/>
      <c r="D52" s="121"/>
      <c r="E52" s="122"/>
      <c r="F52" s="129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1"/>
    </row>
  </sheetData>
  <mergeCells count="251">
    <mergeCell ref="B45:E52"/>
    <mergeCell ref="F45:AM52"/>
    <mergeCell ref="B33:E44"/>
    <mergeCell ref="F44:V44"/>
    <mergeCell ref="W44:AM44"/>
    <mergeCell ref="B2:AM3"/>
    <mergeCell ref="B15:E16"/>
    <mergeCell ref="B8:F13"/>
    <mergeCell ref="G8:T13"/>
    <mergeCell ref="U11:AB12"/>
    <mergeCell ref="AC11:AM12"/>
    <mergeCell ref="B18:E32"/>
    <mergeCell ref="F18:K19"/>
    <mergeCell ref="L18:N19"/>
    <mergeCell ref="X18:Y19"/>
    <mergeCell ref="Z18:AA19"/>
    <mergeCell ref="AB18:AE19"/>
    <mergeCell ref="AF18:AI19"/>
    <mergeCell ref="AJ18:AM19"/>
    <mergeCell ref="F33:K34"/>
    <mergeCell ref="L33:N34"/>
    <mergeCell ref="O33:S34"/>
    <mergeCell ref="T33:V34"/>
    <mergeCell ref="AC33:AE34"/>
    <mergeCell ref="AF33:AJ34"/>
    <mergeCell ref="AK33:AM34"/>
    <mergeCell ref="F42:K42"/>
    <mergeCell ref="L42:N42"/>
    <mergeCell ref="O42:S42"/>
    <mergeCell ref="T42:V42"/>
    <mergeCell ref="W42:AB42"/>
    <mergeCell ref="AC42:AE42"/>
    <mergeCell ref="AF42:AJ42"/>
    <mergeCell ref="AK42:AM42"/>
    <mergeCell ref="F38:K38"/>
    <mergeCell ref="L38:N38"/>
    <mergeCell ref="O38:S38"/>
    <mergeCell ref="T38:V38"/>
    <mergeCell ref="W38:AB38"/>
    <mergeCell ref="AC38:AE38"/>
    <mergeCell ref="AF38:AJ38"/>
    <mergeCell ref="AK38:AM38"/>
    <mergeCell ref="F39:K39"/>
    <mergeCell ref="L39:N39"/>
    <mergeCell ref="O39:S39"/>
    <mergeCell ref="T39:V39"/>
    <mergeCell ref="W39:AB39"/>
    <mergeCell ref="F43:S43"/>
    <mergeCell ref="T43:V43"/>
    <mergeCell ref="W43:AJ43"/>
    <mergeCell ref="AK43:AM43"/>
    <mergeCell ref="F40:K40"/>
    <mergeCell ref="L40:N40"/>
    <mergeCell ref="O40:S40"/>
    <mergeCell ref="T40:V40"/>
    <mergeCell ref="W40:AB40"/>
    <mergeCell ref="AC40:AE40"/>
    <mergeCell ref="AF40:AJ40"/>
    <mergeCell ref="AK40:AM40"/>
    <mergeCell ref="F41:K41"/>
    <mergeCell ref="L41:N41"/>
    <mergeCell ref="O41:S41"/>
    <mergeCell ref="T41:V41"/>
    <mergeCell ref="W41:AB41"/>
    <mergeCell ref="AC41:AE41"/>
    <mergeCell ref="AF41:AJ41"/>
    <mergeCell ref="AK41:AM41"/>
    <mergeCell ref="AC39:AE39"/>
    <mergeCell ref="AF39:AJ39"/>
    <mergeCell ref="AK39:AM39"/>
    <mergeCell ref="F36:K36"/>
    <mergeCell ref="L36:N36"/>
    <mergeCell ref="O36:S36"/>
    <mergeCell ref="T36:V36"/>
    <mergeCell ref="W36:AB36"/>
    <mergeCell ref="AC36:AE36"/>
    <mergeCell ref="AF36:AJ36"/>
    <mergeCell ref="AK36:AM36"/>
    <mergeCell ref="F37:K37"/>
    <mergeCell ref="L37:N37"/>
    <mergeCell ref="O37:S37"/>
    <mergeCell ref="T37:V37"/>
    <mergeCell ref="W37:AB37"/>
    <mergeCell ref="AC37:AE37"/>
    <mergeCell ref="AF37:AJ37"/>
    <mergeCell ref="AK37:AM37"/>
    <mergeCell ref="AJ30:AM30"/>
    <mergeCell ref="F31:K31"/>
    <mergeCell ref="L31:AI31"/>
    <mergeCell ref="AJ31:AM31"/>
    <mergeCell ref="F32:AI32"/>
    <mergeCell ref="AJ32:AM32"/>
    <mergeCell ref="F35:K35"/>
    <mergeCell ref="L35:N35"/>
    <mergeCell ref="O35:S35"/>
    <mergeCell ref="T35:V35"/>
    <mergeCell ref="W35:AB35"/>
    <mergeCell ref="AC35:AE35"/>
    <mergeCell ref="AF35:AJ35"/>
    <mergeCell ref="AK35:AM35"/>
    <mergeCell ref="F30:K30"/>
    <mergeCell ref="L30:N30"/>
    <mergeCell ref="O30:Q30"/>
    <mergeCell ref="R30:T30"/>
    <mergeCell ref="U30:W30"/>
    <mergeCell ref="X30:Y30"/>
    <mergeCell ref="Z30:AA30"/>
    <mergeCell ref="AB30:AE30"/>
    <mergeCell ref="AF30:AI30"/>
    <mergeCell ref="W33:AB34"/>
    <mergeCell ref="AJ28:AM28"/>
    <mergeCell ref="F29:K29"/>
    <mergeCell ref="L29:N29"/>
    <mergeCell ref="O29:Q29"/>
    <mergeCell ref="R29:T29"/>
    <mergeCell ref="U29:W29"/>
    <mergeCell ref="X29:Y29"/>
    <mergeCell ref="Z29:AA29"/>
    <mergeCell ref="AB29:AE29"/>
    <mergeCell ref="AF29:AI29"/>
    <mergeCell ref="AJ29:AM29"/>
    <mergeCell ref="F28:K28"/>
    <mergeCell ref="L28:N28"/>
    <mergeCell ref="O28:Q28"/>
    <mergeCell ref="R28:T28"/>
    <mergeCell ref="U28:W28"/>
    <mergeCell ref="X28:Y28"/>
    <mergeCell ref="Z28:AA28"/>
    <mergeCell ref="AB28:AE28"/>
    <mergeCell ref="AF28:AI28"/>
    <mergeCell ref="AJ26:AM26"/>
    <mergeCell ref="F27:K27"/>
    <mergeCell ref="L27:N27"/>
    <mergeCell ref="O27:Q27"/>
    <mergeCell ref="R27:T27"/>
    <mergeCell ref="U27:W27"/>
    <mergeCell ref="X27:Y27"/>
    <mergeCell ref="Z27:AA27"/>
    <mergeCell ref="AB27:AE27"/>
    <mergeCell ref="AF27:AI27"/>
    <mergeCell ref="AJ27:AM27"/>
    <mergeCell ref="F26:K26"/>
    <mergeCell ref="L26:N26"/>
    <mergeCell ref="O26:Q26"/>
    <mergeCell ref="R26:T26"/>
    <mergeCell ref="U26:W26"/>
    <mergeCell ref="X26:Y26"/>
    <mergeCell ref="Z26:AA26"/>
    <mergeCell ref="AB26:AE26"/>
    <mergeCell ref="AF26:AI26"/>
    <mergeCell ref="AJ24:AM24"/>
    <mergeCell ref="F25:K25"/>
    <mergeCell ref="L25:N25"/>
    <mergeCell ref="O25:Q25"/>
    <mergeCell ref="R25:T25"/>
    <mergeCell ref="U25:W25"/>
    <mergeCell ref="X25:Y25"/>
    <mergeCell ref="Z25:AA25"/>
    <mergeCell ref="AB25:AE25"/>
    <mergeCell ref="AF25:AI25"/>
    <mergeCell ref="AJ25:AM25"/>
    <mergeCell ref="F24:K24"/>
    <mergeCell ref="L24:N24"/>
    <mergeCell ref="O24:Q24"/>
    <mergeCell ref="R24:T24"/>
    <mergeCell ref="U24:W24"/>
    <mergeCell ref="X24:Y24"/>
    <mergeCell ref="Z24:AA24"/>
    <mergeCell ref="AB24:AE24"/>
    <mergeCell ref="AF24:AI24"/>
    <mergeCell ref="AJ22:AM22"/>
    <mergeCell ref="F23:K23"/>
    <mergeCell ref="L23:N23"/>
    <mergeCell ref="O23:Q23"/>
    <mergeCell ref="R23:T23"/>
    <mergeCell ref="U23:W23"/>
    <mergeCell ref="X23:Y23"/>
    <mergeCell ref="Z23:AA23"/>
    <mergeCell ref="AB23:AE23"/>
    <mergeCell ref="AF23:AI23"/>
    <mergeCell ref="AJ23:AM23"/>
    <mergeCell ref="F22:K22"/>
    <mergeCell ref="L22:N22"/>
    <mergeCell ref="O22:Q22"/>
    <mergeCell ref="R22:T22"/>
    <mergeCell ref="U22:W22"/>
    <mergeCell ref="X22:Y22"/>
    <mergeCell ref="Z22:AA22"/>
    <mergeCell ref="AB22:AE22"/>
    <mergeCell ref="AF22:AI22"/>
    <mergeCell ref="F20:K20"/>
    <mergeCell ref="L20:N20"/>
    <mergeCell ref="O20:W20"/>
    <mergeCell ref="X20:Y20"/>
    <mergeCell ref="Z20:AA20"/>
    <mergeCell ref="AB20:AE20"/>
    <mergeCell ref="AF20:AI20"/>
    <mergeCell ref="AJ20:AM20"/>
    <mergeCell ref="F21:K21"/>
    <mergeCell ref="L21:N21"/>
    <mergeCell ref="O21:Q21"/>
    <mergeCell ref="R21:T21"/>
    <mergeCell ref="U21:W21"/>
    <mergeCell ref="X21:Y21"/>
    <mergeCell ref="Z21:AA21"/>
    <mergeCell ref="AB21:AE21"/>
    <mergeCell ref="AF21:AI21"/>
    <mergeCell ref="AJ21:AM21"/>
    <mergeCell ref="F16:L16"/>
    <mergeCell ref="M16:S16"/>
    <mergeCell ref="T16:Y16"/>
    <mergeCell ref="Z16:AF16"/>
    <mergeCell ref="AG16:AM16"/>
    <mergeCell ref="B17:AM17"/>
    <mergeCell ref="O18:W18"/>
    <mergeCell ref="O19:Q19"/>
    <mergeCell ref="R19:T19"/>
    <mergeCell ref="U19:W19"/>
    <mergeCell ref="U9:AB9"/>
    <mergeCell ref="AC9:AM9"/>
    <mergeCell ref="U10:AB10"/>
    <mergeCell ref="AC10:AM10"/>
    <mergeCell ref="U13:AB13"/>
    <mergeCell ref="AC13:AM13"/>
    <mergeCell ref="B14:AM14"/>
    <mergeCell ref="F15:L15"/>
    <mergeCell ref="M15:S15"/>
    <mergeCell ref="T15:Y15"/>
    <mergeCell ref="Z15:AF15"/>
    <mergeCell ref="AG15:AM15"/>
    <mergeCell ref="B7:F7"/>
    <mergeCell ref="G7:K7"/>
    <mergeCell ref="L7:Q7"/>
    <mergeCell ref="R7:Z7"/>
    <mergeCell ref="AA7:AB7"/>
    <mergeCell ref="AC7:AE7"/>
    <mergeCell ref="AF7:AM7"/>
    <mergeCell ref="U8:AB8"/>
    <mergeCell ref="AC8:AM8"/>
    <mergeCell ref="B4:F4"/>
    <mergeCell ref="G4:T4"/>
    <mergeCell ref="U4:AB4"/>
    <mergeCell ref="AC4:AM4"/>
    <mergeCell ref="B5:AM5"/>
    <mergeCell ref="B6:F6"/>
    <mergeCell ref="G6:K6"/>
    <mergeCell ref="L6:Q6"/>
    <mergeCell ref="R6:Z6"/>
    <mergeCell ref="AA6:AB6"/>
    <mergeCell ref="AC6:AE6"/>
    <mergeCell ref="AF6:AM6"/>
  </mergeCells>
  <phoneticPr fontId="18" type="noConversion"/>
  <pageMargins left="7.8472222222222193E-2" right="3.4249999999999998" top="0.23611111111111099" bottom="0.23611111111111099" header="0.118055555555556" footer="0.15694444444444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模具费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2017-06-08T08:09:00Z</cp:lastPrinted>
  <dcterms:created xsi:type="dcterms:W3CDTF">2009-09-26T05:25:00Z</dcterms:created>
  <dcterms:modified xsi:type="dcterms:W3CDTF">2025-07-29T01:47:41Z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67DC61D7AA764FD8B8B07995B782CC13_13</vt:lpwstr>
  </property>
  <property fmtid="{D5CDD505-2E9C-101B-9397-08002B2CF9AE}" pid="3" name="KSOProductBuildVer">
    <vt:lpwstr>2052-12.1.0.21541</vt:lpwstr>
  </property>
</Properties>
</file>