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Sheet1!$A$2:$V$57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<sst xmlns="http://schemas.openxmlformats.org/spreadsheetml/2006/main" count="183" uniqueCount="136">
  <si>
    <t>湖南光华荣昌汽车部件有限公司员工2025年6月份劳务员工五险费用确认单</t>
  </si>
  <si>
    <t>序号</t>
  </si>
  <si>
    <t>姓名</t>
  </si>
  <si>
    <t>性别</t>
  </si>
  <si>
    <t>入职日期</t>
  </si>
  <si>
    <t>离职日期</t>
  </si>
  <si>
    <t>身份证号码</t>
  </si>
  <si>
    <t>社保基数</t>
  </si>
  <si>
    <t>2025年6月单位承担社保部分</t>
  </si>
  <si>
    <t>2025年6月个人承担社保部分</t>
  </si>
  <si>
    <t>2025年6月社保单位合计</t>
  </si>
  <si>
    <t>2025年6月社保个人合计</t>
  </si>
  <si>
    <t>服务费</t>
  </si>
  <si>
    <t>共付湖南诚展费用</t>
  </si>
  <si>
    <t>养老基数</t>
  </si>
  <si>
    <t>失业基数</t>
  </si>
  <si>
    <t>医疗生育基数</t>
  </si>
  <si>
    <t>工伤基数</t>
  </si>
  <si>
    <t>养老
(16%)</t>
  </si>
  <si>
    <t>失业(0.7%)</t>
  </si>
  <si>
    <t>医疗生育(8.7%)</t>
  </si>
  <si>
    <t>工伤(1.68%)</t>
  </si>
  <si>
    <t>养老
(8%)</t>
  </si>
  <si>
    <t>医疗生育(2%)</t>
  </si>
  <si>
    <t>大病</t>
  </si>
  <si>
    <t>史双宇</t>
  </si>
  <si>
    <t>男</t>
  </si>
  <si>
    <t>430321199107192217</t>
  </si>
  <si>
    <t>谢桂华</t>
  </si>
  <si>
    <t>女</t>
  </si>
  <si>
    <t>430203197507056022</t>
  </si>
  <si>
    <t>董婧雯</t>
  </si>
  <si>
    <t>430223200502118722</t>
  </si>
  <si>
    <t xml:space="preserve">罗熠鹏 </t>
  </si>
  <si>
    <t>430211199810151814</t>
  </si>
  <si>
    <t>张忠宝</t>
  </si>
  <si>
    <t>513021198108216753</t>
  </si>
  <si>
    <t>唐亮</t>
  </si>
  <si>
    <t>430221197802277138</t>
  </si>
  <si>
    <t>李需</t>
  </si>
  <si>
    <t>430281198610134520</t>
  </si>
  <si>
    <t>刘湘宇</t>
  </si>
  <si>
    <t>430921198610175770</t>
  </si>
  <si>
    <t>罗向锋</t>
  </si>
  <si>
    <t>43028119761104627X</t>
  </si>
  <si>
    <t>李力争</t>
  </si>
  <si>
    <t>430221197702135618</t>
  </si>
  <si>
    <t>王明</t>
  </si>
  <si>
    <t>430221199404100811</t>
  </si>
  <si>
    <t>殷耀华</t>
  </si>
  <si>
    <t>430211200306280014</t>
  </si>
  <si>
    <t>谭金祥</t>
  </si>
  <si>
    <t>430221197510122919</t>
  </si>
  <si>
    <t>赵琦</t>
  </si>
  <si>
    <t>430202200306064016</t>
  </si>
  <si>
    <t>王子先</t>
  </si>
  <si>
    <t>430202199909031015</t>
  </si>
  <si>
    <t>凌勤凡</t>
  </si>
  <si>
    <t>430219197504140713</t>
  </si>
  <si>
    <t>李春华</t>
  </si>
  <si>
    <t>430225197612171530</t>
  </si>
  <si>
    <t>黄龙</t>
  </si>
  <si>
    <t>430304199809301776</t>
  </si>
  <si>
    <t>郭佳</t>
  </si>
  <si>
    <t>430482200105078094</t>
  </si>
  <si>
    <t>齐康杰</t>
  </si>
  <si>
    <t>430202199107291018</t>
  </si>
  <si>
    <t>黄希</t>
  </si>
  <si>
    <t>430281199202126294</t>
  </si>
  <si>
    <t>李水平</t>
  </si>
  <si>
    <t>433122197802032011</t>
  </si>
  <si>
    <t xml:space="preserve">吴明贵 </t>
  </si>
  <si>
    <t>530622199804213614</t>
  </si>
  <si>
    <t>卢舟晖</t>
  </si>
  <si>
    <t>431322200711070470</t>
  </si>
  <si>
    <t>马战</t>
  </si>
  <si>
    <t>430219198112036276</t>
  </si>
  <si>
    <t>林新龙</t>
  </si>
  <si>
    <t>430281200008030710</t>
  </si>
  <si>
    <t>唐锋</t>
  </si>
  <si>
    <t>422828198402103915</t>
  </si>
  <si>
    <t>刘红勇</t>
  </si>
  <si>
    <t>430221197903227850</t>
  </si>
  <si>
    <t>周忠有</t>
  </si>
  <si>
    <t>430221199411097112</t>
  </si>
  <si>
    <t>刘顺新</t>
  </si>
  <si>
    <t>430221199409035617</t>
  </si>
  <si>
    <t>向友发</t>
  </si>
  <si>
    <t>522725197511091911</t>
  </si>
  <si>
    <t>聂松华</t>
  </si>
  <si>
    <t>430221198006087813</t>
  </si>
  <si>
    <t>龙意倩</t>
  </si>
  <si>
    <t>430221198104047815</t>
  </si>
  <si>
    <t>佘军</t>
  </si>
  <si>
    <t>430521200605094958</t>
  </si>
  <si>
    <t>伍星</t>
  </si>
  <si>
    <t>432823197793120511</t>
  </si>
  <si>
    <t>张建波</t>
  </si>
  <si>
    <t>422403197408213812</t>
  </si>
  <si>
    <t>李孟泉</t>
  </si>
  <si>
    <t>430221197404017816</t>
  </si>
  <si>
    <t>谭怀风</t>
  </si>
  <si>
    <t>43022319720705651X</t>
  </si>
  <si>
    <t>袁后平</t>
  </si>
  <si>
    <t>430221196901227131</t>
  </si>
  <si>
    <t>陶勇军</t>
  </si>
  <si>
    <t>432930197809113693</t>
  </si>
  <si>
    <t>诸葛啟发</t>
  </si>
  <si>
    <t>450322197408200031</t>
  </si>
  <si>
    <t>陶巨喜</t>
  </si>
  <si>
    <t>43051119720819101X</t>
  </si>
  <si>
    <t>包文彬</t>
  </si>
  <si>
    <t>430221197209266518</t>
  </si>
  <si>
    <t>曾李文</t>
  </si>
  <si>
    <t>430225198404252517</t>
  </si>
  <si>
    <t>王锋卡</t>
  </si>
  <si>
    <t>430221198910145954</t>
  </si>
  <si>
    <t>吴朗</t>
  </si>
  <si>
    <t>430221198201177136</t>
  </si>
  <si>
    <t>谭建文</t>
  </si>
  <si>
    <t>430102198410025513</t>
  </si>
  <si>
    <t>伍志强</t>
  </si>
  <si>
    <t>430321197411238575</t>
  </si>
  <si>
    <t>合计：</t>
  </si>
  <si>
    <t>付款金额：陆万零柒佰玖拾肆元伍角伍分</t>
  </si>
  <si>
    <t>金额合计：</t>
  </si>
  <si>
    <t>制表单位：</t>
  </si>
  <si>
    <t>湖南诚展人力资源有限公司</t>
  </si>
  <si>
    <t>账号：</t>
  </si>
  <si>
    <t>7339 0045 1210 555</t>
  </si>
  <si>
    <t>开户行：</t>
  </si>
  <si>
    <t>招行株洲车站路支行</t>
  </si>
  <si>
    <t>制表人：</t>
  </si>
  <si>
    <t>余静</t>
  </si>
  <si>
    <t>审核人：</t>
  </si>
  <si>
    <t>梁芳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</si>
</sst>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);[Red]\(0\)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177" fontId="5" fillId="0" borderId="1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31" fontId="4" fillId="0" borderId="0" xfId="0" applyNumberFormat="1" applyFont="1" applyFill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/>
    </xf>
    <xf numFmtId="0" fontId="0" fillId="0" borderId="2" xfId="0" applyFont="1" applyBorder="1" applyAlignment="1" quotePrefix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801风电产品事业部应发工资汇总表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8"/>
  <sheetViews>
    <sheetView tabSelected="1" zoomScale="85" zoomScaleNormal="85" workbookViewId="0">
      <pane xSplit="2" ySplit="3" topLeftCell="E4" activePane="bottomRight" state="frozen"/>
      <selection/>
      <selection pane="topRight"/>
      <selection pane="bottomLeft"/>
      <selection pane="bottomRight" activeCell="A53" sqref="A53:J53"/>
    </sheetView>
  </sheetViews>
  <sheetFormatPr defaultColWidth="9" defaultRowHeight="14.4"/>
  <cols>
    <col min="1" max="1" width="5.87962962962963" style="2" customWidth="1"/>
    <col min="2" max="2" width="12.2777777777778" style="2" customWidth="1"/>
    <col min="3" max="3" width="10.5740740740741" style="2" customWidth="1"/>
    <col min="4" max="4" width="14.6388888888889" style="2" customWidth="1"/>
    <col min="5" max="5" width="12.6666666666667" style="2" customWidth="1"/>
    <col min="6" max="6" width="26.0092592592593" style="2" customWidth="1"/>
    <col min="7" max="7" width="9.62962962962963" style="2" customWidth="1"/>
    <col min="8" max="8" width="9.37962962962963" style="2" customWidth="1"/>
    <col min="9" max="9" width="13.3796296296296" style="2" customWidth="1"/>
    <col min="10" max="10" width="9.37962962962963" style="2" customWidth="1"/>
    <col min="11" max="11" width="9.66666666666667" style="2" customWidth="1"/>
    <col min="12" max="12" width="8.62962962962963" style="2" customWidth="1"/>
    <col min="13" max="13" width="10.4537037037037" style="2" customWidth="1"/>
    <col min="14" max="14" width="12.0277777777778" style="2" customWidth="1"/>
    <col min="15" max="15" width="7.66666666666667" style="2" customWidth="1"/>
    <col min="16" max="16" width="12.7777777777778" style="2" customWidth="1"/>
    <col min="17" max="17" width="10.1111111111111" style="2" customWidth="1"/>
    <col min="18" max="18" width="5.44444444444444" style="2" customWidth="1"/>
    <col min="19" max="19" width="14" style="2" customWidth="1"/>
    <col min="20" max="20" width="15.8148148148148" style="2" customWidth="1"/>
    <col min="21" max="21" width="8" style="2" customWidth="1"/>
    <col min="22" max="22" width="11" style="2" customWidth="1"/>
    <col min="23" max="16384" width="9" style="2"/>
  </cols>
  <sheetData>
    <row r="1" ht="55" customHeight="1" spans="1:22">
      <c r="A1" s="3" t="s">
        <v>0</v>
      </c>
      <c r="B1" s="3"/>
      <c r="C1" s="3"/>
      <c r="D1" s="4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33" customHeight="1" spans="1:22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/>
      <c r="I2" s="5"/>
      <c r="J2" s="5"/>
      <c r="K2" s="5" t="s">
        <v>8</v>
      </c>
      <c r="L2" s="5"/>
      <c r="M2" s="5"/>
      <c r="N2" s="5"/>
      <c r="O2" s="5" t="s">
        <v>9</v>
      </c>
      <c r="P2" s="5"/>
      <c r="Q2" s="5"/>
      <c r="R2" s="5"/>
      <c r="S2" s="24" t="s">
        <v>10</v>
      </c>
      <c r="T2" s="24" t="s">
        <v>11</v>
      </c>
      <c r="U2" s="34" t="s">
        <v>12</v>
      </c>
      <c r="V2" s="24" t="s">
        <v>13</v>
      </c>
    </row>
    <row r="3" ht="40" customHeight="1" spans="1:22">
      <c r="A3" s="5"/>
      <c r="B3" s="5"/>
      <c r="C3" s="5"/>
      <c r="D3" s="6"/>
      <c r="E3" s="6"/>
      <c r="F3" s="5"/>
      <c r="G3" s="5" t="s">
        <v>14</v>
      </c>
      <c r="H3" s="5" t="s">
        <v>15</v>
      </c>
      <c r="I3" s="5" t="s">
        <v>16</v>
      </c>
      <c r="J3" s="5" t="s">
        <v>17</v>
      </c>
      <c r="K3" s="5" t="s">
        <v>18</v>
      </c>
      <c r="L3" s="5" t="s">
        <v>19</v>
      </c>
      <c r="M3" s="5" t="s">
        <v>20</v>
      </c>
      <c r="N3" s="24" t="s">
        <v>21</v>
      </c>
      <c r="O3" s="5" t="s">
        <v>22</v>
      </c>
      <c r="P3" s="5" t="s">
        <v>19</v>
      </c>
      <c r="Q3" s="5" t="s">
        <v>23</v>
      </c>
      <c r="R3" s="24" t="s">
        <v>24</v>
      </c>
      <c r="S3" s="24"/>
      <c r="T3" s="24"/>
      <c r="U3" s="34"/>
      <c r="V3" s="24"/>
    </row>
    <row r="4" ht="23" customHeight="1" spans="1:22">
      <c r="A4" s="7">
        <f t="shared" ref="A4:A9" si="0">ROW()-3</f>
        <v>1</v>
      </c>
      <c r="B4" s="7" t="s">
        <v>25</v>
      </c>
      <c r="C4" s="7" t="s">
        <v>26</v>
      </c>
      <c r="D4" s="8">
        <v>45573</v>
      </c>
      <c r="E4" s="7"/>
      <c r="F4" s="35" t="s">
        <v>27</v>
      </c>
      <c r="G4" s="7">
        <v>4308</v>
      </c>
      <c r="H4" s="7">
        <v>4308</v>
      </c>
      <c r="I4" s="7">
        <v>4027</v>
      </c>
      <c r="J4" s="7">
        <v>4308</v>
      </c>
      <c r="K4" s="25">
        <v>689.28</v>
      </c>
      <c r="L4" s="7">
        <v>30.16</v>
      </c>
      <c r="M4" s="7">
        <v>350.35</v>
      </c>
      <c r="N4" s="7">
        <v>90.47</v>
      </c>
      <c r="O4" s="7"/>
      <c r="P4" s="7"/>
      <c r="Q4" s="7"/>
      <c r="R4" s="7"/>
      <c r="S4" s="7">
        <f t="shared" ref="S4:S15" si="1">K4+L4+M4+N4</f>
        <v>1160.26</v>
      </c>
      <c r="T4" s="7"/>
      <c r="U4" s="7">
        <v>150</v>
      </c>
      <c r="V4" s="7">
        <f>S4+U4+T4</f>
        <v>1310.26</v>
      </c>
    </row>
    <row r="5" ht="23" customHeight="1" spans="1:22">
      <c r="A5" s="7">
        <f t="shared" si="0"/>
        <v>2</v>
      </c>
      <c r="B5" s="7" t="s">
        <v>28</v>
      </c>
      <c r="C5" s="7" t="s">
        <v>29</v>
      </c>
      <c r="D5" s="8">
        <v>45579</v>
      </c>
      <c r="E5" s="7"/>
      <c r="F5" s="35" t="s">
        <v>30</v>
      </c>
      <c r="G5" s="7">
        <v>4308</v>
      </c>
      <c r="H5" s="7">
        <v>4308</v>
      </c>
      <c r="I5" s="7">
        <v>4027</v>
      </c>
      <c r="J5" s="7">
        <v>4308</v>
      </c>
      <c r="K5" s="25">
        <v>689.28</v>
      </c>
      <c r="L5" s="7">
        <v>30.16</v>
      </c>
      <c r="M5" s="7">
        <v>350.35</v>
      </c>
      <c r="N5" s="7">
        <v>90.47</v>
      </c>
      <c r="O5" s="7"/>
      <c r="P5" s="7"/>
      <c r="Q5" s="7"/>
      <c r="R5" s="7"/>
      <c r="S5" s="7">
        <f t="shared" si="1"/>
        <v>1160.26</v>
      </c>
      <c r="T5" s="7"/>
      <c r="U5" s="7">
        <v>150</v>
      </c>
      <c r="V5" s="7">
        <f t="shared" ref="V5:V51" si="2">S5+U5+T5</f>
        <v>1310.26</v>
      </c>
    </row>
    <row r="6" ht="23" customHeight="1" spans="1:22">
      <c r="A6" s="7">
        <f t="shared" si="0"/>
        <v>3</v>
      </c>
      <c r="B6" s="7" t="s">
        <v>31</v>
      </c>
      <c r="C6" s="7" t="s">
        <v>29</v>
      </c>
      <c r="D6" s="8">
        <v>45579</v>
      </c>
      <c r="E6" s="9">
        <v>45830</v>
      </c>
      <c r="F6" s="35" t="s">
        <v>32</v>
      </c>
      <c r="G6" s="7">
        <v>4308</v>
      </c>
      <c r="H6" s="7">
        <v>4308</v>
      </c>
      <c r="I6" s="7">
        <v>4027</v>
      </c>
      <c r="J6" s="7">
        <v>4308</v>
      </c>
      <c r="K6" s="25">
        <v>689.28</v>
      </c>
      <c r="L6" s="7">
        <v>30.16</v>
      </c>
      <c r="M6" s="7">
        <v>350.35</v>
      </c>
      <c r="N6" s="7">
        <v>90.47</v>
      </c>
      <c r="O6" s="7"/>
      <c r="P6" s="7"/>
      <c r="Q6" s="7"/>
      <c r="R6" s="7"/>
      <c r="S6" s="7">
        <f t="shared" si="1"/>
        <v>1160.26</v>
      </c>
      <c r="T6" s="7"/>
      <c r="U6" s="7">
        <v>150</v>
      </c>
      <c r="V6" s="7">
        <f t="shared" si="2"/>
        <v>1310.26</v>
      </c>
    </row>
    <row r="7" ht="23" customHeight="1" spans="1:22">
      <c r="A7" s="7">
        <f t="shared" si="0"/>
        <v>4</v>
      </c>
      <c r="B7" s="7" t="s">
        <v>33</v>
      </c>
      <c r="C7" s="7" t="s">
        <v>26</v>
      </c>
      <c r="D7" s="8">
        <v>45587</v>
      </c>
      <c r="E7" s="9">
        <v>45838</v>
      </c>
      <c r="F7" s="35" t="s">
        <v>34</v>
      </c>
      <c r="G7" s="7">
        <v>4308</v>
      </c>
      <c r="H7" s="7">
        <v>4308</v>
      </c>
      <c r="I7" s="7">
        <v>4027</v>
      </c>
      <c r="J7" s="7">
        <v>4308</v>
      </c>
      <c r="K7" s="25">
        <v>689.28</v>
      </c>
      <c r="L7" s="7">
        <v>30.16</v>
      </c>
      <c r="M7" s="7">
        <v>350.35</v>
      </c>
      <c r="N7" s="7">
        <v>90.47</v>
      </c>
      <c r="O7" s="7"/>
      <c r="P7" s="7"/>
      <c r="Q7" s="7"/>
      <c r="R7" s="7"/>
      <c r="S7" s="7">
        <f t="shared" si="1"/>
        <v>1160.26</v>
      </c>
      <c r="T7" s="7"/>
      <c r="U7" s="7">
        <v>150</v>
      </c>
      <c r="V7" s="7">
        <f t="shared" si="2"/>
        <v>1310.26</v>
      </c>
    </row>
    <row r="8" ht="23" customHeight="1" spans="1:22">
      <c r="A8" s="7">
        <f t="shared" si="0"/>
        <v>5</v>
      </c>
      <c r="B8" s="7" t="s">
        <v>35</v>
      </c>
      <c r="C8" s="7" t="s">
        <v>26</v>
      </c>
      <c r="D8" s="8">
        <v>45587</v>
      </c>
      <c r="E8" s="7"/>
      <c r="F8" s="35" t="s">
        <v>36</v>
      </c>
      <c r="G8" s="7">
        <v>4308</v>
      </c>
      <c r="H8" s="7">
        <v>4308</v>
      </c>
      <c r="I8" s="7">
        <v>4027</v>
      </c>
      <c r="J8" s="7">
        <v>4308</v>
      </c>
      <c r="K8" s="25">
        <v>689.28</v>
      </c>
      <c r="L8" s="7">
        <v>30.16</v>
      </c>
      <c r="M8" s="7">
        <v>350.35</v>
      </c>
      <c r="N8" s="7">
        <v>90.47</v>
      </c>
      <c r="O8" s="7"/>
      <c r="P8" s="7"/>
      <c r="Q8" s="7"/>
      <c r="R8" s="7"/>
      <c r="S8" s="7">
        <f t="shared" si="1"/>
        <v>1160.26</v>
      </c>
      <c r="T8" s="7"/>
      <c r="U8" s="7">
        <v>150</v>
      </c>
      <c r="V8" s="7">
        <f t="shared" si="2"/>
        <v>1310.26</v>
      </c>
    </row>
    <row r="9" ht="23" customHeight="1" spans="1:22">
      <c r="A9" s="7">
        <f t="shared" si="0"/>
        <v>6</v>
      </c>
      <c r="B9" s="7" t="s">
        <v>37</v>
      </c>
      <c r="C9" s="7" t="s">
        <v>26</v>
      </c>
      <c r="D9" s="8">
        <v>45587</v>
      </c>
      <c r="E9" s="7"/>
      <c r="F9" s="35" t="s">
        <v>38</v>
      </c>
      <c r="G9" s="7">
        <v>4308</v>
      </c>
      <c r="H9" s="7">
        <v>4308</v>
      </c>
      <c r="I9" s="7">
        <v>4027</v>
      </c>
      <c r="J9" s="7">
        <v>4308</v>
      </c>
      <c r="K9" s="25">
        <v>689.28</v>
      </c>
      <c r="L9" s="7">
        <v>30.16</v>
      </c>
      <c r="M9" s="7">
        <v>350.35</v>
      </c>
      <c r="N9" s="7">
        <v>90.47</v>
      </c>
      <c r="O9" s="7"/>
      <c r="P9" s="7"/>
      <c r="Q9" s="7"/>
      <c r="R9" s="7"/>
      <c r="S9" s="7">
        <f t="shared" si="1"/>
        <v>1160.26</v>
      </c>
      <c r="T9" s="7"/>
      <c r="U9" s="7">
        <v>150</v>
      </c>
      <c r="V9" s="7">
        <f t="shared" si="2"/>
        <v>1310.26</v>
      </c>
    </row>
    <row r="10" ht="23" customHeight="1" spans="1:22">
      <c r="A10" s="7">
        <f t="shared" ref="A10:A19" si="3">ROW()-3</f>
        <v>7</v>
      </c>
      <c r="B10" s="7" t="s">
        <v>39</v>
      </c>
      <c r="C10" s="7" t="s">
        <v>29</v>
      </c>
      <c r="D10" s="8">
        <v>45591</v>
      </c>
      <c r="E10" s="7"/>
      <c r="F10" s="35" t="s">
        <v>40</v>
      </c>
      <c r="G10" s="7">
        <v>4308</v>
      </c>
      <c r="H10" s="7">
        <v>4308</v>
      </c>
      <c r="I10" s="7">
        <v>4027</v>
      </c>
      <c r="J10" s="7">
        <v>4308</v>
      </c>
      <c r="K10" s="25">
        <v>689.28</v>
      </c>
      <c r="L10" s="7">
        <v>30.16</v>
      </c>
      <c r="M10" s="7">
        <v>350.35</v>
      </c>
      <c r="N10" s="7">
        <v>90.47</v>
      </c>
      <c r="O10" s="7"/>
      <c r="P10" s="7"/>
      <c r="Q10" s="7"/>
      <c r="R10" s="7"/>
      <c r="S10" s="7">
        <f t="shared" si="1"/>
        <v>1160.26</v>
      </c>
      <c r="T10" s="7"/>
      <c r="U10" s="7">
        <v>150</v>
      </c>
      <c r="V10" s="7">
        <f t="shared" si="2"/>
        <v>1310.26</v>
      </c>
    </row>
    <row r="11" ht="23" customHeight="1" spans="1:22">
      <c r="A11" s="7">
        <f t="shared" si="3"/>
        <v>8</v>
      </c>
      <c r="B11" s="7" t="s">
        <v>41</v>
      </c>
      <c r="C11" s="7" t="s">
        <v>26</v>
      </c>
      <c r="D11" s="8">
        <v>45591</v>
      </c>
      <c r="E11" s="7"/>
      <c r="F11" s="35" t="s">
        <v>42</v>
      </c>
      <c r="G11" s="7">
        <v>4308</v>
      </c>
      <c r="H11" s="7">
        <v>4308</v>
      </c>
      <c r="I11" s="7">
        <v>4027</v>
      </c>
      <c r="J11" s="7">
        <v>4308</v>
      </c>
      <c r="K11" s="25">
        <v>689.28</v>
      </c>
      <c r="L11" s="7">
        <v>30.16</v>
      </c>
      <c r="M11" s="7">
        <v>350.35</v>
      </c>
      <c r="N11" s="7">
        <v>90.47</v>
      </c>
      <c r="O11" s="7"/>
      <c r="P11" s="7"/>
      <c r="Q11" s="7"/>
      <c r="R11" s="7"/>
      <c r="S11" s="7">
        <f t="shared" si="1"/>
        <v>1160.26</v>
      </c>
      <c r="T11" s="7"/>
      <c r="U11" s="7">
        <v>150</v>
      </c>
      <c r="V11" s="7">
        <f t="shared" si="2"/>
        <v>1310.26</v>
      </c>
    </row>
    <row r="12" ht="23" customHeight="1" spans="1:22">
      <c r="A12" s="7">
        <f t="shared" si="3"/>
        <v>9</v>
      </c>
      <c r="B12" s="7" t="s">
        <v>43</v>
      </c>
      <c r="C12" s="7" t="s">
        <v>26</v>
      </c>
      <c r="D12" s="8">
        <v>45637</v>
      </c>
      <c r="E12" s="7"/>
      <c r="F12" s="7" t="s">
        <v>44</v>
      </c>
      <c r="G12" s="7">
        <v>4308</v>
      </c>
      <c r="H12" s="7">
        <v>4308</v>
      </c>
      <c r="I12" s="7">
        <v>4027</v>
      </c>
      <c r="J12" s="7">
        <v>4308</v>
      </c>
      <c r="K12" s="25">
        <v>689.28</v>
      </c>
      <c r="L12" s="7">
        <v>30.16</v>
      </c>
      <c r="M12" s="7">
        <v>350.35</v>
      </c>
      <c r="N12" s="7">
        <v>90.47</v>
      </c>
      <c r="O12" s="7"/>
      <c r="P12" s="7"/>
      <c r="Q12" s="7"/>
      <c r="R12" s="7"/>
      <c r="S12" s="7">
        <f t="shared" si="1"/>
        <v>1160.26</v>
      </c>
      <c r="T12" s="7"/>
      <c r="U12" s="7">
        <v>150</v>
      </c>
      <c r="V12" s="7">
        <f t="shared" si="2"/>
        <v>1310.26</v>
      </c>
    </row>
    <row r="13" ht="24" customHeight="1" spans="1:22">
      <c r="A13" s="7">
        <f t="shared" si="3"/>
        <v>10</v>
      </c>
      <c r="B13" s="7" t="s">
        <v>45</v>
      </c>
      <c r="C13" s="7" t="s">
        <v>26</v>
      </c>
      <c r="D13" s="8">
        <v>45643</v>
      </c>
      <c r="E13" s="7"/>
      <c r="F13" s="35" t="s">
        <v>46</v>
      </c>
      <c r="G13" s="7">
        <v>4308</v>
      </c>
      <c r="H13" s="7">
        <v>4308</v>
      </c>
      <c r="I13" s="7">
        <v>4027</v>
      </c>
      <c r="J13" s="7">
        <v>4308</v>
      </c>
      <c r="K13" s="25">
        <v>689.28</v>
      </c>
      <c r="L13" s="7">
        <v>30.16</v>
      </c>
      <c r="M13" s="7">
        <v>350.35</v>
      </c>
      <c r="N13" s="7">
        <v>90.47</v>
      </c>
      <c r="O13" s="7"/>
      <c r="P13" s="7"/>
      <c r="Q13" s="7"/>
      <c r="R13" s="7"/>
      <c r="S13" s="7">
        <f t="shared" si="1"/>
        <v>1160.26</v>
      </c>
      <c r="T13" s="7"/>
      <c r="U13" s="7">
        <v>150</v>
      </c>
      <c r="V13" s="7">
        <f t="shared" si="2"/>
        <v>1310.26</v>
      </c>
    </row>
    <row r="14" ht="23" customHeight="1" spans="1:22">
      <c r="A14" s="7">
        <f t="shared" si="3"/>
        <v>11</v>
      </c>
      <c r="B14" s="7" t="s">
        <v>47</v>
      </c>
      <c r="C14" s="7" t="s">
        <v>26</v>
      </c>
      <c r="D14" s="8">
        <v>45677</v>
      </c>
      <c r="E14" s="7"/>
      <c r="F14" s="35" t="s">
        <v>48</v>
      </c>
      <c r="G14" s="7">
        <v>4308</v>
      </c>
      <c r="H14" s="7">
        <v>4308</v>
      </c>
      <c r="I14" s="7">
        <v>4027</v>
      </c>
      <c r="J14" s="7">
        <v>4308</v>
      </c>
      <c r="K14" s="25">
        <v>689.28</v>
      </c>
      <c r="L14" s="7">
        <v>30.16</v>
      </c>
      <c r="M14" s="7">
        <v>350.35</v>
      </c>
      <c r="N14" s="7">
        <v>90.47</v>
      </c>
      <c r="O14" s="7"/>
      <c r="P14" s="7"/>
      <c r="Q14" s="7"/>
      <c r="R14" s="7"/>
      <c r="S14" s="7">
        <f t="shared" si="1"/>
        <v>1160.26</v>
      </c>
      <c r="T14" s="7"/>
      <c r="U14" s="7">
        <v>150</v>
      </c>
      <c r="V14" s="7">
        <f t="shared" si="2"/>
        <v>1310.26</v>
      </c>
    </row>
    <row r="15" ht="23" customHeight="1" spans="1:22">
      <c r="A15" s="7">
        <f t="shared" si="3"/>
        <v>12</v>
      </c>
      <c r="B15" s="7" t="s">
        <v>49</v>
      </c>
      <c r="C15" s="7" t="s">
        <v>26</v>
      </c>
      <c r="D15" s="8">
        <v>45693</v>
      </c>
      <c r="E15" s="9">
        <v>45826</v>
      </c>
      <c r="F15" s="35" t="s">
        <v>50</v>
      </c>
      <c r="G15" s="7">
        <v>4308</v>
      </c>
      <c r="H15" s="7">
        <v>4308</v>
      </c>
      <c r="I15" s="7">
        <v>4027</v>
      </c>
      <c r="J15" s="7">
        <v>4308</v>
      </c>
      <c r="K15" s="25">
        <v>689.28</v>
      </c>
      <c r="L15" s="7">
        <v>30.16</v>
      </c>
      <c r="M15" s="7">
        <v>350.35</v>
      </c>
      <c r="N15" s="7">
        <v>90.47</v>
      </c>
      <c r="O15" s="7"/>
      <c r="P15" s="7"/>
      <c r="Q15" s="7"/>
      <c r="R15" s="7"/>
      <c r="S15" s="7">
        <f t="shared" si="1"/>
        <v>1160.26</v>
      </c>
      <c r="T15" s="7"/>
      <c r="U15" s="7">
        <v>150</v>
      </c>
      <c r="V15" s="7">
        <f t="shared" si="2"/>
        <v>1310.26</v>
      </c>
    </row>
    <row r="16" ht="23" customHeight="1" spans="1:22">
      <c r="A16" s="7">
        <f t="shared" si="3"/>
        <v>13</v>
      </c>
      <c r="B16" s="7" t="s">
        <v>51</v>
      </c>
      <c r="C16" s="7" t="s">
        <v>26</v>
      </c>
      <c r="D16" s="8">
        <v>45703</v>
      </c>
      <c r="E16" s="7"/>
      <c r="F16" s="35" t="s">
        <v>52</v>
      </c>
      <c r="G16" s="7">
        <v>4308</v>
      </c>
      <c r="H16" s="7">
        <v>4308</v>
      </c>
      <c r="I16" s="7">
        <v>4027</v>
      </c>
      <c r="J16" s="7">
        <v>4308</v>
      </c>
      <c r="K16" s="25">
        <v>689.28</v>
      </c>
      <c r="L16" s="7">
        <v>30.16</v>
      </c>
      <c r="M16" s="7">
        <v>350.35</v>
      </c>
      <c r="N16" s="7">
        <v>90.47</v>
      </c>
      <c r="O16" s="7"/>
      <c r="P16" s="7"/>
      <c r="Q16" s="7"/>
      <c r="R16" s="7"/>
      <c r="S16" s="7">
        <f t="shared" ref="S16:S32" si="4">K16+L16+M16+N16</f>
        <v>1160.26</v>
      </c>
      <c r="T16" s="7"/>
      <c r="U16" s="7">
        <v>150</v>
      </c>
      <c r="V16" s="7">
        <f t="shared" si="2"/>
        <v>1310.26</v>
      </c>
    </row>
    <row r="17" ht="23" customHeight="1" spans="1:22">
      <c r="A17" s="7">
        <f t="shared" si="3"/>
        <v>14</v>
      </c>
      <c r="B17" s="7" t="s">
        <v>53</v>
      </c>
      <c r="C17" s="7" t="s">
        <v>26</v>
      </c>
      <c r="D17" s="8">
        <v>45713</v>
      </c>
      <c r="E17" s="9">
        <v>45830</v>
      </c>
      <c r="F17" s="35" t="s">
        <v>54</v>
      </c>
      <c r="G17" s="7">
        <v>4308</v>
      </c>
      <c r="H17" s="7">
        <v>4308</v>
      </c>
      <c r="I17" s="7">
        <v>4027</v>
      </c>
      <c r="J17" s="7">
        <v>4308</v>
      </c>
      <c r="K17" s="25">
        <v>689.28</v>
      </c>
      <c r="L17" s="7">
        <v>30.16</v>
      </c>
      <c r="M17" s="7">
        <v>350.35</v>
      </c>
      <c r="N17" s="7">
        <v>90.47</v>
      </c>
      <c r="O17" s="7"/>
      <c r="P17" s="7"/>
      <c r="Q17" s="7"/>
      <c r="R17" s="7"/>
      <c r="S17" s="7">
        <f t="shared" si="4"/>
        <v>1160.26</v>
      </c>
      <c r="T17" s="7"/>
      <c r="U17" s="7">
        <v>150</v>
      </c>
      <c r="V17" s="7">
        <f t="shared" si="2"/>
        <v>1310.26</v>
      </c>
    </row>
    <row r="18" ht="23" customHeight="1" spans="1:22">
      <c r="A18" s="7">
        <f t="shared" si="3"/>
        <v>15</v>
      </c>
      <c r="B18" s="7" t="s">
        <v>55</v>
      </c>
      <c r="C18" s="7" t="s">
        <v>26</v>
      </c>
      <c r="D18" s="8">
        <v>45714</v>
      </c>
      <c r="E18" s="9">
        <v>45838</v>
      </c>
      <c r="F18" s="35" t="s">
        <v>56</v>
      </c>
      <c r="G18" s="7">
        <v>4308</v>
      </c>
      <c r="H18" s="7">
        <v>4308</v>
      </c>
      <c r="I18" s="7">
        <v>4027</v>
      </c>
      <c r="J18" s="7">
        <v>4308</v>
      </c>
      <c r="K18" s="25">
        <v>689.28</v>
      </c>
      <c r="L18" s="7">
        <v>30.16</v>
      </c>
      <c r="M18" s="7">
        <v>350.35</v>
      </c>
      <c r="N18" s="7">
        <v>90.47</v>
      </c>
      <c r="O18" s="7"/>
      <c r="P18" s="7"/>
      <c r="Q18" s="7"/>
      <c r="R18" s="7"/>
      <c r="S18" s="7">
        <f t="shared" si="4"/>
        <v>1160.26</v>
      </c>
      <c r="T18" s="7"/>
      <c r="U18" s="7">
        <v>150</v>
      </c>
      <c r="V18" s="7">
        <f t="shared" si="2"/>
        <v>1310.26</v>
      </c>
    </row>
    <row r="19" ht="23" customHeight="1" spans="1:22">
      <c r="A19" s="7">
        <f t="shared" ref="A19:A28" si="5">ROW()-3</f>
        <v>16</v>
      </c>
      <c r="B19" s="7" t="s">
        <v>57</v>
      </c>
      <c r="C19" s="7" t="s">
        <v>26</v>
      </c>
      <c r="D19" s="8">
        <v>45717</v>
      </c>
      <c r="E19" s="9">
        <v>45825</v>
      </c>
      <c r="F19" s="35" t="s">
        <v>58</v>
      </c>
      <c r="G19" s="7">
        <v>4308</v>
      </c>
      <c r="H19" s="7">
        <v>4308</v>
      </c>
      <c r="I19" s="7">
        <v>4027</v>
      </c>
      <c r="J19" s="7">
        <v>4308</v>
      </c>
      <c r="K19" s="25">
        <v>689.28</v>
      </c>
      <c r="L19" s="7">
        <v>30.16</v>
      </c>
      <c r="M19" s="7">
        <v>350.35</v>
      </c>
      <c r="N19" s="7">
        <v>90.47</v>
      </c>
      <c r="O19" s="7"/>
      <c r="P19" s="7"/>
      <c r="Q19" s="7"/>
      <c r="R19" s="7"/>
      <c r="S19" s="7">
        <f t="shared" si="4"/>
        <v>1160.26</v>
      </c>
      <c r="T19" s="7"/>
      <c r="U19" s="7">
        <v>150</v>
      </c>
      <c r="V19" s="7">
        <f t="shared" si="2"/>
        <v>1310.26</v>
      </c>
    </row>
    <row r="20" ht="23" customHeight="1" spans="1:22">
      <c r="A20" s="7">
        <f t="shared" si="5"/>
        <v>17</v>
      </c>
      <c r="B20" s="7" t="s">
        <v>59</v>
      </c>
      <c r="C20" s="7" t="s">
        <v>26</v>
      </c>
      <c r="D20" s="8">
        <v>45722</v>
      </c>
      <c r="E20" s="9">
        <v>45819</v>
      </c>
      <c r="F20" s="35" t="s">
        <v>60</v>
      </c>
      <c r="G20" s="7">
        <v>4308</v>
      </c>
      <c r="H20" s="7">
        <v>4308</v>
      </c>
      <c r="I20" s="7">
        <v>4027</v>
      </c>
      <c r="J20" s="7">
        <v>4308</v>
      </c>
      <c r="K20" s="25">
        <v>689.28</v>
      </c>
      <c r="L20" s="7">
        <v>30.16</v>
      </c>
      <c r="M20" s="7">
        <v>350.35</v>
      </c>
      <c r="N20" s="7">
        <v>90.47</v>
      </c>
      <c r="O20" s="7"/>
      <c r="P20" s="7"/>
      <c r="Q20" s="7"/>
      <c r="R20" s="7"/>
      <c r="S20" s="7">
        <f t="shared" si="4"/>
        <v>1160.26</v>
      </c>
      <c r="T20" s="7"/>
      <c r="U20" s="7">
        <v>150</v>
      </c>
      <c r="V20" s="7">
        <f t="shared" si="2"/>
        <v>1310.26</v>
      </c>
    </row>
    <row r="21" ht="23" customHeight="1" spans="1:22">
      <c r="A21" s="7">
        <f t="shared" si="5"/>
        <v>18</v>
      </c>
      <c r="B21" s="7" t="s">
        <v>61</v>
      </c>
      <c r="C21" s="7" t="s">
        <v>26</v>
      </c>
      <c r="D21" s="8">
        <v>45727</v>
      </c>
      <c r="E21" s="7"/>
      <c r="F21" s="35" t="s">
        <v>62</v>
      </c>
      <c r="G21" s="7"/>
      <c r="H21" s="7"/>
      <c r="I21" s="7"/>
      <c r="J21" s="7"/>
      <c r="K21" s="25"/>
      <c r="L21" s="7"/>
      <c r="M21" s="7"/>
      <c r="N21" s="7">
        <v>180</v>
      </c>
      <c r="O21" s="7"/>
      <c r="P21" s="7"/>
      <c r="Q21" s="7"/>
      <c r="R21" s="7"/>
      <c r="S21" s="7">
        <f t="shared" si="4"/>
        <v>180</v>
      </c>
      <c r="T21" s="7"/>
      <c r="U21" s="7">
        <v>150</v>
      </c>
      <c r="V21" s="7">
        <f t="shared" si="2"/>
        <v>330</v>
      </c>
    </row>
    <row r="22" ht="23" customHeight="1" spans="1:22">
      <c r="A22" s="7">
        <f t="shared" si="5"/>
        <v>19</v>
      </c>
      <c r="B22" s="7" t="s">
        <v>63</v>
      </c>
      <c r="C22" s="7" t="s">
        <v>26</v>
      </c>
      <c r="D22" s="8">
        <v>45732</v>
      </c>
      <c r="E22" s="9">
        <v>45827</v>
      </c>
      <c r="F22" s="35" t="s">
        <v>64</v>
      </c>
      <c r="G22" s="7"/>
      <c r="H22" s="7"/>
      <c r="I22" s="7"/>
      <c r="J22" s="7"/>
      <c r="K22" s="25"/>
      <c r="L22" s="7"/>
      <c r="M22" s="7"/>
      <c r="N22" s="7">
        <v>180</v>
      </c>
      <c r="O22" s="7"/>
      <c r="P22" s="7"/>
      <c r="Q22" s="7"/>
      <c r="R22" s="7"/>
      <c r="S22" s="7">
        <f t="shared" si="4"/>
        <v>180</v>
      </c>
      <c r="T22" s="7"/>
      <c r="U22" s="7">
        <v>150</v>
      </c>
      <c r="V22" s="7">
        <f t="shared" si="2"/>
        <v>330</v>
      </c>
    </row>
    <row r="23" ht="23" customHeight="1" spans="1:22">
      <c r="A23" s="7">
        <f t="shared" si="5"/>
        <v>20</v>
      </c>
      <c r="B23" s="7" t="s">
        <v>65</v>
      </c>
      <c r="C23" s="7" t="s">
        <v>26</v>
      </c>
      <c r="D23" s="8">
        <v>45733</v>
      </c>
      <c r="E23" s="9">
        <v>45837</v>
      </c>
      <c r="F23" s="35" t="s">
        <v>66</v>
      </c>
      <c r="G23" s="7">
        <v>4308</v>
      </c>
      <c r="H23" s="7">
        <v>4308</v>
      </c>
      <c r="I23" s="7">
        <v>4027</v>
      </c>
      <c r="J23" s="7">
        <v>4308</v>
      </c>
      <c r="K23" s="25">
        <v>689.28</v>
      </c>
      <c r="L23" s="7">
        <v>30.16</v>
      </c>
      <c r="M23" s="7">
        <v>350.35</v>
      </c>
      <c r="N23" s="7">
        <v>90.47</v>
      </c>
      <c r="O23" s="7"/>
      <c r="P23" s="7"/>
      <c r="Q23" s="7"/>
      <c r="R23" s="7"/>
      <c r="S23" s="7">
        <f t="shared" si="4"/>
        <v>1160.26</v>
      </c>
      <c r="T23" s="7"/>
      <c r="U23" s="7">
        <v>150</v>
      </c>
      <c r="V23" s="7">
        <f t="shared" si="2"/>
        <v>1310.26</v>
      </c>
    </row>
    <row r="24" ht="23" customHeight="1" spans="1:22">
      <c r="A24" s="7">
        <f t="shared" si="5"/>
        <v>21</v>
      </c>
      <c r="B24" s="7" t="s">
        <v>67</v>
      </c>
      <c r="C24" s="7" t="s">
        <v>26</v>
      </c>
      <c r="D24" s="8">
        <v>45734</v>
      </c>
      <c r="E24" s="9">
        <v>45820</v>
      </c>
      <c r="F24" s="35" t="s">
        <v>68</v>
      </c>
      <c r="G24" s="7">
        <v>4308</v>
      </c>
      <c r="H24" s="7">
        <v>4308</v>
      </c>
      <c r="I24" s="7">
        <v>4027</v>
      </c>
      <c r="J24" s="7">
        <v>4308</v>
      </c>
      <c r="K24" s="25">
        <v>689.28</v>
      </c>
      <c r="L24" s="7">
        <v>30.16</v>
      </c>
      <c r="M24" s="7">
        <v>350.35</v>
      </c>
      <c r="N24" s="7">
        <v>90.47</v>
      </c>
      <c r="O24" s="7"/>
      <c r="P24" s="7"/>
      <c r="Q24" s="7"/>
      <c r="R24" s="7"/>
      <c r="S24" s="7">
        <f t="shared" si="4"/>
        <v>1160.26</v>
      </c>
      <c r="T24" s="7"/>
      <c r="U24" s="7">
        <v>150</v>
      </c>
      <c r="V24" s="7">
        <f t="shared" si="2"/>
        <v>1310.26</v>
      </c>
    </row>
    <row r="25" ht="23" customHeight="1" spans="1:22">
      <c r="A25" s="7">
        <f t="shared" si="5"/>
        <v>22</v>
      </c>
      <c r="B25" s="7" t="s">
        <v>69</v>
      </c>
      <c r="C25" s="7" t="s">
        <v>26</v>
      </c>
      <c r="D25" s="8">
        <v>45734</v>
      </c>
      <c r="E25" s="7"/>
      <c r="F25" s="35" t="s">
        <v>70</v>
      </c>
      <c r="G25" s="7">
        <v>4308</v>
      </c>
      <c r="H25" s="7">
        <v>4308</v>
      </c>
      <c r="I25" s="7">
        <v>4027</v>
      </c>
      <c r="J25" s="7">
        <v>4308</v>
      </c>
      <c r="K25" s="25">
        <v>689.28</v>
      </c>
      <c r="L25" s="7">
        <v>30.16</v>
      </c>
      <c r="M25" s="7">
        <v>350.35</v>
      </c>
      <c r="N25" s="7">
        <v>90.47</v>
      </c>
      <c r="O25" s="7"/>
      <c r="P25" s="7"/>
      <c r="Q25" s="7"/>
      <c r="R25" s="7"/>
      <c r="S25" s="7">
        <f t="shared" si="4"/>
        <v>1160.26</v>
      </c>
      <c r="T25" s="7"/>
      <c r="U25" s="7">
        <v>150</v>
      </c>
      <c r="V25" s="7">
        <f t="shared" si="2"/>
        <v>1310.26</v>
      </c>
    </row>
    <row r="26" ht="23" customHeight="1" spans="1:22">
      <c r="A26" s="7">
        <f t="shared" si="5"/>
        <v>23</v>
      </c>
      <c r="B26" s="7" t="s">
        <v>71</v>
      </c>
      <c r="C26" s="7" t="s">
        <v>26</v>
      </c>
      <c r="D26" s="8">
        <v>45736</v>
      </c>
      <c r="E26" s="7"/>
      <c r="F26" s="35" t="s">
        <v>72</v>
      </c>
      <c r="G26" s="7">
        <v>4308</v>
      </c>
      <c r="H26" s="7">
        <v>4308</v>
      </c>
      <c r="I26" s="7">
        <v>4027</v>
      </c>
      <c r="J26" s="7">
        <v>4308</v>
      </c>
      <c r="K26" s="25">
        <v>689.28</v>
      </c>
      <c r="L26" s="7">
        <v>30.16</v>
      </c>
      <c r="M26" s="7">
        <v>350.35</v>
      </c>
      <c r="N26" s="7">
        <v>90.47</v>
      </c>
      <c r="O26" s="7"/>
      <c r="P26" s="7"/>
      <c r="Q26" s="7"/>
      <c r="R26" s="7"/>
      <c r="S26" s="7">
        <f t="shared" si="4"/>
        <v>1160.26</v>
      </c>
      <c r="T26" s="7"/>
      <c r="U26" s="7">
        <v>150</v>
      </c>
      <c r="V26" s="7">
        <f t="shared" si="2"/>
        <v>1310.26</v>
      </c>
    </row>
    <row r="27" ht="23" customHeight="1" spans="1:22">
      <c r="A27" s="7">
        <f t="shared" si="5"/>
        <v>24</v>
      </c>
      <c r="B27" s="7" t="s">
        <v>73</v>
      </c>
      <c r="C27" s="7" t="s">
        <v>26</v>
      </c>
      <c r="D27" s="8">
        <v>45745</v>
      </c>
      <c r="E27" s="9">
        <v>45838</v>
      </c>
      <c r="F27" s="35" t="s">
        <v>74</v>
      </c>
      <c r="G27" s="7"/>
      <c r="H27" s="7"/>
      <c r="I27" s="7"/>
      <c r="J27" s="7"/>
      <c r="K27" s="25"/>
      <c r="L27" s="7"/>
      <c r="M27" s="7"/>
      <c r="N27" s="7">
        <v>180</v>
      </c>
      <c r="O27" s="7"/>
      <c r="P27" s="7"/>
      <c r="Q27" s="7"/>
      <c r="R27" s="7"/>
      <c r="S27" s="7">
        <f t="shared" si="4"/>
        <v>180</v>
      </c>
      <c r="T27" s="7"/>
      <c r="U27" s="7">
        <v>150</v>
      </c>
      <c r="V27" s="7">
        <f t="shared" si="2"/>
        <v>330</v>
      </c>
    </row>
    <row r="28" ht="23" customHeight="1" spans="1:22">
      <c r="A28" s="7">
        <f t="shared" ref="A28:A42" si="6">ROW()-3</f>
        <v>25</v>
      </c>
      <c r="B28" s="7" t="s">
        <v>75</v>
      </c>
      <c r="C28" s="7" t="s">
        <v>26</v>
      </c>
      <c r="D28" s="8">
        <v>45758</v>
      </c>
      <c r="E28" s="7"/>
      <c r="F28" s="35" t="s">
        <v>76</v>
      </c>
      <c r="G28" s="7">
        <v>4308</v>
      </c>
      <c r="H28" s="7">
        <v>4308</v>
      </c>
      <c r="I28" s="7">
        <v>4027</v>
      </c>
      <c r="J28" s="7">
        <v>4308</v>
      </c>
      <c r="K28" s="25">
        <v>689.28</v>
      </c>
      <c r="L28" s="7">
        <v>30.16</v>
      </c>
      <c r="M28" s="7">
        <v>350.35</v>
      </c>
      <c r="N28" s="7">
        <v>90.47</v>
      </c>
      <c r="O28" s="7"/>
      <c r="P28" s="7"/>
      <c r="Q28" s="7"/>
      <c r="R28" s="7"/>
      <c r="S28" s="7">
        <f t="shared" si="4"/>
        <v>1160.26</v>
      </c>
      <c r="T28" s="7"/>
      <c r="U28" s="7">
        <v>150</v>
      </c>
      <c r="V28" s="7">
        <f t="shared" si="2"/>
        <v>1310.26</v>
      </c>
    </row>
    <row r="29" ht="23" customHeight="1" spans="1:22">
      <c r="A29" s="7">
        <f t="shared" si="6"/>
        <v>26</v>
      </c>
      <c r="B29" s="7" t="s">
        <v>77</v>
      </c>
      <c r="C29" s="7" t="s">
        <v>26</v>
      </c>
      <c r="D29" s="8">
        <v>45759</v>
      </c>
      <c r="E29" s="9">
        <v>45820</v>
      </c>
      <c r="F29" s="35" t="s">
        <v>78</v>
      </c>
      <c r="G29" s="7">
        <v>4308</v>
      </c>
      <c r="H29" s="7">
        <v>4308</v>
      </c>
      <c r="I29" s="7">
        <v>4027</v>
      </c>
      <c r="J29" s="7">
        <v>4308</v>
      </c>
      <c r="K29" s="25">
        <v>689.28</v>
      </c>
      <c r="L29" s="7">
        <v>30.16</v>
      </c>
      <c r="M29" s="7">
        <v>350.35</v>
      </c>
      <c r="N29" s="7">
        <v>90.47</v>
      </c>
      <c r="O29" s="7"/>
      <c r="P29" s="7"/>
      <c r="Q29" s="7"/>
      <c r="R29" s="7"/>
      <c r="S29" s="7">
        <f t="shared" si="4"/>
        <v>1160.26</v>
      </c>
      <c r="T29" s="7"/>
      <c r="U29" s="7">
        <v>150</v>
      </c>
      <c r="V29" s="7">
        <f t="shared" si="2"/>
        <v>1310.26</v>
      </c>
    </row>
    <row r="30" ht="23" customHeight="1" spans="1:22">
      <c r="A30" s="7">
        <f t="shared" si="6"/>
        <v>27</v>
      </c>
      <c r="B30" s="7" t="s">
        <v>79</v>
      </c>
      <c r="C30" s="7" t="s">
        <v>26</v>
      </c>
      <c r="D30" s="8">
        <v>45772</v>
      </c>
      <c r="E30" s="7"/>
      <c r="F30" s="35" t="s">
        <v>80</v>
      </c>
      <c r="G30" s="7">
        <v>4308</v>
      </c>
      <c r="H30" s="7">
        <v>4308</v>
      </c>
      <c r="I30" s="7">
        <v>4027</v>
      </c>
      <c r="J30" s="7">
        <v>4308</v>
      </c>
      <c r="K30" s="25">
        <v>689.28</v>
      </c>
      <c r="L30" s="7">
        <v>30.16</v>
      </c>
      <c r="M30" s="7">
        <v>350.35</v>
      </c>
      <c r="N30" s="7">
        <v>90.47</v>
      </c>
      <c r="O30" s="7"/>
      <c r="P30" s="7"/>
      <c r="Q30" s="7"/>
      <c r="R30" s="7"/>
      <c r="S30" s="7">
        <f t="shared" si="4"/>
        <v>1160.26</v>
      </c>
      <c r="T30" s="7"/>
      <c r="U30" s="7">
        <v>150</v>
      </c>
      <c r="V30" s="7">
        <f t="shared" si="2"/>
        <v>1310.26</v>
      </c>
    </row>
    <row r="31" ht="23" customHeight="1" spans="1:22">
      <c r="A31" s="7">
        <f t="shared" si="6"/>
        <v>28</v>
      </c>
      <c r="B31" s="7" t="s">
        <v>81</v>
      </c>
      <c r="C31" s="7" t="s">
        <v>26</v>
      </c>
      <c r="D31" s="8">
        <v>45774</v>
      </c>
      <c r="E31" s="7"/>
      <c r="F31" s="35" t="s">
        <v>82</v>
      </c>
      <c r="G31" s="7">
        <v>4308</v>
      </c>
      <c r="H31" s="7">
        <v>4308</v>
      </c>
      <c r="I31" s="7">
        <v>4027</v>
      </c>
      <c r="J31" s="7">
        <v>4308</v>
      </c>
      <c r="K31" s="25">
        <v>689.28</v>
      </c>
      <c r="L31" s="7">
        <v>30.16</v>
      </c>
      <c r="M31" s="7">
        <v>350.35</v>
      </c>
      <c r="N31" s="7">
        <v>90.47</v>
      </c>
      <c r="O31" s="7"/>
      <c r="P31" s="7"/>
      <c r="Q31" s="7"/>
      <c r="R31" s="7"/>
      <c r="S31" s="7">
        <f t="shared" si="4"/>
        <v>1160.26</v>
      </c>
      <c r="T31" s="7"/>
      <c r="U31" s="7">
        <v>150</v>
      </c>
      <c r="V31" s="7">
        <f t="shared" si="2"/>
        <v>1310.26</v>
      </c>
    </row>
    <row r="32" ht="23" customHeight="1" spans="1:22">
      <c r="A32" s="7">
        <f t="shared" si="6"/>
        <v>29</v>
      </c>
      <c r="B32" s="7" t="s">
        <v>83</v>
      </c>
      <c r="C32" s="7" t="s">
        <v>26</v>
      </c>
      <c r="D32" s="8">
        <v>45775</v>
      </c>
      <c r="E32" s="8">
        <v>45812</v>
      </c>
      <c r="F32" s="35" t="s">
        <v>84</v>
      </c>
      <c r="G32" s="7"/>
      <c r="H32" s="7"/>
      <c r="I32" s="7"/>
      <c r="J32" s="7"/>
      <c r="K32" s="25"/>
      <c r="L32" s="7"/>
      <c r="M32" s="7"/>
      <c r="N32" s="7">
        <v>180</v>
      </c>
      <c r="O32" s="7"/>
      <c r="P32" s="7"/>
      <c r="Q32" s="7"/>
      <c r="R32" s="7"/>
      <c r="S32" s="7">
        <f t="shared" si="4"/>
        <v>180</v>
      </c>
      <c r="T32" s="7"/>
      <c r="U32" s="7">
        <v>150</v>
      </c>
      <c r="V32" s="7">
        <f t="shared" si="2"/>
        <v>330</v>
      </c>
    </row>
    <row r="33" ht="23" customHeight="1" spans="1:22">
      <c r="A33" s="7">
        <f t="shared" si="6"/>
        <v>30</v>
      </c>
      <c r="B33" s="7" t="s">
        <v>85</v>
      </c>
      <c r="C33" s="7" t="s">
        <v>26</v>
      </c>
      <c r="D33" s="8">
        <v>45777</v>
      </c>
      <c r="E33" s="7"/>
      <c r="F33" s="35" t="s">
        <v>86</v>
      </c>
      <c r="G33" s="7">
        <v>4308</v>
      </c>
      <c r="H33" s="7">
        <v>4308</v>
      </c>
      <c r="I33" s="7">
        <v>4027</v>
      </c>
      <c r="J33" s="7">
        <v>4308</v>
      </c>
      <c r="K33" s="25">
        <v>689.28</v>
      </c>
      <c r="L33" s="7">
        <v>30.16</v>
      </c>
      <c r="M33" s="7">
        <v>350.35</v>
      </c>
      <c r="N33" s="7">
        <v>90.47</v>
      </c>
      <c r="O33" s="7"/>
      <c r="P33" s="7"/>
      <c r="Q33" s="7"/>
      <c r="R33" s="7"/>
      <c r="S33" s="7">
        <f t="shared" ref="S32:S43" si="7">K33+L33+M33+N33</f>
        <v>1160.26</v>
      </c>
      <c r="T33" s="7"/>
      <c r="U33" s="7">
        <v>150</v>
      </c>
      <c r="V33" s="7">
        <f t="shared" si="2"/>
        <v>1310.26</v>
      </c>
    </row>
    <row r="34" ht="23" customHeight="1" spans="1:22">
      <c r="A34" s="7">
        <f t="shared" si="6"/>
        <v>31</v>
      </c>
      <c r="B34" s="7" t="s">
        <v>87</v>
      </c>
      <c r="C34" s="7" t="s">
        <v>26</v>
      </c>
      <c r="D34" s="8">
        <v>45784</v>
      </c>
      <c r="E34" s="9">
        <v>45813</v>
      </c>
      <c r="F34" s="35" t="s">
        <v>88</v>
      </c>
      <c r="G34" s="7"/>
      <c r="H34" s="7"/>
      <c r="I34" s="7"/>
      <c r="J34" s="7"/>
      <c r="K34" s="25"/>
      <c r="L34" s="7"/>
      <c r="M34" s="7"/>
      <c r="N34" s="7">
        <v>180</v>
      </c>
      <c r="O34" s="7"/>
      <c r="P34" s="7"/>
      <c r="Q34" s="7"/>
      <c r="R34" s="7"/>
      <c r="S34" s="7">
        <f t="shared" si="7"/>
        <v>180</v>
      </c>
      <c r="T34" s="7"/>
      <c r="U34" s="7">
        <v>150</v>
      </c>
      <c r="V34" s="7">
        <f t="shared" si="2"/>
        <v>330</v>
      </c>
    </row>
    <row r="35" ht="23" customHeight="1" spans="1:22">
      <c r="A35" s="7">
        <f t="shared" si="6"/>
        <v>32</v>
      </c>
      <c r="B35" s="7" t="s">
        <v>89</v>
      </c>
      <c r="C35" s="7" t="s">
        <v>26</v>
      </c>
      <c r="D35" s="8">
        <v>45789</v>
      </c>
      <c r="E35" s="9">
        <v>45836</v>
      </c>
      <c r="F35" s="35" t="s">
        <v>90</v>
      </c>
      <c r="G35" s="7">
        <v>4308</v>
      </c>
      <c r="H35" s="7">
        <v>4308</v>
      </c>
      <c r="I35" s="7">
        <v>4027</v>
      </c>
      <c r="J35" s="7">
        <v>4308</v>
      </c>
      <c r="K35" s="25">
        <v>689.28</v>
      </c>
      <c r="L35" s="7">
        <v>30.16</v>
      </c>
      <c r="M35" s="7">
        <v>350.35</v>
      </c>
      <c r="N35" s="7">
        <v>90.47</v>
      </c>
      <c r="O35" s="7"/>
      <c r="P35" s="7"/>
      <c r="Q35" s="7"/>
      <c r="R35" s="7"/>
      <c r="S35" s="7">
        <f t="shared" si="7"/>
        <v>1160.26</v>
      </c>
      <c r="T35" s="7"/>
      <c r="U35" s="7">
        <v>150</v>
      </c>
      <c r="V35" s="7">
        <f t="shared" si="2"/>
        <v>1310.26</v>
      </c>
    </row>
    <row r="36" ht="23" customHeight="1" spans="1:22">
      <c r="A36" s="7">
        <f t="shared" si="6"/>
        <v>33</v>
      </c>
      <c r="B36" s="7" t="s">
        <v>91</v>
      </c>
      <c r="C36" s="7" t="s">
        <v>26</v>
      </c>
      <c r="D36" s="8">
        <v>45790</v>
      </c>
      <c r="E36" s="8"/>
      <c r="F36" s="35" t="s">
        <v>92</v>
      </c>
      <c r="G36" s="7">
        <v>4308</v>
      </c>
      <c r="H36" s="7">
        <v>4308</v>
      </c>
      <c r="I36" s="7">
        <v>4027</v>
      </c>
      <c r="J36" s="7">
        <v>4308</v>
      </c>
      <c r="K36" s="25">
        <v>689.28</v>
      </c>
      <c r="L36" s="7">
        <v>30.16</v>
      </c>
      <c r="M36" s="7">
        <v>350.35</v>
      </c>
      <c r="N36" s="7">
        <v>90.47</v>
      </c>
      <c r="O36" s="7"/>
      <c r="P36" s="7"/>
      <c r="Q36" s="7"/>
      <c r="R36" s="7"/>
      <c r="S36" s="7">
        <f t="shared" si="7"/>
        <v>1160.26</v>
      </c>
      <c r="T36" s="7"/>
      <c r="U36" s="7">
        <v>150</v>
      </c>
      <c r="V36" s="7">
        <f t="shared" si="2"/>
        <v>1310.26</v>
      </c>
    </row>
    <row r="37" ht="23" customHeight="1" spans="1:22">
      <c r="A37" s="7">
        <f t="shared" si="6"/>
        <v>34</v>
      </c>
      <c r="B37" s="7" t="s">
        <v>93</v>
      </c>
      <c r="C37" s="7" t="s">
        <v>26</v>
      </c>
      <c r="D37" s="8">
        <v>45804</v>
      </c>
      <c r="E37" s="8"/>
      <c r="F37" s="35" t="s">
        <v>94</v>
      </c>
      <c r="G37" s="7">
        <v>4308</v>
      </c>
      <c r="H37" s="7">
        <v>4308</v>
      </c>
      <c r="I37" s="7">
        <v>4027</v>
      </c>
      <c r="J37" s="7">
        <v>4308</v>
      </c>
      <c r="K37" s="25">
        <v>689.28</v>
      </c>
      <c r="L37" s="7">
        <v>30.16</v>
      </c>
      <c r="M37" s="7">
        <v>350.35</v>
      </c>
      <c r="N37" s="7">
        <v>90.47</v>
      </c>
      <c r="O37" s="7"/>
      <c r="P37" s="7"/>
      <c r="Q37" s="7"/>
      <c r="R37" s="7"/>
      <c r="S37" s="7">
        <f t="shared" si="7"/>
        <v>1160.26</v>
      </c>
      <c r="T37" s="7"/>
      <c r="U37" s="7">
        <v>150</v>
      </c>
      <c r="V37" s="7">
        <f t="shared" si="2"/>
        <v>1310.26</v>
      </c>
    </row>
    <row r="38" s="1" customFormat="1" ht="23" customHeight="1" spans="1:22">
      <c r="A38" s="7">
        <f t="shared" si="6"/>
        <v>35</v>
      </c>
      <c r="B38" s="7" t="s">
        <v>95</v>
      </c>
      <c r="C38" s="7" t="s">
        <v>26</v>
      </c>
      <c r="D38" s="8">
        <v>45805</v>
      </c>
      <c r="E38" s="9">
        <v>45818</v>
      </c>
      <c r="F38" s="35" t="s">
        <v>96</v>
      </c>
      <c r="G38" s="7">
        <v>4308</v>
      </c>
      <c r="H38" s="7">
        <v>4308</v>
      </c>
      <c r="I38" s="7">
        <v>4027</v>
      </c>
      <c r="J38" s="7">
        <v>4308</v>
      </c>
      <c r="K38" s="25">
        <v>689.28</v>
      </c>
      <c r="L38" s="7">
        <v>30.16</v>
      </c>
      <c r="M38" s="7">
        <v>350.35</v>
      </c>
      <c r="N38" s="7">
        <v>90.47</v>
      </c>
      <c r="O38" s="7"/>
      <c r="P38" s="7"/>
      <c r="Q38" s="7"/>
      <c r="R38" s="7"/>
      <c r="S38" s="7">
        <f t="shared" si="7"/>
        <v>1160.26</v>
      </c>
      <c r="T38" s="7"/>
      <c r="U38" s="7">
        <v>150</v>
      </c>
      <c r="V38" s="7">
        <f t="shared" si="2"/>
        <v>1310.26</v>
      </c>
    </row>
    <row r="39" ht="23" customHeight="1" spans="1:22">
      <c r="A39" s="10">
        <f t="shared" si="6"/>
        <v>36</v>
      </c>
      <c r="B39" s="10" t="s">
        <v>97</v>
      </c>
      <c r="C39" s="7" t="s">
        <v>26</v>
      </c>
      <c r="D39" s="11">
        <v>45809</v>
      </c>
      <c r="E39" s="11">
        <v>45817</v>
      </c>
      <c r="F39" s="36" t="s">
        <v>98</v>
      </c>
      <c r="G39" s="10">
        <v>4308</v>
      </c>
      <c r="H39" s="10">
        <v>4308</v>
      </c>
      <c r="I39" s="10">
        <v>4027</v>
      </c>
      <c r="J39" s="10">
        <v>4308</v>
      </c>
      <c r="K39" s="26">
        <v>689.28</v>
      </c>
      <c r="L39" s="10">
        <v>30.16</v>
      </c>
      <c r="M39" s="10">
        <v>350.35</v>
      </c>
      <c r="N39" s="10">
        <v>90.47</v>
      </c>
      <c r="O39" s="10"/>
      <c r="P39" s="10"/>
      <c r="Q39" s="10"/>
      <c r="R39" s="10"/>
      <c r="S39" s="10">
        <f t="shared" si="7"/>
        <v>1160.26</v>
      </c>
      <c r="T39" s="10"/>
      <c r="U39" s="10">
        <v>150</v>
      </c>
      <c r="V39" s="7">
        <f t="shared" si="2"/>
        <v>1310.26</v>
      </c>
    </row>
    <row r="40" ht="23" customHeight="1" spans="1:22">
      <c r="A40" s="7">
        <f t="shared" si="6"/>
        <v>37</v>
      </c>
      <c r="B40" s="12" t="s">
        <v>99</v>
      </c>
      <c r="C40" s="7" t="s">
        <v>26</v>
      </c>
      <c r="D40" s="9">
        <v>45817</v>
      </c>
      <c r="E40" s="9">
        <v>45825</v>
      </c>
      <c r="F40" s="35" t="s">
        <v>100</v>
      </c>
      <c r="G40" s="7">
        <v>4308</v>
      </c>
      <c r="H40" s="7">
        <v>4308</v>
      </c>
      <c r="I40" s="7">
        <v>4027</v>
      </c>
      <c r="J40" s="7">
        <v>4308</v>
      </c>
      <c r="K40" s="25">
        <v>689.28</v>
      </c>
      <c r="L40" s="7">
        <v>30.16</v>
      </c>
      <c r="M40" s="7">
        <v>350.35</v>
      </c>
      <c r="N40" s="7">
        <v>90.47</v>
      </c>
      <c r="O40" s="7"/>
      <c r="P40" s="7"/>
      <c r="Q40" s="7"/>
      <c r="R40" s="7"/>
      <c r="S40" s="7">
        <f t="shared" si="7"/>
        <v>1160.26</v>
      </c>
      <c r="T40" s="7"/>
      <c r="U40" s="7">
        <v>150</v>
      </c>
      <c r="V40" s="7">
        <f t="shared" si="2"/>
        <v>1310.26</v>
      </c>
    </row>
    <row r="41" ht="23" customHeight="1" spans="1:22">
      <c r="A41" s="7">
        <f t="shared" si="6"/>
        <v>38</v>
      </c>
      <c r="B41" s="12" t="s">
        <v>101</v>
      </c>
      <c r="C41" s="7" t="s">
        <v>26</v>
      </c>
      <c r="D41" s="9">
        <v>45812</v>
      </c>
      <c r="E41" s="9">
        <v>45830</v>
      </c>
      <c r="F41" s="7" t="s">
        <v>102</v>
      </c>
      <c r="G41" s="7">
        <v>4308</v>
      </c>
      <c r="H41" s="7">
        <v>4308</v>
      </c>
      <c r="I41" s="7">
        <v>4027</v>
      </c>
      <c r="J41" s="7">
        <v>4308</v>
      </c>
      <c r="K41" s="25">
        <v>689.28</v>
      </c>
      <c r="L41" s="7">
        <v>30.16</v>
      </c>
      <c r="M41" s="7">
        <v>350.35</v>
      </c>
      <c r="N41" s="7">
        <v>90.47</v>
      </c>
      <c r="O41" s="7"/>
      <c r="P41" s="7"/>
      <c r="Q41" s="7"/>
      <c r="R41" s="7"/>
      <c r="S41" s="7">
        <f t="shared" si="7"/>
        <v>1160.26</v>
      </c>
      <c r="T41" s="7"/>
      <c r="U41" s="7">
        <v>150</v>
      </c>
      <c r="V41" s="7">
        <f t="shared" si="2"/>
        <v>1310.26</v>
      </c>
    </row>
    <row r="42" ht="23" customHeight="1" spans="1:22">
      <c r="A42" s="7">
        <f t="shared" ref="A42:A54" si="8">ROW()-3</f>
        <v>39</v>
      </c>
      <c r="B42" s="12" t="s">
        <v>103</v>
      </c>
      <c r="C42" s="7" t="s">
        <v>26</v>
      </c>
      <c r="D42" s="9">
        <v>45817</v>
      </c>
      <c r="E42" s="9">
        <v>45825</v>
      </c>
      <c r="F42" s="35" t="s">
        <v>104</v>
      </c>
      <c r="G42" s="7">
        <v>4308</v>
      </c>
      <c r="H42" s="7">
        <v>4308</v>
      </c>
      <c r="I42" s="7">
        <v>4027</v>
      </c>
      <c r="J42" s="7">
        <v>4308</v>
      </c>
      <c r="K42" s="25">
        <v>689.28</v>
      </c>
      <c r="L42" s="7">
        <v>30.16</v>
      </c>
      <c r="M42" s="7">
        <v>350.35</v>
      </c>
      <c r="N42" s="7">
        <v>90.47</v>
      </c>
      <c r="O42" s="7"/>
      <c r="P42" s="7"/>
      <c r="Q42" s="7"/>
      <c r="R42" s="7"/>
      <c r="S42" s="7">
        <f t="shared" si="7"/>
        <v>1160.26</v>
      </c>
      <c r="T42" s="7"/>
      <c r="U42" s="7">
        <v>150</v>
      </c>
      <c r="V42" s="7">
        <f t="shared" si="2"/>
        <v>1310.26</v>
      </c>
    </row>
    <row r="43" ht="23" customHeight="1" spans="1:22">
      <c r="A43" s="7">
        <f t="shared" si="8"/>
        <v>40</v>
      </c>
      <c r="B43" s="12" t="s">
        <v>105</v>
      </c>
      <c r="C43" s="7" t="s">
        <v>26</v>
      </c>
      <c r="D43" s="9">
        <v>45810</v>
      </c>
      <c r="E43" s="8"/>
      <c r="F43" s="37" t="s">
        <v>106</v>
      </c>
      <c r="G43" s="7">
        <v>4308</v>
      </c>
      <c r="H43" s="7">
        <v>4308</v>
      </c>
      <c r="I43" s="7">
        <v>4027</v>
      </c>
      <c r="J43" s="7">
        <v>4308</v>
      </c>
      <c r="K43" s="25">
        <v>689.28</v>
      </c>
      <c r="L43" s="7">
        <v>30.16</v>
      </c>
      <c r="M43" s="7">
        <v>350.35</v>
      </c>
      <c r="N43" s="7">
        <v>90.47</v>
      </c>
      <c r="O43" s="7"/>
      <c r="P43" s="7"/>
      <c r="Q43" s="7"/>
      <c r="R43" s="7"/>
      <c r="S43" s="7">
        <f t="shared" ref="S42:S51" si="9">K43+L43+M43+N43</f>
        <v>1160.26</v>
      </c>
      <c r="T43" s="7"/>
      <c r="U43" s="7">
        <v>150</v>
      </c>
      <c r="V43" s="7">
        <f t="shared" si="2"/>
        <v>1310.26</v>
      </c>
    </row>
    <row r="44" ht="23" customHeight="1" spans="1:22">
      <c r="A44" s="7">
        <f t="shared" si="8"/>
        <v>41</v>
      </c>
      <c r="B44" s="12" t="s">
        <v>107</v>
      </c>
      <c r="C44" s="7" t="s">
        <v>26</v>
      </c>
      <c r="D44" s="9">
        <v>45811</v>
      </c>
      <c r="E44" s="8"/>
      <c r="F44" s="35" t="s">
        <v>108</v>
      </c>
      <c r="G44" s="7">
        <v>4308</v>
      </c>
      <c r="H44" s="7">
        <v>4308</v>
      </c>
      <c r="I44" s="7">
        <v>4027</v>
      </c>
      <c r="J44" s="7">
        <v>4308</v>
      </c>
      <c r="K44" s="25">
        <v>689.28</v>
      </c>
      <c r="L44" s="7">
        <v>30.16</v>
      </c>
      <c r="M44" s="7">
        <v>350.35</v>
      </c>
      <c r="N44" s="7">
        <v>90.47</v>
      </c>
      <c r="O44" s="7"/>
      <c r="P44" s="7"/>
      <c r="Q44" s="7"/>
      <c r="R44" s="7"/>
      <c r="S44" s="7">
        <f t="shared" si="9"/>
        <v>1160.26</v>
      </c>
      <c r="T44" s="7"/>
      <c r="U44" s="7">
        <v>150</v>
      </c>
      <c r="V44" s="7">
        <f t="shared" si="2"/>
        <v>1310.26</v>
      </c>
    </row>
    <row r="45" ht="23" customHeight="1" spans="1:22">
      <c r="A45" s="7">
        <f t="shared" si="8"/>
        <v>42</v>
      </c>
      <c r="B45" s="12" t="s">
        <v>109</v>
      </c>
      <c r="C45" s="7" t="s">
        <v>26</v>
      </c>
      <c r="D45" s="9">
        <v>45814</v>
      </c>
      <c r="E45" s="8"/>
      <c r="F45" s="7" t="s">
        <v>110</v>
      </c>
      <c r="G45" s="7">
        <v>4308</v>
      </c>
      <c r="H45" s="7">
        <v>4308</v>
      </c>
      <c r="I45" s="7">
        <v>4027</v>
      </c>
      <c r="J45" s="7">
        <v>4308</v>
      </c>
      <c r="K45" s="25">
        <v>689.28</v>
      </c>
      <c r="L45" s="7">
        <v>30.16</v>
      </c>
      <c r="M45" s="7">
        <v>350.35</v>
      </c>
      <c r="N45" s="7">
        <v>90.47</v>
      </c>
      <c r="O45" s="7"/>
      <c r="P45" s="7"/>
      <c r="Q45" s="7"/>
      <c r="R45" s="7"/>
      <c r="S45" s="7">
        <f t="shared" si="9"/>
        <v>1160.26</v>
      </c>
      <c r="T45" s="7"/>
      <c r="U45" s="7">
        <v>150</v>
      </c>
      <c r="V45" s="7">
        <f t="shared" si="2"/>
        <v>1310.26</v>
      </c>
    </row>
    <row r="46" ht="23" customHeight="1" spans="1:22">
      <c r="A46" s="7">
        <f t="shared" si="8"/>
        <v>43</v>
      </c>
      <c r="B46" s="12" t="s">
        <v>111</v>
      </c>
      <c r="C46" s="7" t="s">
        <v>26</v>
      </c>
      <c r="D46" s="9">
        <v>45817</v>
      </c>
      <c r="E46" s="8"/>
      <c r="F46" s="35" t="s">
        <v>112</v>
      </c>
      <c r="G46" s="7">
        <v>4308</v>
      </c>
      <c r="H46" s="7">
        <v>4308</v>
      </c>
      <c r="I46" s="7">
        <v>4027</v>
      </c>
      <c r="J46" s="7">
        <v>4308</v>
      </c>
      <c r="K46" s="25">
        <v>689.28</v>
      </c>
      <c r="L46" s="7">
        <v>30.16</v>
      </c>
      <c r="M46" s="7">
        <v>350.35</v>
      </c>
      <c r="N46" s="7">
        <v>90.47</v>
      </c>
      <c r="O46" s="7"/>
      <c r="P46" s="7"/>
      <c r="Q46" s="7"/>
      <c r="R46" s="7"/>
      <c r="S46" s="7">
        <f t="shared" si="9"/>
        <v>1160.26</v>
      </c>
      <c r="T46" s="7"/>
      <c r="U46" s="7">
        <v>150</v>
      </c>
      <c r="V46" s="7">
        <f t="shared" si="2"/>
        <v>1310.26</v>
      </c>
    </row>
    <row r="47" ht="23" customHeight="1" spans="1:22">
      <c r="A47" s="7">
        <f t="shared" si="8"/>
        <v>44</v>
      </c>
      <c r="B47" s="12" t="s">
        <v>113</v>
      </c>
      <c r="C47" s="7" t="s">
        <v>26</v>
      </c>
      <c r="D47" s="9">
        <v>45809</v>
      </c>
      <c r="E47" s="8"/>
      <c r="F47" s="35" t="s">
        <v>114</v>
      </c>
      <c r="G47" s="7">
        <v>4308</v>
      </c>
      <c r="H47" s="7">
        <v>4308</v>
      </c>
      <c r="I47" s="7">
        <v>4053</v>
      </c>
      <c r="J47" s="7">
        <v>4308</v>
      </c>
      <c r="K47" s="25">
        <v>689.28</v>
      </c>
      <c r="L47" s="7">
        <v>30.16</v>
      </c>
      <c r="M47" s="7">
        <v>352.61</v>
      </c>
      <c r="N47" s="7">
        <v>90.47</v>
      </c>
      <c r="O47" s="7">
        <v>344.64</v>
      </c>
      <c r="P47" s="7">
        <v>12.92</v>
      </c>
      <c r="Q47" s="7">
        <v>81.06</v>
      </c>
      <c r="R47" s="7">
        <v>15</v>
      </c>
      <c r="S47" s="7">
        <f t="shared" si="9"/>
        <v>1162.52</v>
      </c>
      <c r="T47" s="7">
        <f>O47+P47+Q47+R47</f>
        <v>453.62</v>
      </c>
      <c r="U47" s="7">
        <v>60</v>
      </c>
      <c r="V47" s="7">
        <f t="shared" si="2"/>
        <v>1676.14</v>
      </c>
    </row>
    <row r="48" ht="23" customHeight="1" spans="1:22">
      <c r="A48" s="7">
        <f t="shared" si="8"/>
        <v>45</v>
      </c>
      <c r="B48" s="12" t="s">
        <v>115</v>
      </c>
      <c r="C48" s="7" t="s">
        <v>26</v>
      </c>
      <c r="D48" s="9">
        <v>45809</v>
      </c>
      <c r="E48" s="8"/>
      <c r="F48" s="35" t="s">
        <v>116</v>
      </c>
      <c r="G48" s="7">
        <v>4308</v>
      </c>
      <c r="H48" s="7">
        <v>4308</v>
      </c>
      <c r="I48" s="7">
        <v>4053</v>
      </c>
      <c r="J48" s="7">
        <v>4308</v>
      </c>
      <c r="K48" s="25">
        <v>689.28</v>
      </c>
      <c r="L48" s="7">
        <v>30.16</v>
      </c>
      <c r="M48" s="7">
        <v>352.61</v>
      </c>
      <c r="N48" s="7">
        <v>90.47</v>
      </c>
      <c r="O48" s="7">
        <v>344.64</v>
      </c>
      <c r="P48" s="7">
        <v>12.92</v>
      </c>
      <c r="Q48" s="7">
        <v>81.06</v>
      </c>
      <c r="R48" s="7">
        <v>15</v>
      </c>
      <c r="S48" s="7">
        <f t="shared" si="9"/>
        <v>1162.52</v>
      </c>
      <c r="T48" s="7">
        <f>O48+P48+Q48+R48</f>
        <v>453.62</v>
      </c>
      <c r="U48" s="7">
        <v>60</v>
      </c>
      <c r="V48" s="7">
        <f t="shared" si="2"/>
        <v>1676.14</v>
      </c>
    </row>
    <row r="49" ht="23" customHeight="1" spans="1:22">
      <c r="A49" s="7">
        <f t="shared" si="8"/>
        <v>46</v>
      </c>
      <c r="B49" s="12" t="s">
        <v>117</v>
      </c>
      <c r="C49" s="7" t="s">
        <v>26</v>
      </c>
      <c r="D49" s="9">
        <v>45809</v>
      </c>
      <c r="E49" s="8"/>
      <c r="F49" s="35" t="s">
        <v>118</v>
      </c>
      <c r="G49" s="7">
        <v>4308</v>
      </c>
      <c r="H49" s="7">
        <v>4308</v>
      </c>
      <c r="I49" s="7">
        <v>4053</v>
      </c>
      <c r="J49" s="7">
        <v>4308</v>
      </c>
      <c r="K49" s="25">
        <v>689.28</v>
      </c>
      <c r="L49" s="7">
        <v>30.16</v>
      </c>
      <c r="M49" s="7">
        <v>352.61</v>
      </c>
      <c r="N49" s="7">
        <v>90.47</v>
      </c>
      <c r="O49" s="7">
        <v>344.64</v>
      </c>
      <c r="P49" s="7">
        <v>12.92</v>
      </c>
      <c r="Q49" s="7">
        <v>81.06</v>
      </c>
      <c r="R49" s="7">
        <v>15</v>
      </c>
      <c r="S49" s="7">
        <f t="shared" si="9"/>
        <v>1162.52</v>
      </c>
      <c r="T49" s="7">
        <f>O49+P49+Q49+R49</f>
        <v>453.62</v>
      </c>
      <c r="U49" s="7">
        <v>60</v>
      </c>
      <c r="V49" s="7">
        <f t="shared" si="2"/>
        <v>1676.14</v>
      </c>
    </row>
    <row r="50" ht="23" customHeight="1" spans="1:22">
      <c r="A50" s="7">
        <f t="shared" si="8"/>
        <v>47</v>
      </c>
      <c r="B50" s="12" t="s">
        <v>119</v>
      </c>
      <c r="C50" s="7" t="s">
        <v>26</v>
      </c>
      <c r="D50" s="9">
        <v>45809</v>
      </c>
      <c r="E50" s="8"/>
      <c r="F50" s="35" t="s">
        <v>120</v>
      </c>
      <c r="G50" s="7">
        <v>4308</v>
      </c>
      <c r="H50" s="7">
        <v>4308</v>
      </c>
      <c r="I50" s="7">
        <v>4053</v>
      </c>
      <c r="J50" s="7">
        <v>4308</v>
      </c>
      <c r="K50" s="25">
        <v>689.28</v>
      </c>
      <c r="L50" s="7">
        <v>30.16</v>
      </c>
      <c r="M50" s="7">
        <v>352.61</v>
      </c>
      <c r="N50" s="7">
        <v>90.47</v>
      </c>
      <c r="O50" s="7">
        <v>344.64</v>
      </c>
      <c r="P50" s="7">
        <v>12.92</v>
      </c>
      <c r="Q50" s="7">
        <v>81.06</v>
      </c>
      <c r="R50" s="7">
        <v>15</v>
      </c>
      <c r="S50" s="7">
        <f t="shared" si="9"/>
        <v>1162.52</v>
      </c>
      <c r="T50" s="7">
        <f>O50+P50+Q50+R50</f>
        <v>453.62</v>
      </c>
      <c r="U50" s="7">
        <v>60</v>
      </c>
      <c r="V50" s="7">
        <f t="shared" si="2"/>
        <v>1676.14</v>
      </c>
    </row>
    <row r="51" ht="23" customHeight="1" spans="1:22">
      <c r="A51" s="7">
        <f t="shared" si="8"/>
        <v>48</v>
      </c>
      <c r="B51" s="12" t="s">
        <v>121</v>
      </c>
      <c r="C51" s="7" t="s">
        <v>26</v>
      </c>
      <c r="D51" s="9">
        <v>45809</v>
      </c>
      <c r="E51" s="8"/>
      <c r="F51" s="35" t="s">
        <v>122</v>
      </c>
      <c r="G51" s="7">
        <v>6889</v>
      </c>
      <c r="H51" s="7">
        <v>6889</v>
      </c>
      <c r="I51" s="7">
        <v>6889</v>
      </c>
      <c r="J51" s="7">
        <v>6889</v>
      </c>
      <c r="K51" s="25">
        <f>G51*16%</f>
        <v>1102.24</v>
      </c>
      <c r="L51" s="7">
        <v>48.22</v>
      </c>
      <c r="M51" s="7">
        <v>599.34</v>
      </c>
      <c r="N51" s="7">
        <v>115.74</v>
      </c>
      <c r="O51" s="7">
        <v>551.12</v>
      </c>
      <c r="P51" s="7">
        <v>20.67</v>
      </c>
      <c r="Q51" s="7">
        <v>137.78</v>
      </c>
      <c r="R51" s="7">
        <v>15</v>
      </c>
      <c r="S51" s="7">
        <f t="shared" si="9"/>
        <v>1865.54</v>
      </c>
      <c r="T51" s="7">
        <f>O51+P51+Q51+R51</f>
        <v>724.57</v>
      </c>
      <c r="U51" s="7">
        <v>60</v>
      </c>
      <c r="V51" s="7">
        <f t="shared" si="2"/>
        <v>2650.11</v>
      </c>
    </row>
    <row r="52" ht="23" customHeight="1" spans="1:22">
      <c r="A52" s="13"/>
      <c r="B52" s="14" t="s">
        <v>123</v>
      </c>
      <c r="C52" s="15"/>
      <c r="D52" s="15"/>
      <c r="E52" s="15"/>
      <c r="F52" s="15"/>
      <c r="G52" s="15"/>
      <c r="H52" s="15"/>
      <c r="I52" s="15"/>
      <c r="J52" s="27"/>
      <c r="K52" s="13">
        <f>SUM(K4:K51)</f>
        <v>30052</v>
      </c>
      <c r="L52" s="13">
        <f>SUM(L4:L51)</f>
        <v>1314.94</v>
      </c>
      <c r="M52" s="13">
        <f>SUM(M4:M51)</f>
        <v>15323.08</v>
      </c>
      <c r="N52" s="13">
        <f>SUM(N4:N51)</f>
        <v>4815.48</v>
      </c>
      <c r="O52" s="13">
        <f>SUM(O47:O51)</f>
        <v>1929.68</v>
      </c>
      <c r="P52" s="13">
        <f>SUM(P47:P51)</f>
        <v>72.35</v>
      </c>
      <c r="Q52" s="13">
        <f>SUM(Q47:Q51)</f>
        <v>462.02</v>
      </c>
      <c r="R52" s="13">
        <f>SUM(R47:R51)</f>
        <v>75</v>
      </c>
      <c r="S52" s="13">
        <f>SUM(S4:S51)</f>
        <v>51505.5</v>
      </c>
      <c r="T52" s="13">
        <f>SUM(T47:T51)</f>
        <v>2539.05</v>
      </c>
      <c r="U52" s="13">
        <f>SUM(U4:U51)</f>
        <v>6750</v>
      </c>
      <c r="V52" s="13">
        <f>SUM(S52:U52)</f>
        <v>60794.55</v>
      </c>
    </row>
    <row r="53" ht="38" customHeight="1" spans="1:22">
      <c r="A53" s="16" t="s">
        <v>124</v>
      </c>
      <c r="B53" s="17"/>
      <c r="C53" s="17"/>
      <c r="D53" s="17"/>
      <c r="E53" s="17"/>
      <c r="F53" s="17"/>
      <c r="G53" s="17"/>
      <c r="H53" s="17"/>
      <c r="I53" s="17"/>
      <c r="J53" s="28"/>
      <c r="K53" s="16" t="s">
        <v>125</v>
      </c>
      <c r="L53" s="17"/>
      <c r="M53" s="29">
        <f>V52</f>
        <v>60794.55</v>
      </c>
      <c r="N53" s="29"/>
      <c r="O53" s="29"/>
      <c r="P53" s="29"/>
      <c r="Q53" s="29"/>
      <c r="R53" s="29"/>
      <c r="S53" s="29"/>
      <c r="T53" s="29"/>
      <c r="U53" s="29"/>
      <c r="V53" s="29"/>
    </row>
    <row r="54" ht="30" customHeight="1" spans="1:22">
      <c r="A54" s="18" t="s">
        <v>126</v>
      </c>
      <c r="B54" s="18"/>
      <c r="C54" s="19" t="s">
        <v>127</v>
      </c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ht="26" customHeight="1" spans="1:22">
      <c r="A55" s="18" t="s">
        <v>128</v>
      </c>
      <c r="B55" s="18"/>
      <c r="C55" s="19" t="s">
        <v>129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ht="29" customHeight="1" spans="1:22">
      <c r="A56" s="18" t="s">
        <v>130</v>
      </c>
      <c r="B56" s="18"/>
      <c r="C56" s="19" t="s">
        <v>131</v>
      </c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ht="28" customHeight="1" spans="1:22">
      <c r="A57" s="18" t="s">
        <v>132</v>
      </c>
      <c r="B57" s="18"/>
      <c r="C57" s="20" t="s">
        <v>133</v>
      </c>
      <c r="D57" s="20" t="s">
        <v>134</v>
      </c>
      <c r="E57" s="21" t="s">
        <v>135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5:22">
      <c r="E58" s="1"/>
      <c r="F58" s="22"/>
      <c r="G58" s="23"/>
      <c r="H58" s="23"/>
      <c r="I58" s="30"/>
      <c r="J58" s="31"/>
      <c r="L58" s="32"/>
      <c r="M58" s="33"/>
      <c r="N58" s="33"/>
      <c r="O58" s="33"/>
      <c r="P58" s="33"/>
      <c r="Q58" s="33"/>
      <c r="R58" s="33"/>
      <c r="S58" s="33"/>
      <c r="T58" s="1"/>
      <c r="U58" s="1"/>
      <c r="V58" s="1"/>
    </row>
  </sheetData>
  <autoFilter xmlns:etc="http://www.wps.cn/officeDocument/2017/etCustomData" ref="A2:V57" etc:filterBottomFollowUsedRange="0">
    <extLst/>
  </autoFilter>
  <mergeCells count="27">
    <mergeCell ref="A1:V1"/>
    <mergeCell ref="G2:J2"/>
    <mergeCell ref="K2:N2"/>
    <mergeCell ref="O2:R2"/>
    <mergeCell ref="B52:J52"/>
    <mergeCell ref="A53:J53"/>
    <mergeCell ref="K53:L53"/>
    <mergeCell ref="M53:V53"/>
    <mergeCell ref="A54:B54"/>
    <mergeCell ref="C54:E54"/>
    <mergeCell ref="A55:B55"/>
    <mergeCell ref="C55:E55"/>
    <mergeCell ref="A56:B56"/>
    <mergeCell ref="C56:E56"/>
    <mergeCell ref="A57:B57"/>
    <mergeCell ref="A58:B58"/>
    <mergeCell ref="C58:D58"/>
    <mergeCell ref="A2:A3"/>
    <mergeCell ref="B2:B3"/>
    <mergeCell ref="C2:C3"/>
    <mergeCell ref="D2:D3"/>
    <mergeCell ref="E2:E3"/>
    <mergeCell ref="F2:F3"/>
    <mergeCell ref="S2:S3"/>
    <mergeCell ref="T2:T3"/>
    <mergeCell ref="U2:U3"/>
    <mergeCell ref="V2:V3"/>
  </mergeCells>
  <conditionalFormatting sqref="B$1:B$1048576 X$1:X$1048576">
    <cfRule type="duplicateValues" dxfId="0" priority="1"/>
  </conditionalFormatting>
  <pageMargins left="0.7" right="0.7" top="0.75" bottom="0.75" header="0.3" footer="0.3"/>
  <pageSetup paperSize="9" scale="4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2023-05-12T11:15:00Z</dcterms:created>
  <dcterms:modified xsi:type="dcterms:W3CDTF">2025-07-24T09:06:15Z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032F376415DB4163BDA1276FD662389D_13</vt:lpwstr>
  </property>
</Properties>
</file>