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<sst xmlns="http://schemas.openxmlformats.org/spreadsheetml/2006/main" count="126" uniqueCount="98">
  <si>
    <t>湖南光华荣昌汽车部件有限公司员工2025年7月份劳务员工五险费用确认单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</si>
  <si>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</si>
  <si>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</si>
  <si>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</si>
  <si>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</si>
  <si>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</si>
  <si>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</si>
  <si>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</si>
  <si>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2025年7月单位承担社保部分</t>
  </si>
  <si>
    <t>2025年7月个人承担社保部分</t>
  </si>
  <si>
    <t>2025年7月社保单位合计</t>
  </si>
  <si>
    <t>2025年7月社保个人合计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</si>
  <si>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</si>
  <si>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</si>
  <si>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</si>
  <si>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</si>
  <si>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</si>
  <si>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</si>
  <si>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</si>
  <si>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</si>
  <si>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</si>
  <si>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</si>
  <si>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养老
(8%)</t>
  </si>
  <si>
    <t>医疗生育(2%)</t>
  </si>
  <si>
    <t>大病</t>
  </si>
  <si>
    <t>史双宇</t>
  </si>
  <si>
    <t>男</t>
  </si>
  <si>
    <t>430321199107192217</t>
  </si>
  <si>
    <t>谢桂华</t>
  </si>
  <si>
    <t>女</t>
  </si>
  <si>
    <t>430203197507056022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</si>
  <si>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</si>
  <si>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</si>
  <si>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</si>
  <si>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</si>
  <si>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</si>
  <si>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</si>
  <si>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</si>
  <si>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</si>
  <si>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罗向锋</t>
  </si>
  <si>
    <t>43028119761104627X</t>
  </si>
  <si>
    <t>李力争</t>
  </si>
  <si>
    <t>430221197702135618</t>
  </si>
  <si>
    <t>王明</t>
  </si>
  <si>
    <t>430221199404100811</t>
  </si>
  <si>
    <t>谭金祥</t>
  </si>
  <si>
    <t>430221197510122919</t>
  </si>
  <si>
    <t>黄龙</t>
  </si>
  <si>
    <t>430304199809301776</t>
  </si>
  <si>
    <t>李水平</t>
  </si>
  <si>
    <t>433122197802032011</t>
  </si>
  <si>
    <t xml:space="preserve">吴明贵 </t>
  </si>
  <si>
    <t>530622199804213614</t>
  </si>
  <si>
    <t>马战</t>
  </si>
  <si>
    <t>430219198112036276</t>
  </si>
  <si>
    <t>唐锋</t>
  </si>
  <si>
    <t>422828198402103915</t>
  </si>
  <si>
    <t>刘红勇</t>
  </si>
  <si>
    <t>430221197903227850</t>
  </si>
  <si>
    <t>刘顺新</t>
  </si>
  <si>
    <t>430221199409035617</t>
  </si>
  <si>
    <t>龙意倩</t>
  </si>
  <si>
    <t>430221198104047815</t>
  </si>
  <si>
    <t>佘军</t>
  </si>
  <si>
    <t>430521200605094958</t>
  </si>
  <si>
    <t>陶勇军</t>
  </si>
  <si>
    <t>432930197809113693</t>
  </si>
  <si>
    <t>诸葛啟发</t>
  </si>
  <si>
    <t>450322197408200031</t>
  </si>
  <si>
    <t>陶巨喜</t>
  </si>
  <si>
    <t>43051119720819101X</t>
  </si>
  <si>
    <t>包文彬</t>
  </si>
  <si>
    <t>430221197209266518</t>
  </si>
  <si>
    <t>曾李文</t>
  </si>
  <si>
    <t>430225198404252517</t>
  </si>
  <si>
    <t>王锋卡</t>
  </si>
  <si>
    <t>430221198910145954</t>
  </si>
  <si>
    <t>吴朗</t>
  </si>
  <si>
    <t>430221198201177136</t>
  </si>
  <si>
    <t>谭建文</t>
  </si>
  <si>
    <t>430102198410025513</t>
  </si>
  <si>
    <t>伍志强</t>
  </si>
  <si>
    <t>430321197411238575</t>
  </si>
  <si>
    <t>李开阳</t>
  </si>
  <si>
    <t>422426196407203858</t>
  </si>
  <si>
    <t>合计：</t>
  </si>
  <si>
    <t>付款金额：叁万捌仟柒佰伍拾元叁角玖分</t>
  </si>
  <si>
    <t>金额合计：</t>
  </si>
  <si>
    <t>制表单位：</t>
  </si>
  <si>
    <t>湖南诚展人力资源有限公司</t>
  </si>
  <si>
    <t>账号：</t>
  </si>
  <si>
    <t>7339 0045 1210 555</t>
  </si>
  <si>
    <t>开户行：</t>
  </si>
  <si>
    <t>招行株洲车站路支行</t>
  </si>
  <si>
    <t>制表人：</t>
  </si>
  <si>
    <t>余静</t>
  </si>
  <si>
    <t>审核人：</t>
  </si>
  <si>
    <t>梁芳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</si>
</sst>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1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9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G36" sqref="G36"/>
    </sheetView>
  </sheetViews>
  <sheetFormatPr defaultColWidth="9" defaultRowHeight="14.4"/>
  <cols>
    <col min="1" max="1" width="5.87962962962963" style="1" customWidth="1"/>
    <col min="2" max="2" width="12.2777777777778" style="1" customWidth="1"/>
    <col min="3" max="3" width="10.5740740740741" style="1" customWidth="1"/>
    <col min="4" max="4" width="14.6388888888889" style="1" customWidth="1"/>
    <col min="5" max="5" width="10.7777777777778" style="1" customWidth="1"/>
    <col min="6" max="6" width="26.0092592592593" style="1" customWidth="1"/>
    <col min="7" max="7" width="9.62962962962963" style="1" customWidth="1"/>
    <col min="8" max="8" width="9.37962962962963" style="1" customWidth="1"/>
    <col min="9" max="9" width="13.3796296296296" style="1" customWidth="1"/>
    <col min="10" max="10" width="9.37962962962963" style="1" customWidth="1"/>
    <col min="11" max="11" width="9.66666666666667" style="1" customWidth="1"/>
    <col min="12" max="12" width="8.62962962962963" style="1" customWidth="1"/>
    <col min="13" max="13" width="10.4537037037037" style="1" customWidth="1"/>
    <col min="14" max="14" width="11.1018518518519" style="1" customWidth="1"/>
    <col min="15" max="15" width="7.66666666666667" style="1" customWidth="1"/>
    <col min="16" max="16" width="12.7777777777778" style="1" customWidth="1"/>
    <col min="17" max="17" width="10.1111111111111" style="1" customWidth="1"/>
    <col min="18" max="18" width="5.44444444444444" style="1" customWidth="1"/>
    <col min="19" max="19" width="14" style="1" customWidth="1"/>
    <col min="20" max="20" width="15.8148148148148" style="1" customWidth="1"/>
    <col min="21" max="21" width="8" style="1" customWidth="1"/>
    <col min="22" max="22" width="11" style="1" customWidth="1"/>
    <col min="23" max="16384" width="9" style="1"/>
  </cols>
  <sheetData>
    <row r="1" ht="55" customHeight="1" spans="1:22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3" customHeight="1" spans="1:2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4" t="s">
        <v>9</v>
      </c>
      <c r="P2" s="4"/>
      <c r="Q2" s="4"/>
      <c r="R2" s="4"/>
      <c r="S2" s="22" t="s">
        <v>10</v>
      </c>
      <c r="T2" s="22" t="s">
        <v>11</v>
      </c>
      <c r="U2" s="31" t="s">
        <v>12</v>
      </c>
      <c r="V2" s="22" t="s">
        <v>13</v>
      </c>
    </row>
    <row r="3" ht="40" customHeight="1" spans="1:22">
      <c r="A3" s="4"/>
      <c r="B3" s="4"/>
      <c r="C3" s="4"/>
      <c r="D3" s="5"/>
      <c r="E3" s="5"/>
      <c r="F3" s="4"/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22" t="s">
        <v>21</v>
      </c>
      <c r="O3" s="4" t="s">
        <v>22</v>
      </c>
      <c r="P3" s="4" t="s">
        <v>19</v>
      </c>
      <c r="Q3" s="4" t="s">
        <v>23</v>
      </c>
      <c r="R3" s="22" t="s">
        <v>24</v>
      </c>
      <c r="S3" s="22"/>
      <c r="T3" s="22"/>
      <c r="U3" s="31"/>
      <c r="V3" s="22"/>
    </row>
    <row r="4" ht="23" customHeight="1" spans="1:22">
      <c r="A4" s="6">
        <f>ROW()-3</f>
        <v>1</v>
      </c>
      <c r="B4" s="6" t="s">
        <v>25</v>
      </c>
      <c r="C4" s="6" t="s">
        <v>26</v>
      </c>
      <c r="D4" s="7">
        <v>45573</v>
      </c>
      <c r="E4" s="6"/>
      <c r="F4" s="32" t="s">
        <v>27</v>
      </c>
      <c r="G4" s="6">
        <v>4308</v>
      </c>
      <c r="H4" s="6">
        <v>4308</v>
      </c>
      <c r="I4" s="6">
        <v>4027</v>
      </c>
      <c r="J4" s="6">
        <v>4308</v>
      </c>
      <c r="K4" s="23">
        <v>689.28</v>
      </c>
      <c r="L4" s="6">
        <v>30.16</v>
      </c>
      <c r="M4" s="6">
        <v>350.35</v>
      </c>
      <c r="N4" s="6">
        <v>90.47</v>
      </c>
      <c r="O4" s="6"/>
      <c r="P4" s="6"/>
      <c r="Q4" s="6"/>
      <c r="R4" s="6"/>
      <c r="S4" s="6">
        <f>K4+L4+M4+N4</f>
        <v>1160.26</v>
      </c>
      <c r="T4" s="6"/>
      <c r="U4" s="6">
        <v>150</v>
      </c>
      <c r="V4" s="6">
        <f>S4+U4+T4</f>
        <v>1310.26</v>
      </c>
    </row>
    <row r="5" ht="23" customHeight="1" spans="1:22">
      <c r="A5" s="6">
        <f>ROW()-3</f>
        <v>2</v>
      </c>
      <c r="B5" s="6" t="s">
        <v>28</v>
      </c>
      <c r="C5" s="6" t="s">
        <v>29</v>
      </c>
      <c r="D5" s="7">
        <v>45579</v>
      </c>
      <c r="E5" s="6"/>
      <c r="F5" s="32" t="s">
        <v>30</v>
      </c>
      <c r="G5" s="6">
        <v>4308</v>
      </c>
      <c r="H5" s="6">
        <v>4308</v>
      </c>
      <c r="I5" s="6">
        <v>4027</v>
      </c>
      <c r="J5" s="6">
        <v>4308</v>
      </c>
      <c r="K5" s="23">
        <v>689.28</v>
      </c>
      <c r="L5" s="6">
        <v>30.16</v>
      </c>
      <c r="M5" s="6">
        <v>350.35</v>
      </c>
      <c r="N5" s="6">
        <v>90.47</v>
      </c>
      <c r="O5" s="6"/>
      <c r="P5" s="6"/>
      <c r="Q5" s="6"/>
      <c r="R5" s="6"/>
      <c r="S5" s="6">
        <f t="shared" ref="S5:S10" si="0">K5+L5+M5+N5</f>
        <v>1160.26</v>
      </c>
      <c r="T5" s="6"/>
      <c r="U5" s="6">
        <v>150</v>
      </c>
      <c r="V5" s="6">
        <f t="shared" ref="V5:V10" si="1">S5+U5+T5</f>
        <v>1310.26</v>
      </c>
    </row>
    <row r="6" ht="23" customHeight="1" spans="1:22">
      <c r="A6" s="6">
        <f>ROW()-3</f>
        <v>3</v>
      </c>
      <c r="B6" s="6" t="s">
        <v>31</v>
      </c>
      <c r="C6" s="6" t="s">
        <v>26</v>
      </c>
      <c r="D6" s="7">
        <v>45587</v>
      </c>
      <c r="E6" s="6"/>
      <c r="F6" s="32" t="s">
        <v>32</v>
      </c>
      <c r="G6" s="6">
        <v>4308</v>
      </c>
      <c r="H6" s="6">
        <v>4308</v>
      </c>
      <c r="I6" s="6">
        <v>4027</v>
      </c>
      <c r="J6" s="6">
        <v>4308</v>
      </c>
      <c r="K6" s="23">
        <v>689.28</v>
      </c>
      <c r="L6" s="6">
        <v>30.16</v>
      </c>
      <c r="M6" s="6">
        <v>350.35</v>
      </c>
      <c r="N6" s="6">
        <v>90.47</v>
      </c>
      <c r="O6" s="6"/>
      <c r="P6" s="6"/>
      <c r="Q6" s="6"/>
      <c r="R6" s="6"/>
      <c r="S6" s="6">
        <f t="shared" si="0"/>
        <v>1160.26</v>
      </c>
      <c r="T6" s="6"/>
      <c r="U6" s="6">
        <v>150</v>
      </c>
      <c r="V6" s="6">
        <f t="shared" si="1"/>
        <v>1310.26</v>
      </c>
    </row>
    <row r="7" ht="23" customHeight="1" spans="1:22">
      <c r="A7" s="6">
        <f>ROW()-3</f>
        <v>4</v>
      </c>
      <c r="B7" s="6" t="s">
        <v>33</v>
      </c>
      <c r="C7" s="6" t="s">
        <v>26</v>
      </c>
      <c r="D7" s="7">
        <v>45587</v>
      </c>
      <c r="E7" s="6"/>
      <c r="F7" s="32" t="s">
        <v>34</v>
      </c>
      <c r="G7" s="6">
        <v>4308</v>
      </c>
      <c r="H7" s="6">
        <v>4308</v>
      </c>
      <c r="I7" s="6">
        <v>4027</v>
      </c>
      <c r="J7" s="6">
        <v>4308</v>
      </c>
      <c r="K7" s="23">
        <v>689.28</v>
      </c>
      <c r="L7" s="6">
        <v>30.16</v>
      </c>
      <c r="M7" s="6">
        <v>350.35</v>
      </c>
      <c r="N7" s="6">
        <v>90.47</v>
      </c>
      <c r="O7" s="6"/>
      <c r="P7" s="6"/>
      <c r="Q7" s="6"/>
      <c r="R7" s="6"/>
      <c r="S7" s="6">
        <f t="shared" si="0"/>
        <v>1160.26</v>
      </c>
      <c r="T7" s="6"/>
      <c r="U7" s="6">
        <v>150</v>
      </c>
      <c r="V7" s="6">
        <f t="shared" si="1"/>
        <v>1310.26</v>
      </c>
    </row>
    <row r="8" ht="23" customHeight="1" spans="1:22">
      <c r="A8" s="6">
        <f>ROW()-3</f>
        <v>5</v>
      </c>
      <c r="B8" s="6" t="s">
        <v>35</v>
      </c>
      <c r="C8" s="6" t="s">
        <v>29</v>
      </c>
      <c r="D8" s="7">
        <v>45591</v>
      </c>
      <c r="E8" s="6"/>
      <c r="F8" s="32" t="s">
        <v>36</v>
      </c>
      <c r="G8" s="6">
        <v>4308</v>
      </c>
      <c r="H8" s="6">
        <v>4308</v>
      </c>
      <c r="I8" s="6">
        <v>4027</v>
      </c>
      <c r="J8" s="6">
        <v>4308</v>
      </c>
      <c r="K8" s="23">
        <v>689.28</v>
      </c>
      <c r="L8" s="6">
        <v>30.16</v>
      </c>
      <c r="M8" s="6">
        <v>350.35</v>
      </c>
      <c r="N8" s="6">
        <v>90.47</v>
      </c>
      <c r="O8" s="6"/>
      <c r="P8" s="6"/>
      <c r="Q8" s="6"/>
      <c r="R8" s="6"/>
      <c r="S8" s="6">
        <f t="shared" si="0"/>
        <v>1160.26</v>
      </c>
      <c r="T8" s="6"/>
      <c r="U8" s="6">
        <v>150</v>
      </c>
      <c r="V8" s="6">
        <f t="shared" si="1"/>
        <v>1310.26</v>
      </c>
    </row>
    <row r="9" ht="23" customHeight="1" spans="1:22">
      <c r="A9" s="6">
        <f>ROW()-3</f>
        <v>6</v>
      </c>
      <c r="B9" s="6" t="s">
        <v>37</v>
      </c>
      <c r="C9" s="6" t="s">
        <v>26</v>
      </c>
      <c r="D9" s="7">
        <v>45591</v>
      </c>
      <c r="E9" s="6"/>
      <c r="F9" s="32" t="s">
        <v>38</v>
      </c>
      <c r="G9" s="6">
        <v>4308</v>
      </c>
      <c r="H9" s="6">
        <v>4308</v>
      </c>
      <c r="I9" s="6">
        <v>4027</v>
      </c>
      <c r="J9" s="6">
        <v>4308</v>
      </c>
      <c r="K9" s="23">
        <v>689.28</v>
      </c>
      <c r="L9" s="6">
        <v>30.16</v>
      </c>
      <c r="M9" s="6">
        <v>350.35</v>
      </c>
      <c r="N9" s="6">
        <v>90.47</v>
      </c>
      <c r="O9" s="6"/>
      <c r="P9" s="6"/>
      <c r="Q9" s="6"/>
      <c r="R9" s="6"/>
      <c r="S9" s="6">
        <f t="shared" si="0"/>
        <v>1160.26</v>
      </c>
      <c r="T9" s="6"/>
      <c r="U9" s="6">
        <v>150</v>
      </c>
      <c r="V9" s="6">
        <f t="shared" si="1"/>
        <v>1310.26</v>
      </c>
    </row>
    <row r="10" ht="24" customHeight="1" spans="1:22">
      <c r="A10" s="6">
        <v>7</v>
      </c>
      <c r="B10" s="6" t="s">
        <v>39</v>
      </c>
      <c r="C10" s="6" t="s">
        <v>26</v>
      </c>
      <c r="D10" s="7">
        <v>45637</v>
      </c>
      <c r="E10" s="8">
        <v>45860</v>
      </c>
      <c r="F10" s="6" t="s">
        <v>40</v>
      </c>
      <c r="G10" s="6">
        <v>4308</v>
      </c>
      <c r="H10" s="6">
        <v>4308</v>
      </c>
      <c r="I10" s="6">
        <v>4027</v>
      </c>
      <c r="J10" s="6">
        <v>4308</v>
      </c>
      <c r="K10" s="23">
        <v>689.28</v>
      </c>
      <c r="L10" s="6">
        <v>30.16</v>
      </c>
      <c r="M10" s="6">
        <v>350.35</v>
      </c>
      <c r="N10" s="6">
        <v>90.47</v>
      </c>
      <c r="O10" s="6"/>
      <c r="P10" s="6"/>
      <c r="Q10" s="6"/>
      <c r="R10" s="6"/>
      <c r="S10" s="6">
        <f t="shared" si="0"/>
        <v>1160.26</v>
      </c>
      <c r="T10" s="6"/>
      <c r="U10" s="6">
        <v>150</v>
      </c>
      <c r="V10" s="6">
        <f t="shared" si="1"/>
        <v>1310.26</v>
      </c>
    </row>
    <row r="11" ht="24" customHeight="1" spans="1:22">
      <c r="A11" s="6">
        <f>ROW()-3</f>
        <v>8</v>
      </c>
      <c r="B11" s="6" t="s">
        <v>41</v>
      </c>
      <c r="C11" s="6" t="s">
        <v>26</v>
      </c>
      <c r="D11" s="7">
        <v>45643</v>
      </c>
      <c r="E11" s="6"/>
      <c r="F11" s="32" t="s">
        <v>42</v>
      </c>
      <c r="G11" s="6">
        <v>4308</v>
      </c>
      <c r="H11" s="6">
        <v>4308</v>
      </c>
      <c r="I11" s="6">
        <v>4027</v>
      </c>
      <c r="J11" s="6">
        <v>4308</v>
      </c>
      <c r="K11" s="23">
        <v>689.28</v>
      </c>
      <c r="L11" s="6">
        <v>30.16</v>
      </c>
      <c r="M11" s="6">
        <v>350.35</v>
      </c>
      <c r="N11" s="6">
        <v>90.47</v>
      </c>
      <c r="O11" s="6"/>
      <c r="P11" s="6"/>
      <c r="Q11" s="6"/>
      <c r="R11" s="6"/>
      <c r="S11" s="6">
        <f>K11+L11+M11+N11</f>
        <v>1160.26</v>
      </c>
      <c r="T11" s="6"/>
      <c r="U11" s="6">
        <v>150</v>
      </c>
      <c r="V11" s="6">
        <f>S11+U11+T11</f>
        <v>1310.26</v>
      </c>
    </row>
    <row r="12" ht="23" customHeight="1" spans="1:22">
      <c r="A12" s="6">
        <f>ROW()-3</f>
        <v>9</v>
      </c>
      <c r="B12" s="6" t="s">
        <v>43</v>
      </c>
      <c r="C12" s="6" t="s">
        <v>26</v>
      </c>
      <c r="D12" s="7">
        <v>45677</v>
      </c>
      <c r="E12" s="6"/>
      <c r="F12" s="32" t="s">
        <v>44</v>
      </c>
      <c r="G12" s="6">
        <v>4308</v>
      </c>
      <c r="H12" s="6">
        <v>4308</v>
      </c>
      <c r="I12" s="6">
        <v>4027</v>
      </c>
      <c r="J12" s="6">
        <v>4308</v>
      </c>
      <c r="K12" s="23">
        <v>689.28</v>
      </c>
      <c r="L12" s="6">
        <v>30.16</v>
      </c>
      <c r="M12" s="6">
        <v>350.35</v>
      </c>
      <c r="N12" s="6">
        <v>90.47</v>
      </c>
      <c r="O12" s="6"/>
      <c r="P12" s="6"/>
      <c r="Q12" s="6"/>
      <c r="R12" s="6"/>
      <c r="S12" s="6">
        <f>K12+L12+M12+N12</f>
        <v>1160.26</v>
      </c>
      <c r="T12" s="6"/>
      <c r="U12" s="6">
        <v>150</v>
      </c>
      <c r="V12" s="6">
        <f>S12+U12+T12</f>
        <v>1310.26</v>
      </c>
    </row>
    <row r="13" ht="23" customHeight="1" spans="1:22">
      <c r="A13" s="6">
        <f>ROW()-3</f>
        <v>10</v>
      </c>
      <c r="B13" s="6" t="s">
        <v>45</v>
      </c>
      <c r="C13" s="6" t="s">
        <v>26</v>
      </c>
      <c r="D13" s="7">
        <v>45703</v>
      </c>
      <c r="E13" s="6"/>
      <c r="F13" s="32" t="s">
        <v>46</v>
      </c>
      <c r="G13" s="6">
        <v>4308</v>
      </c>
      <c r="H13" s="6">
        <v>4308</v>
      </c>
      <c r="I13" s="6">
        <v>4027</v>
      </c>
      <c r="J13" s="6">
        <v>4308</v>
      </c>
      <c r="K13" s="23">
        <v>689.28</v>
      </c>
      <c r="L13" s="6">
        <v>30.16</v>
      </c>
      <c r="M13" s="6">
        <v>350.35</v>
      </c>
      <c r="N13" s="6">
        <v>90.47</v>
      </c>
      <c r="O13" s="6"/>
      <c r="P13" s="6"/>
      <c r="Q13" s="6"/>
      <c r="R13" s="6"/>
      <c r="S13" s="6">
        <f>K13+L13+M13+N13</f>
        <v>1160.26</v>
      </c>
      <c r="T13" s="6"/>
      <c r="U13" s="6">
        <v>150</v>
      </c>
      <c r="V13" s="6">
        <f>S13+U13+T13</f>
        <v>1310.26</v>
      </c>
    </row>
    <row r="14" ht="23" customHeight="1" spans="1:22">
      <c r="A14" s="6">
        <f>ROW()-3</f>
        <v>11</v>
      </c>
      <c r="B14" s="6" t="s">
        <v>47</v>
      </c>
      <c r="C14" s="6" t="s">
        <v>26</v>
      </c>
      <c r="D14" s="7">
        <v>45727</v>
      </c>
      <c r="E14" s="6"/>
      <c r="F14" s="32" t="s">
        <v>48</v>
      </c>
      <c r="G14" s="6"/>
      <c r="H14" s="6"/>
      <c r="I14" s="6"/>
      <c r="J14" s="6"/>
      <c r="K14" s="23"/>
      <c r="L14" s="6"/>
      <c r="M14" s="6"/>
      <c r="N14" s="6">
        <v>180</v>
      </c>
      <c r="O14" s="6"/>
      <c r="P14" s="6"/>
      <c r="Q14" s="6"/>
      <c r="R14" s="6"/>
      <c r="S14" s="6">
        <f>K14+L14+M14+N14</f>
        <v>180</v>
      </c>
      <c r="T14" s="6"/>
      <c r="U14" s="6">
        <v>150</v>
      </c>
      <c r="V14" s="6">
        <f>S14+U14+T14</f>
        <v>330</v>
      </c>
    </row>
    <row r="15" ht="23" customHeight="1" spans="1:22">
      <c r="A15" s="6">
        <f>ROW()-3</f>
        <v>12</v>
      </c>
      <c r="B15" s="6" t="s">
        <v>49</v>
      </c>
      <c r="C15" s="6" t="s">
        <v>26</v>
      </c>
      <c r="D15" s="7">
        <v>45734</v>
      </c>
      <c r="E15" s="6"/>
      <c r="F15" s="32" t="s">
        <v>50</v>
      </c>
      <c r="G15" s="6">
        <v>4308</v>
      </c>
      <c r="H15" s="6">
        <v>4308</v>
      </c>
      <c r="I15" s="6">
        <v>4027</v>
      </c>
      <c r="J15" s="6">
        <v>4308</v>
      </c>
      <c r="K15" s="23">
        <v>689.28</v>
      </c>
      <c r="L15" s="6">
        <v>30.16</v>
      </c>
      <c r="M15" s="6">
        <v>350.35</v>
      </c>
      <c r="N15" s="6">
        <v>90.47</v>
      </c>
      <c r="O15" s="6"/>
      <c r="P15" s="6"/>
      <c r="Q15" s="6"/>
      <c r="R15" s="6"/>
      <c r="S15" s="6">
        <f>K15+L15+M15+N15</f>
        <v>1160.26</v>
      </c>
      <c r="T15" s="6"/>
      <c r="U15" s="6">
        <v>150</v>
      </c>
      <c r="V15" s="6">
        <f>S15+U15+T15</f>
        <v>1310.26</v>
      </c>
    </row>
    <row r="16" ht="23" customHeight="1" spans="1:22">
      <c r="A16" s="6">
        <f>ROW()-3</f>
        <v>13</v>
      </c>
      <c r="B16" s="6" t="s">
        <v>51</v>
      </c>
      <c r="C16" s="6" t="s">
        <v>26</v>
      </c>
      <c r="D16" s="7">
        <v>45736</v>
      </c>
      <c r="E16" s="6"/>
      <c r="F16" s="32" t="s">
        <v>52</v>
      </c>
      <c r="G16" s="6">
        <v>4308</v>
      </c>
      <c r="H16" s="6">
        <v>4308</v>
      </c>
      <c r="I16" s="6">
        <v>4027</v>
      </c>
      <c r="J16" s="6">
        <v>4308</v>
      </c>
      <c r="K16" s="23">
        <v>689.28</v>
      </c>
      <c r="L16" s="6">
        <v>30.16</v>
      </c>
      <c r="M16" s="6">
        <v>350.35</v>
      </c>
      <c r="N16" s="6">
        <v>90.47</v>
      </c>
      <c r="O16" s="6"/>
      <c r="P16" s="6"/>
      <c r="Q16" s="6"/>
      <c r="R16" s="6"/>
      <c r="S16" s="6">
        <f>K16+L16+M16+N16</f>
        <v>1160.26</v>
      </c>
      <c r="T16" s="6"/>
      <c r="U16" s="6">
        <v>150</v>
      </c>
      <c r="V16" s="6">
        <f>S16+U16+T16</f>
        <v>1310.26</v>
      </c>
    </row>
    <row r="17" ht="23" customHeight="1" spans="1:22">
      <c r="A17" s="6">
        <f>ROW()-3</f>
        <v>14</v>
      </c>
      <c r="B17" s="6" t="s">
        <v>53</v>
      </c>
      <c r="C17" s="6" t="s">
        <v>26</v>
      </c>
      <c r="D17" s="7">
        <v>45758</v>
      </c>
      <c r="E17" s="6"/>
      <c r="F17" s="32" t="s">
        <v>54</v>
      </c>
      <c r="G17" s="6">
        <v>4308</v>
      </c>
      <c r="H17" s="6">
        <v>4308</v>
      </c>
      <c r="I17" s="6">
        <v>4027</v>
      </c>
      <c r="J17" s="6">
        <v>4308</v>
      </c>
      <c r="K17" s="23">
        <v>689.28</v>
      </c>
      <c r="L17" s="6">
        <v>30.16</v>
      </c>
      <c r="M17" s="6">
        <v>350.35</v>
      </c>
      <c r="N17" s="6">
        <v>90.47</v>
      </c>
      <c r="O17" s="6"/>
      <c r="P17" s="6"/>
      <c r="Q17" s="6"/>
      <c r="R17" s="6"/>
      <c r="S17" s="6">
        <f>K17+L17+M17+N17</f>
        <v>1160.26</v>
      </c>
      <c r="T17" s="6"/>
      <c r="U17" s="6">
        <v>150</v>
      </c>
      <c r="V17" s="6">
        <f>S17+U17+T17</f>
        <v>1310.26</v>
      </c>
    </row>
    <row r="18" ht="23" customHeight="1" spans="1:22">
      <c r="A18" s="6">
        <f>ROW()-3</f>
        <v>15</v>
      </c>
      <c r="B18" s="6" t="s">
        <v>55</v>
      </c>
      <c r="C18" s="6" t="s">
        <v>26</v>
      </c>
      <c r="D18" s="7">
        <v>45772</v>
      </c>
      <c r="E18" s="6"/>
      <c r="F18" s="32" t="s">
        <v>56</v>
      </c>
      <c r="G18" s="6">
        <v>4308</v>
      </c>
      <c r="H18" s="6">
        <v>4308</v>
      </c>
      <c r="I18" s="6">
        <v>4027</v>
      </c>
      <c r="J18" s="6">
        <v>4308</v>
      </c>
      <c r="K18" s="23">
        <v>689.28</v>
      </c>
      <c r="L18" s="6">
        <v>30.16</v>
      </c>
      <c r="M18" s="6">
        <v>350.35</v>
      </c>
      <c r="N18" s="6">
        <v>90.47</v>
      </c>
      <c r="O18" s="6"/>
      <c r="P18" s="6"/>
      <c r="Q18" s="6"/>
      <c r="R18" s="6"/>
      <c r="S18" s="6">
        <f>K18+L18+M18+N18</f>
        <v>1160.26</v>
      </c>
      <c r="T18" s="6"/>
      <c r="U18" s="6">
        <v>150</v>
      </c>
      <c r="V18" s="6">
        <f>S18+U18+T18</f>
        <v>1310.26</v>
      </c>
    </row>
    <row r="19" ht="23" customHeight="1" spans="1:22">
      <c r="A19" s="6">
        <f>ROW()-3</f>
        <v>16</v>
      </c>
      <c r="B19" s="6" t="s">
        <v>57</v>
      </c>
      <c r="C19" s="6" t="s">
        <v>26</v>
      </c>
      <c r="D19" s="7">
        <v>45774</v>
      </c>
      <c r="E19" s="6"/>
      <c r="F19" s="32" t="s">
        <v>58</v>
      </c>
      <c r="G19" s="6">
        <v>4308</v>
      </c>
      <c r="H19" s="6">
        <v>4308</v>
      </c>
      <c r="I19" s="6">
        <v>4027</v>
      </c>
      <c r="J19" s="6">
        <v>4308</v>
      </c>
      <c r="K19" s="23">
        <v>689.28</v>
      </c>
      <c r="L19" s="6">
        <v>30.16</v>
      </c>
      <c r="M19" s="6">
        <v>350.35</v>
      </c>
      <c r="N19" s="6">
        <v>90.47</v>
      </c>
      <c r="O19" s="6"/>
      <c r="P19" s="6"/>
      <c r="Q19" s="6"/>
      <c r="R19" s="6"/>
      <c r="S19" s="6">
        <f>K19+L19+M19+N19</f>
        <v>1160.26</v>
      </c>
      <c r="T19" s="6"/>
      <c r="U19" s="6">
        <v>150</v>
      </c>
      <c r="V19" s="6">
        <f>S19+U19+T19</f>
        <v>1310.26</v>
      </c>
    </row>
    <row r="20" ht="23" customHeight="1" spans="1:22">
      <c r="A20" s="6">
        <f>ROW()-3</f>
        <v>17</v>
      </c>
      <c r="B20" s="6" t="s">
        <v>59</v>
      </c>
      <c r="C20" s="6" t="s">
        <v>26</v>
      </c>
      <c r="D20" s="7">
        <v>45777</v>
      </c>
      <c r="E20" s="6"/>
      <c r="F20" s="32" t="s">
        <v>60</v>
      </c>
      <c r="G20" s="6">
        <v>4308</v>
      </c>
      <c r="H20" s="6">
        <v>4308</v>
      </c>
      <c r="I20" s="6">
        <v>4027</v>
      </c>
      <c r="J20" s="6">
        <v>4308</v>
      </c>
      <c r="K20" s="23">
        <v>689.28</v>
      </c>
      <c r="L20" s="6">
        <v>30.16</v>
      </c>
      <c r="M20" s="6">
        <v>350.35</v>
      </c>
      <c r="N20" s="6">
        <v>90.47</v>
      </c>
      <c r="O20" s="6"/>
      <c r="P20" s="6"/>
      <c r="Q20" s="6"/>
      <c r="R20" s="6"/>
      <c r="S20" s="6">
        <f>K20+L20+M20+N20</f>
        <v>1160.26</v>
      </c>
      <c r="T20" s="6"/>
      <c r="U20" s="6">
        <v>150</v>
      </c>
      <c r="V20" s="6">
        <f>S20+U20+T20</f>
        <v>1310.26</v>
      </c>
    </row>
    <row r="21" ht="23" customHeight="1" spans="1:22">
      <c r="A21" s="6">
        <f>ROW()-3</f>
        <v>18</v>
      </c>
      <c r="B21" s="6" t="s">
        <v>61</v>
      </c>
      <c r="C21" s="6" t="s">
        <v>26</v>
      </c>
      <c r="D21" s="7">
        <v>45790</v>
      </c>
      <c r="E21" s="7"/>
      <c r="F21" s="32" t="s">
        <v>62</v>
      </c>
      <c r="G21" s="6">
        <v>4308</v>
      </c>
      <c r="H21" s="6">
        <v>4308</v>
      </c>
      <c r="I21" s="6">
        <v>4027</v>
      </c>
      <c r="J21" s="6">
        <v>4308</v>
      </c>
      <c r="K21" s="23">
        <v>689.28</v>
      </c>
      <c r="L21" s="6">
        <v>30.16</v>
      </c>
      <c r="M21" s="6">
        <v>350.35</v>
      </c>
      <c r="N21" s="6">
        <v>90.47</v>
      </c>
      <c r="O21" s="6"/>
      <c r="P21" s="6"/>
      <c r="Q21" s="6"/>
      <c r="R21" s="6"/>
      <c r="S21" s="6">
        <f>K21+L21+M21+N21</f>
        <v>1160.26</v>
      </c>
      <c r="T21" s="6"/>
      <c r="U21" s="6">
        <v>150</v>
      </c>
      <c r="V21" s="6">
        <f>S21+U21+T21</f>
        <v>1310.26</v>
      </c>
    </row>
    <row r="22" ht="23" customHeight="1" spans="1:22">
      <c r="A22" s="6">
        <f>ROW()-3</f>
        <v>19</v>
      </c>
      <c r="B22" s="6" t="s">
        <v>63</v>
      </c>
      <c r="C22" s="6" t="s">
        <v>26</v>
      </c>
      <c r="D22" s="7">
        <v>45804</v>
      </c>
      <c r="E22" s="7"/>
      <c r="F22" s="32" t="s">
        <v>64</v>
      </c>
      <c r="G22" s="6">
        <v>4308</v>
      </c>
      <c r="H22" s="6">
        <v>4308</v>
      </c>
      <c r="I22" s="6">
        <v>4027</v>
      </c>
      <c r="J22" s="6">
        <v>4308</v>
      </c>
      <c r="K22" s="23">
        <v>689.28</v>
      </c>
      <c r="L22" s="6">
        <v>30.16</v>
      </c>
      <c r="M22" s="6">
        <v>350.35</v>
      </c>
      <c r="N22" s="6">
        <v>90.47</v>
      </c>
      <c r="O22" s="6"/>
      <c r="P22" s="6"/>
      <c r="Q22" s="6"/>
      <c r="R22" s="6"/>
      <c r="S22" s="6">
        <f>K22+L22+M22+N22</f>
        <v>1160.26</v>
      </c>
      <c r="T22" s="6"/>
      <c r="U22" s="6">
        <v>150</v>
      </c>
      <c r="V22" s="6">
        <f>S22+U22+T22</f>
        <v>1310.26</v>
      </c>
    </row>
    <row r="23" ht="23" customHeight="1" spans="1:22">
      <c r="A23" s="6">
        <f t="shared" ref="A23:A34" si="2">ROW()-3</f>
        <v>20</v>
      </c>
      <c r="B23" s="9" t="s">
        <v>65</v>
      </c>
      <c r="C23" s="6" t="s">
        <v>26</v>
      </c>
      <c r="D23" s="8">
        <v>45810</v>
      </c>
      <c r="E23" s="7"/>
      <c r="F23" s="33" t="s">
        <v>66</v>
      </c>
      <c r="G23" s="6">
        <v>4308</v>
      </c>
      <c r="H23" s="6">
        <v>4308</v>
      </c>
      <c r="I23" s="6">
        <v>4027</v>
      </c>
      <c r="J23" s="6">
        <v>4308</v>
      </c>
      <c r="K23" s="23">
        <v>689.28</v>
      </c>
      <c r="L23" s="6">
        <v>30.16</v>
      </c>
      <c r="M23" s="6">
        <v>350.35</v>
      </c>
      <c r="N23" s="6">
        <v>90.47</v>
      </c>
      <c r="O23" s="6"/>
      <c r="P23" s="6"/>
      <c r="Q23" s="6"/>
      <c r="R23" s="6"/>
      <c r="S23" s="6">
        <f t="shared" ref="S23:S31" si="3">K23+L23+M23+N23</f>
        <v>1160.26</v>
      </c>
      <c r="T23" s="6"/>
      <c r="U23" s="6">
        <v>150</v>
      </c>
      <c r="V23" s="6">
        <f t="shared" ref="V23:V31" si="4">S23+U23+T23</f>
        <v>1310.26</v>
      </c>
    </row>
    <row r="24" ht="23" customHeight="1" spans="1:22">
      <c r="A24" s="6">
        <f t="shared" si="2"/>
        <v>21</v>
      </c>
      <c r="B24" s="9" t="s">
        <v>67</v>
      </c>
      <c r="C24" s="6" t="s">
        <v>26</v>
      </c>
      <c r="D24" s="8">
        <v>45811</v>
      </c>
      <c r="E24" s="7"/>
      <c r="F24" s="32" t="s">
        <v>68</v>
      </c>
      <c r="G24" s="6">
        <v>4308</v>
      </c>
      <c r="H24" s="6">
        <v>4308</v>
      </c>
      <c r="I24" s="6">
        <v>4027</v>
      </c>
      <c r="J24" s="6">
        <v>4308</v>
      </c>
      <c r="K24" s="23">
        <v>689.28</v>
      </c>
      <c r="L24" s="6">
        <v>30.16</v>
      </c>
      <c r="M24" s="6">
        <v>350.35</v>
      </c>
      <c r="N24" s="6">
        <v>90.47</v>
      </c>
      <c r="O24" s="6"/>
      <c r="P24" s="6"/>
      <c r="Q24" s="6"/>
      <c r="R24" s="6"/>
      <c r="S24" s="6">
        <f t="shared" si="3"/>
        <v>1160.26</v>
      </c>
      <c r="T24" s="6"/>
      <c r="U24" s="6">
        <v>150</v>
      </c>
      <c r="V24" s="6">
        <f t="shared" si="4"/>
        <v>1310.26</v>
      </c>
    </row>
    <row r="25" ht="23" customHeight="1" spans="1:22">
      <c r="A25" s="6">
        <f t="shared" si="2"/>
        <v>22</v>
      </c>
      <c r="B25" s="9" t="s">
        <v>69</v>
      </c>
      <c r="C25" s="6" t="s">
        <v>26</v>
      </c>
      <c r="D25" s="8">
        <v>45814</v>
      </c>
      <c r="E25" s="7"/>
      <c r="F25" s="6" t="s">
        <v>70</v>
      </c>
      <c r="G25" s="6">
        <v>4308</v>
      </c>
      <c r="H25" s="6">
        <v>4308</v>
      </c>
      <c r="I25" s="6">
        <v>4027</v>
      </c>
      <c r="J25" s="6">
        <v>4308</v>
      </c>
      <c r="K25" s="23">
        <v>689.28</v>
      </c>
      <c r="L25" s="6">
        <v>30.16</v>
      </c>
      <c r="M25" s="6">
        <v>350.35</v>
      </c>
      <c r="N25" s="6">
        <v>90.47</v>
      </c>
      <c r="O25" s="6"/>
      <c r="P25" s="6"/>
      <c r="Q25" s="6"/>
      <c r="R25" s="6"/>
      <c r="S25" s="6">
        <f t="shared" si="3"/>
        <v>1160.26</v>
      </c>
      <c r="T25" s="6"/>
      <c r="U25" s="6">
        <v>150</v>
      </c>
      <c r="V25" s="6">
        <f t="shared" si="4"/>
        <v>1310.26</v>
      </c>
    </row>
    <row r="26" ht="23" customHeight="1" spans="1:22">
      <c r="A26" s="6">
        <f t="shared" si="2"/>
        <v>23</v>
      </c>
      <c r="B26" s="9" t="s">
        <v>71</v>
      </c>
      <c r="C26" s="6" t="s">
        <v>26</v>
      </c>
      <c r="D26" s="8">
        <v>45817</v>
      </c>
      <c r="E26" s="7"/>
      <c r="F26" s="32" t="s">
        <v>72</v>
      </c>
      <c r="G26" s="6">
        <v>4308</v>
      </c>
      <c r="H26" s="6">
        <v>4308</v>
      </c>
      <c r="I26" s="6">
        <v>4027</v>
      </c>
      <c r="J26" s="6">
        <v>4308</v>
      </c>
      <c r="K26" s="23">
        <v>689.28</v>
      </c>
      <c r="L26" s="6">
        <v>30.16</v>
      </c>
      <c r="M26" s="6">
        <v>350.35</v>
      </c>
      <c r="N26" s="6">
        <v>90.47</v>
      </c>
      <c r="O26" s="6"/>
      <c r="P26" s="6"/>
      <c r="Q26" s="6"/>
      <c r="R26" s="6"/>
      <c r="S26" s="6">
        <f t="shared" si="3"/>
        <v>1160.26</v>
      </c>
      <c r="T26" s="6"/>
      <c r="U26" s="6">
        <v>150</v>
      </c>
      <c r="V26" s="6">
        <f t="shared" si="4"/>
        <v>1310.26</v>
      </c>
    </row>
    <row r="27" ht="23" customHeight="1" spans="1:22">
      <c r="A27" s="6">
        <f t="shared" si="2"/>
        <v>24</v>
      </c>
      <c r="B27" s="9" t="s">
        <v>73</v>
      </c>
      <c r="C27" s="6" t="s">
        <v>26</v>
      </c>
      <c r="D27" s="8">
        <v>45809</v>
      </c>
      <c r="E27" s="7"/>
      <c r="F27" s="32" t="s">
        <v>74</v>
      </c>
      <c r="G27" s="6">
        <v>4308</v>
      </c>
      <c r="H27" s="6">
        <v>4308</v>
      </c>
      <c r="I27" s="6">
        <v>4053</v>
      </c>
      <c r="J27" s="6">
        <v>4308</v>
      </c>
      <c r="K27" s="23">
        <v>689.28</v>
      </c>
      <c r="L27" s="6">
        <v>30.16</v>
      </c>
      <c r="M27" s="6">
        <v>352.61</v>
      </c>
      <c r="N27" s="6">
        <v>90.47</v>
      </c>
      <c r="O27" s="6">
        <v>344.64</v>
      </c>
      <c r="P27" s="6">
        <v>12.92</v>
      </c>
      <c r="Q27" s="6">
        <v>81.06</v>
      </c>
      <c r="R27" s="6">
        <v>15</v>
      </c>
      <c r="S27" s="6">
        <f t="shared" si="3"/>
        <v>1162.52</v>
      </c>
      <c r="T27" s="6">
        <f>O27+P27+Q27+R27</f>
        <v>453.62</v>
      </c>
      <c r="U27" s="6">
        <v>60</v>
      </c>
      <c r="V27" s="6">
        <f t="shared" si="4"/>
        <v>1676.14</v>
      </c>
    </row>
    <row r="28" ht="23" customHeight="1" spans="1:22">
      <c r="A28" s="6">
        <f t="shared" si="2"/>
        <v>25</v>
      </c>
      <c r="B28" s="9" t="s">
        <v>75</v>
      </c>
      <c r="C28" s="6" t="s">
        <v>26</v>
      </c>
      <c r="D28" s="8">
        <v>45809</v>
      </c>
      <c r="E28" s="7"/>
      <c r="F28" s="32" t="s">
        <v>76</v>
      </c>
      <c r="G28" s="6">
        <v>4308</v>
      </c>
      <c r="H28" s="6">
        <v>4308</v>
      </c>
      <c r="I28" s="6">
        <v>4053</v>
      </c>
      <c r="J28" s="6">
        <v>4308</v>
      </c>
      <c r="K28" s="23">
        <v>689.28</v>
      </c>
      <c r="L28" s="6">
        <v>30.16</v>
      </c>
      <c r="M28" s="6">
        <v>352.61</v>
      </c>
      <c r="N28" s="6">
        <v>90.47</v>
      </c>
      <c r="O28" s="6">
        <v>344.64</v>
      </c>
      <c r="P28" s="6">
        <v>12.92</v>
      </c>
      <c r="Q28" s="6">
        <v>81.06</v>
      </c>
      <c r="R28" s="6">
        <v>15</v>
      </c>
      <c r="S28" s="6">
        <f t="shared" si="3"/>
        <v>1162.52</v>
      </c>
      <c r="T28" s="6">
        <f>O28+P28+Q28+R28</f>
        <v>453.62</v>
      </c>
      <c r="U28" s="6">
        <v>60</v>
      </c>
      <c r="V28" s="6">
        <f t="shared" si="4"/>
        <v>1676.14</v>
      </c>
    </row>
    <row r="29" ht="23" customHeight="1" spans="1:22">
      <c r="A29" s="6">
        <f t="shared" si="2"/>
        <v>26</v>
      </c>
      <c r="B29" s="9" t="s">
        <v>77</v>
      </c>
      <c r="C29" s="6" t="s">
        <v>26</v>
      </c>
      <c r="D29" s="8">
        <v>45809</v>
      </c>
      <c r="E29" s="7"/>
      <c r="F29" s="32" t="s">
        <v>78</v>
      </c>
      <c r="G29" s="6">
        <v>4308</v>
      </c>
      <c r="H29" s="6">
        <v>4308</v>
      </c>
      <c r="I29" s="6">
        <v>4053</v>
      </c>
      <c r="J29" s="6">
        <v>4308</v>
      </c>
      <c r="K29" s="23">
        <v>689.28</v>
      </c>
      <c r="L29" s="6">
        <v>30.16</v>
      </c>
      <c r="M29" s="6">
        <v>352.61</v>
      </c>
      <c r="N29" s="6">
        <v>90.47</v>
      </c>
      <c r="O29" s="6">
        <v>344.64</v>
      </c>
      <c r="P29" s="6">
        <v>12.92</v>
      </c>
      <c r="Q29" s="6">
        <v>81.06</v>
      </c>
      <c r="R29" s="6">
        <v>15</v>
      </c>
      <c r="S29" s="6">
        <f t="shared" si="3"/>
        <v>1162.52</v>
      </c>
      <c r="T29" s="6">
        <f>O29+P29+Q29+R29</f>
        <v>453.62</v>
      </c>
      <c r="U29" s="6">
        <v>60</v>
      </c>
      <c r="V29" s="6">
        <f t="shared" si="4"/>
        <v>1676.14</v>
      </c>
    </row>
    <row r="30" ht="23" customHeight="1" spans="1:22">
      <c r="A30" s="6">
        <f t="shared" si="2"/>
        <v>27</v>
      </c>
      <c r="B30" s="9" t="s">
        <v>79</v>
      </c>
      <c r="C30" s="6" t="s">
        <v>26</v>
      </c>
      <c r="D30" s="8">
        <v>45809</v>
      </c>
      <c r="E30" s="7"/>
      <c r="F30" s="32" t="s">
        <v>80</v>
      </c>
      <c r="G30" s="6">
        <v>4308</v>
      </c>
      <c r="H30" s="6">
        <v>4308</v>
      </c>
      <c r="I30" s="6">
        <v>4053</v>
      </c>
      <c r="J30" s="6">
        <v>4308</v>
      </c>
      <c r="K30" s="23">
        <v>689.28</v>
      </c>
      <c r="L30" s="6">
        <v>30.16</v>
      </c>
      <c r="M30" s="6">
        <v>352.61</v>
      </c>
      <c r="N30" s="6">
        <v>90.47</v>
      </c>
      <c r="O30" s="6">
        <v>344.64</v>
      </c>
      <c r="P30" s="6">
        <v>12.92</v>
      </c>
      <c r="Q30" s="6">
        <v>81.06</v>
      </c>
      <c r="R30" s="6">
        <v>15</v>
      </c>
      <c r="S30" s="6">
        <f t="shared" si="3"/>
        <v>1162.52</v>
      </c>
      <c r="T30" s="6">
        <f>O30+P30+Q30+R30</f>
        <v>453.62</v>
      </c>
      <c r="U30" s="6">
        <v>60</v>
      </c>
      <c r="V30" s="6">
        <f t="shared" si="4"/>
        <v>1676.14</v>
      </c>
    </row>
    <row r="31" ht="23" customHeight="1" spans="1:22">
      <c r="A31" s="6">
        <f t="shared" si="2"/>
        <v>28</v>
      </c>
      <c r="B31" s="9" t="s">
        <v>81</v>
      </c>
      <c r="C31" s="6" t="s">
        <v>26</v>
      </c>
      <c r="D31" s="8">
        <v>45809</v>
      </c>
      <c r="E31" s="7"/>
      <c r="F31" s="32" t="s">
        <v>82</v>
      </c>
      <c r="G31" s="6">
        <v>6889</v>
      </c>
      <c r="H31" s="6">
        <v>6889</v>
      </c>
      <c r="I31" s="6">
        <v>6889</v>
      </c>
      <c r="J31" s="6">
        <v>6889</v>
      </c>
      <c r="K31" s="23">
        <f>G31*16%</f>
        <v>1102.24</v>
      </c>
      <c r="L31" s="6">
        <v>48.22</v>
      </c>
      <c r="M31" s="6">
        <v>599.34</v>
      </c>
      <c r="N31" s="6">
        <v>115.74</v>
      </c>
      <c r="O31" s="6">
        <v>551.12</v>
      </c>
      <c r="P31" s="6">
        <v>20.67</v>
      </c>
      <c r="Q31" s="6">
        <v>137.78</v>
      </c>
      <c r="R31" s="6">
        <v>15</v>
      </c>
      <c r="S31" s="6">
        <f t="shared" si="3"/>
        <v>1865.54</v>
      </c>
      <c r="T31" s="6">
        <f>O31+P31+Q31+R31</f>
        <v>724.57</v>
      </c>
      <c r="U31" s="6">
        <v>60</v>
      </c>
      <c r="V31" s="6">
        <f t="shared" si="4"/>
        <v>2650.11</v>
      </c>
    </row>
    <row r="32" ht="23" customHeight="1" spans="1:22">
      <c r="A32" s="6">
        <f>ROW()-3</f>
        <v>29</v>
      </c>
      <c r="B32" s="10" t="s">
        <v>83</v>
      </c>
      <c r="C32" s="10" t="s">
        <v>26</v>
      </c>
      <c r="D32" s="8">
        <v>45839</v>
      </c>
      <c r="E32" s="10"/>
      <c r="F32" s="33" t="s">
        <v>84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>
        <v>180</v>
      </c>
      <c r="T32" s="10"/>
      <c r="U32" s="10">
        <v>60</v>
      </c>
      <c r="V32" s="10">
        <v>240</v>
      </c>
    </row>
    <row r="33" ht="23" customHeight="1" spans="1:22">
      <c r="A33" s="10"/>
      <c r="B33" s="11" t="s">
        <v>85</v>
      </c>
      <c r="C33" s="12"/>
      <c r="D33" s="12"/>
      <c r="E33" s="12"/>
      <c r="F33" s="12"/>
      <c r="G33" s="12"/>
      <c r="H33" s="12"/>
      <c r="I33" s="12"/>
      <c r="J33" s="24"/>
      <c r="K33" s="10">
        <f>SUM(K4:K32)</f>
        <v>19023.52</v>
      </c>
      <c r="L33" s="10">
        <f t="shared" ref="L33:V33" si="5">SUM(L4:L32)</f>
        <v>832.38</v>
      </c>
      <c r="M33" s="10">
        <f t="shared" si="5"/>
        <v>9717.48</v>
      </c>
      <c r="N33" s="10">
        <f t="shared" si="5"/>
        <v>2647.96</v>
      </c>
      <c r="O33" s="10">
        <f t="shared" si="5"/>
        <v>1929.68</v>
      </c>
      <c r="P33" s="10">
        <f t="shared" si="5"/>
        <v>72.35</v>
      </c>
      <c r="Q33" s="10">
        <f t="shared" si="5"/>
        <v>462.02</v>
      </c>
      <c r="R33" s="10">
        <f t="shared" si="5"/>
        <v>75</v>
      </c>
      <c r="S33" s="10">
        <f t="shared" si="5"/>
        <v>32401.34</v>
      </c>
      <c r="T33" s="10">
        <f t="shared" si="5"/>
        <v>2539.05</v>
      </c>
      <c r="U33" s="10">
        <f t="shared" si="5"/>
        <v>3810</v>
      </c>
      <c r="V33" s="10">
        <f t="shared" si="5"/>
        <v>38750.39</v>
      </c>
    </row>
    <row r="34" ht="38" customHeight="1" spans="1:22">
      <c r="A34" s="13" t="s">
        <v>86</v>
      </c>
      <c r="B34" s="14"/>
      <c r="C34" s="14"/>
      <c r="D34" s="14"/>
      <c r="E34" s="14"/>
      <c r="F34" s="14"/>
      <c r="G34" s="14"/>
      <c r="H34" s="14"/>
      <c r="I34" s="14"/>
      <c r="J34" s="25"/>
      <c r="K34" s="13" t="s">
        <v>87</v>
      </c>
      <c r="L34" s="14"/>
      <c r="M34" s="26">
        <f>V33</f>
        <v>38750.39</v>
      </c>
      <c r="N34" s="26"/>
      <c r="O34" s="26"/>
      <c r="P34" s="26"/>
      <c r="Q34" s="26"/>
      <c r="R34" s="26"/>
      <c r="S34" s="26"/>
      <c r="T34" s="26"/>
      <c r="U34" s="26"/>
      <c r="V34" s="26"/>
    </row>
    <row r="35" ht="30" customHeight="1" spans="1:22">
      <c r="A35" s="15" t="s">
        <v>88</v>
      </c>
      <c r="B35" s="15"/>
      <c r="C35" s="16" t="s">
        <v>89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26" customHeight="1" spans="1:22">
      <c r="A36" s="15" t="s">
        <v>90</v>
      </c>
      <c r="B36" s="15"/>
      <c r="C36" s="16" t="s">
        <v>91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ht="29" customHeight="1" spans="1:22">
      <c r="A37" s="15" t="s">
        <v>92</v>
      </c>
      <c r="B37" s="15"/>
      <c r="C37" s="16" t="s">
        <v>93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ht="28" customHeight="1" spans="1:22">
      <c r="A38" s="15" t="s">
        <v>94</v>
      </c>
      <c r="B38" s="15"/>
      <c r="C38" s="17" t="s">
        <v>95</v>
      </c>
      <c r="D38" s="17" t="s">
        <v>96</v>
      </c>
      <c r="E38" s="18" t="s">
        <v>97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5:22">
      <c r="E39" s="19"/>
      <c r="F39" s="20"/>
      <c r="G39" s="21"/>
      <c r="H39" s="21"/>
      <c r="I39" s="27"/>
      <c r="J39" s="28"/>
      <c r="L39" s="29"/>
      <c r="M39" s="30"/>
      <c r="N39" s="30"/>
      <c r="O39" s="30"/>
      <c r="P39" s="30"/>
      <c r="Q39" s="30"/>
      <c r="R39" s="30"/>
      <c r="S39" s="30"/>
      <c r="T39" s="19"/>
      <c r="U39" s="19"/>
      <c r="V39" s="19"/>
    </row>
  </sheetData>
  <autoFilter xmlns:etc="http://www.wps.cn/officeDocument/2017/etCustomData" ref="A2:V38" etc:filterBottomFollowUsedRange="0">
    <extLst/>
  </autoFilter>
  <mergeCells count="27">
    <mergeCell ref="A1:V1"/>
    <mergeCell ref="G2:J2"/>
    <mergeCell ref="K2:N2"/>
    <mergeCell ref="O2:R2"/>
    <mergeCell ref="B33:J33"/>
    <mergeCell ref="A34:J34"/>
    <mergeCell ref="K34:L34"/>
    <mergeCell ref="M34:V34"/>
    <mergeCell ref="A35:B35"/>
    <mergeCell ref="C35:E35"/>
    <mergeCell ref="A36:B36"/>
    <mergeCell ref="C36:E36"/>
    <mergeCell ref="A37:B37"/>
    <mergeCell ref="C37:E37"/>
    <mergeCell ref="A38:B38"/>
    <mergeCell ref="A39:B39"/>
    <mergeCell ref="C39:D39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V2:V3"/>
  </mergeCells>
  <conditionalFormatting sqref="B$1:B$1048576">
    <cfRule type="duplicateValues" dxfId="0" priority="1"/>
    <cfRule type="duplicateValues" dxfId="1" priority="2"/>
  </conditionalFormatting>
  <pageMargins left="0.7" right="0.7" top="0.75" bottom="0.75" header="0.3" footer="0.3"/>
  <pageSetup paperSize="9" scale="4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2025-07-25T07:34:42Z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4C48059115004DB9A07614FA553AF923_13</vt:lpwstr>
  </property>
</Properties>
</file>