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255"/>
  </bookViews>
  <sheets>
    <sheet name="其他" sheetId="8" r:id="rId1"/>
  </sheets>
  <definedNames>
    <definedName name="_xlnm._FilterDatabase" localSheetId="0" hidden="1">其他!$A$1:$XFB$80</definedName>
    <definedName name="_xlnm.Print_Titles" localSheetId="0">其他!$1:$3</definedName>
    <definedName name="_xlnm.Print_Area" localSheetId="0">其他!$A$1:$K$61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<sst xmlns="http://schemas.openxmlformats.org/spreadsheetml/2006/main" count="293" uniqueCount="143">
  <si>
    <t>08月零星采购统计表</t>
  </si>
  <si>
    <t>裁</t>
  </si>
  <si>
    <t>编制</t>
  </si>
  <si>
    <t>审核</t>
  </si>
  <si>
    <t>批准</t>
  </si>
  <si>
    <t>决</t>
  </si>
  <si>
    <t>马英</t>
  </si>
  <si>
    <t>类别</t>
  </si>
  <si>
    <t>物料名称</t>
  </si>
  <si>
    <t>规格</t>
  </si>
  <si>
    <t>单位</t>
  </si>
  <si>
    <t>数量</t>
  </si>
  <si>
    <t>单价（元）</t>
  </si>
  <si>
    <t>总价（元）</t>
  </si>
  <si>
    <t>核准数量</t>
  </si>
  <si>
    <t>提报人</t>
  </si>
  <si>
    <t>使用部门</t>
  </si>
  <si>
    <t>备注</t>
  </si>
  <si>
    <t>办公用品</t>
  </si>
  <si>
    <t>防伪水晶印油</t>
  </si>
  <si>
    <t>30ml/瓶</t>
  </si>
  <si>
    <t>瓶</t>
  </si>
  <si>
    <t>陈子豪</t>
  </si>
  <si>
    <t>综合管理部</t>
  </si>
  <si>
    <t>合计：</t>
  </si>
  <si>
    <t>劳保用品</t>
  </si>
  <si>
    <t>棉纱手套_厚</t>
  </si>
  <si>
    <t>富安特牌500g/10双（600双/件）_米白</t>
  </si>
  <si>
    <t>双</t>
  </si>
  <si>
    <t>何胜春</t>
  </si>
  <si>
    <t>总装车间</t>
  </si>
  <si>
    <t>油漆笔</t>
  </si>
  <si>
    <t>蓝色</t>
  </si>
  <si>
    <t>支</t>
  </si>
  <si>
    <t>洗衣粉</t>
  </si>
  <si>
    <t>1.28KG</t>
  </si>
  <si>
    <t>包</t>
  </si>
  <si>
    <t>撮箕</t>
  </si>
  <si>
    <t>白铁皮</t>
  </si>
  <si>
    <t>个</t>
  </si>
  <si>
    <t>塑料扫把</t>
  </si>
  <si>
    <t>普通</t>
  </si>
  <si>
    <t>把</t>
  </si>
  <si>
    <t>焊接车间</t>
  </si>
  <si>
    <t>一次性口罩</t>
  </si>
  <si>
    <r>
      <rPr>
        <sz val="11"/>
        <rFont val="宋体"/>
        <charset val="134"/>
        <scheme val="minor"/>
      </rPr>
      <t>保为康 9600（耳带式_</t>
    </r>
    <r>
      <rPr>
        <sz val="11"/>
        <color rgb="FFFF0000"/>
        <rFont val="宋体"/>
        <charset val="134"/>
        <scheme val="minor"/>
      </rPr>
      <t>蓝色</t>
    </r>
    <r>
      <rPr>
        <sz val="11"/>
        <rFont val="宋体"/>
        <charset val="134"/>
        <scheme val="minor"/>
      </rPr>
      <t>（10只/包）</t>
    </r>
  </si>
  <si>
    <t>焊工袖套</t>
  </si>
  <si>
    <t>38×18cm_皮质_黑色（订做）</t>
  </si>
  <si>
    <t>焊工围裙</t>
  </si>
  <si>
    <t>条</t>
  </si>
  <si>
    <t>纱手套</t>
  </si>
  <si>
    <t>肖燕丹</t>
  </si>
  <si>
    <t>发泡车间</t>
  </si>
  <si>
    <t>口罩</t>
  </si>
  <si>
    <t>保为康 9600（耳带式_白色（10只/包）</t>
  </si>
  <si>
    <t>耳塞</t>
  </si>
  <si>
    <t>抹布_棉</t>
  </si>
  <si>
    <t>50公斤1袋</t>
  </si>
  <si>
    <t>公斤</t>
  </si>
  <si>
    <t>编织袋</t>
  </si>
  <si>
    <t>1.5米*1.5米</t>
  </si>
  <si>
    <t>洁厕剂</t>
  </si>
  <si>
    <t>500ml/瓶</t>
  </si>
  <si>
    <t>盒装抽纸</t>
  </si>
  <si>
    <t>6盒/提（心相印）90抽X3</t>
  </si>
  <si>
    <t>提</t>
  </si>
  <si>
    <t>矿泉水</t>
  </si>
  <si>
    <t>24瓶/箱</t>
  </si>
  <si>
    <t>箱</t>
  </si>
  <si>
    <t>凉茶包</t>
  </si>
  <si>
    <t>袋</t>
  </si>
  <si>
    <t>刘文向</t>
  </si>
  <si>
    <t>生产管理部</t>
  </si>
  <si>
    <t>赵新辉</t>
  </si>
  <si>
    <t>设备科</t>
  </si>
  <si>
    <t>机物料</t>
  </si>
  <si>
    <t>气扳机-大</t>
  </si>
  <si>
    <t>B1012</t>
  </si>
  <si>
    <t>绝缘套</t>
  </si>
  <si>
    <t>时代_350A</t>
  </si>
  <si>
    <t>导电嘴</t>
  </si>
  <si>
    <t>350A-40*1.0</t>
  </si>
  <si>
    <t>直柄麻花钻</t>
  </si>
  <si>
    <t>型号12.0</t>
  </si>
  <si>
    <t>白玻璃</t>
  </si>
  <si>
    <t>108mm*50mm 焊工面罩玻璃20片/盒</t>
  </si>
  <si>
    <t>盒</t>
  </si>
  <si>
    <t>黑玻璃</t>
  </si>
  <si>
    <t>焊工面罩</t>
  </si>
  <si>
    <t>铜丝球</t>
  </si>
  <si>
    <t>40g</t>
  </si>
  <si>
    <t>2寸打磨片</t>
  </si>
  <si>
    <t>40P</t>
  </si>
  <si>
    <t>片</t>
  </si>
  <si>
    <t>美纹纸胶带</t>
  </si>
  <si>
    <t>40mm*50m</t>
  </si>
  <si>
    <t>透明胶带</t>
  </si>
  <si>
    <t>45mm*3cm</t>
  </si>
  <si>
    <t>蒸馏水</t>
  </si>
  <si>
    <t>15公斤</t>
  </si>
  <si>
    <t>桶</t>
  </si>
  <si>
    <t>缠绕膜</t>
  </si>
  <si>
    <t>600*400</t>
  </si>
  <si>
    <t>卷</t>
  </si>
  <si>
    <t>原子印油</t>
  </si>
  <si>
    <t>蓝色 10ml</t>
  </si>
  <si>
    <t>伍赤诚</t>
  </si>
  <si>
    <t>技术质量部</t>
  </si>
  <si>
    <t>检验章</t>
  </si>
  <si>
    <t>检01~检04</t>
  </si>
  <si>
    <t>尼龙轮</t>
  </si>
  <si>
    <t>180*50</t>
  </si>
  <si>
    <t>件</t>
  </si>
  <si>
    <t>加热管</t>
  </si>
  <si>
    <t>18KW</t>
  </si>
  <si>
    <t>根</t>
  </si>
  <si>
    <t>气袋</t>
  </si>
  <si>
    <t>定制</t>
  </si>
  <si>
    <t>四分高压管〈软管〉</t>
  </si>
  <si>
    <t>1米8两头接头20*24</t>
  </si>
  <si>
    <t>四分高压管</t>
  </si>
  <si>
    <t>0.9两头直接头24*24</t>
  </si>
  <si>
    <t>2米9两头接头20*24</t>
  </si>
  <si>
    <t>1寸高压管</t>
  </si>
  <si>
    <t>C型头1米一头平/一头弯</t>
  </si>
  <si>
    <t>led工矿灯</t>
  </si>
  <si>
    <t>LED100瓦</t>
  </si>
  <si>
    <t>环线进气嘴滑轨</t>
  </si>
  <si>
    <t>ABBABR/25LR</t>
  </si>
  <si>
    <t>佛山照明［防爆灯］</t>
  </si>
  <si>
    <t>LED1.2米的双管〔2*40w〕</t>
  </si>
  <si>
    <t>套</t>
  </si>
  <si>
    <t>佛山照明</t>
  </si>
  <si>
    <t>FSL晶辉T8LED双端灯管1.2米18w</t>
  </si>
  <si>
    <t>气管快速三通接头</t>
  </si>
  <si>
    <t>PB8-01</t>
  </si>
  <si>
    <t>气管快速直接头</t>
  </si>
  <si>
    <t>PU-10mm</t>
  </si>
  <si>
    <t>PU-12mm</t>
  </si>
  <si>
    <t>PE-10</t>
  </si>
  <si>
    <t>PE-12</t>
  </si>
  <si>
    <t xml:space="preserve">表单No.HNGR-41-02-02( A/0)  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</si>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</sst>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0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0" fillId="0" borderId="0"/>
    <xf numFmtId="176" fontId="36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176" fontId="6" fillId="2" borderId="1" xfId="1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7" fontId="5" fillId="3" borderId="1" xfId="1" applyNumberFormat="1" applyFont="1" applyFill="1" applyBorder="1" applyAlignment="1">
      <alignment horizontal="center" vertical="center"/>
    </xf>
    <xf numFmtId="176" fontId="5" fillId="2" borderId="1" xfId="1" applyNumberFormat="1" applyFont="1" applyFill="1" applyBorder="1" applyAlignment="1">
      <alignment horizontal="center" vertical="center"/>
    </xf>
    <xf numFmtId="0" fontId="0" fillId="2" borderId="1" xfId="60" applyFont="1" applyFill="1" applyBorder="1" applyAlignment="1">
      <alignment horizontal="center" vertical="center"/>
    </xf>
    <xf numFmtId="43" fontId="7" fillId="0" borderId="1" xfId="1" applyNumberFormat="1" applyFont="1" applyBorder="1" applyAlignment="1">
      <alignment horizontal="center" vertical="center"/>
    </xf>
    <xf numFmtId="43" fontId="5" fillId="0" borderId="1" xfId="1" applyNumberFormat="1" applyFont="1" applyBorder="1" applyAlignment="1">
      <alignment horizontal="center" vertical="center"/>
    </xf>
    <xf numFmtId="176" fontId="7" fillId="0" borderId="1" xfId="61" applyNumberFormat="1" applyFont="1" applyBorder="1" applyAlignment="1">
      <alignment horizontal="center" vertical="center"/>
    </xf>
    <xf numFmtId="43" fontId="5" fillId="2" borderId="1" xfId="1" applyNumberFormat="1" applyFont="1" applyFill="1" applyBorder="1" applyAlignment="1">
      <alignment horizontal="center" vertical="center"/>
    </xf>
    <xf numFmtId="43" fontId="7" fillId="0" borderId="1" xfId="1" applyFont="1" applyFill="1" applyBorder="1" applyAlignment="1">
      <alignment horizontal="center" vertical="center"/>
    </xf>
    <xf numFmtId="176" fontId="5" fillId="0" borderId="1" xfId="1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0" fontId="10" fillId="2" borderId="1" xfId="5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3" fontId="16" fillId="2" borderId="1" xfId="63" applyFont="1" applyFill="1" applyBorder="1" applyAlignment="1">
      <alignment horizontal="center" vertic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43" xfId="49"/>
    <cellStyle name="常规 19 2 2" xfId="50"/>
    <cellStyle name="常规 10 10 3 3" xfId="51"/>
    <cellStyle name="常规 5 2 15" xfId="52"/>
    <cellStyle name="千位分隔 11" xfId="53"/>
    <cellStyle name="千位分隔 12" xfId="54"/>
    <cellStyle name="常规 27" xfId="55"/>
    <cellStyle name="常规 27 4" xfId="56"/>
    <cellStyle name="常规 2 3" xfId="57"/>
    <cellStyle name="常规 10" xfId="58"/>
    <cellStyle name="常规 10 10 3" xfId="59"/>
    <cellStyle name="常规 5" xfId="60"/>
    <cellStyle name="千位分隔 10 3 2" xfId="61"/>
    <cellStyle name="常规 11" xfId="62"/>
    <cellStyle name="千位分隔 2" xfId="63"/>
    <cellStyle name="千位分隔 10" xfId="64"/>
    <cellStyle name="千位分隔 11 7" xfId="65"/>
    <cellStyle name="千位分隔 10 4 2 2" xfId="66"/>
    <cellStyle name="常规 12" xfId="67"/>
    <cellStyle name="千位分隔 17" xfId="68"/>
    <cellStyle name="常规 19" xfId="69"/>
    <cellStyle name="常规 2 3 10" xfId="7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143510</xdr:colOff>
      <xdr:row>0</xdr:row>
      <xdr:rowOff>29210</xdr:rowOff>
    </xdr:from>
    <xdr:to>
      <xdr:col>1</xdr:col>
      <xdr:colOff>544195</xdr:colOff>
      <xdr:row>1</xdr:row>
      <xdr:rowOff>367030</xdr:rowOff>
    </xdr:to>
    <xdr:pic>
      <xdr:nvPicPr>
        <xdr:cNvPr id="2" name="图片 0" descr="光华荣昌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43510" y="29210"/>
          <a:ext cx="1210310" cy="6172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XFB80"/>
  <sheetViews>
    <sheetView tabSelected="1" view="pageBreakPreview" zoomScale="115" zoomScaleNormal="115" workbookViewId="0">
      <pane xSplit="2" ySplit="3" topLeftCell="C52" activePane="bottomRight" state="frozen"/>
      <selection/>
      <selection pane="topRight"/>
      <selection pane="bottomLeft"/>
      <selection pane="bottomRight" activeCell="H61" sqref="H61"/>
    </sheetView>
  </sheetViews>
  <sheetFormatPr defaultColWidth="9" defaultRowHeight="13.5"/>
  <cols>
    <col min="1" max="1" width="10.625" style="1" customWidth="1"/>
    <col min="2" max="2" width="30.625" style="1" customWidth="1"/>
    <col min="3" max="3" width="35.625" style="1" customWidth="1"/>
    <col min="4" max="5" width="10.625" style="1" customWidth="1"/>
    <col min="6" max="7" width="12.625" style="1" customWidth="1"/>
    <col min="8" max="8" width="10.625" style="2" customWidth="1"/>
    <col min="9" max="9" width="15.625" style="3" customWidth="1"/>
    <col min="10" max="10" width="18.625" style="2" customWidth="1"/>
    <col min="11" max="11" width="18.625" style="1" customWidth="1"/>
    <col min="12" max="16382" width="9" style="1"/>
  </cols>
  <sheetData>
    <row r="1" ht="22" customHeight="1" spans="1:11">
      <c r="A1" s="4"/>
      <c r="B1" s="4"/>
      <c r="C1" s="5" t="s">
        <v>0</v>
      </c>
      <c r="D1" s="5"/>
      <c r="E1" s="5"/>
      <c r="F1" s="5"/>
      <c r="G1" s="6"/>
      <c r="H1" s="7" t="s">
        <v>1</v>
      </c>
      <c r="I1" s="34" t="s">
        <v>2</v>
      </c>
      <c r="J1" s="7" t="s">
        <v>3</v>
      </c>
      <c r="K1" s="7" t="s">
        <v>4</v>
      </c>
    </row>
    <row r="2" ht="40" customHeight="1" spans="1:11">
      <c r="A2" s="4"/>
      <c r="B2" s="4"/>
      <c r="C2" s="8"/>
      <c r="D2" s="8"/>
      <c r="E2" s="8"/>
      <c r="F2" s="8"/>
      <c r="G2" s="9"/>
      <c r="H2" s="7" t="s">
        <v>5</v>
      </c>
      <c r="I2" s="35" t="s">
        <v>6</v>
      </c>
      <c r="J2" s="36"/>
      <c r="K2" s="37"/>
    </row>
    <row r="3" ht="32" customHeight="1" spans="1:11">
      <c r="A3" s="4" t="s">
        <v>7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4" t="s">
        <v>16</v>
      </c>
      <c r="K3" s="38" t="s">
        <v>17</v>
      </c>
    </row>
    <row r="4" customFormat="1" ht="31" customHeight="1" spans="1:12">
      <c r="A4" s="10" t="s">
        <v>18</v>
      </c>
      <c r="B4" s="11" t="s">
        <v>19</v>
      </c>
      <c r="C4" s="11" t="s">
        <v>20</v>
      </c>
      <c r="D4" s="11" t="s">
        <v>21</v>
      </c>
      <c r="E4" s="11">
        <v>1</v>
      </c>
      <c r="F4" s="12">
        <v>50</v>
      </c>
      <c r="G4" s="12">
        <f>E4*F4</f>
        <v>50</v>
      </c>
      <c r="H4" s="13"/>
      <c r="I4" s="4" t="s">
        <v>22</v>
      </c>
      <c r="J4" s="4" t="s">
        <v>23</v>
      </c>
      <c r="K4" s="38"/>
      <c r="L4" s="1"/>
    </row>
    <row r="5" s="1" customFormat="1" ht="31" customHeight="1" spans="1:11">
      <c r="A5" s="14"/>
      <c r="B5" s="11"/>
      <c r="C5" s="11"/>
      <c r="D5" s="11"/>
      <c r="E5" s="11"/>
      <c r="F5" s="15" t="s">
        <v>24</v>
      </c>
      <c r="G5" s="16">
        <f>SUM(G4:G4)</f>
        <v>50</v>
      </c>
      <c r="H5" s="17"/>
      <c r="I5" s="4"/>
      <c r="J5" s="4"/>
      <c r="K5" s="4"/>
    </row>
    <row r="6" s="1" customFormat="1" ht="31" customHeight="1" spans="1:11">
      <c r="A6" s="10" t="s">
        <v>25</v>
      </c>
      <c r="B6" s="11" t="s">
        <v>26</v>
      </c>
      <c r="C6" s="11" t="s">
        <v>27</v>
      </c>
      <c r="D6" s="11" t="s">
        <v>28</v>
      </c>
      <c r="E6" s="11">
        <v>300</v>
      </c>
      <c r="F6" s="12">
        <v>0.65</v>
      </c>
      <c r="G6" s="12">
        <f t="shared" ref="G6:G15" si="0">E6*F6</f>
        <v>195</v>
      </c>
      <c r="H6" s="11"/>
      <c r="I6" s="4" t="s">
        <v>29</v>
      </c>
      <c r="J6" s="4" t="s">
        <v>30</v>
      </c>
      <c r="K6" s="4"/>
    </row>
    <row r="7" s="1" customFormat="1" ht="31" customHeight="1" spans="1:11">
      <c r="A7" s="10"/>
      <c r="B7" s="11" t="s">
        <v>31</v>
      </c>
      <c r="C7" s="11" t="s">
        <v>32</v>
      </c>
      <c r="D7" s="11" t="s">
        <v>33</v>
      </c>
      <c r="E7" s="11">
        <v>24</v>
      </c>
      <c r="F7" s="12">
        <v>2.5</v>
      </c>
      <c r="G7" s="12">
        <f t="shared" si="0"/>
        <v>60</v>
      </c>
      <c r="H7" s="11"/>
      <c r="I7" s="4" t="s">
        <v>29</v>
      </c>
      <c r="J7" s="4" t="s">
        <v>30</v>
      </c>
      <c r="K7" s="4"/>
    </row>
    <row r="8" s="1" customFormat="1" ht="31" customHeight="1" spans="1:11">
      <c r="A8" s="10"/>
      <c r="B8" s="11" t="s">
        <v>34</v>
      </c>
      <c r="C8" s="11" t="s">
        <v>35</v>
      </c>
      <c r="D8" s="11" t="s">
        <v>36</v>
      </c>
      <c r="E8" s="11">
        <v>1</v>
      </c>
      <c r="F8" s="12">
        <v>14</v>
      </c>
      <c r="G8" s="12">
        <f t="shared" si="0"/>
        <v>14</v>
      </c>
      <c r="H8" s="11"/>
      <c r="I8" s="4" t="s">
        <v>29</v>
      </c>
      <c r="J8" s="4" t="s">
        <v>30</v>
      </c>
      <c r="K8" s="4"/>
    </row>
    <row r="9" s="1" customFormat="1" ht="31" customHeight="1" spans="1:11">
      <c r="A9" s="10"/>
      <c r="B9" s="11" t="s">
        <v>37</v>
      </c>
      <c r="C9" s="11" t="s">
        <v>38</v>
      </c>
      <c r="D9" s="11" t="s">
        <v>39</v>
      </c>
      <c r="E9" s="11">
        <v>2</v>
      </c>
      <c r="F9" s="12">
        <v>10</v>
      </c>
      <c r="G9" s="12">
        <f t="shared" si="0"/>
        <v>20</v>
      </c>
      <c r="H9" s="11"/>
      <c r="I9" s="4" t="s">
        <v>29</v>
      </c>
      <c r="J9" s="4" t="s">
        <v>30</v>
      </c>
      <c r="K9" s="4"/>
    </row>
    <row r="10" s="1" customFormat="1" ht="31" customHeight="1" spans="1:11">
      <c r="A10" s="10"/>
      <c r="B10" s="11" t="s">
        <v>40</v>
      </c>
      <c r="C10" s="11" t="s">
        <v>41</v>
      </c>
      <c r="D10" s="11" t="s">
        <v>42</v>
      </c>
      <c r="E10" s="11">
        <v>2</v>
      </c>
      <c r="F10" s="12">
        <v>3.5</v>
      </c>
      <c r="G10" s="12">
        <f t="shared" si="0"/>
        <v>7</v>
      </c>
      <c r="H10" s="11"/>
      <c r="I10" s="4" t="s">
        <v>29</v>
      </c>
      <c r="J10" s="4" t="s">
        <v>30</v>
      </c>
      <c r="K10" s="4"/>
    </row>
    <row r="11" s="1" customFormat="1" ht="31" customHeight="1" spans="1:11">
      <c r="A11" s="10"/>
      <c r="B11" s="11" t="s">
        <v>26</v>
      </c>
      <c r="C11" s="11" t="s">
        <v>27</v>
      </c>
      <c r="D11" s="11" t="s">
        <v>28</v>
      </c>
      <c r="E11" s="11">
        <v>200</v>
      </c>
      <c r="F11" s="12">
        <v>0.65</v>
      </c>
      <c r="G11" s="12">
        <f t="shared" si="0"/>
        <v>130</v>
      </c>
      <c r="H11" s="11"/>
      <c r="I11" s="4" t="s">
        <v>29</v>
      </c>
      <c r="J11" s="4" t="s">
        <v>43</v>
      </c>
      <c r="K11" s="4"/>
    </row>
    <row r="12" s="1" customFormat="1" ht="31" customHeight="1" spans="1:11">
      <c r="A12" s="10"/>
      <c r="B12" s="11" t="s">
        <v>44</v>
      </c>
      <c r="C12" s="11" t="s">
        <v>45</v>
      </c>
      <c r="D12" s="11" t="s">
        <v>36</v>
      </c>
      <c r="E12" s="11">
        <v>20</v>
      </c>
      <c r="F12" s="12">
        <v>5</v>
      </c>
      <c r="G12" s="12">
        <f t="shared" si="0"/>
        <v>100</v>
      </c>
      <c r="H12" s="11"/>
      <c r="I12" s="4" t="s">
        <v>29</v>
      </c>
      <c r="J12" s="4" t="s">
        <v>43</v>
      </c>
      <c r="K12" s="4"/>
    </row>
    <row r="13" s="1" customFormat="1" ht="31" customHeight="1" spans="1:11">
      <c r="A13" s="10"/>
      <c r="B13" s="11" t="s">
        <v>46</v>
      </c>
      <c r="C13" s="11" t="s">
        <v>47</v>
      </c>
      <c r="D13" s="11" t="s">
        <v>28</v>
      </c>
      <c r="E13" s="11">
        <v>5</v>
      </c>
      <c r="F13" s="12">
        <v>2.5</v>
      </c>
      <c r="G13" s="12">
        <f t="shared" si="0"/>
        <v>12.5</v>
      </c>
      <c r="H13" s="11"/>
      <c r="I13" s="4" t="s">
        <v>29</v>
      </c>
      <c r="J13" s="4" t="s">
        <v>43</v>
      </c>
      <c r="K13" s="4"/>
    </row>
    <row r="14" s="1" customFormat="1" ht="31" customHeight="1" spans="1:11">
      <c r="A14" s="10"/>
      <c r="B14" s="11" t="s">
        <v>48</v>
      </c>
      <c r="C14" s="11" t="s">
        <v>47</v>
      </c>
      <c r="D14" s="11" t="s">
        <v>49</v>
      </c>
      <c r="E14" s="11">
        <v>5</v>
      </c>
      <c r="F14" s="12">
        <v>5</v>
      </c>
      <c r="G14" s="12">
        <f t="shared" si="0"/>
        <v>25</v>
      </c>
      <c r="H14" s="18"/>
      <c r="I14" s="4" t="s">
        <v>29</v>
      </c>
      <c r="J14" s="4" t="s">
        <v>43</v>
      </c>
      <c r="K14" s="4"/>
    </row>
    <row r="15" s="1" customFormat="1" ht="31" customHeight="1" spans="1:11">
      <c r="A15" s="10"/>
      <c r="B15" s="11" t="s">
        <v>34</v>
      </c>
      <c r="C15" s="11" t="s">
        <v>35</v>
      </c>
      <c r="D15" s="11" t="s">
        <v>36</v>
      </c>
      <c r="E15" s="11">
        <v>2</v>
      </c>
      <c r="F15" s="12">
        <v>14</v>
      </c>
      <c r="G15" s="12">
        <f t="shared" si="0"/>
        <v>28</v>
      </c>
      <c r="H15" s="11"/>
      <c r="I15" s="4" t="s">
        <v>29</v>
      </c>
      <c r="J15" s="4" t="s">
        <v>43</v>
      </c>
      <c r="K15" s="4"/>
    </row>
    <row r="16" s="1" customFormat="1" ht="31" customHeight="1" spans="1:11">
      <c r="A16" s="10"/>
      <c r="B16" s="11" t="s">
        <v>50</v>
      </c>
      <c r="C16" s="11" t="s">
        <v>27</v>
      </c>
      <c r="D16" s="11" t="s">
        <v>28</v>
      </c>
      <c r="E16" s="11">
        <v>1500</v>
      </c>
      <c r="F16" s="19">
        <v>0.65</v>
      </c>
      <c r="G16" s="20">
        <f t="shared" ref="G16:G18" si="1">+F16*E16</f>
        <v>975</v>
      </c>
      <c r="H16" s="11"/>
      <c r="I16" s="4" t="s">
        <v>51</v>
      </c>
      <c r="J16" s="4" t="s">
        <v>52</v>
      </c>
      <c r="K16" s="4"/>
    </row>
    <row r="17" s="1" customFormat="1" ht="31" customHeight="1" spans="1:11">
      <c r="A17" s="10"/>
      <c r="B17" s="11" t="s">
        <v>53</v>
      </c>
      <c r="C17" s="11" t="s">
        <v>54</v>
      </c>
      <c r="D17" s="11" t="s">
        <v>36</v>
      </c>
      <c r="E17" s="11">
        <v>200</v>
      </c>
      <c r="F17" s="19">
        <v>5</v>
      </c>
      <c r="G17" s="20">
        <f t="shared" si="1"/>
        <v>1000</v>
      </c>
      <c r="H17" s="11"/>
      <c r="I17" s="4" t="s">
        <v>51</v>
      </c>
      <c r="J17" s="4" t="s">
        <v>52</v>
      </c>
      <c r="K17" s="4"/>
    </row>
    <row r="18" s="1" customFormat="1" ht="31" customHeight="1" spans="1:11">
      <c r="A18" s="10"/>
      <c r="B18" s="11" t="s">
        <v>55</v>
      </c>
      <c r="C18" s="11" t="s">
        <v>55</v>
      </c>
      <c r="D18" s="11" t="s">
        <v>39</v>
      </c>
      <c r="E18" s="11">
        <v>200</v>
      </c>
      <c r="F18" s="19">
        <v>1</v>
      </c>
      <c r="G18" s="20">
        <f t="shared" si="1"/>
        <v>200</v>
      </c>
      <c r="H18" s="11"/>
      <c r="I18" s="4" t="s">
        <v>51</v>
      </c>
      <c r="J18" s="4" t="s">
        <v>52</v>
      </c>
      <c r="K18" s="4"/>
    </row>
    <row r="19" s="1" customFormat="1" ht="31" customHeight="1" spans="1:11">
      <c r="A19" s="10"/>
      <c r="B19" s="11" t="s">
        <v>56</v>
      </c>
      <c r="C19" s="11" t="s">
        <v>57</v>
      </c>
      <c r="D19" s="11" t="s">
        <v>58</v>
      </c>
      <c r="E19" s="11">
        <v>100</v>
      </c>
      <c r="F19" s="20">
        <v>6.35</v>
      </c>
      <c r="G19" s="20">
        <f>F19*E19</f>
        <v>635</v>
      </c>
      <c r="H19" s="11"/>
      <c r="I19" s="4" t="s">
        <v>51</v>
      </c>
      <c r="J19" s="4" t="s">
        <v>52</v>
      </c>
      <c r="K19" s="4"/>
    </row>
    <row r="20" s="1" customFormat="1" ht="31" customHeight="1" spans="1:11">
      <c r="A20" s="10"/>
      <c r="B20" s="11" t="s">
        <v>59</v>
      </c>
      <c r="C20" s="11" t="s">
        <v>60</v>
      </c>
      <c r="D20" s="11" t="s">
        <v>39</v>
      </c>
      <c r="E20" s="11">
        <v>100</v>
      </c>
      <c r="F20" s="21">
        <v>2.5</v>
      </c>
      <c r="G20" s="20">
        <f>+F20*E20</f>
        <v>250</v>
      </c>
      <c r="H20" s="11"/>
      <c r="I20" s="4" t="s">
        <v>51</v>
      </c>
      <c r="J20" s="4" t="s">
        <v>52</v>
      </c>
      <c r="K20" s="4"/>
    </row>
    <row r="21" s="1" customFormat="1" ht="31" customHeight="1" spans="1:11">
      <c r="A21" s="10"/>
      <c r="B21" s="11" t="s">
        <v>40</v>
      </c>
      <c r="C21" s="11" t="s">
        <v>41</v>
      </c>
      <c r="D21" s="11" t="s">
        <v>42</v>
      </c>
      <c r="E21" s="11">
        <v>3</v>
      </c>
      <c r="F21" s="19">
        <v>3.5</v>
      </c>
      <c r="G21" s="17">
        <f t="shared" ref="G21:G24" si="2">E21*F21</f>
        <v>10.5</v>
      </c>
      <c r="H21" s="11"/>
      <c r="I21" s="4" t="s">
        <v>22</v>
      </c>
      <c r="J21" s="4" t="s">
        <v>23</v>
      </c>
      <c r="K21" s="4"/>
    </row>
    <row r="22" s="1" customFormat="1" ht="31" customHeight="1" spans="1:11">
      <c r="A22" s="10"/>
      <c r="B22" s="11" t="s">
        <v>61</v>
      </c>
      <c r="C22" s="11" t="s">
        <v>62</v>
      </c>
      <c r="D22" s="11" t="s">
        <v>21</v>
      </c>
      <c r="E22" s="11">
        <v>4</v>
      </c>
      <c r="F22" s="22">
        <v>8</v>
      </c>
      <c r="G22" s="17">
        <f t="shared" si="2"/>
        <v>32</v>
      </c>
      <c r="H22" s="11"/>
      <c r="I22" s="4" t="s">
        <v>22</v>
      </c>
      <c r="J22" s="4" t="s">
        <v>23</v>
      </c>
      <c r="K22" s="4"/>
    </row>
    <row r="23" s="1" customFormat="1" ht="31" customHeight="1" spans="1:11">
      <c r="A23" s="10"/>
      <c r="B23" s="11" t="s">
        <v>63</v>
      </c>
      <c r="C23" s="11" t="s">
        <v>64</v>
      </c>
      <c r="D23" s="11" t="s">
        <v>65</v>
      </c>
      <c r="E23" s="11">
        <v>3</v>
      </c>
      <c r="F23" s="19">
        <v>24.2</v>
      </c>
      <c r="G23" s="17">
        <f t="shared" si="2"/>
        <v>72.6</v>
      </c>
      <c r="H23" s="11"/>
      <c r="I23" s="4" t="s">
        <v>22</v>
      </c>
      <c r="J23" s="4" t="s">
        <v>23</v>
      </c>
      <c r="K23" s="4"/>
    </row>
    <row r="24" s="1" customFormat="1" ht="31" customHeight="1" spans="1:11">
      <c r="A24" s="10"/>
      <c r="B24" s="11" t="s">
        <v>66</v>
      </c>
      <c r="C24" s="11" t="s">
        <v>67</v>
      </c>
      <c r="D24" s="11" t="s">
        <v>68</v>
      </c>
      <c r="E24" s="11">
        <v>10</v>
      </c>
      <c r="F24" s="23">
        <v>32.34</v>
      </c>
      <c r="G24" s="17">
        <f t="shared" si="2"/>
        <v>323.4</v>
      </c>
      <c r="H24" s="11"/>
      <c r="I24" s="4" t="s">
        <v>22</v>
      </c>
      <c r="J24" s="4" t="s">
        <v>23</v>
      </c>
      <c r="K24" s="4"/>
    </row>
    <row r="25" s="1" customFormat="1" ht="31" customHeight="1" spans="1:11">
      <c r="A25" s="10"/>
      <c r="B25" s="11" t="s">
        <v>69</v>
      </c>
      <c r="C25" s="11"/>
      <c r="D25" s="11" t="s">
        <v>70</v>
      </c>
      <c r="E25" s="11">
        <v>30</v>
      </c>
      <c r="F25" s="24">
        <v>10</v>
      </c>
      <c r="G25" s="17">
        <f>F25*E25</f>
        <v>300</v>
      </c>
      <c r="H25" s="17"/>
      <c r="I25" s="4" t="s">
        <v>22</v>
      </c>
      <c r="J25" s="4" t="s">
        <v>23</v>
      </c>
      <c r="K25" s="4"/>
    </row>
    <row r="26" s="1" customFormat="1" ht="31" customHeight="1" spans="1:11">
      <c r="A26" s="10"/>
      <c r="B26" s="11" t="s">
        <v>26</v>
      </c>
      <c r="C26" s="11" t="s">
        <v>27</v>
      </c>
      <c r="D26" s="11" t="s">
        <v>28</v>
      </c>
      <c r="E26" s="11">
        <v>80</v>
      </c>
      <c r="F26" s="12">
        <v>0.65</v>
      </c>
      <c r="G26" s="12">
        <f>E26*F26</f>
        <v>52</v>
      </c>
      <c r="H26" s="12"/>
      <c r="I26" s="4" t="s">
        <v>71</v>
      </c>
      <c r="J26" s="4" t="s">
        <v>72</v>
      </c>
      <c r="K26" s="4"/>
    </row>
    <row r="27" s="1" customFormat="1" ht="31" customHeight="1" spans="1:11">
      <c r="A27" s="10"/>
      <c r="B27" s="11" t="s">
        <v>50</v>
      </c>
      <c r="C27" s="11"/>
      <c r="D27" s="11" t="s">
        <v>28</v>
      </c>
      <c r="E27" s="11">
        <v>100</v>
      </c>
      <c r="F27" s="19">
        <v>0.65</v>
      </c>
      <c r="G27" s="19">
        <f>F27*E27</f>
        <v>65</v>
      </c>
      <c r="H27" s="11"/>
      <c r="I27" s="4" t="s">
        <v>73</v>
      </c>
      <c r="J27" s="4" t="s">
        <v>74</v>
      </c>
      <c r="K27" s="4"/>
    </row>
    <row r="28" s="1" customFormat="1" ht="31" customHeight="1" spans="1:11">
      <c r="A28" s="14"/>
      <c r="B28" s="11"/>
      <c r="C28" s="11"/>
      <c r="D28" s="11"/>
      <c r="E28" s="11"/>
      <c r="F28" s="15"/>
      <c r="G28" s="16">
        <f>SUM(G6:G27)</f>
        <v>4507</v>
      </c>
      <c r="H28" s="25"/>
      <c r="I28" s="4"/>
      <c r="J28" s="4"/>
      <c r="K28" s="4"/>
    </row>
    <row r="29" s="1" customFormat="1" ht="31" customHeight="1" spans="1:11">
      <c r="A29" s="10" t="s">
        <v>75</v>
      </c>
      <c r="B29" s="26" t="s">
        <v>76</v>
      </c>
      <c r="C29" s="26" t="s">
        <v>77</v>
      </c>
      <c r="D29" s="26" t="s">
        <v>42</v>
      </c>
      <c r="E29" s="26">
        <v>2</v>
      </c>
      <c r="F29" s="12">
        <v>592</v>
      </c>
      <c r="G29" s="12">
        <f t="shared" ref="G29:G35" si="3">E29*F29</f>
        <v>1184</v>
      </c>
      <c r="H29" s="27"/>
      <c r="I29" s="4" t="s">
        <v>29</v>
      </c>
      <c r="J29" s="4" t="s">
        <v>30</v>
      </c>
      <c r="K29" s="39"/>
    </row>
    <row r="30" s="1" customFormat="1" ht="31" customHeight="1" spans="1:11">
      <c r="A30" s="10"/>
      <c r="B30" s="26" t="s">
        <v>78</v>
      </c>
      <c r="C30" s="26" t="s">
        <v>79</v>
      </c>
      <c r="D30" s="26" t="s">
        <v>39</v>
      </c>
      <c r="E30" s="26">
        <v>10</v>
      </c>
      <c r="F30" s="12">
        <v>4</v>
      </c>
      <c r="G30" s="12">
        <f t="shared" si="3"/>
        <v>40</v>
      </c>
      <c r="H30" s="11"/>
      <c r="I30" s="4" t="s">
        <v>29</v>
      </c>
      <c r="J30" s="4" t="s">
        <v>43</v>
      </c>
      <c r="K30" s="39"/>
    </row>
    <row r="31" s="1" customFormat="1" ht="31" customHeight="1" spans="1:11">
      <c r="A31" s="10"/>
      <c r="B31" s="26" t="s">
        <v>80</v>
      </c>
      <c r="C31" s="26" t="s">
        <v>81</v>
      </c>
      <c r="D31" s="26" t="s">
        <v>39</v>
      </c>
      <c r="E31" s="26">
        <v>100</v>
      </c>
      <c r="F31" s="12">
        <v>2.5</v>
      </c>
      <c r="G31" s="12">
        <f t="shared" si="3"/>
        <v>250</v>
      </c>
      <c r="H31" s="11"/>
      <c r="I31" s="4" t="s">
        <v>29</v>
      </c>
      <c r="J31" s="4" t="s">
        <v>43</v>
      </c>
      <c r="K31" s="4"/>
    </row>
    <row r="32" s="1" customFormat="1" ht="31" customHeight="1" spans="1:11">
      <c r="A32" s="10"/>
      <c r="B32" s="26" t="s">
        <v>82</v>
      </c>
      <c r="C32" s="26" t="s">
        <v>83</v>
      </c>
      <c r="D32" s="26" t="s">
        <v>39</v>
      </c>
      <c r="E32" s="26">
        <v>5</v>
      </c>
      <c r="F32" s="12">
        <v>15</v>
      </c>
      <c r="G32" s="12">
        <f t="shared" si="3"/>
        <v>75</v>
      </c>
      <c r="H32" s="11"/>
      <c r="I32" s="4" t="s">
        <v>29</v>
      </c>
      <c r="J32" s="4" t="s">
        <v>43</v>
      </c>
      <c r="K32" s="4"/>
    </row>
    <row r="33" s="1" customFormat="1" ht="31" customHeight="1" spans="1:11">
      <c r="A33" s="10"/>
      <c r="B33" s="26" t="s">
        <v>84</v>
      </c>
      <c r="C33" s="26" t="s">
        <v>85</v>
      </c>
      <c r="D33" s="26" t="s">
        <v>86</v>
      </c>
      <c r="E33" s="26">
        <v>10</v>
      </c>
      <c r="F33" s="12">
        <v>10.78</v>
      </c>
      <c r="G33" s="12">
        <f t="shared" si="3"/>
        <v>107.8</v>
      </c>
      <c r="H33" s="11"/>
      <c r="I33" s="4" t="s">
        <v>29</v>
      </c>
      <c r="J33" s="4" t="s">
        <v>43</v>
      </c>
      <c r="K33" s="4"/>
    </row>
    <row r="34" s="1" customFormat="1" ht="31" customHeight="1" spans="1:11">
      <c r="A34" s="10"/>
      <c r="B34" s="26" t="s">
        <v>87</v>
      </c>
      <c r="C34" s="26" t="s">
        <v>85</v>
      </c>
      <c r="D34" s="26" t="s">
        <v>86</v>
      </c>
      <c r="E34" s="26">
        <v>10</v>
      </c>
      <c r="F34" s="12">
        <v>12</v>
      </c>
      <c r="G34" s="12">
        <f t="shared" si="3"/>
        <v>120</v>
      </c>
      <c r="H34" s="11"/>
      <c r="I34" s="4" t="s">
        <v>29</v>
      </c>
      <c r="J34" s="4" t="s">
        <v>43</v>
      </c>
      <c r="K34" s="4"/>
    </row>
    <row r="35" s="1" customFormat="1" ht="31" customHeight="1" spans="1:11">
      <c r="A35" s="10"/>
      <c r="B35" s="26" t="s">
        <v>88</v>
      </c>
      <c r="C35" s="26" t="s">
        <v>41</v>
      </c>
      <c r="D35" s="26" t="s">
        <v>39</v>
      </c>
      <c r="E35" s="26">
        <v>10</v>
      </c>
      <c r="F35" s="12">
        <v>6.37</v>
      </c>
      <c r="G35" s="12">
        <f t="shared" si="3"/>
        <v>63.7</v>
      </c>
      <c r="H35" s="11"/>
      <c r="I35" s="4" t="s">
        <v>29</v>
      </c>
      <c r="J35" s="4" t="s">
        <v>43</v>
      </c>
      <c r="K35" s="4"/>
    </row>
    <row r="36" s="1" customFormat="1" ht="31" customHeight="1" spans="1:11">
      <c r="A36" s="10"/>
      <c r="B36" s="26" t="s">
        <v>89</v>
      </c>
      <c r="C36" s="26" t="s">
        <v>90</v>
      </c>
      <c r="D36" s="26" t="s">
        <v>39</v>
      </c>
      <c r="E36" s="26">
        <v>150</v>
      </c>
      <c r="F36" s="20">
        <v>5.5</v>
      </c>
      <c r="G36" s="20">
        <f>+F36*E36</f>
        <v>825</v>
      </c>
      <c r="H36" s="11"/>
      <c r="I36" s="4" t="s">
        <v>51</v>
      </c>
      <c r="J36" s="4" t="s">
        <v>52</v>
      </c>
      <c r="K36" s="4"/>
    </row>
    <row r="37" s="1" customFormat="1" ht="31" customHeight="1" spans="1:11">
      <c r="A37" s="10"/>
      <c r="B37" s="26" t="s">
        <v>91</v>
      </c>
      <c r="C37" s="26" t="s">
        <v>92</v>
      </c>
      <c r="D37" s="26" t="s">
        <v>93</v>
      </c>
      <c r="E37" s="26">
        <v>3000</v>
      </c>
      <c r="F37" s="19">
        <v>0.2</v>
      </c>
      <c r="G37" s="20">
        <f>+F37*E37</f>
        <v>600</v>
      </c>
      <c r="H37" s="11"/>
      <c r="I37" s="4" t="s">
        <v>51</v>
      </c>
      <c r="J37" s="4" t="s">
        <v>52</v>
      </c>
      <c r="K37" s="4"/>
    </row>
    <row r="38" s="1" customFormat="1" ht="31" customHeight="1" spans="1:11">
      <c r="A38" s="10"/>
      <c r="B38" s="26" t="s">
        <v>94</v>
      </c>
      <c r="C38" s="26" t="s">
        <v>95</v>
      </c>
      <c r="D38" s="26" t="s">
        <v>68</v>
      </c>
      <c r="E38" s="26">
        <v>1</v>
      </c>
      <c r="F38" s="19">
        <v>350</v>
      </c>
      <c r="G38" s="19">
        <f>+F38*E38</f>
        <v>350</v>
      </c>
      <c r="H38" s="28"/>
      <c r="I38" s="4" t="s">
        <v>51</v>
      </c>
      <c r="J38" s="4" t="s">
        <v>52</v>
      </c>
      <c r="K38" s="4"/>
    </row>
    <row r="39" s="1" customFormat="1" ht="31" customHeight="1" spans="1:11">
      <c r="A39" s="10"/>
      <c r="B39" s="26" t="s">
        <v>96</v>
      </c>
      <c r="C39" s="26" t="s">
        <v>97</v>
      </c>
      <c r="D39" s="26" t="s">
        <v>39</v>
      </c>
      <c r="E39" s="26">
        <v>100</v>
      </c>
      <c r="F39" s="19">
        <v>10</v>
      </c>
      <c r="G39" s="19">
        <f t="shared" ref="G39:G41" si="4">E39*F39</f>
        <v>1000</v>
      </c>
      <c r="H39" s="29"/>
      <c r="I39" s="4" t="s">
        <v>71</v>
      </c>
      <c r="J39" s="4" t="s">
        <v>72</v>
      </c>
      <c r="K39" s="4"/>
    </row>
    <row r="40" s="1" customFormat="1" ht="31" customHeight="1" spans="1:11">
      <c r="A40" s="10"/>
      <c r="B40" s="26" t="s">
        <v>98</v>
      </c>
      <c r="C40" s="26" t="s">
        <v>99</v>
      </c>
      <c r="D40" s="26" t="s">
        <v>100</v>
      </c>
      <c r="E40" s="26">
        <v>4</v>
      </c>
      <c r="F40" s="19">
        <v>80</v>
      </c>
      <c r="G40" s="19">
        <f t="shared" si="4"/>
        <v>320</v>
      </c>
      <c r="H40" s="29"/>
      <c r="I40" s="4" t="s">
        <v>71</v>
      </c>
      <c r="J40" s="4" t="s">
        <v>72</v>
      </c>
      <c r="K40" s="4"/>
    </row>
    <row r="41" s="1" customFormat="1" ht="31" customHeight="1" spans="1:11">
      <c r="A41" s="10"/>
      <c r="B41" s="26" t="s">
        <v>101</v>
      </c>
      <c r="C41" s="26" t="s">
        <v>102</v>
      </c>
      <c r="D41" s="26" t="s">
        <v>103</v>
      </c>
      <c r="E41" s="26">
        <v>5</v>
      </c>
      <c r="F41" s="19">
        <v>70</v>
      </c>
      <c r="G41" s="19">
        <f t="shared" si="4"/>
        <v>350</v>
      </c>
      <c r="H41" s="11"/>
      <c r="I41" s="4" t="s">
        <v>71</v>
      </c>
      <c r="J41" s="4" t="s">
        <v>72</v>
      </c>
      <c r="K41" s="4"/>
    </row>
    <row r="42" s="1" customFormat="1" ht="31" customHeight="1" spans="1:11">
      <c r="A42" s="10"/>
      <c r="B42" s="26" t="s">
        <v>104</v>
      </c>
      <c r="C42" s="26" t="s">
        <v>105</v>
      </c>
      <c r="D42" s="26" t="s">
        <v>21</v>
      </c>
      <c r="E42" s="26">
        <v>50</v>
      </c>
      <c r="F42" s="19">
        <v>10</v>
      </c>
      <c r="G42" s="19">
        <f t="shared" ref="G42:G55" si="5">F42*E42</f>
        <v>500</v>
      </c>
      <c r="H42" s="11"/>
      <c r="I42" s="4" t="s">
        <v>106</v>
      </c>
      <c r="J42" s="4" t="s">
        <v>107</v>
      </c>
      <c r="K42" s="29"/>
    </row>
    <row r="43" s="1" customFormat="1" ht="31" customHeight="1" spans="1:11">
      <c r="A43" s="10"/>
      <c r="B43" s="26" t="s">
        <v>108</v>
      </c>
      <c r="C43" s="26" t="s">
        <v>109</v>
      </c>
      <c r="D43" s="26" t="s">
        <v>39</v>
      </c>
      <c r="E43" s="26">
        <v>12</v>
      </c>
      <c r="F43" s="19">
        <v>30</v>
      </c>
      <c r="G43" s="19">
        <f t="shared" si="5"/>
        <v>360</v>
      </c>
      <c r="H43" s="11"/>
      <c r="I43" s="4" t="s">
        <v>106</v>
      </c>
      <c r="J43" s="4" t="s">
        <v>107</v>
      </c>
      <c r="K43" s="4"/>
    </row>
    <row r="44" s="1" customFormat="1" ht="31" customHeight="1" spans="1:11">
      <c r="A44" s="10"/>
      <c r="B44" s="26" t="s">
        <v>110</v>
      </c>
      <c r="C44" s="26" t="s">
        <v>111</v>
      </c>
      <c r="D44" s="26" t="s">
        <v>112</v>
      </c>
      <c r="E44" s="26">
        <v>10</v>
      </c>
      <c r="F44" s="19">
        <v>160</v>
      </c>
      <c r="G44" s="19">
        <f t="shared" si="5"/>
        <v>1600</v>
      </c>
      <c r="H44" s="11"/>
      <c r="I44" s="4" t="s">
        <v>73</v>
      </c>
      <c r="J44" s="4" t="s">
        <v>74</v>
      </c>
      <c r="K44" s="29"/>
    </row>
    <row r="45" s="1" customFormat="1" ht="31" customHeight="1" spans="1:11">
      <c r="A45" s="10"/>
      <c r="B45" s="26" t="s">
        <v>113</v>
      </c>
      <c r="C45" s="26" t="s">
        <v>114</v>
      </c>
      <c r="D45" s="26" t="s">
        <v>115</v>
      </c>
      <c r="E45" s="26">
        <v>10</v>
      </c>
      <c r="F45" s="19">
        <v>150</v>
      </c>
      <c r="G45" s="19">
        <f t="shared" si="5"/>
        <v>1500</v>
      </c>
      <c r="H45" s="20"/>
      <c r="I45" s="4" t="s">
        <v>73</v>
      </c>
      <c r="J45" s="4" t="s">
        <v>74</v>
      </c>
      <c r="K45" s="29"/>
    </row>
    <row r="46" s="1" customFormat="1" ht="31" customHeight="1" spans="1:11">
      <c r="A46" s="10"/>
      <c r="B46" s="26" t="s">
        <v>116</v>
      </c>
      <c r="C46" s="26" t="s">
        <v>117</v>
      </c>
      <c r="D46" s="26" t="s">
        <v>39</v>
      </c>
      <c r="E46" s="26">
        <v>10</v>
      </c>
      <c r="F46" s="19">
        <v>260</v>
      </c>
      <c r="G46" s="19">
        <f t="shared" si="5"/>
        <v>2600</v>
      </c>
      <c r="H46" s="12"/>
      <c r="I46" s="4" t="s">
        <v>73</v>
      </c>
      <c r="J46" s="4" t="s">
        <v>74</v>
      </c>
      <c r="K46" s="29"/>
    </row>
    <row r="47" s="1" customFormat="1" ht="31" customHeight="1" spans="1:11">
      <c r="A47" s="10"/>
      <c r="B47" s="26" t="s">
        <v>118</v>
      </c>
      <c r="C47" s="26" t="s">
        <v>119</v>
      </c>
      <c r="D47" s="26" t="s">
        <v>115</v>
      </c>
      <c r="E47" s="26">
        <v>5</v>
      </c>
      <c r="F47" s="19">
        <v>68</v>
      </c>
      <c r="G47" s="19">
        <f t="shared" si="5"/>
        <v>340</v>
      </c>
      <c r="H47" s="12"/>
      <c r="I47" s="4" t="s">
        <v>73</v>
      </c>
      <c r="J47" s="4" t="s">
        <v>74</v>
      </c>
      <c r="K47" s="4"/>
    </row>
    <row r="48" s="1" customFormat="1" ht="31" customHeight="1" spans="1:11">
      <c r="A48" s="10"/>
      <c r="B48" s="26" t="s">
        <v>120</v>
      </c>
      <c r="C48" s="26" t="s">
        <v>121</v>
      </c>
      <c r="D48" s="26" t="s">
        <v>115</v>
      </c>
      <c r="E48" s="26">
        <v>5</v>
      </c>
      <c r="F48" s="19">
        <v>38</v>
      </c>
      <c r="G48" s="19">
        <f t="shared" si="5"/>
        <v>190</v>
      </c>
      <c r="H48" s="12"/>
      <c r="I48" s="4" t="s">
        <v>73</v>
      </c>
      <c r="J48" s="4" t="s">
        <v>74</v>
      </c>
      <c r="K48" s="40"/>
    </row>
    <row r="49" s="1" customFormat="1" ht="31" customHeight="1" spans="1:11">
      <c r="A49" s="10"/>
      <c r="B49" s="26" t="s">
        <v>120</v>
      </c>
      <c r="C49" s="26" t="s">
        <v>122</v>
      </c>
      <c r="D49" s="26" t="s">
        <v>115</v>
      </c>
      <c r="E49" s="26">
        <v>5</v>
      </c>
      <c r="F49" s="19">
        <v>108</v>
      </c>
      <c r="G49" s="19">
        <f t="shared" si="5"/>
        <v>540</v>
      </c>
      <c r="H49" s="11"/>
      <c r="I49" s="4" t="s">
        <v>73</v>
      </c>
      <c r="J49" s="4" t="s">
        <v>74</v>
      </c>
      <c r="K49" s="4"/>
    </row>
    <row r="50" s="1" customFormat="1" ht="31" customHeight="1" spans="1:11">
      <c r="A50" s="10"/>
      <c r="B50" s="26" t="s">
        <v>123</v>
      </c>
      <c r="C50" s="26" t="s">
        <v>124</v>
      </c>
      <c r="D50" s="26" t="s">
        <v>115</v>
      </c>
      <c r="E50" s="26">
        <v>5</v>
      </c>
      <c r="F50" s="19">
        <v>110</v>
      </c>
      <c r="G50" s="19">
        <f t="shared" si="5"/>
        <v>550</v>
      </c>
      <c r="H50" s="11"/>
      <c r="I50" s="4" t="s">
        <v>73</v>
      </c>
      <c r="J50" s="4" t="s">
        <v>74</v>
      </c>
      <c r="K50" s="4"/>
    </row>
    <row r="51" s="1" customFormat="1" ht="31" customHeight="1" spans="1:11">
      <c r="A51" s="10"/>
      <c r="B51" s="26" t="s">
        <v>125</v>
      </c>
      <c r="C51" s="26" t="s">
        <v>126</v>
      </c>
      <c r="D51" s="26" t="s">
        <v>39</v>
      </c>
      <c r="E51" s="26">
        <v>4</v>
      </c>
      <c r="F51" s="19">
        <v>72</v>
      </c>
      <c r="G51" s="19">
        <f t="shared" si="5"/>
        <v>288</v>
      </c>
      <c r="H51" s="11"/>
      <c r="I51" s="4" t="s">
        <v>73</v>
      </c>
      <c r="J51" s="4" t="s">
        <v>74</v>
      </c>
      <c r="K51" s="4"/>
    </row>
    <row r="52" s="1" customFormat="1" ht="31" customHeight="1" spans="1:11">
      <c r="A52" s="10"/>
      <c r="B52" s="26" t="s">
        <v>127</v>
      </c>
      <c r="C52" s="26" t="s">
        <v>128</v>
      </c>
      <c r="D52" s="26" t="s">
        <v>39</v>
      </c>
      <c r="E52" s="26">
        <v>4</v>
      </c>
      <c r="F52" s="19">
        <v>225</v>
      </c>
      <c r="G52" s="19">
        <f t="shared" si="5"/>
        <v>900</v>
      </c>
      <c r="H52" s="11"/>
      <c r="I52" s="4" t="s">
        <v>73</v>
      </c>
      <c r="J52" s="4" t="s">
        <v>74</v>
      </c>
      <c r="K52" s="40"/>
    </row>
    <row r="53" s="1" customFormat="1" ht="31" customHeight="1" spans="1:11">
      <c r="A53" s="10"/>
      <c r="B53" s="26" t="s">
        <v>129</v>
      </c>
      <c r="C53" s="26" t="s">
        <v>130</v>
      </c>
      <c r="D53" s="26" t="s">
        <v>131</v>
      </c>
      <c r="E53" s="26">
        <v>4</v>
      </c>
      <c r="F53" s="19">
        <v>230</v>
      </c>
      <c r="G53" s="19">
        <f t="shared" si="5"/>
        <v>920</v>
      </c>
      <c r="H53" s="11"/>
      <c r="I53" s="4" t="s">
        <v>73</v>
      </c>
      <c r="J53" s="4" t="s">
        <v>74</v>
      </c>
      <c r="K53" s="41"/>
    </row>
    <row r="54" s="1" customFormat="1" ht="31" customHeight="1" spans="1:11">
      <c r="A54" s="10"/>
      <c r="B54" s="26" t="s">
        <v>132</v>
      </c>
      <c r="C54" s="26" t="s">
        <v>133</v>
      </c>
      <c r="D54" s="26" t="s">
        <v>115</v>
      </c>
      <c r="E54" s="26">
        <v>10</v>
      </c>
      <c r="F54" s="19">
        <v>15</v>
      </c>
      <c r="G54" s="19">
        <f t="shared" si="5"/>
        <v>150</v>
      </c>
      <c r="H54" s="11"/>
      <c r="I54" s="4" t="s">
        <v>73</v>
      </c>
      <c r="J54" s="4" t="s">
        <v>74</v>
      </c>
      <c r="K54" s="42"/>
    </row>
    <row r="55" s="1" customFormat="1" ht="31" customHeight="1" spans="1:11">
      <c r="A55" s="10"/>
      <c r="B55" s="26" t="s">
        <v>134</v>
      </c>
      <c r="C55" s="26" t="s">
        <v>135</v>
      </c>
      <c r="D55" s="26" t="s">
        <v>39</v>
      </c>
      <c r="E55" s="26">
        <v>100</v>
      </c>
      <c r="F55" s="19">
        <v>4</v>
      </c>
      <c r="G55" s="19">
        <v>400</v>
      </c>
      <c r="H55" s="11"/>
      <c r="I55" s="4" t="s">
        <v>73</v>
      </c>
      <c r="J55" s="4" t="s">
        <v>74</v>
      </c>
      <c r="K55" s="41"/>
    </row>
    <row r="56" s="1" customFormat="1" ht="31" customHeight="1" spans="1:11">
      <c r="A56" s="10"/>
      <c r="B56" s="26" t="s">
        <v>136</v>
      </c>
      <c r="C56" s="26" t="s">
        <v>137</v>
      </c>
      <c r="D56" s="26" t="s">
        <v>39</v>
      </c>
      <c r="E56" s="26">
        <v>100</v>
      </c>
      <c r="F56" s="19">
        <v>2</v>
      </c>
      <c r="G56" s="19">
        <f t="shared" ref="G56:G59" si="6">F56*E56</f>
        <v>200</v>
      </c>
      <c r="H56" s="12"/>
      <c r="I56" s="4" t="s">
        <v>73</v>
      </c>
      <c r="J56" s="4" t="s">
        <v>74</v>
      </c>
      <c r="K56" s="42"/>
    </row>
    <row r="57" s="1" customFormat="1" ht="31" customHeight="1" spans="1:11">
      <c r="A57" s="10"/>
      <c r="B57" s="26" t="s">
        <v>136</v>
      </c>
      <c r="C57" s="26" t="s">
        <v>138</v>
      </c>
      <c r="D57" s="26" t="s">
        <v>39</v>
      </c>
      <c r="E57" s="26">
        <v>100</v>
      </c>
      <c r="F57" s="19">
        <v>2</v>
      </c>
      <c r="G57" s="19">
        <f t="shared" si="6"/>
        <v>200</v>
      </c>
      <c r="H57" s="12"/>
      <c r="I57" s="4" t="s">
        <v>73</v>
      </c>
      <c r="J57" s="4" t="s">
        <v>74</v>
      </c>
      <c r="K57" s="42"/>
    </row>
    <row r="58" s="1" customFormat="1" ht="31" customHeight="1" spans="1:11">
      <c r="A58" s="10"/>
      <c r="B58" s="26" t="s">
        <v>134</v>
      </c>
      <c r="C58" s="26" t="s">
        <v>139</v>
      </c>
      <c r="D58" s="26" t="s">
        <v>39</v>
      </c>
      <c r="E58" s="26">
        <v>100</v>
      </c>
      <c r="F58" s="19">
        <v>4</v>
      </c>
      <c r="G58" s="19">
        <f t="shared" si="6"/>
        <v>400</v>
      </c>
      <c r="H58" s="12"/>
      <c r="I58" s="4" t="s">
        <v>73</v>
      </c>
      <c r="J58" s="4" t="s">
        <v>74</v>
      </c>
      <c r="K58" s="42"/>
    </row>
    <row r="59" s="1" customFormat="1" ht="31" customHeight="1" spans="1:11">
      <c r="A59" s="10"/>
      <c r="B59" s="26" t="s">
        <v>134</v>
      </c>
      <c r="C59" s="26" t="s">
        <v>140</v>
      </c>
      <c r="D59" s="26" t="s">
        <v>39</v>
      </c>
      <c r="E59" s="26">
        <v>100</v>
      </c>
      <c r="F59" s="19">
        <v>4</v>
      </c>
      <c r="G59" s="19">
        <f t="shared" si="6"/>
        <v>400</v>
      </c>
      <c r="H59" s="11"/>
      <c r="I59" s="4" t="s">
        <v>73</v>
      </c>
      <c r="J59" s="4" t="s">
        <v>74</v>
      </c>
      <c r="K59" s="42"/>
    </row>
    <row r="60" customFormat="1" ht="31" customHeight="1" spans="1:12">
      <c r="A60" s="10"/>
      <c r="B60" s="11"/>
      <c r="C60" s="11"/>
      <c r="D60" s="11"/>
      <c r="E60" s="11"/>
      <c r="F60" s="15" t="s">
        <v>24</v>
      </c>
      <c r="G60" s="16">
        <f>SUM(G29:G59)</f>
        <v>17323.5</v>
      </c>
      <c r="H60" s="17"/>
      <c r="I60" s="4"/>
      <c r="J60" s="4"/>
      <c r="K60" s="40"/>
      <c r="L60" s="1"/>
    </row>
    <row r="61" ht="37" customHeight="1" spans="1:11">
      <c r="A61" s="30" t="s">
        <v>141</v>
      </c>
      <c r="B61" s="30"/>
      <c r="C61" s="31"/>
      <c r="D61" s="31"/>
      <c r="E61" s="31"/>
      <c r="F61" s="32" t="s">
        <v>142</v>
      </c>
      <c r="G61" s="16">
        <f>G5+G28+G60</f>
        <v>21880.5</v>
      </c>
      <c r="H61" s="33"/>
      <c r="I61" s="4"/>
      <c r="J61" s="4"/>
      <c r="K61" s="43"/>
    </row>
    <row r="62" ht="24" customHeight="1" spans="9:16382">
      <c r="I62" s="1"/>
      <c r="J62" s="1"/>
      <c r="XFA62"/>
      <c r="XFB62"/>
    </row>
    <row r="63" ht="28.5" customHeight="1" spans="9:16382">
      <c r="I63" s="1"/>
      <c r="J63" s="1"/>
      <c r="XFA63"/>
      <c r="XFB63"/>
    </row>
    <row r="64" spans="9:16382">
      <c r="I64" s="1"/>
      <c r="J64" s="1"/>
      <c r="XFA64"/>
      <c r="XFB64"/>
    </row>
    <row r="65" spans="9:16382">
      <c r="I65" s="1"/>
      <c r="J65" s="1"/>
      <c r="XFA65"/>
      <c r="XFB65"/>
    </row>
    <row r="66" spans="9:16382">
      <c r="I66" s="1"/>
      <c r="J66" s="1"/>
      <c r="XFA66"/>
      <c r="XFB66"/>
    </row>
    <row r="67" spans="9:16382">
      <c r="I67" s="1"/>
      <c r="J67" s="1"/>
      <c r="XFA67"/>
      <c r="XFB67"/>
    </row>
    <row r="68" spans="9:16382">
      <c r="I68" s="1"/>
      <c r="J68" s="1"/>
      <c r="XFA68"/>
      <c r="XFB68"/>
    </row>
    <row r="69" spans="9:16382">
      <c r="I69" s="1"/>
      <c r="J69" s="1"/>
      <c r="XFA69"/>
      <c r="XFB69"/>
    </row>
    <row r="70" spans="9:16382">
      <c r="I70" s="1"/>
      <c r="J70" s="1"/>
      <c r="XFA70"/>
      <c r="XFB70"/>
    </row>
    <row r="71" spans="9:16382">
      <c r="I71" s="1"/>
      <c r="J71" s="1"/>
      <c r="XFA71"/>
      <c r="XFB71"/>
    </row>
    <row r="72" spans="9:16382">
      <c r="I72" s="1"/>
      <c r="J72" s="1"/>
      <c r="XFA72"/>
      <c r="XFB72"/>
    </row>
    <row r="73" spans="9:16382">
      <c r="I73" s="1"/>
      <c r="J73" s="1"/>
      <c r="XFA73"/>
      <c r="XFB73"/>
    </row>
    <row r="74" spans="9:16382">
      <c r="I74" s="1"/>
      <c r="J74" s="1"/>
      <c r="XFA74"/>
      <c r="XFB74"/>
    </row>
    <row r="75" spans="9:16382">
      <c r="I75" s="1"/>
      <c r="J75" s="1"/>
      <c r="XFA75"/>
      <c r="XFB75"/>
    </row>
    <row r="76" spans="9:9">
      <c r="I76" s="2"/>
    </row>
    <row r="77" spans="9:9">
      <c r="I77" s="2"/>
    </row>
    <row r="80" spans="9:9">
      <c r="I80" s="2"/>
    </row>
  </sheetData>
  <mergeCells count="5">
    <mergeCell ref="A4:A5"/>
    <mergeCell ref="A6:A28"/>
    <mergeCell ref="A29:A60"/>
    <mergeCell ref="A1:B2"/>
    <mergeCell ref="C1:G2"/>
  </mergeCells>
  <printOptions horizontalCentered="1"/>
  <pageMargins left="0" right="0" top="0.118055555555556" bottom="0" header="0.156944444444444" footer="0.0388888888888889"/>
  <pageSetup paperSize="9" scale="55" fitToHeight="0" orientation="portrait" horizontalDpi="600" verticalDpi="300"/>
  <headerFooter/>
  <rowBreaks count="4" manualBreakCount="4">
    <brk id="42" max="10" man="1"/>
    <brk id="61" max="16383" man="1"/>
    <brk id="61" max="16383" man="1"/>
    <brk id="61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2025-08-04T00:28:43Z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2052-12.8.2.17149</vt:lpwstr>
  </property>
  <property fmtid="{D5CDD505-2E9C-101B-9397-08002B2CF9AE}" pid="4" name="ICV">
    <vt:lpwstr>E36C4040B647470B9F1CCB7154A9E70C</vt:lpwstr>
  </property>
  <property fmtid="{D5CDD505-2E9C-101B-9397-08002B2CF9AE}" pid="5" name="KSOReadingLayout">
    <vt:bool>true</vt:bool>
  </property>
</Properties>
</file>