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外购件开发申请单!$A$7:$P$54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外购件开发申请单!$A$1:$P$56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<sst xmlns="http://schemas.openxmlformats.org/spreadsheetml/2006/main" count="976" uniqueCount="345">
  <si>
    <t>外 购 件 开 发 申 请 单</t>
  </si>
  <si>
    <t>X5000&amp;X5000斜滑轨</t>
  </si>
  <si>
    <t>编制：</t>
  </si>
  <si>
    <t>王婷</t>
  </si>
  <si>
    <t>会签：</t>
  </si>
  <si>
    <t>审核：</t>
  </si>
  <si>
    <t>批准：</t>
  </si>
  <si>
    <t>版本：A11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</si>
  <si>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</si>
  <si>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</si>
  <si>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</si>
  <si>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</si>
  <si>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</si>
  <si>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</si>
  <si>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</si>
  <si>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</si>
  <si>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</si>
  <si>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</si>
  <si>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</si>
  <si>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</si>
  <si>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</si>
  <si>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</si>
  <si>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</si>
  <si>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</si>
  <si>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</si>
  <si>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</si>
  <si>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</si>
  <si>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</si>
  <si>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</si>
  <si>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</si>
  <si>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</si>
  <si>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</si>
  <si>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</si>
  <si>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</si>
  <si>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</si>
  <si>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</si>
  <si>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</si>
  <si>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</si>
  <si>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</si>
  <si>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</si>
  <si>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</si>
  <si>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</si>
  <si>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</si>
  <si>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</si>
  <si>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</si>
  <si>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>
  </si>
  <si>
    <t>2025.5.13</t>
  </si>
  <si>
    <t>1）斜滑轨项目因更换3.1平台，新增：全金属六角法兰面锁紧螺母-BFA0010020；延伸锁止钣金固定螺栓-SHT0010802；驾驶员坐盆总成-SHT0017073；延伸钢带-SHT0017075（原长春域使用，需要重新签署价格协议）
2）新增带车道偏离配置，需要新增3个新开件：振动电机总成-BEC0010352；转接线总成-BEC0010353；无纺布-SHT0017827</t>
  </si>
  <si>
    <t>A11</t>
  </si>
  <si>
    <t>2025.8.6</t>
  </si>
  <si>
    <t>新增配置：DZ14251510231。
需要新开：座垫护面总成-SHT0018466；靠背护面总成-SHT0018464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</si>
  <si>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</si>
  <si>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</si>
  <si>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</si>
  <si>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</si>
  <si>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</si>
  <si>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</si>
  <si>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</si>
  <si>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</si>
  <si>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</si>
  <si>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</si>
  <si>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</si>
  <si>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</si>
  <si>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</si>
  <si>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</si>
  <si>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</si>
  <si>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</si>
  <si>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</si>
  <si>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</si>
  <si>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</si>
  <si>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</si>
  <si>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</si>
  <si>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</si>
  <si>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</si>
  <si>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</si>
  <si>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</si>
  <si>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</si>
  <si>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</si>
  <si>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</si>
  <si>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</si>
  <si>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</si>
  <si>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</si>
  <si>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</si>
  <si>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</si>
  <si>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</si>
  <si>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</si>
  <si>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</si>
  <si>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</si>
  <si>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</si>
  <si>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</si>
  <si>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</si>
  <si>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</si>
  <si>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</si>
  <si>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</si>
  <si>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</si>
  <si>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</si>
  <si>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</si>
  <si>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</si>
  <si>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</si>
  <si>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</si>
  <si>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</si>
  <si>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</si>
  <si>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</si>
  <si>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</si>
  <si>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</si>
  <si>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</si>
  <si>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</si>
  <si>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</si>
  <si>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</si>
  <si>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</si>
  <si>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</si>
  <si>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</si>
  <si>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</si>
  <si>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</si>
  <si>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</si>
  <si>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</si>
  <si>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</si>
  <si>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</si>
  <si>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</si>
  <si>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</si>
  <si>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</si>
  <si>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</si>
  <si>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</si>
  <si>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</si>
  <si>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</si>
  <si>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</si>
  <si>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</si>
  <si>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</si>
  <si>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</si>
  <si>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</si>
  <si>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</si>
  <si>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</si>
  <si>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</si>
  <si>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</si>
  <si>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</si>
  <si>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</si>
  <si>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</si>
  <si>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</si>
  <si>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</si>
  <si>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</si>
  <si>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</si>
  <si>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</si>
  <si>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</si>
  <si>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</si>
  <si>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</si>
  <si>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</si>
  <si>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</si>
  <si>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</si>
  <si>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</si>
  <si>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</si>
  <si>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</si>
  <si>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</si>
  <si>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</si>
  <si>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</si>
  <si>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</si>
  <si>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</si>
  <si>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</si>
  <si>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</si>
  <si>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</si>
  <si>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</si>
  <si>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</si>
  <si>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</si>
  <si>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</si>
  <si>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</si>
  <si>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</si>
  <si>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</si>
  <si>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</si>
  <si>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</si>
  <si>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</si>
  <si>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</si>
  <si>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</si>
  <si>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</si>
  <si>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</si>
  <si>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</si>
  <si>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</si>
  <si>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</si>
  <si>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</si>
  <si>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</si>
  <si>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</si>
  <si>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</si>
  <si>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</si>
  <si>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</si>
  <si>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</si>
  <si>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</si>
  <si>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</si>
  <si>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</si>
  <si>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</si>
  <si>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</si>
  <si>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</si>
  <si>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</si>
  <si>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</si>
  <si>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</si>
  <si>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</si>
  <si>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</si>
  <si>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</si>
  <si>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</si>
  <si>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</si>
  <si>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</si>
  <si>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</si>
  <si>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</si>
  <si>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</si>
  <si>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</si>
  <si>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</si>
  <si>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</si>
  <si>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</si>
  <si>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</si>
  <si>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</si>
  <si>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</si>
  <si>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BFA0010020</t>
  </si>
  <si>
    <t>全金属六角法兰面锁紧螺母</t>
  </si>
  <si>
    <t>标准件</t>
  </si>
  <si>
    <t>M5</t>
  </si>
  <si>
    <t>2025.5.13新增，长春域使用，需要重新签署价格协议</t>
  </si>
  <si>
    <t>SHT0010802</t>
  </si>
  <si>
    <t>延伸锁止钣金固定螺栓</t>
  </si>
  <si>
    <t>10B21</t>
  </si>
  <si>
    <t>SHT0017073</t>
  </si>
  <si>
    <t>驾驶员坐盆总成</t>
  </si>
  <si>
    <t>t=1.0
ST12</t>
  </si>
  <si>
    <t>SHT0017075</t>
  </si>
  <si>
    <t>延伸钢带</t>
  </si>
  <si>
    <t>t=2.0
65Mn</t>
  </si>
  <si>
    <t>SHT0017827</t>
  </si>
  <si>
    <t>2025.5.13新增</t>
  </si>
  <si>
    <t>BEC0010352</t>
  </si>
  <si>
    <t>振动电机总成</t>
  </si>
  <si>
    <t>电器件</t>
  </si>
  <si>
    <t>BEC0010353</t>
  </si>
  <si>
    <t>转接线总成</t>
  </si>
  <si>
    <t>SHT0018466</t>
  </si>
  <si>
    <t>2025.8.6新增</t>
  </si>
  <si>
    <t>SHT0018464</t>
  </si>
  <si>
    <t>靠背护面总成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</si>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</sst>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);[Red]\(0.0000\)"/>
    <numFmt numFmtId="179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4" borderId="26" applyNumberFormat="0" applyFont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73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49" fontId="1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Font="1" applyFill="1" applyBorder="1" applyAlignment="1">
      <alignment horizontal="center" vertical="center"/>
    </xf>
    <xf numFmtId="178" fontId="10" fillId="2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7" fillId="0" borderId="9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3" xfId="76"/>
    <cellStyle name="BOM_Level_Below3 4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png"/><Relationship Id="rId8" Type="http://schemas.openxmlformats.org/officeDocument/2006/relationships/image" Target="../media/image33.png"/><Relationship Id="rId7" Type="http://schemas.openxmlformats.org/officeDocument/2006/relationships/image" Target="../media/image32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35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4.emf"/><Relationship Id="rId8" Type="http://schemas.openxmlformats.org/officeDocument/2006/relationships/image" Target="../media/image43.wmf"/><Relationship Id="rId7" Type="http://schemas.openxmlformats.org/officeDocument/2006/relationships/image" Target="../media/image42.wmf"/><Relationship Id="rId6" Type="http://schemas.openxmlformats.org/officeDocument/2006/relationships/image" Target="../media/image41.wmf"/><Relationship Id="rId5" Type="http://schemas.openxmlformats.org/officeDocument/2006/relationships/image" Target="../media/image40.wmf"/><Relationship Id="rId4" Type="http://schemas.openxmlformats.org/officeDocument/2006/relationships/image" Target="../media/image39.wmf"/><Relationship Id="rId3" Type="http://schemas.openxmlformats.org/officeDocument/2006/relationships/image" Target="../media/image38.wmf"/><Relationship Id="rId26" Type="http://schemas.openxmlformats.org/officeDocument/2006/relationships/image" Target="../media/image61.wmf"/><Relationship Id="rId25" Type="http://schemas.openxmlformats.org/officeDocument/2006/relationships/image" Target="../media/image60.wmf"/><Relationship Id="rId24" Type="http://schemas.openxmlformats.org/officeDocument/2006/relationships/image" Target="../media/image59.wmf"/><Relationship Id="rId23" Type="http://schemas.openxmlformats.org/officeDocument/2006/relationships/image" Target="../media/image58.wmf"/><Relationship Id="rId22" Type="http://schemas.openxmlformats.org/officeDocument/2006/relationships/image" Target="../media/image57.wmf"/><Relationship Id="rId21" Type="http://schemas.openxmlformats.org/officeDocument/2006/relationships/image" Target="../media/image56.wmf"/><Relationship Id="rId20" Type="http://schemas.openxmlformats.org/officeDocument/2006/relationships/image" Target="../media/image55.emf"/><Relationship Id="rId2" Type="http://schemas.openxmlformats.org/officeDocument/2006/relationships/image" Target="../media/image37.emf"/><Relationship Id="rId19" Type="http://schemas.openxmlformats.org/officeDocument/2006/relationships/image" Target="../media/image54.emf"/><Relationship Id="rId18" Type="http://schemas.openxmlformats.org/officeDocument/2006/relationships/image" Target="../media/image53.wmf"/><Relationship Id="rId17" Type="http://schemas.openxmlformats.org/officeDocument/2006/relationships/image" Target="../media/image52.emf"/><Relationship Id="rId16" Type="http://schemas.openxmlformats.org/officeDocument/2006/relationships/image" Target="../media/image51.emf"/><Relationship Id="rId15" Type="http://schemas.openxmlformats.org/officeDocument/2006/relationships/image" Target="../media/image50.wmf"/><Relationship Id="rId14" Type="http://schemas.openxmlformats.org/officeDocument/2006/relationships/image" Target="../media/image49.emf"/><Relationship Id="rId13" Type="http://schemas.openxmlformats.org/officeDocument/2006/relationships/image" Target="../media/image48.wmf"/><Relationship Id="rId12" Type="http://schemas.openxmlformats.org/officeDocument/2006/relationships/image" Target="../media/image47.wmf"/><Relationship Id="rId11" Type="http://schemas.openxmlformats.org/officeDocument/2006/relationships/image" Target="../media/image46.emf"/><Relationship Id="rId10" Type="http://schemas.openxmlformats.org/officeDocument/2006/relationships/image" Target="../media/image45.wmf"/><Relationship Id="rId1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6275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107315</xdr:colOff>
      <xdr:row>47</xdr:row>
      <xdr:rowOff>83820</xdr:rowOff>
    </xdr:from>
    <xdr:to>
      <xdr:col>6</xdr:col>
      <xdr:colOff>405098</xdr:colOff>
      <xdr:row>47</xdr:row>
      <xdr:rowOff>375175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1805" y="18898235"/>
          <a:ext cx="29718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48</xdr:row>
      <xdr:rowOff>69215</xdr:rowOff>
    </xdr:from>
    <xdr:to>
      <xdr:col>6</xdr:col>
      <xdr:colOff>419735</xdr:colOff>
      <xdr:row>48</xdr:row>
      <xdr:rowOff>368935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9314795"/>
          <a:ext cx="29337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49</xdr:row>
      <xdr:rowOff>107315</xdr:rowOff>
    </xdr:from>
    <xdr:to>
      <xdr:col>6</xdr:col>
      <xdr:colOff>396875</xdr:colOff>
      <xdr:row>49</xdr:row>
      <xdr:rowOff>338455</xdr:rowOff>
    </xdr:to>
    <xdr:pic>
      <xdr:nvPicPr>
        <xdr:cNvPr id="23" name="图片 2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37355" y="19784060"/>
          <a:ext cx="334010" cy="2311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50</xdr:row>
      <xdr:rowOff>62865</xdr:rowOff>
    </xdr:from>
    <xdr:to>
      <xdr:col>6</xdr:col>
      <xdr:colOff>361950</xdr:colOff>
      <xdr:row>50</xdr:row>
      <xdr:rowOff>252095</xdr:rowOff>
    </xdr:to>
    <xdr:pic>
      <xdr:nvPicPr>
        <xdr:cNvPr id="24" name="图片 2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24655" y="20170775"/>
          <a:ext cx="311785" cy="18923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54</xdr:row>
      <xdr:rowOff>85725</xdr:rowOff>
    </xdr:from>
    <xdr:to>
      <xdr:col>6</xdr:col>
      <xdr:colOff>476250</xdr:colOff>
      <xdr:row>54</xdr:row>
      <xdr:rowOff>314325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191829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55</xdr:row>
      <xdr:rowOff>74612</xdr:rowOff>
    </xdr:from>
    <xdr:to>
      <xdr:col>6</xdr:col>
      <xdr:colOff>436562</xdr:colOff>
      <xdr:row>55</xdr:row>
      <xdr:rowOff>293687</xdr:rowOff>
    </xdr:to>
    <xdr:pic>
      <xdr:nvPicPr>
        <xdr:cNvPr id="13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222662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7" workbookViewId="0">
      <selection activeCell="L8" sqref="L8"/>
    </sheetView>
  </sheetViews>
  <sheetFormatPr defaultColWidth="9" defaultRowHeight="14"/>
  <cols>
    <col min="1" max="16383" width="9" style="120"/>
  </cols>
  <sheetData>
    <row r="1" ht="48" customHeight="1" spans="1:16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ht="70" customHeight="1" spans="1:16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ht="70" customHeight="1" spans="1:16">
      <c r="A3" s="130" t="s">
        <v>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ht="70" customHeight="1" spans="1:16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6" ht="45" customHeight="1" spans="5:10">
      <c r="E6" s="131"/>
      <c r="F6" s="131" t="s">
        <v>2</v>
      </c>
      <c r="G6" s="131"/>
      <c r="H6" s="132"/>
      <c r="I6" s="134" t="s">
        <v>3</v>
      </c>
      <c r="J6" s="132"/>
    </row>
    <row r="7" ht="45" customHeight="1" spans="5:10">
      <c r="E7" s="131"/>
      <c r="F7" s="131" t="s">
        <v>4</v>
      </c>
      <c r="G7" s="131"/>
      <c r="H7" s="133"/>
      <c r="I7" s="133"/>
      <c r="J7" s="133"/>
    </row>
    <row r="8" ht="45" customHeight="1" spans="5:10">
      <c r="E8" s="131"/>
      <c r="F8" s="131" t="s">
        <v>5</v>
      </c>
      <c r="G8" s="131"/>
      <c r="H8" s="133"/>
      <c r="I8" s="133"/>
      <c r="J8" s="133"/>
    </row>
    <row r="9" ht="45" customHeight="1" spans="5:14">
      <c r="E9" s="131"/>
      <c r="F9" s="131" t="s">
        <v>6</v>
      </c>
      <c r="G9" s="131"/>
      <c r="H9" s="133"/>
      <c r="I9" s="133"/>
      <c r="J9" s="133"/>
      <c r="N9" s="13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view="pageBreakPreview" zoomScaleNormal="100" topLeftCell="A4" workbookViewId="0">
      <selection activeCell="D13" sqref="D13"/>
    </sheetView>
  </sheetViews>
  <sheetFormatPr defaultColWidth="8" defaultRowHeight="14" outlineLevelCol="5"/>
  <cols>
    <col min="1" max="1" width="14.8727272727273" style="120" customWidth="1"/>
    <col min="2" max="2" width="9.12727272727273" style="120" customWidth="1"/>
    <col min="3" max="3" width="10.6272727272727" style="120" customWidth="1"/>
    <col min="4" max="4" width="84.8727272727273" style="120" customWidth="1"/>
    <col min="5" max="5" width="9.37272727272727" style="120" customWidth="1"/>
    <col min="6" max="6" width="7.37272727272727" style="120" customWidth="1"/>
    <col min="7" max="16384" width="8" style="120"/>
  </cols>
  <sheetData>
    <row r="1" ht="22.5" customHeight="1" spans="1:6">
      <c r="A1" s="121" t="s">
        <v>8</v>
      </c>
      <c r="B1" s="121"/>
      <c r="C1" s="121"/>
      <c r="D1" s="121"/>
      <c r="E1" s="121"/>
      <c r="F1" s="121"/>
    </row>
    <row r="2" spans="1:6">
      <c r="A2" s="121"/>
      <c r="B2" s="121"/>
      <c r="C2" s="121"/>
      <c r="D2" s="121"/>
      <c r="E2" s="121"/>
      <c r="F2" s="121"/>
    </row>
    <row r="3" ht="26.25" customHeight="1" spans="1:6">
      <c r="A3" s="122" t="s">
        <v>9</v>
      </c>
      <c r="B3" s="122" t="s">
        <v>10</v>
      </c>
      <c r="C3" s="122" t="s">
        <v>11</v>
      </c>
      <c r="D3" s="122" t="s">
        <v>12</v>
      </c>
      <c r="E3" s="122" t="s">
        <v>13</v>
      </c>
      <c r="F3" s="122" t="s">
        <v>14</v>
      </c>
    </row>
    <row r="4" ht="30" customHeight="1" spans="1:6">
      <c r="A4" s="123" t="s">
        <v>15</v>
      </c>
      <c r="B4" s="124" t="s">
        <v>16</v>
      </c>
      <c r="C4" s="125" t="s">
        <v>17</v>
      </c>
      <c r="D4" s="126" t="s">
        <v>18</v>
      </c>
      <c r="E4" s="124" t="s">
        <v>19</v>
      </c>
      <c r="F4" s="122"/>
    </row>
    <row r="5" ht="30" customHeight="1" spans="1:6">
      <c r="A5" s="123" t="s">
        <v>15</v>
      </c>
      <c r="B5" s="124" t="s">
        <v>20</v>
      </c>
      <c r="C5" s="125" t="s">
        <v>21</v>
      </c>
      <c r="D5" s="126" t="s">
        <v>22</v>
      </c>
      <c r="E5" s="124" t="s">
        <v>19</v>
      </c>
      <c r="F5" s="122"/>
    </row>
    <row r="6" ht="78" customHeight="1" spans="1:6">
      <c r="A6" s="123" t="s">
        <v>15</v>
      </c>
      <c r="B6" s="124" t="s">
        <v>23</v>
      </c>
      <c r="C6" s="125" t="s">
        <v>24</v>
      </c>
      <c r="D6" s="126" t="s">
        <v>25</v>
      </c>
      <c r="E6" s="124" t="s">
        <v>26</v>
      </c>
      <c r="F6" s="122"/>
    </row>
    <row r="7" ht="30" customHeight="1" spans="1:6">
      <c r="A7" s="123" t="s">
        <v>15</v>
      </c>
      <c r="B7" s="124" t="s">
        <v>27</v>
      </c>
      <c r="C7" s="125" t="s">
        <v>28</v>
      </c>
      <c r="D7" s="126" t="s">
        <v>29</v>
      </c>
      <c r="E7" s="124" t="s">
        <v>26</v>
      </c>
      <c r="F7" s="122"/>
    </row>
    <row r="8" ht="36" customHeight="1" spans="1:6">
      <c r="A8" s="123" t="s">
        <v>15</v>
      </c>
      <c r="B8" s="124" t="s">
        <v>30</v>
      </c>
      <c r="C8" s="125" t="s">
        <v>31</v>
      </c>
      <c r="D8" s="127" t="s">
        <v>32</v>
      </c>
      <c r="E8" s="124" t="s">
        <v>3</v>
      </c>
      <c r="F8" s="122"/>
    </row>
    <row r="9" ht="30" customHeight="1" spans="1:6">
      <c r="A9" s="123" t="s">
        <v>15</v>
      </c>
      <c r="B9" s="124" t="s">
        <v>33</v>
      </c>
      <c r="C9" s="128" t="s">
        <v>34</v>
      </c>
      <c r="D9" s="126" t="s">
        <v>35</v>
      </c>
      <c r="E9" s="124" t="s">
        <v>3</v>
      </c>
      <c r="F9" s="122"/>
    </row>
    <row r="10" ht="30" customHeight="1" spans="1:6">
      <c r="A10" s="123" t="s">
        <v>15</v>
      </c>
      <c r="B10" s="124" t="s">
        <v>36</v>
      </c>
      <c r="C10" s="125" t="s">
        <v>37</v>
      </c>
      <c r="D10" s="126" t="s">
        <v>38</v>
      </c>
      <c r="E10" s="124" t="s">
        <v>3</v>
      </c>
      <c r="F10" s="122"/>
    </row>
    <row r="11" s="120" customFormat="1" ht="30" customHeight="1" spans="1:6">
      <c r="A11" s="123" t="s">
        <v>15</v>
      </c>
      <c r="B11" s="124" t="s">
        <v>39</v>
      </c>
      <c r="C11" s="125" t="s">
        <v>40</v>
      </c>
      <c r="D11" s="126" t="s">
        <v>41</v>
      </c>
      <c r="E11" s="124" t="s">
        <v>3</v>
      </c>
      <c r="F11" s="122"/>
    </row>
    <row r="12" s="120" customFormat="1" ht="30" customHeight="1" spans="1:6">
      <c r="A12" s="123" t="s">
        <v>15</v>
      </c>
      <c r="B12" s="124" t="s">
        <v>42</v>
      </c>
      <c r="C12" s="125" t="s">
        <v>43</v>
      </c>
      <c r="D12" s="126" t="s">
        <v>44</v>
      </c>
      <c r="E12" s="124" t="s">
        <v>3</v>
      </c>
      <c r="F12" s="122"/>
    </row>
    <row r="13" s="120" customFormat="1" ht="74" customHeight="1" spans="1:6">
      <c r="A13" s="123" t="s">
        <v>15</v>
      </c>
      <c r="B13" s="124" t="s">
        <v>45</v>
      </c>
      <c r="C13" s="125" t="s">
        <v>46</v>
      </c>
      <c r="D13" s="126" t="s">
        <v>47</v>
      </c>
      <c r="E13" s="124" t="s">
        <v>3</v>
      </c>
      <c r="F13" s="122"/>
    </row>
    <row r="14" s="120" customFormat="1" ht="49" customHeight="1" spans="1:6">
      <c r="A14" s="123" t="s">
        <v>15</v>
      </c>
      <c r="B14" s="124" t="s">
        <v>48</v>
      </c>
      <c r="C14" s="125" t="s">
        <v>49</v>
      </c>
      <c r="D14" s="126" t="s">
        <v>50</v>
      </c>
      <c r="E14" s="124" t="s">
        <v>3</v>
      </c>
      <c r="F14" s="12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6"/>
  <sheetViews>
    <sheetView showGridLines="0" view="pageBreakPreview" zoomScaleNormal="100" topLeftCell="A51" workbookViewId="0">
      <selection activeCell="O58" sqref="O58"/>
    </sheetView>
  </sheetViews>
  <sheetFormatPr defaultColWidth="9" defaultRowHeight="13"/>
  <cols>
    <col min="1" max="1" width="4.62727272727273" style="67" customWidth="1"/>
    <col min="2" max="3" width="10.6272727272727" style="67" customWidth="1"/>
    <col min="4" max="5" width="14.6272727272727" style="67" customWidth="1"/>
    <col min="6" max="6" width="4.62727272727273" style="67" customWidth="1"/>
    <col min="7" max="7" width="7.62727272727273" style="67" customWidth="1"/>
    <col min="8" max="8" width="7.87272727272727" style="69" customWidth="1"/>
    <col min="9" max="9" width="9.62727272727273" style="69" customWidth="1"/>
    <col min="10" max="11" width="6.62727272727273" style="67" customWidth="1"/>
    <col min="12" max="12" width="13" style="67" customWidth="1"/>
    <col min="13" max="13" width="6.62727272727273" style="67" customWidth="1"/>
    <col min="14" max="15" width="7.62727272727273" style="67" customWidth="1"/>
    <col min="16" max="16" width="12" style="67" customWidth="1"/>
    <col min="17" max="16346" width="8.87272727272727" style="67"/>
    <col min="16347" max="16384" width="9" style="67"/>
  </cols>
  <sheetData>
    <row r="1" s="64" customFormat="1" ht="17.25" customHeight="1" spans="1:16">
      <c r="A1" s="70"/>
      <c r="B1" s="70"/>
      <c r="C1" s="71" t="s">
        <v>51</v>
      </c>
      <c r="D1" s="71"/>
      <c r="E1" s="71"/>
      <c r="F1" s="71"/>
      <c r="G1" s="71"/>
      <c r="H1" s="71"/>
      <c r="I1" s="71"/>
      <c r="J1" s="71"/>
      <c r="K1" s="71"/>
      <c r="L1" s="106" t="s">
        <v>52</v>
      </c>
      <c r="M1" s="106"/>
      <c r="N1" s="107" t="s">
        <v>53</v>
      </c>
      <c r="O1" s="107"/>
      <c r="P1" s="107"/>
    </row>
    <row r="2" s="64" customFormat="1" ht="17.25" customHeight="1" spans="1:16">
      <c r="A2" s="70"/>
      <c r="B2" s="70"/>
      <c r="C2" s="71"/>
      <c r="D2" s="71"/>
      <c r="E2" s="71"/>
      <c r="F2" s="71"/>
      <c r="G2" s="71"/>
      <c r="H2" s="71"/>
      <c r="I2" s="71"/>
      <c r="J2" s="71"/>
      <c r="K2" s="71"/>
      <c r="L2" s="106" t="s">
        <v>54</v>
      </c>
      <c r="M2" s="106"/>
      <c r="N2" s="107" t="s">
        <v>55</v>
      </c>
      <c r="O2" s="107"/>
      <c r="P2" s="107"/>
    </row>
    <row r="3" s="64" customFormat="1" ht="17.25" customHeight="1" spans="1:16">
      <c r="A3" s="70"/>
      <c r="B3" s="70"/>
      <c r="C3" s="71"/>
      <c r="D3" s="71"/>
      <c r="E3" s="71"/>
      <c r="F3" s="71"/>
      <c r="G3" s="71"/>
      <c r="H3" s="71"/>
      <c r="I3" s="71"/>
      <c r="J3" s="71"/>
      <c r="K3" s="71"/>
      <c r="L3" s="106" t="s">
        <v>56</v>
      </c>
      <c r="M3" s="106"/>
      <c r="N3" s="107" t="s">
        <v>48</v>
      </c>
      <c r="O3" s="107"/>
      <c r="P3" s="107"/>
    </row>
    <row r="4" s="64" customFormat="1" ht="20" customHeight="1" spans="1:16">
      <c r="A4" s="70"/>
      <c r="B4" s="70"/>
      <c r="C4" s="71"/>
      <c r="D4" s="71"/>
      <c r="E4" s="71"/>
      <c r="F4" s="71"/>
      <c r="G4" s="71"/>
      <c r="H4" s="71"/>
      <c r="I4" s="71"/>
      <c r="J4" s="71"/>
      <c r="K4" s="71"/>
      <c r="L4" s="106" t="s">
        <v>57</v>
      </c>
      <c r="M4" s="106"/>
      <c r="N4" s="107" t="s">
        <v>58</v>
      </c>
      <c r="O4" s="107"/>
      <c r="P4" s="107"/>
    </row>
    <row r="5" s="64" customFormat="1" ht="20" customHeight="1" spans="1:16">
      <c r="A5" s="72" t="s">
        <v>59</v>
      </c>
      <c r="B5" s="73"/>
      <c r="C5" s="73"/>
      <c r="D5" s="73"/>
      <c r="E5" s="72"/>
      <c r="F5" s="72" t="s">
        <v>60</v>
      </c>
      <c r="G5" s="72"/>
      <c r="H5" s="72"/>
      <c r="I5" s="72"/>
      <c r="J5" s="72"/>
      <c r="K5" s="72"/>
      <c r="L5" s="106" t="s">
        <v>61</v>
      </c>
      <c r="M5" s="106"/>
      <c r="N5" s="107" t="s">
        <v>49</v>
      </c>
      <c r="O5" s="107"/>
      <c r="P5" s="107"/>
    </row>
    <row r="6" s="65" customFormat="1" ht="15" customHeight="1" spans="1:16">
      <c r="A6" s="74" t="s">
        <v>62</v>
      </c>
      <c r="B6" s="75" t="s">
        <v>63</v>
      </c>
      <c r="C6" s="75" t="s">
        <v>64</v>
      </c>
      <c r="D6" s="76" t="s">
        <v>65</v>
      </c>
      <c r="E6" s="76" t="s">
        <v>66</v>
      </c>
      <c r="F6" s="76" t="s">
        <v>67</v>
      </c>
      <c r="G6" s="76" t="s">
        <v>68</v>
      </c>
      <c r="H6" s="77" t="s">
        <v>69</v>
      </c>
      <c r="I6" s="77" t="s">
        <v>70</v>
      </c>
      <c r="J6" s="76" t="s">
        <v>71</v>
      </c>
      <c r="K6" s="108" t="s">
        <v>72</v>
      </c>
      <c r="L6" s="108" t="s">
        <v>73</v>
      </c>
      <c r="M6" s="108" t="s">
        <v>74</v>
      </c>
      <c r="N6" s="109" t="s">
        <v>75</v>
      </c>
      <c r="O6" s="109" t="s">
        <v>76</v>
      </c>
      <c r="P6" s="109" t="s">
        <v>14</v>
      </c>
    </row>
    <row r="7" s="66" customFormat="1" ht="15" customHeight="1" spans="1:16">
      <c r="A7" s="74"/>
      <c r="B7" s="75"/>
      <c r="C7" s="75"/>
      <c r="D7" s="76"/>
      <c r="E7" s="76"/>
      <c r="F7" s="76"/>
      <c r="G7" s="76"/>
      <c r="H7" s="77"/>
      <c r="I7" s="77"/>
      <c r="J7" s="76"/>
      <c r="K7" s="108"/>
      <c r="L7" s="108"/>
      <c r="M7" s="108"/>
      <c r="N7" s="109"/>
      <c r="O7" s="109"/>
      <c r="P7" s="109"/>
    </row>
    <row r="8" s="66" customFormat="1" ht="34" customHeight="1" spans="1:16">
      <c r="A8" s="78">
        <f t="shared" ref="A8:A16" si="0">ROW()-7</f>
        <v>1</v>
      </c>
      <c r="B8" s="79" t="s">
        <v>77</v>
      </c>
      <c r="C8" s="79" t="s">
        <v>77</v>
      </c>
      <c r="D8" s="80" t="s">
        <v>78</v>
      </c>
      <c r="E8" s="81" t="s">
        <v>79</v>
      </c>
      <c r="F8" s="82" t="s">
        <v>80</v>
      </c>
      <c r="G8" s="81"/>
      <c r="H8" s="83" t="s">
        <v>81</v>
      </c>
      <c r="I8" s="110" t="s">
        <v>82</v>
      </c>
      <c r="J8" s="110" t="s">
        <v>83</v>
      </c>
      <c r="K8" s="111" t="s">
        <v>84</v>
      </c>
      <c r="L8" s="111" t="s">
        <v>85</v>
      </c>
      <c r="M8" s="78">
        <v>1</v>
      </c>
      <c r="N8" s="78">
        <f>M8*10000</f>
        <v>10000</v>
      </c>
      <c r="O8" s="78" t="s">
        <v>86</v>
      </c>
      <c r="P8" s="78"/>
    </row>
    <row r="9" s="66" customFormat="1" ht="34" customHeight="1" spans="1:16">
      <c r="A9" s="78">
        <f t="shared" si="0"/>
        <v>2</v>
      </c>
      <c r="B9" s="79" t="s">
        <v>87</v>
      </c>
      <c r="C9" s="79" t="s">
        <v>87</v>
      </c>
      <c r="D9" s="80" t="s">
        <v>88</v>
      </c>
      <c r="E9" s="81"/>
      <c r="F9" s="82" t="s">
        <v>80</v>
      </c>
      <c r="G9" s="81"/>
      <c r="H9" s="83" t="s">
        <v>81</v>
      </c>
      <c r="I9" s="110" t="s">
        <v>82</v>
      </c>
      <c r="J9" s="110" t="s">
        <v>83</v>
      </c>
      <c r="K9" s="111" t="s">
        <v>84</v>
      </c>
      <c r="L9" s="111"/>
      <c r="M9" s="78">
        <v>1</v>
      </c>
      <c r="N9" s="78">
        <f>M9*7000</f>
        <v>7000</v>
      </c>
      <c r="O9" s="78" t="s">
        <v>89</v>
      </c>
      <c r="P9" s="78"/>
    </row>
    <row r="10" s="66" customFormat="1" ht="34" customHeight="1" spans="1:16">
      <c r="A10" s="78">
        <f t="shared" si="0"/>
        <v>3</v>
      </c>
      <c r="B10" s="79" t="s">
        <v>90</v>
      </c>
      <c r="C10" s="79" t="s">
        <v>90</v>
      </c>
      <c r="D10" s="80" t="s">
        <v>88</v>
      </c>
      <c r="E10" s="81"/>
      <c r="F10" s="82" t="s">
        <v>80</v>
      </c>
      <c r="G10" s="81"/>
      <c r="H10" s="83" t="s">
        <v>81</v>
      </c>
      <c r="I10" s="110" t="s">
        <v>82</v>
      </c>
      <c r="J10" s="110" t="s">
        <v>83</v>
      </c>
      <c r="K10" s="111" t="s">
        <v>84</v>
      </c>
      <c r="L10" s="111"/>
      <c r="M10" s="78">
        <v>1</v>
      </c>
      <c r="N10" s="78">
        <f>M10*3000</f>
        <v>3000</v>
      </c>
      <c r="O10" s="78" t="s">
        <v>89</v>
      </c>
      <c r="P10" s="78"/>
    </row>
    <row r="11" s="66" customFormat="1" ht="34" customHeight="1" spans="1:16">
      <c r="A11" s="78">
        <f t="shared" si="0"/>
        <v>4</v>
      </c>
      <c r="B11" s="84" t="s">
        <v>91</v>
      </c>
      <c r="C11" s="84" t="s">
        <v>91</v>
      </c>
      <c r="D11" s="80" t="s">
        <v>92</v>
      </c>
      <c r="E11" s="81" t="s">
        <v>93</v>
      </c>
      <c r="F11" s="82" t="s">
        <v>80</v>
      </c>
      <c r="G11" s="81"/>
      <c r="H11" s="83" t="s">
        <v>94</v>
      </c>
      <c r="I11" s="110" t="s">
        <v>82</v>
      </c>
      <c r="J11" s="110"/>
      <c r="K11" s="111" t="s">
        <v>84</v>
      </c>
      <c r="L11" s="111"/>
      <c r="M11" s="78">
        <v>1</v>
      </c>
      <c r="N11" s="78">
        <v>2500</v>
      </c>
      <c r="O11" s="78" t="s">
        <v>95</v>
      </c>
      <c r="P11" s="78"/>
    </row>
    <row r="12" s="66" customFormat="1" ht="34" customHeight="1" spans="1:16">
      <c r="A12" s="78">
        <f t="shared" si="0"/>
        <v>5</v>
      </c>
      <c r="B12" s="84" t="s">
        <v>96</v>
      </c>
      <c r="C12" s="84" t="s">
        <v>96</v>
      </c>
      <c r="D12" s="80" t="s">
        <v>92</v>
      </c>
      <c r="E12" s="81" t="s">
        <v>97</v>
      </c>
      <c r="F12" s="82" t="s">
        <v>80</v>
      </c>
      <c r="G12" s="81"/>
      <c r="H12" s="83" t="s">
        <v>94</v>
      </c>
      <c r="I12" s="110" t="s">
        <v>82</v>
      </c>
      <c r="J12" s="110"/>
      <c r="K12" s="111" t="s">
        <v>84</v>
      </c>
      <c r="L12" s="111"/>
      <c r="M12" s="78">
        <v>1</v>
      </c>
      <c r="N12" s="78">
        <v>350</v>
      </c>
      <c r="O12" s="78" t="s">
        <v>95</v>
      </c>
      <c r="P12" s="78"/>
    </row>
    <row r="13" s="66" customFormat="1" ht="34" customHeight="1" spans="1:16">
      <c r="A13" s="78">
        <f t="shared" si="0"/>
        <v>6</v>
      </c>
      <c r="B13" s="84" t="s">
        <v>98</v>
      </c>
      <c r="C13" s="84" t="s">
        <v>98</v>
      </c>
      <c r="D13" s="80" t="s">
        <v>99</v>
      </c>
      <c r="E13" s="81" t="s">
        <v>100</v>
      </c>
      <c r="F13" s="82" t="s">
        <v>80</v>
      </c>
      <c r="G13" s="81"/>
      <c r="H13" s="83" t="s">
        <v>94</v>
      </c>
      <c r="I13" s="110" t="s">
        <v>82</v>
      </c>
      <c r="J13" s="110"/>
      <c r="K13" s="111" t="s">
        <v>84</v>
      </c>
      <c r="L13" s="111"/>
      <c r="M13" s="78">
        <v>1</v>
      </c>
      <c r="N13" s="78">
        <v>1150</v>
      </c>
      <c r="O13" s="78" t="s">
        <v>95</v>
      </c>
      <c r="P13" s="78"/>
    </row>
    <row r="14" s="66" customFormat="1" ht="34" customHeight="1" spans="1:16">
      <c r="A14" s="78">
        <f t="shared" si="0"/>
        <v>7</v>
      </c>
      <c r="B14" s="84" t="s">
        <v>101</v>
      </c>
      <c r="C14" s="84" t="s">
        <v>101</v>
      </c>
      <c r="D14" s="80" t="s">
        <v>102</v>
      </c>
      <c r="E14" s="81" t="s">
        <v>100</v>
      </c>
      <c r="F14" s="82" t="s">
        <v>80</v>
      </c>
      <c r="G14" s="81"/>
      <c r="H14" s="83" t="s">
        <v>94</v>
      </c>
      <c r="I14" s="110" t="s">
        <v>82</v>
      </c>
      <c r="J14" s="110"/>
      <c r="K14" s="111" t="s">
        <v>84</v>
      </c>
      <c r="L14" s="111"/>
      <c r="M14" s="78">
        <v>1</v>
      </c>
      <c r="N14" s="78">
        <v>1150</v>
      </c>
      <c r="O14" s="78" t="s">
        <v>95</v>
      </c>
      <c r="P14" s="78"/>
    </row>
    <row r="15" s="66" customFormat="1" ht="34" customHeight="1" spans="1:16">
      <c r="A15" s="78">
        <f t="shared" si="0"/>
        <v>8</v>
      </c>
      <c r="B15" s="84" t="s">
        <v>103</v>
      </c>
      <c r="C15" s="84" t="s">
        <v>103</v>
      </c>
      <c r="D15" s="80" t="s">
        <v>104</v>
      </c>
      <c r="E15" s="81" t="s">
        <v>105</v>
      </c>
      <c r="F15" s="82" t="s">
        <v>80</v>
      </c>
      <c r="G15" s="81"/>
      <c r="H15" s="83" t="s">
        <v>106</v>
      </c>
      <c r="I15" s="110" t="s">
        <v>107</v>
      </c>
      <c r="J15" s="110"/>
      <c r="K15" s="111" t="s">
        <v>84</v>
      </c>
      <c r="L15" s="111"/>
      <c r="M15" s="78">
        <v>1</v>
      </c>
      <c r="N15" s="78">
        <v>7000</v>
      </c>
      <c r="O15" s="78" t="s">
        <v>89</v>
      </c>
      <c r="P15" s="78"/>
    </row>
    <row r="16" s="66" customFormat="1" ht="34" customHeight="1" spans="1:16">
      <c r="A16" s="78">
        <f t="shared" si="0"/>
        <v>9</v>
      </c>
      <c r="B16" s="84" t="s">
        <v>108</v>
      </c>
      <c r="C16" s="84" t="s">
        <v>108</v>
      </c>
      <c r="D16" s="80" t="s">
        <v>109</v>
      </c>
      <c r="E16" s="81" t="s">
        <v>105</v>
      </c>
      <c r="F16" s="82" t="s">
        <v>80</v>
      </c>
      <c r="G16" s="81"/>
      <c r="H16" s="83" t="s">
        <v>106</v>
      </c>
      <c r="I16" s="110" t="s">
        <v>107</v>
      </c>
      <c r="J16" s="110"/>
      <c r="K16" s="111" t="s">
        <v>84</v>
      </c>
      <c r="L16" s="111"/>
      <c r="M16" s="78">
        <v>1</v>
      </c>
      <c r="N16" s="78">
        <v>7000</v>
      </c>
      <c r="O16" s="78" t="s">
        <v>89</v>
      </c>
      <c r="P16" s="78"/>
    </row>
    <row r="17" s="66" customFormat="1" ht="34" customHeight="1" spans="1:16">
      <c r="A17" s="78">
        <f t="shared" ref="A17:A32" si="1">ROW()-7</f>
        <v>10</v>
      </c>
      <c r="B17" s="84" t="s">
        <v>110</v>
      </c>
      <c r="C17" s="84" t="s">
        <v>111</v>
      </c>
      <c r="D17" s="80" t="s">
        <v>112</v>
      </c>
      <c r="E17" s="81" t="s">
        <v>113</v>
      </c>
      <c r="F17" s="82" t="s">
        <v>80</v>
      </c>
      <c r="G17" s="81"/>
      <c r="H17" s="83" t="s">
        <v>106</v>
      </c>
      <c r="I17" s="110" t="s">
        <v>114</v>
      </c>
      <c r="J17" s="110"/>
      <c r="K17" s="111" t="s">
        <v>84</v>
      </c>
      <c r="L17" s="111" t="s">
        <v>115</v>
      </c>
      <c r="M17" s="78">
        <v>1</v>
      </c>
      <c r="N17" s="78">
        <v>7000</v>
      </c>
      <c r="O17" s="78" t="s">
        <v>89</v>
      </c>
      <c r="P17" s="78" t="s">
        <v>116</v>
      </c>
    </row>
    <row r="18" s="66" customFormat="1" ht="34" customHeight="1" spans="1:16">
      <c r="A18" s="78">
        <f t="shared" si="1"/>
        <v>11</v>
      </c>
      <c r="B18" s="84" t="s">
        <v>117</v>
      </c>
      <c r="C18" s="84" t="s">
        <v>117</v>
      </c>
      <c r="D18" s="80" t="s">
        <v>118</v>
      </c>
      <c r="E18" s="81" t="s">
        <v>113</v>
      </c>
      <c r="F18" s="82" t="s">
        <v>80</v>
      </c>
      <c r="G18" s="81"/>
      <c r="H18" s="83" t="s">
        <v>106</v>
      </c>
      <c r="I18" s="110" t="s">
        <v>114</v>
      </c>
      <c r="J18" s="110"/>
      <c r="K18" s="111" t="s">
        <v>84</v>
      </c>
      <c r="L18" s="111" t="s">
        <v>119</v>
      </c>
      <c r="M18" s="78">
        <v>1</v>
      </c>
      <c r="N18" s="78">
        <v>7000</v>
      </c>
      <c r="O18" s="78" t="s">
        <v>89</v>
      </c>
      <c r="P18" s="78"/>
    </row>
    <row r="19" s="66" customFormat="1" ht="34" customHeight="1" spans="1:16">
      <c r="A19" s="78">
        <f t="shared" si="1"/>
        <v>12</v>
      </c>
      <c r="B19" s="84" t="s">
        <v>120</v>
      </c>
      <c r="C19" s="84" t="s">
        <v>120</v>
      </c>
      <c r="D19" s="80" t="s">
        <v>121</v>
      </c>
      <c r="E19" s="81" t="s">
        <v>113</v>
      </c>
      <c r="F19" s="82" t="s">
        <v>80</v>
      </c>
      <c r="G19" s="81"/>
      <c r="H19" s="83" t="s">
        <v>106</v>
      </c>
      <c r="I19" s="110" t="s">
        <v>114</v>
      </c>
      <c r="J19" s="110"/>
      <c r="K19" s="111" t="s">
        <v>84</v>
      </c>
      <c r="L19" s="111" t="s">
        <v>119</v>
      </c>
      <c r="M19" s="78">
        <v>1</v>
      </c>
      <c r="N19" s="78">
        <v>7000</v>
      </c>
      <c r="O19" s="78" t="s">
        <v>89</v>
      </c>
      <c r="P19" s="78"/>
    </row>
    <row r="20" s="66" customFormat="1" ht="34" customHeight="1" spans="1:16">
      <c r="A20" s="78">
        <f t="shared" si="1"/>
        <v>13</v>
      </c>
      <c r="B20" s="84" t="s">
        <v>122</v>
      </c>
      <c r="C20" s="84" t="s">
        <v>122</v>
      </c>
      <c r="D20" s="80" t="s">
        <v>123</v>
      </c>
      <c r="E20" s="81"/>
      <c r="F20" s="82" t="s">
        <v>80</v>
      </c>
      <c r="G20" s="81"/>
      <c r="H20" s="83" t="s">
        <v>124</v>
      </c>
      <c r="I20" s="110"/>
      <c r="J20" s="110"/>
      <c r="K20" s="111" t="s">
        <v>84</v>
      </c>
      <c r="L20" s="111"/>
      <c r="M20" s="78">
        <v>1</v>
      </c>
      <c r="N20" s="78">
        <v>10000</v>
      </c>
      <c r="O20" s="78" t="s">
        <v>89</v>
      </c>
      <c r="P20" s="78"/>
    </row>
    <row r="21" s="66" customFormat="1" ht="34" customHeight="1" spans="1:16">
      <c r="A21" s="78">
        <f t="shared" si="1"/>
        <v>14</v>
      </c>
      <c r="B21" s="84" t="s">
        <v>125</v>
      </c>
      <c r="C21" s="84" t="s">
        <v>125</v>
      </c>
      <c r="D21" s="80" t="s">
        <v>126</v>
      </c>
      <c r="E21" s="81" t="s">
        <v>113</v>
      </c>
      <c r="F21" s="82" t="s">
        <v>80</v>
      </c>
      <c r="G21" s="81"/>
      <c r="H21" s="83" t="s">
        <v>106</v>
      </c>
      <c r="I21" s="110" t="s">
        <v>114</v>
      </c>
      <c r="J21" s="110"/>
      <c r="K21" s="111" t="s">
        <v>127</v>
      </c>
      <c r="L21" s="111" t="s">
        <v>128</v>
      </c>
      <c r="M21" s="78">
        <v>1</v>
      </c>
      <c r="N21" s="78">
        <v>10000</v>
      </c>
      <c r="O21" s="78" t="s">
        <v>89</v>
      </c>
      <c r="P21" s="78"/>
    </row>
    <row r="22" s="66" customFormat="1" ht="34" customHeight="1" spans="1:16">
      <c r="A22" s="78">
        <f t="shared" si="1"/>
        <v>15</v>
      </c>
      <c r="B22" s="84" t="s">
        <v>129</v>
      </c>
      <c r="C22" s="84" t="s">
        <v>129</v>
      </c>
      <c r="D22" s="80" t="s">
        <v>130</v>
      </c>
      <c r="E22" s="81" t="s">
        <v>113</v>
      </c>
      <c r="F22" s="82" t="s">
        <v>80</v>
      </c>
      <c r="G22" s="81"/>
      <c r="H22" s="83" t="s">
        <v>106</v>
      </c>
      <c r="I22" s="110" t="s">
        <v>114</v>
      </c>
      <c r="J22" s="110"/>
      <c r="K22" s="111" t="s">
        <v>127</v>
      </c>
      <c r="L22" s="111" t="s">
        <v>128</v>
      </c>
      <c r="M22" s="78">
        <v>1</v>
      </c>
      <c r="N22" s="78">
        <v>10000</v>
      </c>
      <c r="O22" s="78" t="s">
        <v>89</v>
      </c>
      <c r="P22" s="78"/>
    </row>
    <row r="23" s="66" customFormat="1" ht="34" customHeight="1" spans="1:16">
      <c r="A23" s="78">
        <f t="shared" si="1"/>
        <v>16</v>
      </c>
      <c r="B23" s="84" t="s">
        <v>131</v>
      </c>
      <c r="C23" s="84" t="s">
        <v>131</v>
      </c>
      <c r="D23" s="80" t="s">
        <v>132</v>
      </c>
      <c r="E23" s="81" t="s">
        <v>113</v>
      </c>
      <c r="F23" s="82" t="s">
        <v>80</v>
      </c>
      <c r="G23" s="81"/>
      <c r="H23" s="83" t="s">
        <v>106</v>
      </c>
      <c r="I23" s="110" t="s">
        <v>114</v>
      </c>
      <c r="J23" s="110"/>
      <c r="K23" s="111" t="s">
        <v>127</v>
      </c>
      <c r="L23" s="111" t="s">
        <v>128</v>
      </c>
      <c r="M23" s="78">
        <v>1</v>
      </c>
      <c r="N23" s="78">
        <v>10000</v>
      </c>
      <c r="O23" s="78" t="s">
        <v>89</v>
      </c>
      <c r="P23" s="78"/>
    </row>
    <row r="24" s="66" customFormat="1" ht="34" customHeight="1" spans="1:16">
      <c r="A24" s="78">
        <f t="shared" si="1"/>
        <v>17</v>
      </c>
      <c r="B24" s="84" t="s">
        <v>133</v>
      </c>
      <c r="C24" s="84" t="s">
        <v>133</v>
      </c>
      <c r="D24" s="80" t="s">
        <v>134</v>
      </c>
      <c r="E24" s="81"/>
      <c r="F24" s="82" t="s">
        <v>80</v>
      </c>
      <c r="G24" s="81"/>
      <c r="H24" s="83" t="s">
        <v>135</v>
      </c>
      <c r="I24" s="110" t="s">
        <v>136</v>
      </c>
      <c r="J24" s="110"/>
      <c r="K24" s="111" t="s">
        <v>137</v>
      </c>
      <c r="L24" s="111"/>
      <c r="M24" s="78">
        <v>1</v>
      </c>
      <c r="N24" s="78">
        <v>7000</v>
      </c>
      <c r="O24" s="78" t="s">
        <v>86</v>
      </c>
      <c r="P24" s="78" t="s">
        <v>138</v>
      </c>
    </row>
    <row r="25" s="66" customFormat="1" ht="34" customHeight="1" spans="1:16">
      <c r="A25" s="78">
        <f t="shared" si="1"/>
        <v>18</v>
      </c>
      <c r="B25" s="84" t="s">
        <v>139</v>
      </c>
      <c r="C25" s="84" t="s">
        <v>139</v>
      </c>
      <c r="D25" s="80" t="s">
        <v>140</v>
      </c>
      <c r="E25" s="81"/>
      <c r="F25" s="82" t="s">
        <v>80</v>
      </c>
      <c r="G25" s="81"/>
      <c r="H25" s="83" t="s">
        <v>81</v>
      </c>
      <c r="I25" s="110" t="s">
        <v>82</v>
      </c>
      <c r="J25" s="110"/>
      <c r="K25" s="111" t="s">
        <v>137</v>
      </c>
      <c r="L25" s="111"/>
      <c r="M25" s="78">
        <v>1</v>
      </c>
      <c r="N25" s="78">
        <v>7000</v>
      </c>
      <c r="O25" s="78" t="s">
        <v>86</v>
      </c>
      <c r="P25" s="78" t="s">
        <v>138</v>
      </c>
    </row>
    <row r="26" s="66" customFormat="1" ht="34" customHeight="1" spans="1:16">
      <c r="A26" s="78">
        <f t="shared" si="1"/>
        <v>19</v>
      </c>
      <c r="B26" s="84" t="s">
        <v>141</v>
      </c>
      <c r="C26" s="84" t="s">
        <v>141</v>
      </c>
      <c r="D26" s="80" t="s">
        <v>142</v>
      </c>
      <c r="E26" s="81"/>
      <c r="F26" s="82" t="s">
        <v>80</v>
      </c>
      <c r="G26" s="81"/>
      <c r="H26" s="83" t="s">
        <v>81</v>
      </c>
      <c r="I26" s="110" t="s">
        <v>82</v>
      </c>
      <c r="J26" s="110"/>
      <c r="K26" s="111" t="s">
        <v>137</v>
      </c>
      <c r="L26" s="111"/>
      <c r="M26" s="78">
        <v>1</v>
      </c>
      <c r="N26" s="78">
        <v>7000</v>
      </c>
      <c r="O26" s="78" t="s">
        <v>86</v>
      </c>
      <c r="P26" s="78" t="s">
        <v>138</v>
      </c>
    </row>
    <row r="27" s="66" customFormat="1" ht="34" customHeight="1" spans="1:16">
      <c r="A27" s="78">
        <f t="shared" si="1"/>
        <v>20</v>
      </c>
      <c r="B27" s="84" t="s">
        <v>143</v>
      </c>
      <c r="C27" s="84" t="s">
        <v>143</v>
      </c>
      <c r="D27" s="80" t="s">
        <v>144</v>
      </c>
      <c r="E27" s="81"/>
      <c r="F27" s="82" t="s">
        <v>80</v>
      </c>
      <c r="G27" s="81"/>
      <c r="H27" s="83" t="s">
        <v>81</v>
      </c>
      <c r="I27" s="110" t="s">
        <v>82</v>
      </c>
      <c r="J27" s="110"/>
      <c r="K27" s="111" t="s">
        <v>137</v>
      </c>
      <c r="L27" s="111"/>
      <c r="M27" s="78">
        <v>1</v>
      </c>
      <c r="N27" s="78">
        <v>7000</v>
      </c>
      <c r="O27" s="78" t="s">
        <v>86</v>
      </c>
      <c r="P27" s="78" t="s">
        <v>138</v>
      </c>
    </row>
    <row r="28" s="66" customFormat="1" ht="34" customHeight="1" spans="1:16">
      <c r="A28" s="78">
        <f t="shared" si="1"/>
        <v>21</v>
      </c>
      <c r="B28" s="84" t="s">
        <v>145</v>
      </c>
      <c r="C28" s="84" t="s">
        <v>145</v>
      </c>
      <c r="D28" s="80" t="s">
        <v>146</v>
      </c>
      <c r="E28" s="81"/>
      <c r="F28" s="82" t="s">
        <v>80</v>
      </c>
      <c r="G28" s="81"/>
      <c r="H28" s="83" t="s">
        <v>81</v>
      </c>
      <c r="I28" s="110" t="s">
        <v>82</v>
      </c>
      <c r="J28" s="110"/>
      <c r="K28" s="111" t="s">
        <v>137</v>
      </c>
      <c r="L28" s="111"/>
      <c r="M28" s="78">
        <v>1</v>
      </c>
      <c r="N28" s="78">
        <v>7000</v>
      </c>
      <c r="O28" s="78" t="s">
        <v>86</v>
      </c>
      <c r="P28" s="78" t="s">
        <v>138</v>
      </c>
    </row>
    <row r="29" s="66" customFormat="1" ht="34" customHeight="1" spans="1:16">
      <c r="A29" s="78">
        <f t="shared" si="1"/>
        <v>22</v>
      </c>
      <c r="B29" s="84" t="s">
        <v>147</v>
      </c>
      <c r="C29" s="84" t="s">
        <v>147</v>
      </c>
      <c r="D29" s="80" t="s">
        <v>148</v>
      </c>
      <c r="E29" s="81"/>
      <c r="F29" s="82" t="s">
        <v>80</v>
      </c>
      <c r="G29" s="81"/>
      <c r="H29" s="83" t="s">
        <v>149</v>
      </c>
      <c r="I29" s="110" t="s">
        <v>82</v>
      </c>
      <c r="J29" s="110"/>
      <c r="K29" s="111" t="s">
        <v>84</v>
      </c>
      <c r="L29" s="111"/>
      <c r="M29" s="78">
        <v>1</v>
      </c>
      <c r="N29" s="78"/>
      <c r="O29" s="78" t="s">
        <v>150</v>
      </c>
      <c r="P29" s="78" t="s">
        <v>151</v>
      </c>
    </row>
    <row r="30" s="66" customFormat="1" ht="34" customHeight="1" spans="1:16">
      <c r="A30" s="78">
        <f t="shared" ref="A30:A54" si="2">ROW()-7</f>
        <v>23</v>
      </c>
      <c r="B30" s="84" t="s">
        <v>152</v>
      </c>
      <c r="C30" s="84" t="s">
        <v>152</v>
      </c>
      <c r="D30" s="81" t="s">
        <v>153</v>
      </c>
      <c r="E30" s="81"/>
      <c r="F30" s="82" t="s">
        <v>80</v>
      </c>
      <c r="G30" s="81"/>
      <c r="H30" s="83" t="s">
        <v>81</v>
      </c>
      <c r="I30" s="110" t="s">
        <v>82</v>
      </c>
      <c r="J30" s="110" t="s">
        <v>83</v>
      </c>
      <c r="K30" s="111" t="s">
        <v>84</v>
      </c>
      <c r="L30" s="111" t="s">
        <v>154</v>
      </c>
      <c r="M30" s="78">
        <v>1</v>
      </c>
      <c r="N30" s="78">
        <f>M30*7000</f>
        <v>7000</v>
      </c>
      <c r="O30" s="78" t="s">
        <v>89</v>
      </c>
      <c r="P30" s="78" t="s">
        <v>151</v>
      </c>
    </row>
    <row r="31" s="66" customFormat="1" ht="34" customHeight="1" spans="1:16">
      <c r="A31" s="78">
        <f t="shared" si="2"/>
        <v>24</v>
      </c>
      <c r="B31" s="84" t="s">
        <v>155</v>
      </c>
      <c r="C31" s="84" t="s">
        <v>155</v>
      </c>
      <c r="D31" s="80" t="s">
        <v>156</v>
      </c>
      <c r="E31" s="81"/>
      <c r="F31" s="82" t="s">
        <v>80</v>
      </c>
      <c r="G31" s="81"/>
      <c r="H31" s="83" t="s">
        <v>157</v>
      </c>
      <c r="I31" s="110" t="s">
        <v>82</v>
      </c>
      <c r="J31" s="110"/>
      <c r="K31" s="111" t="s">
        <v>84</v>
      </c>
      <c r="L31" s="111"/>
      <c r="M31" s="78">
        <v>1</v>
      </c>
      <c r="N31" s="78">
        <f>M31*7000</f>
        <v>7000</v>
      </c>
      <c r="O31" s="78" t="s">
        <v>89</v>
      </c>
      <c r="P31" s="78" t="s">
        <v>151</v>
      </c>
    </row>
    <row r="32" s="66" customFormat="1" ht="34" customHeight="1" spans="1:16">
      <c r="A32" s="78">
        <f t="shared" si="2"/>
        <v>25</v>
      </c>
      <c r="B32" s="85" t="s">
        <v>158</v>
      </c>
      <c r="C32" s="85" t="s">
        <v>158</v>
      </c>
      <c r="D32" s="86" t="s">
        <v>159</v>
      </c>
      <c r="E32" s="81"/>
      <c r="F32" s="82" t="s">
        <v>80</v>
      </c>
      <c r="G32" s="81"/>
      <c r="H32" s="83" t="s">
        <v>160</v>
      </c>
      <c r="I32" s="110" t="s">
        <v>161</v>
      </c>
      <c r="J32" s="110"/>
      <c r="K32" s="111" t="s">
        <v>84</v>
      </c>
      <c r="L32" s="111"/>
      <c r="M32" s="78">
        <v>1</v>
      </c>
      <c r="N32" s="78">
        <f>M32*7000</f>
        <v>7000</v>
      </c>
      <c r="O32" s="78" t="s">
        <v>89</v>
      </c>
      <c r="P32" s="78" t="s">
        <v>151</v>
      </c>
    </row>
    <row r="33" s="66" customFormat="1" ht="34" customHeight="1" spans="1:16">
      <c r="A33" s="78">
        <f t="shared" si="2"/>
        <v>26</v>
      </c>
      <c r="B33" s="85" t="s">
        <v>162</v>
      </c>
      <c r="C33" s="85" t="s">
        <v>162</v>
      </c>
      <c r="D33" s="86" t="s">
        <v>163</v>
      </c>
      <c r="E33" s="81"/>
      <c r="F33" s="82" t="s">
        <v>80</v>
      </c>
      <c r="G33" s="81"/>
      <c r="H33" s="83" t="s">
        <v>106</v>
      </c>
      <c r="I33" s="110" t="s">
        <v>164</v>
      </c>
      <c r="J33" s="110"/>
      <c r="K33" s="111" t="s">
        <v>84</v>
      </c>
      <c r="L33" s="111"/>
      <c r="M33" s="78">
        <v>1</v>
      </c>
      <c r="N33" s="78">
        <f>M33*7000</f>
        <v>7000</v>
      </c>
      <c r="O33" s="78" t="s">
        <v>89</v>
      </c>
      <c r="P33" s="78" t="s">
        <v>151</v>
      </c>
    </row>
    <row r="34" ht="34" customHeight="1" spans="1:16">
      <c r="A34" s="78">
        <f t="shared" si="2"/>
        <v>27</v>
      </c>
      <c r="B34" s="78" t="s">
        <v>165</v>
      </c>
      <c r="C34" s="78" t="s">
        <v>165</v>
      </c>
      <c r="D34" s="78" t="s">
        <v>166</v>
      </c>
      <c r="E34" s="78"/>
      <c r="F34" s="82" t="s">
        <v>80</v>
      </c>
      <c r="G34" s="78"/>
      <c r="H34" s="83" t="s">
        <v>94</v>
      </c>
      <c r="I34" s="112" t="s">
        <v>82</v>
      </c>
      <c r="J34" s="78"/>
      <c r="K34" s="78" t="s">
        <v>84</v>
      </c>
      <c r="L34" s="78" t="s">
        <v>167</v>
      </c>
      <c r="M34" s="78">
        <v>1</v>
      </c>
      <c r="N34" s="78"/>
      <c r="O34" s="78" t="s">
        <v>95</v>
      </c>
      <c r="P34" s="78" t="s">
        <v>151</v>
      </c>
    </row>
    <row r="35" ht="34" customHeight="1" spans="1:16">
      <c r="A35" s="78">
        <f t="shared" si="2"/>
        <v>28</v>
      </c>
      <c r="B35" s="78" t="s">
        <v>168</v>
      </c>
      <c r="C35" s="87" t="s">
        <v>168</v>
      </c>
      <c r="D35" s="78" t="s">
        <v>169</v>
      </c>
      <c r="E35" s="78"/>
      <c r="F35" s="82" t="s">
        <v>80</v>
      </c>
      <c r="G35" s="78"/>
      <c r="H35" s="83" t="s">
        <v>94</v>
      </c>
      <c r="I35" s="113" t="s">
        <v>82</v>
      </c>
      <c r="J35" s="78"/>
      <c r="K35" s="78" t="s">
        <v>84</v>
      </c>
      <c r="L35" s="78" t="s">
        <v>167</v>
      </c>
      <c r="M35" s="78">
        <v>1</v>
      </c>
      <c r="N35" s="78"/>
      <c r="O35" s="78" t="s">
        <v>95</v>
      </c>
      <c r="P35" s="78" t="s">
        <v>151</v>
      </c>
    </row>
    <row r="36" ht="34" customHeight="1" spans="1:16">
      <c r="A36" s="78">
        <f t="shared" si="2"/>
        <v>29</v>
      </c>
      <c r="B36" s="78" t="s">
        <v>170</v>
      </c>
      <c r="C36" s="87" t="s">
        <v>171</v>
      </c>
      <c r="D36" s="78" t="s">
        <v>172</v>
      </c>
      <c r="E36" s="78"/>
      <c r="F36" s="82" t="s">
        <v>80</v>
      </c>
      <c r="G36" s="78"/>
      <c r="H36" s="88" t="s">
        <v>135</v>
      </c>
      <c r="I36" s="113" t="s">
        <v>161</v>
      </c>
      <c r="J36" s="78"/>
      <c r="K36" s="78" t="s">
        <v>84</v>
      </c>
      <c r="L36" s="78" t="s">
        <v>173</v>
      </c>
      <c r="M36" s="78">
        <v>1</v>
      </c>
      <c r="N36" s="78"/>
      <c r="O36" s="78" t="s">
        <v>89</v>
      </c>
      <c r="P36" s="78" t="s">
        <v>151</v>
      </c>
    </row>
    <row r="37" ht="34" customHeight="1" spans="1:16">
      <c r="A37" s="78">
        <f t="shared" si="2"/>
        <v>30</v>
      </c>
      <c r="B37" s="78" t="s">
        <v>174</v>
      </c>
      <c r="C37" s="78" t="s">
        <v>174</v>
      </c>
      <c r="D37" s="78" t="s">
        <v>175</v>
      </c>
      <c r="E37" s="78"/>
      <c r="F37" s="78" t="s">
        <v>80</v>
      </c>
      <c r="G37" s="78"/>
      <c r="H37" s="82" t="s">
        <v>106</v>
      </c>
      <c r="I37" s="82" t="s">
        <v>107</v>
      </c>
      <c r="J37" s="78"/>
      <c r="K37" s="78" t="s">
        <v>84</v>
      </c>
      <c r="L37" s="78" t="s">
        <v>176</v>
      </c>
      <c r="M37" s="78">
        <v>1</v>
      </c>
      <c r="N37" s="78">
        <v>7000</v>
      </c>
      <c r="O37" s="78" t="s">
        <v>89</v>
      </c>
      <c r="P37" s="78" t="s">
        <v>151</v>
      </c>
    </row>
    <row r="38" ht="34" customHeight="1" spans="1:16">
      <c r="A38" s="78">
        <f t="shared" si="2"/>
        <v>31</v>
      </c>
      <c r="B38" s="89" t="s">
        <v>177</v>
      </c>
      <c r="C38" s="90" t="s">
        <v>177</v>
      </c>
      <c r="D38" s="90" t="s">
        <v>178</v>
      </c>
      <c r="E38" s="90"/>
      <c r="F38" s="78" t="s">
        <v>80</v>
      </c>
      <c r="G38" s="78"/>
      <c r="H38" s="91" t="s">
        <v>179</v>
      </c>
      <c r="I38" s="112" t="s">
        <v>82</v>
      </c>
      <c r="J38" s="112"/>
      <c r="K38" s="78" t="s">
        <v>84</v>
      </c>
      <c r="L38" s="114"/>
      <c r="M38" s="78">
        <v>1</v>
      </c>
      <c r="N38" s="78">
        <v>7000</v>
      </c>
      <c r="O38" s="78" t="s">
        <v>89</v>
      </c>
      <c r="P38" s="78" t="s">
        <v>180</v>
      </c>
    </row>
    <row r="39" s="67" customFormat="1" ht="34" customHeight="1" spans="1:16">
      <c r="A39" s="78">
        <f t="shared" si="2"/>
        <v>32</v>
      </c>
      <c r="B39" s="81" t="s">
        <v>181</v>
      </c>
      <c r="C39" s="81" t="s">
        <v>181</v>
      </c>
      <c r="D39" s="81" t="s">
        <v>182</v>
      </c>
      <c r="E39" s="91" t="s">
        <v>183</v>
      </c>
      <c r="F39" s="78" t="s">
        <v>80</v>
      </c>
      <c r="G39" s="78"/>
      <c r="H39" s="91" t="s">
        <v>184</v>
      </c>
      <c r="I39" s="112" t="s">
        <v>82</v>
      </c>
      <c r="J39" s="112"/>
      <c r="K39" s="78" t="s">
        <v>84</v>
      </c>
      <c r="L39" s="114"/>
      <c r="M39" s="78">
        <v>1</v>
      </c>
      <c r="N39" s="78">
        <v>7000</v>
      </c>
      <c r="O39" s="78" t="s">
        <v>95</v>
      </c>
      <c r="P39" s="78" t="s">
        <v>185</v>
      </c>
    </row>
    <row r="40" s="67" customFormat="1" ht="34" customHeight="1" spans="1:16">
      <c r="A40" s="78">
        <f t="shared" si="2"/>
        <v>33</v>
      </c>
      <c r="B40" s="81" t="s">
        <v>186</v>
      </c>
      <c r="C40" s="81" t="s">
        <v>186</v>
      </c>
      <c r="D40" s="81" t="s">
        <v>187</v>
      </c>
      <c r="E40" s="91" t="s">
        <v>188</v>
      </c>
      <c r="F40" s="78" t="s">
        <v>80</v>
      </c>
      <c r="G40" s="78"/>
      <c r="H40" s="91" t="s">
        <v>184</v>
      </c>
      <c r="I40" s="115" t="s">
        <v>82</v>
      </c>
      <c r="J40" s="112"/>
      <c r="K40" s="78" t="s">
        <v>84</v>
      </c>
      <c r="L40" s="114"/>
      <c r="M40" s="78">
        <v>1</v>
      </c>
      <c r="N40" s="78">
        <v>7000</v>
      </c>
      <c r="O40" s="78" t="s">
        <v>95</v>
      </c>
      <c r="P40" s="78" t="s">
        <v>185</v>
      </c>
    </row>
    <row r="41" s="66" customFormat="1" ht="33.95" customHeight="1" spans="1:16">
      <c r="A41" s="78">
        <f t="shared" si="2"/>
        <v>34</v>
      </c>
      <c r="B41" s="92" t="s">
        <v>189</v>
      </c>
      <c r="C41" s="92" t="s">
        <v>189</v>
      </c>
      <c r="D41" s="79" t="s">
        <v>190</v>
      </c>
      <c r="E41" s="93"/>
      <c r="F41" s="94" t="s">
        <v>80</v>
      </c>
      <c r="G41" s="94"/>
      <c r="H41" s="94" t="s">
        <v>191</v>
      </c>
      <c r="I41" s="94" t="s">
        <v>191</v>
      </c>
      <c r="J41" s="110"/>
      <c r="K41" s="116" t="s">
        <v>84</v>
      </c>
      <c r="L41" s="116"/>
      <c r="M41" s="78">
        <v>1</v>
      </c>
      <c r="N41" s="78"/>
      <c r="O41" s="78" t="s">
        <v>89</v>
      </c>
      <c r="P41" s="78" t="s">
        <v>192</v>
      </c>
    </row>
    <row r="42" s="66" customFormat="1" ht="34" customHeight="1" spans="1:16">
      <c r="A42" s="78">
        <f t="shared" si="2"/>
        <v>35</v>
      </c>
      <c r="B42" s="84" t="s">
        <v>193</v>
      </c>
      <c r="C42" s="84" t="s">
        <v>193</v>
      </c>
      <c r="D42" s="80" t="s">
        <v>194</v>
      </c>
      <c r="E42" s="81" t="s">
        <v>195</v>
      </c>
      <c r="F42" s="82" t="s">
        <v>80</v>
      </c>
      <c r="G42" s="81"/>
      <c r="H42" s="83" t="s">
        <v>81</v>
      </c>
      <c r="I42" s="110" t="s">
        <v>82</v>
      </c>
      <c r="J42" s="110"/>
      <c r="K42" s="111" t="s">
        <v>84</v>
      </c>
      <c r="L42" s="111" t="s">
        <v>196</v>
      </c>
      <c r="M42" s="78">
        <v>1</v>
      </c>
      <c r="N42" s="78">
        <f>M42*7000</f>
        <v>7000</v>
      </c>
      <c r="O42" s="78" t="s">
        <v>89</v>
      </c>
      <c r="P42" s="78" t="s">
        <v>197</v>
      </c>
    </row>
    <row r="43" s="66" customFormat="1" ht="33.95" customHeight="1" spans="1:16">
      <c r="A43" s="78">
        <f t="shared" si="2"/>
        <v>36</v>
      </c>
      <c r="B43" s="92" t="s">
        <v>198</v>
      </c>
      <c r="C43" s="92" t="s">
        <v>198</v>
      </c>
      <c r="D43" s="79" t="s">
        <v>199</v>
      </c>
      <c r="E43" s="93"/>
      <c r="F43" s="82" t="s">
        <v>80</v>
      </c>
      <c r="G43" s="95"/>
      <c r="H43" s="83" t="s">
        <v>81</v>
      </c>
      <c r="I43" s="110" t="s">
        <v>82</v>
      </c>
      <c r="J43" s="110"/>
      <c r="K43" s="111" t="s">
        <v>84</v>
      </c>
      <c r="L43" s="111" t="s">
        <v>196</v>
      </c>
      <c r="M43" s="78">
        <v>1</v>
      </c>
      <c r="N43" s="78">
        <f>M43*7000</f>
        <v>7000</v>
      </c>
      <c r="O43" s="78" t="s">
        <v>89</v>
      </c>
      <c r="P43" s="78" t="s">
        <v>197</v>
      </c>
    </row>
    <row r="44" s="66" customFormat="1" ht="33.95" customHeight="1" spans="1:16">
      <c r="A44" s="78">
        <f t="shared" si="2"/>
        <v>37</v>
      </c>
      <c r="B44" s="92" t="s">
        <v>200</v>
      </c>
      <c r="C44" s="92" t="s">
        <v>200</v>
      </c>
      <c r="D44" s="79" t="s">
        <v>166</v>
      </c>
      <c r="E44" s="93"/>
      <c r="F44" s="82" t="s">
        <v>80</v>
      </c>
      <c r="G44" s="95"/>
      <c r="H44" s="83" t="s">
        <v>184</v>
      </c>
      <c r="I44" s="110" t="s">
        <v>82</v>
      </c>
      <c r="J44" s="110"/>
      <c r="K44" s="111" t="s">
        <v>84</v>
      </c>
      <c r="L44" s="111"/>
      <c r="M44" s="78">
        <v>1</v>
      </c>
      <c r="N44" s="78">
        <v>7000</v>
      </c>
      <c r="O44" s="78" t="s">
        <v>95</v>
      </c>
      <c r="P44" s="78" t="s">
        <v>201</v>
      </c>
    </row>
    <row r="45" s="66" customFormat="1" ht="33.95" customHeight="1" spans="1:16">
      <c r="A45" s="78">
        <f t="shared" si="2"/>
        <v>38</v>
      </c>
      <c r="B45" s="92" t="s">
        <v>202</v>
      </c>
      <c r="C45" s="92" t="s">
        <v>202</v>
      </c>
      <c r="D45" s="79" t="s">
        <v>187</v>
      </c>
      <c r="E45" s="93"/>
      <c r="F45" s="82" t="s">
        <v>80</v>
      </c>
      <c r="G45" s="96"/>
      <c r="H45" s="91" t="s">
        <v>184</v>
      </c>
      <c r="I45" s="115" t="s">
        <v>82</v>
      </c>
      <c r="J45" s="115"/>
      <c r="K45" s="114" t="s">
        <v>84</v>
      </c>
      <c r="L45" s="111"/>
      <c r="M45" s="78">
        <v>1</v>
      </c>
      <c r="N45" s="78">
        <v>7000</v>
      </c>
      <c r="O45" s="78" t="s">
        <v>95</v>
      </c>
      <c r="P45" s="78" t="s">
        <v>201</v>
      </c>
    </row>
    <row r="46" s="66" customFormat="1" ht="33.95" customHeight="1" spans="1:16">
      <c r="A46" s="78">
        <f t="shared" si="2"/>
        <v>39</v>
      </c>
      <c r="B46" s="92" t="s">
        <v>203</v>
      </c>
      <c r="C46" s="92" t="s">
        <v>203</v>
      </c>
      <c r="D46" s="79" t="s">
        <v>148</v>
      </c>
      <c r="E46" s="93" t="s">
        <v>179</v>
      </c>
      <c r="F46" s="82" t="s">
        <v>80</v>
      </c>
      <c r="G46" s="97"/>
      <c r="H46" s="91" t="s">
        <v>184</v>
      </c>
      <c r="I46" s="115" t="s">
        <v>82</v>
      </c>
      <c r="J46" s="115"/>
      <c r="K46" s="114" t="s">
        <v>84</v>
      </c>
      <c r="L46" s="111"/>
      <c r="M46" s="78">
        <v>1</v>
      </c>
      <c r="N46" s="78">
        <v>7000</v>
      </c>
      <c r="O46" s="78" t="s">
        <v>89</v>
      </c>
      <c r="P46" s="78" t="s">
        <v>204</v>
      </c>
    </row>
    <row r="47" s="66" customFormat="1" ht="33.95" customHeight="1" spans="1:16">
      <c r="A47" s="78">
        <f t="shared" si="2"/>
        <v>40</v>
      </c>
      <c r="B47" s="92" t="s">
        <v>205</v>
      </c>
      <c r="C47" s="92" t="s">
        <v>205</v>
      </c>
      <c r="D47" s="79" t="s">
        <v>206</v>
      </c>
      <c r="E47" s="93" t="s">
        <v>179</v>
      </c>
      <c r="F47" s="82" t="s">
        <v>80</v>
      </c>
      <c r="G47" s="96"/>
      <c r="H47" s="91" t="s">
        <v>207</v>
      </c>
      <c r="I47" s="115" t="s">
        <v>82</v>
      </c>
      <c r="J47" s="115"/>
      <c r="K47" s="114" t="s">
        <v>84</v>
      </c>
      <c r="L47" s="111"/>
      <c r="M47" s="78">
        <v>1</v>
      </c>
      <c r="N47" s="78">
        <v>7000</v>
      </c>
      <c r="O47" s="78" t="s">
        <v>89</v>
      </c>
      <c r="P47" s="78" t="s">
        <v>204</v>
      </c>
    </row>
    <row r="48" s="66" customFormat="1" ht="33.95" customHeight="1" spans="1:16">
      <c r="A48" s="78">
        <f t="shared" si="2"/>
        <v>41</v>
      </c>
      <c r="B48" s="92" t="s">
        <v>208</v>
      </c>
      <c r="C48" s="92" t="s">
        <v>208</v>
      </c>
      <c r="D48" s="79" t="s">
        <v>209</v>
      </c>
      <c r="E48" s="93"/>
      <c r="F48" s="82" t="s">
        <v>80</v>
      </c>
      <c r="G48" s="98"/>
      <c r="H48" s="91" t="s">
        <v>210</v>
      </c>
      <c r="I48" s="115" t="s">
        <v>211</v>
      </c>
      <c r="J48" s="115"/>
      <c r="K48" s="114" t="s">
        <v>84</v>
      </c>
      <c r="L48" s="111"/>
      <c r="M48" s="78">
        <v>1</v>
      </c>
      <c r="N48" s="78">
        <v>7000</v>
      </c>
      <c r="O48" s="78" t="s">
        <v>86</v>
      </c>
      <c r="P48" s="78" t="s">
        <v>212</v>
      </c>
    </row>
    <row r="49" s="66" customFormat="1" ht="33.95" customHeight="1" spans="1:16">
      <c r="A49" s="78">
        <f t="shared" si="2"/>
        <v>42</v>
      </c>
      <c r="B49" s="92" t="s">
        <v>213</v>
      </c>
      <c r="C49" s="92" t="s">
        <v>213</v>
      </c>
      <c r="D49" s="79" t="s">
        <v>214</v>
      </c>
      <c r="E49" s="93"/>
      <c r="F49" s="82" t="s">
        <v>80</v>
      </c>
      <c r="G49" s="96"/>
      <c r="H49" s="91" t="s">
        <v>210</v>
      </c>
      <c r="I49" s="115" t="s">
        <v>215</v>
      </c>
      <c r="J49" s="115"/>
      <c r="K49" s="114" t="s">
        <v>84</v>
      </c>
      <c r="L49" s="111"/>
      <c r="M49" s="78">
        <v>1</v>
      </c>
      <c r="N49" s="78">
        <v>7000</v>
      </c>
      <c r="O49" s="78" t="s">
        <v>86</v>
      </c>
      <c r="P49" s="78" t="s">
        <v>212</v>
      </c>
    </row>
    <row r="50" s="66" customFormat="1" ht="33.95" customHeight="1" spans="1:16">
      <c r="A50" s="78">
        <f t="shared" si="2"/>
        <v>43</v>
      </c>
      <c r="B50" s="92" t="s">
        <v>216</v>
      </c>
      <c r="C50" s="92" t="s">
        <v>216</v>
      </c>
      <c r="D50" s="79" t="s">
        <v>217</v>
      </c>
      <c r="E50" s="93"/>
      <c r="F50" s="82" t="s">
        <v>80</v>
      </c>
      <c r="G50" s="96"/>
      <c r="H50" s="91"/>
      <c r="I50" s="115" t="s">
        <v>218</v>
      </c>
      <c r="J50" s="115"/>
      <c r="K50" s="114" t="s">
        <v>84</v>
      </c>
      <c r="L50" s="111"/>
      <c r="M50" s="78">
        <v>1</v>
      </c>
      <c r="N50" s="78">
        <v>7000</v>
      </c>
      <c r="O50" s="78" t="s">
        <v>86</v>
      </c>
      <c r="P50" s="78" t="s">
        <v>212</v>
      </c>
    </row>
    <row r="51" s="66" customFormat="1" ht="33.95" customHeight="1" spans="1:16">
      <c r="A51" s="78">
        <f t="shared" si="2"/>
        <v>44</v>
      </c>
      <c r="B51" s="92" t="s">
        <v>219</v>
      </c>
      <c r="C51" s="92" t="s">
        <v>219</v>
      </c>
      <c r="D51" s="79" t="s">
        <v>220</v>
      </c>
      <c r="E51" s="93"/>
      <c r="F51" s="82" t="s">
        <v>80</v>
      </c>
      <c r="G51" s="96"/>
      <c r="H51" s="91"/>
      <c r="I51" s="115" t="s">
        <v>221</v>
      </c>
      <c r="J51" s="115"/>
      <c r="K51" s="114" t="s">
        <v>84</v>
      </c>
      <c r="L51" s="111"/>
      <c r="M51" s="78">
        <v>1</v>
      </c>
      <c r="N51" s="78">
        <v>7000</v>
      </c>
      <c r="O51" s="78" t="s">
        <v>86</v>
      </c>
      <c r="P51" s="78" t="s">
        <v>212</v>
      </c>
    </row>
    <row r="52" s="66" customFormat="1" ht="33.95" customHeight="1" spans="1:16">
      <c r="A52" s="78">
        <f t="shared" si="2"/>
        <v>45</v>
      </c>
      <c r="B52" s="92" t="s">
        <v>222</v>
      </c>
      <c r="C52" s="92" t="s">
        <v>222</v>
      </c>
      <c r="D52" s="79" t="s">
        <v>191</v>
      </c>
      <c r="E52" s="93"/>
      <c r="F52" s="82" t="s">
        <v>80</v>
      </c>
      <c r="G52" s="96"/>
      <c r="H52" s="91"/>
      <c r="I52" s="115"/>
      <c r="J52" s="115"/>
      <c r="K52" s="114" t="s">
        <v>84</v>
      </c>
      <c r="L52" s="111"/>
      <c r="M52" s="78">
        <v>1</v>
      </c>
      <c r="N52" s="78">
        <v>7000</v>
      </c>
      <c r="O52" s="78" t="s">
        <v>89</v>
      </c>
      <c r="P52" s="78" t="s">
        <v>223</v>
      </c>
    </row>
    <row r="53" s="66" customFormat="1" ht="33.95" customHeight="1" spans="1:16">
      <c r="A53" s="78">
        <f t="shared" si="2"/>
        <v>46</v>
      </c>
      <c r="B53" s="92" t="s">
        <v>224</v>
      </c>
      <c r="C53" s="92" t="s">
        <v>224</v>
      </c>
      <c r="D53" s="79" t="s">
        <v>225</v>
      </c>
      <c r="E53" s="93"/>
      <c r="F53" s="82" t="s">
        <v>80</v>
      </c>
      <c r="G53" s="96"/>
      <c r="H53" s="91" t="s">
        <v>226</v>
      </c>
      <c r="I53" s="115" t="s">
        <v>82</v>
      </c>
      <c r="J53" s="115"/>
      <c r="K53" s="114" t="s">
        <v>84</v>
      </c>
      <c r="L53" s="111"/>
      <c r="M53" s="78">
        <v>1</v>
      </c>
      <c r="N53" s="78">
        <v>7000</v>
      </c>
      <c r="O53" s="78" t="s">
        <v>150</v>
      </c>
      <c r="P53" s="78" t="s">
        <v>223</v>
      </c>
    </row>
    <row r="54" s="66" customFormat="1" ht="33.95" customHeight="1" spans="1:16">
      <c r="A54" s="78">
        <f t="shared" si="2"/>
        <v>47</v>
      </c>
      <c r="B54" s="92" t="s">
        <v>227</v>
      </c>
      <c r="C54" s="92" t="s">
        <v>227</v>
      </c>
      <c r="D54" s="79" t="s">
        <v>228</v>
      </c>
      <c r="E54" s="93"/>
      <c r="F54" s="82" t="s">
        <v>80</v>
      </c>
      <c r="G54" s="96"/>
      <c r="H54" s="91" t="s">
        <v>226</v>
      </c>
      <c r="I54" s="115" t="s">
        <v>82</v>
      </c>
      <c r="J54" s="115"/>
      <c r="K54" s="114" t="s">
        <v>84</v>
      </c>
      <c r="L54" s="111"/>
      <c r="M54" s="78">
        <v>1</v>
      </c>
      <c r="N54" s="78">
        <v>7000</v>
      </c>
      <c r="O54" s="78" t="s">
        <v>150</v>
      </c>
      <c r="P54" s="78" t="s">
        <v>223</v>
      </c>
    </row>
    <row r="55" s="68" customFormat="1" ht="33.95" customHeight="1" spans="1:16">
      <c r="A55" s="99">
        <f>ROW()-7</f>
        <v>48</v>
      </c>
      <c r="B55" s="100" t="s">
        <v>229</v>
      </c>
      <c r="C55" s="100" t="s">
        <v>229</v>
      </c>
      <c r="D55" s="101" t="s">
        <v>166</v>
      </c>
      <c r="E55" s="102"/>
      <c r="F55" s="103" t="s">
        <v>80</v>
      </c>
      <c r="G55" s="104"/>
      <c r="H55" s="105" t="s">
        <v>94</v>
      </c>
      <c r="I55" s="117" t="s">
        <v>82</v>
      </c>
      <c r="J55" s="117"/>
      <c r="K55" s="118" t="s">
        <v>84</v>
      </c>
      <c r="L55" s="119"/>
      <c r="M55" s="99">
        <v>1</v>
      </c>
      <c r="N55" s="99">
        <v>7000</v>
      </c>
      <c r="O55" s="99" t="s">
        <v>95</v>
      </c>
      <c r="P55" s="99" t="s">
        <v>230</v>
      </c>
    </row>
    <row r="56" s="68" customFormat="1" ht="33.95" customHeight="1" spans="1:16">
      <c r="A56" s="99">
        <f>ROW()-7</f>
        <v>49</v>
      </c>
      <c r="B56" s="100" t="s">
        <v>231</v>
      </c>
      <c r="C56" s="100" t="s">
        <v>231</v>
      </c>
      <c r="D56" s="101" t="s">
        <v>232</v>
      </c>
      <c r="E56" s="102"/>
      <c r="F56" s="103" t="s">
        <v>80</v>
      </c>
      <c r="G56" s="104"/>
      <c r="H56" s="105" t="s">
        <v>94</v>
      </c>
      <c r="I56" s="117" t="s">
        <v>82</v>
      </c>
      <c r="J56" s="117"/>
      <c r="K56" s="118" t="s">
        <v>84</v>
      </c>
      <c r="L56" s="119"/>
      <c r="M56" s="99">
        <v>1</v>
      </c>
      <c r="N56" s="99">
        <v>7000</v>
      </c>
      <c r="O56" s="99" t="s">
        <v>95</v>
      </c>
      <c r="P56" s="99" t="s">
        <v>230</v>
      </c>
    </row>
  </sheetData>
  <autoFilter xmlns:etc="http://www.wps.cn/officeDocument/2017/etCustomData" ref="A7:P54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114"/>
    <cfRule type="duplicateValues" dxfId="0" priority="115"/>
  </conditionalFormatting>
  <conditionalFormatting sqref="B34">
    <cfRule type="duplicateValues" dxfId="0" priority="101"/>
    <cfRule type="duplicateValues" dxfId="0" priority="102"/>
  </conditionalFormatting>
  <conditionalFormatting sqref="C34">
    <cfRule type="duplicateValues" dxfId="0" priority="107"/>
    <cfRule type="duplicateValues" dxfId="0" priority="108"/>
  </conditionalFormatting>
  <conditionalFormatting sqref="B36">
    <cfRule type="duplicateValues" dxfId="0" priority="99"/>
    <cfRule type="duplicateValues" dxfId="0" priority="100"/>
  </conditionalFormatting>
  <conditionalFormatting sqref="B41">
    <cfRule type="duplicateValues" dxfId="0" priority="95"/>
    <cfRule type="duplicateValues" dxfId="0" priority="96"/>
  </conditionalFormatting>
  <conditionalFormatting sqref="C41">
    <cfRule type="duplicateValues" dxfId="0" priority="97"/>
    <cfRule type="duplicateValues" dxfId="0" priority="98"/>
  </conditionalFormatting>
  <conditionalFormatting sqref="B42">
    <cfRule type="duplicateValues" dxfId="0" priority="86"/>
    <cfRule type="duplicateValues" dxfId="0" priority="85"/>
  </conditionalFormatting>
  <conditionalFormatting sqref="B43">
    <cfRule type="duplicateValues" dxfId="0" priority="89"/>
    <cfRule type="duplicateValues" dxfId="0" priority="87"/>
  </conditionalFormatting>
  <conditionalFormatting sqref="C43">
    <cfRule type="duplicateValues" dxfId="0" priority="93"/>
    <cfRule type="duplicateValues" dxfId="0" priority="91"/>
  </conditionalFormatting>
  <conditionalFormatting sqref="B44">
    <cfRule type="duplicateValues" dxfId="0" priority="78"/>
    <cfRule type="duplicateValues" dxfId="0" priority="76"/>
  </conditionalFormatting>
  <conditionalFormatting sqref="C44">
    <cfRule type="duplicateValues" dxfId="0" priority="82"/>
    <cfRule type="duplicateValues" dxfId="0" priority="80"/>
  </conditionalFormatting>
  <conditionalFormatting sqref="B45">
    <cfRule type="duplicateValues" dxfId="0" priority="77"/>
    <cfRule type="duplicateValues" dxfId="0" priority="75"/>
  </conditionalFormatting>
  <conditionalFormatting sqref="C45">
    <cfRule type="duplicateValues" dxfId="0" priority="81"/>
    <cfRule type="duplicateValues" dxfId="0" priority="79"/>
  </conditionalFormatting>
  <conditionalFormatting sqref="B46">
    <cfRule type="duplicateValues" dxfId="0" priority="41"/>
    <cfRule type="duplicateValues" dxfId="0" priority="48"/>
  </conditionalFormatting>
  <conditionalFormatting sqref="C46">
    <cfRule type="duplicateValues" dxfId="0" priority="55"/>
    <cfRule type="duplicateValues" dxfId="0" priority="62"/>
  </conditionalFormatting>
  <conditionalFormatting sqref="B47">
    <cfRule type="duplicateValues" dxfId="0" priority="40"/>
    <cfRule type="duplicateValues" dxfId="0" priority="47"/>
  </conditionalFormatting>
  <conditionalFormatting sqref="B52">
    <cfRule type="duplicateValues" dxfId="0" priority="25"/>
    <cfRule type="duplicateValues" dxfId="0" priority="28"/>
  </conditionalFormatting>
  <conditionalFormatting sqref="C52">
    <cfRule type="duplicateValues" dxfId="0" priority="31"/>
    <cfRule type="duplicateValues" dxfId="0" priority="34"/>
  </conditionalFormatting>
  <conditionalFormatting sqref="B53">
    <cfRule type="duplicateValues" dxfId="0" priority="24"/>
    <cfRule type="duplicateValues" dxfId="0" priority="27"/>
  </conditionalFormatting>
  <conditionalFormatting sqref="C53">
    <cfRule type="duplicateValues" dxfId="0" priority="30"/>
    <cfRule type="duplicateValues" dxfId="0" priority="33"/>
  </conditionalFormatting>
  <conditionalFormatting sqref="B54">
    <cfRule type="duplicateValues" dxfId="0" priority="23"/>
    <cfRule type="duplicateValues" dxfId="0" priority="26"/>
  </conditionalFormatting>
  <conditionalFormatting sqref="C54">
    <cfRule type="duplicateValues" dxfId="0" priority="29"/>
    <cfRule type="duplicateValues" dxfId="0" priority="32"/>
  </conditionalFormatting>
  <conditionalFormatting sqref="B55">
    <cfRule type="duplicateValues" dxfId="0" priority="6"/>
    <cfRule type="duplicateValues" dxfId="0" priority="5"/>
  </conditionalFormatting>
  <conditionalFormatting sqref="C55">
    <cfRule type="duplicateValues" dxfId="0" priority="8"/>
    <cfRule type="duplicateValues" dxfId="0" priority="7"/>
  </conditionalFormatting>
  <conditionalFormatting sqref="B56">
    <cfRule type="duplicateValues" dxfId="0" priority="2"/>
    <cfRule type="duplicateValues" dxfId="0" priority="1"/>
  </conditionalFormatting>
  <conditionalFormatting sqref="C56">
    <cfRule type="duplicateValues" dxfId="0" priority="4"/>
    <cfRule type="duplicateValues" dxfId="0" priority="3"/>
  </conditionalFormatting>
  <conditionalFormatting sqref="B48:B51">
    <cfRule type="duplicateValues" dxfId="0" priority="10"/>
    <cfRule type="duplicateValues" dxfId="0" priority="9"/>
  </conditionalFormatting>
  <conditionalFormatting sqref="C8:C10">
    <cfRule type="duplicateValues" dxfId="0" priority="118"/>
  </conditionalFormatting>
  <conditionalFormatting sqref="C11:C16">
    <cfRule type="duplicateValues" dxfId="0" priority="120"/>
  </conditionalFormatting>
  <conditionalFormatting sqref="C18:C19">
    <cfRule type="duplicateValues" dxfId="0" priority="119"/>
  </conditionalFormatting>
  <conditionalFormatting sqref="C47:C51">
    <cfRule type="duplicateValues" dxfId="0" priority="54"/>
    <cfRule type="duplicateValues" dxfId="0" priority="61"/>
  </conditionalFormatting>
  <conditionalFormatting sqref="B1:B20 B31 B57:B1048576">
    <cfRule type="duplicateValues" dxfId="0" priority="121"/>
  </conditionalFormatting>
  <conditionalFormatting sqref="B1:B23 B31 B57:B1048576">
    <cfRule type="duplicateValues" dxfId="0" priority="117"/>
  </conditionalFormatting>
  <dataValidations count="4">
    <dataValidation allowBlank="1" showErrorMessage="1" sqref="I40 I45"/>
    <dataValidation type="list" allowBlank="1" showInputMessage="1" showErrorMessage="1" sqref="F41">
      <formula1>"ea,kg,g,m,mm,l,ml,m2"</formula1>
    </dataValidation>
    <dataValidation type="list" allowBlank="1" showInputMessage="1" showErrorMessage="1" sqref="H8:H35">
      <formula1>零件类型!$A$1:$A$29</formula1>
    </dataValidation>
    <dataValidation type="list" allowBlank="1" showInputMessage="1" showErrorMessage="1" sqref="H42: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51</v>
      </c>
      <c r="D1" s="14"/>
      <c r="E1" s="14"/>
      <c r="F1" s="14"/>
      <c r="G1" s="14"/>
      <c r="H1" s="14"/>
      <c r="I1" s="14"/>
      <c r="J1" s="14"/>
      <c r="K1" s="14"/>
      <c r="L1" s="37" t="s">
        <v>52</v>
      </c>
      <c r="M1" s="37"/>
      <c r="N1" s="38" t="s">
        <v>53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54</v>
      </c>
      <c r="M2" s="37"/>
      <c r="N2" s="38" t="s">
        <v>55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56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57</v>
      </c>
      <c r="M4" s="37"/>
      <c r="N4" s="38" t="s">
        <v>58</v>
      </c>
      <c r="O4" s="38"/>
      <c r="P4" s="38"/>
    </row>
    <row r="5" s="2" customFormat="1" ht="20" customHeight="1" spans="1:16">
      <c r="A5" s="53" t="s">
        <v>233</v>
      </c>
      <c r="B5" s="54"/>
      <c r="C5" s="54"/>
      <c r="D5" s="53"/>
      <c r="E5" s="53"/>
      <c r="F5" s="53" t="s">
        <v>234</v>
      </c>
      <c r="G5" s="53"/>
      <c r="H5" s="53"/>
      <c r="I5" s="53"/>
      <c r="J5" s="53"/>
      <c r="K5" s="53"/>
      <c r="L5" s="37" t="s">
        <v>61</v>
      </c>
      <c r="M5" s="37"/>
      <c r="N5" s="38" t="s">
        <v>34</v>
      </c>
      <c r="O5" s="38"/>
      <c r="P5" s="38"/>
    </row>
    <row r="6" s="3" customFormat="1" ht="15" customHeight="1" spans="1:16">
      <c r="A6" s="55" t="s">
        <v>62</v>
      </c>
      <c r="B6" s="24" t="s">
        <v>63</v>
      </c>
      <c r="C6" s="24" t="s">
        <v>64</v>
      </c>
      <c r="D6" s="25" t="s">
        <v>65</v>
      </c>
      <c r="E6" s="25" t="s">
        <v>66</v>
      </c>
      <c r="F6" s="25" t="s">
        <v>67</v>
      </c>
      <c r="G6" s="25" t="s">
        <v>68</v>
      </c>
      <c r="H6" s="26" t="s">
        <v>69</v>
      </c>
      <c r="I6" s="26" t="s">
        <v>70</v>
      </c>
      <c r="J6" s="25" t="s">
        <v>71</v>
      </c>
      <c r="K6" s="46" t="s">
        <v>72</v>
      </c>
      <c r="L6" s="46" t="s">
        <v>73</v>
      </c>
      <c r="M6" s="46" t="s">
        <v>74</v>
      </c>
      <c r="N6" s="47" t="s">
        <v>75</v>
      </c>
      <c r="O6" s="47" t="s">
        <v>76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193</v>
      </c>
      <c r="C8" s="57" t="s">
        <v>193</v>
      </c>
      <c r="D8" s="58" t="s">
        <v>194</v>
      </c>
      <c r="E8" s="59" t="s">
        <v>195</v>
      </c>
      <c r="F8" s="60" t="s">
        <v>80</v>
      </c>
      <c r="G8" s="59"/>
      <c r="H8" s="61" t="s">
        <v>81</v>
      </c>
      <c r="I8" s="62" t="s">
        <v>82</v>
      </c>
      <c r="J8" s="62"/>
      <c r="K8" s="63" t="s">
        <v>84</v>
      </c>
      <c r="L8" s="63" t="s">
        <v>196</v>
      </c>
      <c r="M8" s="56">
        <v>1</v>
      </c>
      <c r="N8" s="56">
        <f>M8*7000</f>
        <v>7000</v>
      </c>
      <c r="O8" s="56" t="s">
        <v>235</v>
      </c>
      <c r="P8" s="56" t="s">
        <v>236</v>
      </c>
    </row>
    <row r="9" s="4" customFormat="1" ht="34" customHeight="1" spans="1:16">
      <c r="A9" s="56">
        <f t="shared" si="0"/>
        <v>2</v>
      </c>
      <c r="B9" s="57" t="s">
        <v>237</v>
      </c>
      <c r="C9" s="57" t="s">
        <v>237</v>
      </c>
      <c r="D9" s="58" t="s">
        <v>199</v>
      </c>
      <c r="E9" s="59" t="s">
        <v>93</v>
      </c>
      <c r="F9" s="60" t="s">
        <v>80</v>
      </c>
      <c r="G9" s="59"/>
      <c r="H9" s="61" t="s">
        <v>81</v>
      </c>
      <c r="I9" s="62" t="s">
        <v>82</v>
      </c>
      <c r="J9" s="62"/>
      <c r="K9" s="63" t="s">
        <v>84</v>
      </c>
      <c r="L9" s="63" t="s">
        <v>196</v>
      </c>
      <c r="M9" s="56">
        <v>1</v>
      </c>
      <c r="N9" s="56">
        <f>M9*3000</f>
        <v>3000</v>
      </c>
      <c r="O9" s="56" t="s">
        <v>235</v>
      </c>
      <c r="P9" s="56" t="s">
        <v>236</v>
      </c>
    </row>
    <row r="10" s="4" customFormat="1" ht="34" customHeight="1" spans="1:16">
      <c r="A10" s="56">
        <f t="shared" si="0"/>
        <v>3</v>
      </c>
      <c r="B10" s="57" t="s">
        <v>238</v>
      </c>
      <c r="C10" s="57" t="s">
        <v>238</v>
      </c>
      <c r="D10" s="58" t="s">
        <v>239</v>
      </c>
      <c r="E10" s="59"/>
      <c r="F10" s="60" t="s">
        <v>80</v>
      </c>
      <c r="G10" s="59"/>
      <c r="H10" s="61" t="s">
        <v>81</v>
      </c>
      <c r="I10" s="62" t="s">
        <v>82</v>
      </c>
      <c r="J10" s="62" t="s">
        <v>83</v>
      </c>
      <c r="K10" s="63" t="s">
        <v>84</v>
      </c>
      <c r="L10" s="63" t="s">
        <v>154</v>
      </c>
      <c r="M10" s="56">
        <v>1</v>
      </c>
      <c r="N10" s="56">
        <f>M10*7000</f>
        <v>7000</v>
      </c>
      <c r="O10" s="56" t="s">
        <v>235</v>
      </c>
      <c r="P10" s="56" t="s">
        <v>236</v>
      </c>
    </row>
    <row r="11" s="4" customFormat="1" ht="34" customHeight="1" spans="1:16">
      <c r="A11" s="56">
        <f t="shared" si="0"/>
        <v>4</v>
      </c>
      <c r="B11" s="57" t="s">
        <v>240</v>
      </c>
      <c r="C11" s="57" t="s">
        <v>240</v>
      </c>
      <c r="D11" s="58" t="s">
        <v>156</v>
      </c>
      <c r="E11" s="59"/>
      <c r="F11" s="60" t="s">
        <v>80</v>
      </c>
      <c r="G11" s="59"/>
      <c r="H11" s="61" t="s">
        <v>157</v>
      </c>
      <c r="I11" s="62" t="s">
        <v>82</v>
      </c>
      <c r="J11" s="62"/>
      <c r="K11" s="63" t="s">
        <v>84</v>
      </c>
      <c r="L11" s="63"/>
      <c r="M11" s="56">
        <v>1</v>
      </c>
      <c r="N11" s="56">
        <f>M11*7000</f>
        <v>7000</v>
      </c>
      <c r="O11" s="56" t="s">
        <v>235</v>
      </c>
      <c r="P11" s="56" t="s">
        <v>236</v>
      </c>
    </row>
    <row r="12" s="4" customFormat="1" ht="34" customHeight="1" spans="1:16">
      <c r="A12" s="56">
        <f t="shared" si="0"/>
        <v>5</v>
      </c>
      <c r="B12" s="57" t="s">
        <v>241</v>
      </c>
      <c r="C12" s="57" t="s">
        <v>241</v>
      </c>
      <c r="D12" s="58" t="s">
        <v>242</v>
      </c>
      <c r="E12" s="59"/>
      <c r="F12" s="60" t="s">
        <v>80</v>
      </c>
      <c r="G12" s="59"/>
      <c r="H12" s="61" t="s">
        <v>160</v>
      </c>
      <c r="I12" s="62" t="s">
        <v>161</v>
      </c>
      <c r="J12" s="62"/>
      <c r="K12" s="63" t="s">
        <v>84</v>
      </c>
      <c r="L12" s="63"/>
      <c r="M12" s="56">
        <v>1</v>
      </c>
      <c r="N12" s="56">
        <f>M12*7000</f>
        <v>7000</v>
      </c>
      <c r="O12" s="56" t="s">
        <v>235</v>
      </c>
      <c r="P12" s="56" t="s">
        <v>236</v>
      </c>
    </row>
    <row r="13" s="4" customFormat="1" ht="34" customHeight="1" spans="1:16">
      <c r="A13" s="56">
        <f t="shared" si="0"/>
        <v>6</v>
      </c>
      <c r="B13" s="57" t="s">
        <v>243</v>
      </c>
      <c r="C13" s="57" t="s">
        <v>243</v>
      </c>
      <c r="D13" s="58" t="s">
        <v>244</v>
      </c>
      <c r="E13" s="59"/>
      <c r="F13" s="60" t="s">
        <v>80</v>
      </c>
      <c r="G13" s="59"/>
      <c r="H13" s="61" t="s">
        <v>106</v>
      </c>
      <c r="I13" s="62" t="s">
        <v>164</v>
      </c>
      <c r="J13" s="62"/>
      <c r="K13" s="63" t="s">
        <v>84</v>
      </c>
      <c r="L13" s="63"/>
      <c r="M13" s="56">
        <v>1</v>
      </c>
      <c r="N13" s="56">
        <f>M13*7000</f>
        <v>7000</v>
      </c>
      <c r="O13" s="56" t="s">
        <v>235</v>
      </c>
      <c r="P13" s="56" t="s">
        <v>236</v>
      </c>
    </row>
    <row r="14" s="4" customFormat="1" ht="34" customHeight="1" spans="1:16">
      <c r="A14" s="56">
        <f t="shared" si="0"/>
        <v>7</v>
      </c>
      <c r="B14" s="57" t="s">
        <v>245</v>
      </c>
      <c r="C14" s="57" t="s">
        <v>245</v>
      </c>
      <c r="D14" s="58" t="s">
        <v>246</v>
      </c>
      <c r="E14" s="59" t="s">
        <v>247</v>
      </c>
      <c r="F14" s="60" t="s">
        <v>80</v>
      </c>
      <c r="G14" s="59"/>
      <c r="H14" s="61" t="s">
        <v>94</v>
      </c>
      <c r="I14" s="62" t="s">
        <v>82</v>
      </c>
      <c r="J14" s="62"/>
      <c r="K14" s="63" t="s">
        <v>84</v>
      </c>
      <c r="L14" s="63"/>
      <c r="M14" s="56">
        <v>1</v>
      </c>
      <c r="N14" s="56">
        <v>2500</v>
      </c>
      <c r="O14" s="56" t="s">
        <v>248</v>
      </c>
      <c r="P14" s="56"/>
    </row>
    <row r="15" s="4" customFormat="1" ht="34" customHeight="1" spans="1:16">
      <c r="A15" s="56">
        <f t="shared" si="0"/>
        <v>8</v>
      </c>
      <c r="B15" s="57" t="s">
        <v>249</v>
      </c>
      <c r="C15" s="57" t="s">
        <v>249</v>
      </c>
      <c r="D15" s="58" t="s">
        <v>246</v>
      </c>
      <c r="E15" s="59" t="s">
        <v>250</v>
      </c>
      <c r="F15" s="60" t="s">
        <v>80</v>
      </c>
      <c r="G15" s="59"/>
      <c r="H15" s="61" t="s">
        <v>94</v>
      </c>
      <c r="I15" s="62" t="s">
        <v>82</v>
      </c>
      <c r="J15" s="62"/>
      <c r="K15" s="63" t="s">
        <v>84</v>
      </c>
      <c r="L15" s="63"/>
      <c r="M15" s="56">
        <v>1</v>
      </c>
      <c r="N15" s="56">
        <v>6350</v>
      </c>
      <c r="O15" s="56" t="s">
        <v>248</v>
      </c>
      <c r="P15" s="56"/>
    </row>
    <row r="16" s="4" customFormat="1" ht="34" customHeight="1" spans="1:16">
      <c r="A16" s="56">
        <f t="shared" si="0"/>
        <v>9</v>
      </c>
      <c r="B16" s="57" t="s">
        <v>251</v>
      </c>
      <c r="C16" s="57" t="s">
        <v>251</v>
      </c>
      <c r="D16" s="58" t="s">
        <v>246</v>
      </c>
      <c r="E16" s="59" t="s">
        <v>252</v>
      </c>
      <c r="F16" s="60" t="s">
        <v>80</v>
      </c>
      <c r="G16" s="59"/>
      <c r="H16" s="61" t="s">
        <v>94</v>
      </c>
      <c r="I16" s="62" t="s">
        <v>82</v>
      </c>
      <c r="J16" s="62"/>
      <c r="K16" s="63" t="s">
        <v>84</v>
      </c>
      <c r="L16" s="63"/>
      <c r="M16" s="56">
        <v>1</v>
      </c>
      <c r="N16" s="56">
        <v>800</v>
      </c>
      <c r="O16" s="56" t="s">
        <v>248</v>
      </c>
      <c r="P16" s="56"/>
    </row>
    <row r="17" s="4" customFormat="1" ht="34" customHeight="1" spans="1:16">
      <c r="A17" s="56">
        <f t="shared" si="0"/>
        <v>10</v>
      </c>
      <c r="B17" s="57" t="s">
        <v>253</v>
      </c>
      <c r="C17" s="57" t="s">
        <v>253</v>
      </c>
      <c r="D17" s="58" t="s">
        <v>246</v>
      </c>
      <c r="E17" s="59" t="s">
        <v>254</v>
      </c>
      <c r="F17" s="60" t="s">
        <v>80</v>
      </c>
      <c r="G17" s="59"/>
      <c r="H17" s="61" t="s">
        <v>94</v>
      </c>
      <c r="I17" s="62" t="s">
        <v>82</v>
      </c>
      <c r="J17" s="62"/>
      <c r="K17" s="63" t="s">
        <v>84</v>
      </c>
      <c r="L17" s="63"/>
      <c r="M17" s="56">
        <v>1</v>
      </c>
      <c r="N17" s="56">
        <v>350</v>
      </c>
      <c r="O17" s="56" t="s">
        <v>248</v>
      </c>
      <c r="P17" s="56"/>
    </row>
    <row r="18" s="4" customFormat="1" ht="34" customHeight="1" spans="1:16">
      <c r="A18" s="56">
        <f t="shared" si="0"/>
        <v>11</v>
      </c>
      <c r="B18" s="57" t="s">
        <v>255</v>
      </c>
      <c r="C18" s="57" t="s">
        <v>255</v>
      </c>
      <c r="D18" s="58" t="s">
        <v>92</v>
      </c>
      <c r="E18" s="59"/>
      <c r="F18" s="60" t="s">
        <v>80</v>
      </c>
      <c r="G18" s="59"/>
      <c r="H18" s="61" t="s">
        <v>94</v>
      </c>
      <c r="I18" s="62" t="s">
        <v>82</v>
      </c>
      <c r="J18" s="62"/>
      <c r="K18" s="63" t="s">
        <v>84</v>
      </c>
      <c r="L18" s="63"/>
      <c r="M18" s="56">
        <v>1</v>
      </c>
      <c r="N18" s="56">
        <v>6350</v>
      </c>
      <c r="O18" s="56" t="s">
        <v>248</v>
      </c>
      <c r="P18" s="56"/>
    </row>
    <row r="19" s="4" customFormat="1" ht="34" customHeight="1" spans="1:16">
      <c r="A19" s="56">
        <f t="shared" si="0"/>
        <v>12</v>
      </c>
      <c r="B19" s="57" t="s">
        <v>256</v>
      </c>
      <c r="C19" s="57" t="s">
        <v>256</v>
      </c>
      <c r="D19" s="58" t="s">
        <v>92</v>
      </c>
      <c r="E19" s="59" t="s">
        <v>100</v>
      </c>
      <c r="F19" s="60" t="s">
        <v>80</v>
      </c>
      <c r="G19" s="59"/>
      <c r="H19" s="61" t="s">
        <v>94</v>
      </c>
      <c r="I19" s="62" t="s">
        <v>82</v>
      </c>
      <c r="J19" s="62"/>
      <c r="K19" s="63" t="s">
        <v>84</v>
      </c>
      <c r="L19" s="63"/>
      <c r="M19" s="56">
        <v>1</v>
      </c>
      <c r="N19" s="56">
        <v>800</v>
      </c>
      <c r="O19" s="56" t="s">
        <v>248</v>
      </c>
      <c r="P19" s="56"/>
    </row>
    <row r="20" s="4" customFormat="1" ht="34" customHeight="1" spans="1:16">
      <c r="A20" s="56">
        <f t="shared" si="0"/>
        <v>13</v>
      </c>
      <c r="B20" s="57" t="s">
        <v>257</v>
      </c>
      <c r="C20" s="57" t="s">
        <v>258</v>
      </c>
      <c r="D20" s="58" t="s">
        <v>175</v>
      </c>
      <c r="E20" s="59"/>
      <c r="F20" s="60" t="s">
        <v>80</v>
      </c>
      <c r="G20" s="59"/>
      <c r="H20" s="61" t="s">
        <v>106</v>
      </c>
      <c r="I20" s="62" t="s">
        <v>107</v>
      </c>
      <c r="J20" s="62"/>
      <c r="K20" s="63" t="s">
        <v>84</v>
      </c>
      <c r="L20" s="63" t="s">
        <v>176</v>
      </c>
      <c r="M20" s="56">
        <v>1</v>
      </c>
      <c r="N20" s="56">
        <v>7000</v>
      </c>
      <c r="O20" s="56" t="s">
        <v>235</v>
      </c>
      <c r="P20" s="56" t="s">
        <v>116</v>
      </c>
    </row>
    <row r="21" spans="17:17">
      <c r="Q21" s="4"/>
    </row>
  </sheetData>
  <autoFilter xmlns:etc="http://www.wps.cn/officeDocument/2017/etCustomData" ref="A7:P20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:H13">
      <formula1>[5]零件类型!#REF!</formula1>
    </dataValidation>
    <dataValidation type="list" allowBlank="1" showInputMessage="1" showErrorMessage="1" sqref="H14: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2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51</v>
      </c>
      <c r="D1" s="10"/>
      <c r="E1" s="10"/>
      <c r="F1" s="10"/>
      <c r="G1" s="10"/>
      <c r="H1" s="10"/>
      <c r="I1" s="10"/>
      <c r="J1" s="10"/>
      <c r="K1" s="10"/>
      <c r="L1" s="34" t="s">
        <v>52</v>
      </c>
      <c r="M1" s="34"/>
      <c r="N1" s="35" t="s">
        <v>53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54</v>
      </c>
      <c r="M2" s="37"/>
      <c r="N2" s="38" t="s">
        <v>55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56</v>
      </c>
      <c r="M3" s="37"/>
      <c r="N3" s="37" t="s">
        <v>259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57</v>
      </c>
      <c r="M4" s="37"/>
      <c r="N4" s="37" t="s">
        <v>58</v>
      </c>
      <c r="O4" s="37"/>
      <c r="P4" s="40"/>
    </row>
    <row r="5" s="2" customFormat="1" ht="20" customHeight="1" spans="1:16">
      <c r="A5" s="17" t="s">
        <v>260</v>
      </c>
      <c r="B5" s="18"/>
      <c r="C5" s="18"/>
      <c r="D5" s="18"/>
      <c r="E5" s="18"/>
      <c r="F5" s="18" t="s">
        <v>261</v>
      </c>
      <c r="G5" s="18"/>
      <c r="H5" s="18"/>
      <c r="I5" s="18"/>
      <c r="J5" s="18"/>
      <c r="K5" s="18"/>
      <c r="L5" s="41" t="s">
        <v>61</v>
      </c>
      <c r="M5" s="41"/>
      <c r="N5" s="41" t="s">
        <v>262</v>
      </c>
      <c r="O5" s="41"/>
      <c r="P5" s="42"/>
    </row>
    <row r="6" s="3" customFormat="1" ht="15" customHeight="1" spans="1:16">
      <c r="A6" s="19" t="s">
        <v>62</v>
      </c>
      <c r="B6" s="20" t="s">
        <v>63</v>
      </c>
      <c r="C6" s="20" t="s">
        <v>64</v>
      </c>
      <c r="D6" s="21" t="s">
        <v>65</v>
      </c>
      <c r="E6" s="21" t="s">
        <v>66</v>
      </c>
      <c r="F6" s="21" t="s">
        <v>67</v>
      </c>
      <c r="G6" s="21" t="s">
        <v>68</v>
      </c>
      <c r="H6" s="22" t="s">
        <v>69</v>
      </c>
      <c r="I6" s="22" t="s">
        <v>70</v>
      </c>
      <c r="J6" s="21" t="s">
        <v>71</v>
      </c>
      <c r="K6" s="43" t="s">
        <v>72</v>
      </c>
      <c r="L6" s="43" t="s">
        <v>73</v>
      </c>
      <c r="M6" s="43" t="s">
        <v>74</v>
      </c>
      <c r="N6" s="44" t="s">
        <v>75</v>
      </c>
      <c r="O6" s="44" t="s">
        <v>76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263</v>
      </c>
      <c r="C8" s="28" t="s">
        <v>263</v>
      </c>
      <c r="D8" s="29" t="s">
        <v>264</v>
      </c>
      <c r="E8" s="30"/>
      <c r="F8" s="31" t="s">
        <v>80</v>
      </c>
      <c r="G8" s="30"/>
      <c r="H8" s="32" t="s">
        <v>94</v>
      </c>
      <c r="I8" s="33" t="s">
        <v>82</v>
      </c>
      <c r="J8" s="33"/>
      <c r="K8" s="49" t="s">
        <v>137</v>
      </c>
      <c r="L8" s="49"/>
      <c r="M8" s="50">
        <v>1</v>
      </c>
      <c r="N8" s="50">
        <f t="shared" ref="N8:N16" si="0">M8*40000</f>
        <v>40000</v>
      </c>
      <c r="O8" s="50" t="s">
        <v>265</v>
      </c>
      <c r="P8" s="51"/>
    </row>
    <row r="9" s="4" customFormat="1" ht="30" customHeight="1" spans="1:16">
      <c r="A9" s="27">
        <f>ROW()-7</f>
        <v>2</v>
      </c>
      <c r="B9" s="28" t="s">
        <v>266</v>
      </c>
      <c r="C9" s="28" t="s">
        <v>266</v>
      </c>
      <c r="D9" s="29" t="s">
        <v>246</v>
      </c>
      <c r="E9" s="30"/>
      <c r="F9" s="31" t="s">
        <v>80</v>
      </c>
      <c r="G9" s="30"/>
      <c r="H9" s="32" t="s">
        <v>94</v>
      </c>
      <c r="I9" s="33" t="s">
        <v>82</v>
      </c>
      <c r="J9" s="33"/>
      <c r="K9" s="49" t="s">
        <v>137</v>
      </c>
      <c r="L9" s="49"/>
      <c r="M9" s="50">
        <v>1</v>
      </c>
      <c r="N9" s="50">
        <f t="shared" si="0"/>
        <v>40000</v>
      </c>
      <c r="O9" s="50" t="s">
        <v>265</v>
      </c>
      <c r="P9" s="51"/>
    </row>
    <row r="10" s="4" customFormat="1" ht="30" customHeight="1" spans="1:16">
      <c r="A10" s="27">
        <f>ROW()-7</f>
        <v>3</v>
      </c>
      <c r="B10" s="28" t="s">
        <v>267</v>
      </c>
      <c r="C10" s="28" t="s">
        <v>267</v>
      </c>
      <c r="D10" s="29" t="s">
        <v>268</v>
      </c>
      <c r="E10" s="30"/>
      <c r="F10" s="31" t="s">
        <v>80</v>
      </c>
      <c r="G10" s="30"/>
      <c r="H10" s="32" t="s">
        <v>94</v>
      </c>
      <c r="I10" s="33" t="s">
        <v>82</v>
      </c>
      <c r="J10" s="33"/>
      <c r="K10" s="49" t="s">
        <v>137</v>
      </c>
      <c r="L10" s="49"/>
      <c r="M10" s="50">
        <v>1</v>
      </c>
      <c r="N10" s="50">
        <f t="shared" si="0"/>
        <v>40000</v>
      </c>
      <c r="O10" s="50" t="s">
        <v>265</v>
      </c>
      <c r="P10" s="51"/>
    </row>
    <row r="11" s="4" customFormat="1" ht="30" customHeight="1" spans="1:16">
      <c r="A11" s="27">
        <v>14</v>
      </c>
      <c r="B11" s="28" t="s">
        <v>269</v>
      </c>
      <c r="C11" s="28" t="s">
        <v>269</v>
      </c>
      <c r="D11" s="29" t="s">
        <v>270</v>
      </c>
      <c r="E11" s="30"/>
      <c r="F11" s="31" t="s">
        <v>80</v>
      </c>
      <c r="G11" s="30"/>
      <c r="H11" s="32" t="s">
        <v>94</v>
      </c>
      <c r="I11" s="33" t="s">
        <v>82</v>
      </c>
      <c r="J11" s="33"/>
      <c r="K11" s="49" t="s">
        <v>137</v>
      </c>
      <c r="L11" s="49"/>
      <c r="M11" s="50">
        <v>1</v>
      </c>
      <c r="N11" s="50">
        <f t="shared" si="0"/>
        <v>40000</v>
      </c>
      <c r="O11" s="50" t="s">
        <v>265</v>
      </c>
      <c r="P11" s="51"/>
    </row>
    <row r="12" s="4" customFormat="1" ht="30" customHeight="1" spans="1:16">
      <c r="A12" s="27">
        <v>17</v>
      </c>
      <c r="B12" s="28" t="s">
        <v>271</v>
      </c>
      <c r="C12" s="28" t="s">
        <v>271</v>
      </c>
      <c r="D12" s="29" t="s">
        <v>272</v>
      </c>
      <c r="E12" s="30"/>
      <c r="F12" s="31" t="s">
        <v>80</v>
      </c>
      <c r="G12" s="30"/>
      <c r="H12" s="32" t="s">
        <v>94</v>
      </c>
      <c r="I12" s="33" t="s">
        <v>82</v>
      </c>
      <c r="J12" s="33"/>
      <c r="K12" s="49" t="s">
        <v>137</v>
      </c>
      <c r="L12" s="49"/>
      <c r="M12" s="50">
        <v>1</v>
      </c>
      <c r="N12" s="50">
        <f t="shared" si="0"/>
        <v>40000</v>
      </c>
      <c r="O12" s="50" t="s">
        <v>265</v>
      </c>
      <c r="P12" s="51"/>
    </row>
    <row r="13" s="4" customFormat="1" ht="30" customHeight="1" spans="1:16">
      <c r="A13" s="27">
        <v>16</v>
      </c>
      <c r="B13" s="28" t="s">
        <v>273</v>
      </c>
      <c r="C13" s="28" t="s">
        <v>273</v>
      </c>
      <c r="D13" s="29" t="s">
        <v>274</v>
      </c>
      <c r="E13" s="30"/>
      <c r="F13" s="31" t="s">
        <v>80</v>
      </c>
      <c r="G13" s="30"/>
      <c r="H13" s="32" t="s">
        <v>94</v>
      </c>
      <c r="I13" s="33" t="s">
        <v>82</v>
      </c>
      <c r="J13" s="33"/>
      <c r="K13" s="49" t="s">
        <v>137</v>
      </c>
      <c r="L13" s="49"/>
      <c r="M13" s="50">
        <v>1</v>
      </c>
      <c r="N13" s="50">
        <f t="shared" si="0"/>
        <v>40000</v>
      </c>
      <c r="O13" s="50" t="s">
        <v>265</v>
      </c>
      <c r="P13" s="51"/>
    </row>
    <row r="14" s="4" customFormat="1" ht="30" customHeight="1" spans="1:16">
      <c r="A14" s="27">
        <f>ROW()-7</f>
        <v>7</v>
      </c>
      <c r="B14" s="28" t="s">
        <v>275</v>
      </c>
      <c r="C14" s="28" t="s">
        <v>275</v>
      </c>
      <c r="D14" s="29" t="s">
        <v>276</v>
      </c>
      <c r="E14" s="30"/>
      <c r="F14" s="31" t="s">
        <v>80</v>
      </c>
      <c r="G14" s="30"/>
      <c r="H14" s="33" t="s">
        <v>191</v>
      </c>
      <c r="I14" s="33" t="s">
        <v>277</v>
      </c>
      <c r="J14" s="33"/>
      <c r="K14" s="49" t="s">
        <v>137</v>
      </c>
      <c r="L14" s="49"/>
      <c r="M14" s="50">
        <v>1</v>
      </c>
      <c r="N14" s="50">
        <f t="shared" si="0"/>
        <v>40000</v>
      </c>
      <c r="O14" s="50" t="s">
        <v>265</v>
      </c>
      <c r="P14" s="51"/>
    </row>
    <row r="15" s="4" customFormat="1" ht="30" customHeight="1" spans="1:16">
      <c r="A15" s="27">
        <f>ROW()-7</f>
        <v>8</v>
      </c>
      <c r="B15" s="28" t="s">
        <v>278</v>
      </c>
      <c r="C15" s="28" t="s">
        <v>278</v>
      </c>
      <c r="D15" s="29" t="s">
        <v>279</v>
      </c>
      <c r="E15" s="30"/>
      <c r="F15" s="31" t="s">
        <v>80</v>
      </c>
      <c r="G15" s="30"/>
      <c r="H15" s="33" t="s">
        <v>191</v>
      </c>
      <c r="I15" s="33" t="s">
        <v>277</v>
      </c>
      <c r="J15" s="33"/>
      <c r="K15" s="49" t="s">
        <v>137</v>
      </c>
      <c r="L15" s="49"/>
      <c r="M15" s="50">
        <v>1</v>
      </c>
      <c r="N15" s="50">
        <f t="shared" si="0"/>
        <v>40000</v>
      </c>
      <c r="O15" s="50" t="s">
        <v>265</v>
      </c>
      <c r="P15" s="51"/>
    </row>
    <row r="16" s="4" customFormat="1" ht="30" customHeight="1" spans="1:16">
      <c r="A16" s="27">
        <v>15</v>
      </c>
      <c r="B16" s="28" t="s">
        <v>280</v>
      </c>
      <c r="C16" s="28" t="s">
        <v>280</v>
      </c>
      <c r="D16" s="29" t="s">
        <v>281</v>
      </c>
      <c r="E16" s="30"/>
      <c r="F16" s="31" t="s">
        <v>80</v>
      </c>
      <c r="G16" s="30"/>
      <c r="H16" s="33" t="s">
        <v>191</v>
      </c>
      <c r="I16" s="33" t="s">
        <v>277</v>
      </c>
      <c r="J16" s="33"/>
      <c r="K16" s="49" t="s">
        <v>137</v>
      </c>
      <c r="L16" s="49"/>
      <c r="M16" s="50">
        <v>1</v>
      </c>
      <c r="N16" s="50">
        <f t="shared" si="0"/>
        <v>40000</v>
      </c>
      <c r="O16" s="50" t="s">
        <v>265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282</v>
      </c>
      <c r="C17" s="28" t="s">
        <v>282</v>
      </c>
      <c r="D17" s="29" t="s">
        <v>283</v>
      </c>
      <c r="E17" s="30"/>
      <c r="F17" s="31" t="s">
        <v>80</v>
      </c>
      <c r="G17" s="30"/>
      <c r="H17" s="32" t="s">
        <v>135</v>
      </c>
      <c r="I17" s="33" t="s">
        <v>284</v>
      </c>
      <c r="J17" s="33"/>
      <c r="K17" s="49" t="s">
        <v>137</v>
      </c>
      <c r="L17" s="49"/>
      <c r="M17" s="50">
        <v>1</v>
      </c>
      <c r="N17" s="50">
        <f t="shared" ref="N17:N27" si="2">M17*40000</f>
        <v>40000</v>
      </c>
      <c r="O17" s="50" t="s">
        <v>285</v>
      </c>
      <c r="P17" s="51"/>
    </row>
    <row r="18" s="4" customFormat="1" ht="30" customHeight="1" spans="1:16">
      <c r="A18" s="27">
        <f t="shared" si="1"/>
        <v>11</v>
      </c>
      <c r="B18" s="28" t="s">
        <v>286</v>
      </c>
      <c r="C18" s="28" t="s">
        <v>286</v>
      </c>
      <c r="D18" s="29" t="s">
        <v>287</v>
      </c>
      <c r="E18" s="30"/>
      <c r="F18" s="31" t="s">
        <v>80</v>
      </c>
      <c r="G18" s="30"/>
      <c r="H18" s="32" t="s">
        <v>160</v>
      </c>
      <c r="I18" s="33" t="s">
        <v>288</v>
      </c>
      <c r="J18" s="33"/>
      <c r="K18" s="49" t="s">
        <v>137</v>
      </c>
      <c r="L18" s="49"/>
      <c r="M18" s="50">
        <v>1</v>
      </c>
      <c r="N18" s="50">
        <f t="shared" si="2"/>
        <v>40000</v>
      </c>
      <c r="O18" s="50" t="s">
        <v>285</v>
      </c>
      <c r="P18" s="51"/>
    </row>
    <row r="19" s="4" customFormat="1" ht="30" customHeight="1" spans="1:16">
      <c r="A19" s="27">
        <f t="shared" si="1"/>
        <v>12</v>
      </c>
      <c r="B19" s="28" t="s">
        <v>289</v>
      </c>
      <c r="C19" s="28" t="s">
        <v>289</v>
      </c>
      <c r="D19" s="29" t="s">
        <v>290</v>
      </c>
      <c r="E19" s="30"/>
      <c r="F19" s="31" t="s">
        <v>80</v>
      </c>
      <c r="G19" s="30"/>
      <c r="H19" s="32" t="s">
        <v>291</v>
      </c>
      <c r="I19" s="33" t="s">
        <v>292</v>
      </c>
      <c r="J19" s="33" t="s">
        <v>83</v>
      </c>
      <c r="K19" s="49" t="s">
        <v>137</v>
      </c>
      <c r="L19" s="49"/>
      <c r="M19" s="50">
        <v>1</v>
      </c>
      <c r="N19" s="50">
        <f t="shared" si="2"/>
        <v>40000</v>
      </c>
      <c r="O19" s="50" t="s">
        <v>285</v>
      </c>
      <c r="P19" s="51"/>
    </row>
    <row r="20" s="4" customFormat="1" ht="30" customHeight="1" spans="1:16">
      <c r="A20" s="27">
        <f t="shared" si="1"/>
        <v>13</v>
      </c>
      <c r="B20" s="28" t="s">
        <v>293</v>
      </c>
      <c r="C20" s="28" t="s">
        <v>293</v>
      </c>
      <c r="D20" s="29" t="s">
        <v>294</v>
      </c>
      <c r="E20" s="30"/>
      <c r="F20" s="31" t="s">
        <v>80</v>
      </c>
      <c r="G20" s="30"/>
      <c r="H20" s="32" t="s">
        <v>291</v>
      </c>
      <c r="I20" s="33" t="s">
        <v>292</v>
      </c>
      <c r="J20" s="33" t="s">
        <v>83</v>
      </c>
      <c r="K20" s="49" t="s">
        <v>137</v>
      </c>
      <c r="L20" s="49"/>
      <c r="M20" s="50">
        <v>1</v>
      </c>
      <c r="N20" s="50">
        <f t="shared" si="2"/>
        <v>40000</v>
      </c>
      <c r="O20" s="50" t="s">
        <v>285</v>
      </c>
      <c r="P20" s="51"/>
    </row>
    <row r="21" s="4" customFormat="1" ht="30" customHeight="1" spans="1:16">
      <c r="A21" s="27">
        <f t="shared" si="1"/>
        <v>14</v>
      </c>
      <c r="B21" s="28" t="s">
        <v>295</v>
      </c>
      <c r="C21" s="28" t="s">
        <v>295</v>
      </c>
      <c r="D21" s="29" t="s">
        <v>296</v>
      </c>
      <c r="E21" s="30"/>
      <c r="F21" s="31" t="s">
        <v>80</v>
      </c>
      <c r="G21" s="30"/>
      <c r="H21" s="32" t="s">
        <v>297</v>
      </c>
      <c r="I21" s="33" t="s">
        <v>82</v>
      </c>
      <c r="J21" s="33"/>
      <c r="K21" s="49" t="s">
        <v>137</v>
      </c>
      <c r="L21" s="49"/>
      <c r="M21" s="50">
        <v>1</v>
      </c>
      <c r="N21" s="50">
        <f t="shared" si="2"/>
        <v>40000</v>
      </c>
      <c r="O21" s="50" t="s">
        <v>285</v>
      </c>
      <c r="P21" s="51"/>
    </row>
    <row r="22" s="4" customFormat="1" ht="30" customHeight="1" spans="1:16">
      <c r="A22" s="27">
        <f t="shared" si="1"/>
        <v>15</v>
      </c>
      <c r="B22" s="28" t="s">
        <v>298</v>
      </c>
      <c r="C22" s="28" t="s">
        <v>298</v>
      </c>
      <c r="D22" s="29" t="s">
        <v>299</v>
      </c>
      <c r="E22" s="30"/>
      <c r="F22" s="31" t="s">
        <v>80</v>
      </c>
      <c r="G22" s="30"/>
      <c r="H22" s="32" t="s">
        <v>291</v>
      </c>
      <c r="I22" s="33" t="s">
        <v>292</v>
      </c>
      <c r="J22" s="33"/>
      <c r="K22" s="49" t="s">
        <v>137</v>
      </c>
      <c r="L22" s="49"/>
      <c r="M22" s="50">
        <v>2</v>
      </c>
      <c r="N22" s="50">
        <f t="shared" si="2"/>
        <v>80000</v>
      </c>
      <c r="O22" s="50" t="s">
        <v>285</v>
      </c>
      <c r="P22" s="51"/>
    </row>
    <row r="23" s="4" customFormat="1" ht="30" customHeight="1" spans="1:16">
      <c r="A23" s="27">
        <f t="shared" si="1"/>
        <v>16</v>
      </c>
      <c r="B23" s="28" t="s">
        <v>300</v>
      </c>
      <c r="C23" s="28" t="s">
        <v>300</v>
      </c>
      <c r="D23" s="29" t="s">
        <v>301</v>
      </c>
      <c r="E23" s="30"/>
      <c r="F23" s="31" t="s">
        <v>80</v>
      </c>
      <c r="G23" s="30"/>
      <c r="H23" s="32" t="s">
        <v>135</v>
      </c>
      <c r="I23" s="33" t="s">
        <v>302</v>
      </c>
      <c r="J23" s="33"/>
      <c r="K23" s="49" t="s">
        <v>137</v>
      </c>
      <c r="L23" s="49"/>
      <c r="M23" s="50">
        <v>1</v>
      </c>
      <c r="N23" s="50">
        <f t="shared" si="2"/>
        <v>40000</v>
      </c>
      <c r="O23" s="50" t="s">
        <v>285</v>
      </c>
      <c r="P23" s="51"/>
    </row>
    <row r="24" s="4" customFormat="1" ht="30" customHeight="1" spans="1:16">
      <c r="A24" s="27">
        <v>13</v>
      </c>
      <c r="B24" s="28" t="s">
        <v>303</v>
      </c>
      <c r="C24" s="28" t="s">
        <v>303</v>
      </c>
      <c r="D24" s="29" t="s">
        <v>304</v>
      </c>
      <c r="E24" s="30"/>
      <c r="F24" s="31" t="s">
        <v>80</v>
      </c>
      <c r="G24" s="30"/>
      <c r="H24" s="32" t="s">
        <v>135</v>
      </c>
      <c r="I24" s="33" t="s">
        <v>302</v>
      </c>
      <c r="J24" s="33"/>
      <c r="K24" s="49" t="s">
        <v>137</v>
      </c>
      <c r="L24" s="49"/>
      <c r="M24" s="50">
        <v>1</v>
      </c>
      <c r="N24" s="50">
        <f t="shared" si="2"/>
        <v>40000</v>
      </c>
      <c r="O24" s="50" t="s">
        <v>285</v>
      </c>
      <c r="P24" s="51"/>
    </row>
    <row r="25" s="4" customFormat="1" ht="30" customHeight="1" spans="1:16">
      <c r="A25" s="27">
        <v>18</v>
      </c>
      <c r="B25" s="28" t="s">
        <v>305</v>
      </c>
      <c r="C25" s="28" t="s">
        <v>305</v>
      </c>
      <c r="D25" s="29" t="s">
        <v>306</v>
      </c>
      <c r="E25" s="30"/>
      <c r="F25" s="31" t="s">
        <v>80</v>
      </c>
      <c r="G25" s="30"/>
      <c r="H25" s="32" t="s">
        <v>81</v>
      </c>
      <c r="I25" s="33" t="s">
        <v>82</v>
      </c>
      <c r="J25" s="33"/>
      <c r="K25" s="49" t="s">
        <v>137</v>
      </c>
      <c r="L25" s="49"/>
      <c r="M25" s="50">
        <v>1</v>
      </c>
      <c r="N25" s="50">
        <f t="shared" si="2"/>
        <v>40000</v>
      </c>
      <c r="O25" s="50" t="s">
        <v>285</v>
      </c>
      <c r="P25" s="51"/>
    </row>
    <row r="26" s="4" customFormat="1" ht="30" customHeight="1" spans="1:16">
      <c r="A26" s="27">
        <v>19</v>
      </c>
      <c r="B26" s="28" t="s">
        <v>307</v>
      </c>
      <c r="C26" s="28" t="s">
        <v>307</v>
      </c>
      <c r="D26" s="29" t="s">
        <v>308</v>
      </c>
      <c r="E26" s="30"/>
      <c r="F26" s="31" t="s">
        <v>80</v>
      </c>
      <c r="G26" s="30"/>
      <c r="H26" s="32" t="s">
        <v>291</v>
      </c>
      <c r="I26" s="33" t="s">
        <v>309</v>
      </c>
      <c r="J26" s="33"/>
      <c r="K26" s="49" t="s">
        <v>137</v>
      </c>
      <c r="L26" s="49"/>
      <c r="M26" s="50">
        <v>1</v>
      </c>
      <c r="N26" s="50">
        <f t="shared" si="2"/>
        <v>40000</v>
      </c>
      <c r="O26" s="50" t="s">
        <v>285</v>
      </c>
      <c r="P26" s="51"/>
    </row>
    <row r="27" s="4" customFormat="1" ht="30" customHeight="1" spans="1:16">
      <c r="A27" s="27">
        <v>20</v>
      </c>
      <c r="B27" s="28" t="s">
        <v>310</v>
      </c>
      <c r="C27" s="28" t="s">
        <v>310</v>
      </c>
      <c r="D27" s="29" t="s">
        <v>311</v>
      </c>
      <c r="E27" s="30"/>
      <c r="F27" s="31" t="s">
        <v>80</v>
      </c>
      <c r="G27" s="30"/>
      <c r="H27" s="32" t="s">
        <v>291</v>
      </c>
      <c r="I27" s="33" t="s">
        <v>312</v>
      </c>
      <c r="J27" s="33"/>
      <c r="K27" s="49" t="s">
        <v>137</v>
      </c>
      <c r="L27" s="49"/>
      <c r="M27" s="50">
        <v>1</v>
      </c>
      <c r="N27" s="50">
        <f t="shared" si="2"/>
        <v>40000</v>
      </c>
      <c r="O27" s="50" t="s">
        <v>285</v>
      </c>
      <c r="P27" s="51"/>
    </row>
    <row r="28" s="4" customFormat="1" ht="30" customHeight="1" spans="1:16">
      <c r="A28" s="27">
        <v>21</v>
      </c>
      <c r="B28" s="28" t="s">
        <v>313</v>
      </c>
      <c r="C28" s="28" t="s">
        <v>313</v>
      </c>
      <c r="D28" s="29" t="s">
        <v>314</v>
      </c>
      <c r="E28" s="30"/>
      <c r="F28" s="31" t="s">
        <v>80</v>
      </c>
      <c r="G28" s="30"/>
      <c r="H28" s="32" t="s">
        <v>81</v>
      </c>
      <c r="I28" s="33" t="s">
        <v>82</v>
      </c>
      <c r="J28" s="33"/>
      <c r="K28" s="49" t="s">
        <v>137</v>
      </c>
      <c r="L28" s="49"/>
      <c r="M28" s="50">
        <v>1</v>
      </c>
      <c r="N28" s="50">
        <f t="shared" ref="N28:N33" si="3">M28*40000</f>
        <v>40000</v>
      </c>
      <c r="O28" s="50" t="s">
        <v>285</v>
      </c>
      <c r="P28" s="51"/>
    </row>
    <row r="29" s="4" customFormat="1" ht="30" customHeight="1" spans="1:16">
      <c r="A29" s="27">
        <v>22</v>
      </c>
      <c r="B29" s="28" t="s">
        <v>315</v>
      </c>
      <c r="C29" s="28" t="s">
        <v>315</v>
      </c>
      <c r="D29" s="29" t="s">
        <v>316</v>
      </c>
      <c r="E29" s="30"/>
      <c r="F29" s="31" t="s">
        <v>80</v>
      </c>
      <c r="G29" s="30"/>
      <c r="H29" s="32" t="s">
        <v>135</v>
      </c>
      <c r="I29" s="33" t="s">
        <v>317</v>
      </c>
      <c r="J29" s="33"/>
      <c r="K29" s="49" t="s">
        <v>137</v>
      </c>
      <c r="L29" s="49"/>
      <c r="M29" s="50">
        <v>2</v>
      </c>
      <c r="N29" s="50">
        <f t="shared" si="3"/>
        <v>80000</v>
      </c>
      <c r="O29" s="50" t="s">
        <v>285</v>
      </c>
      <c r="P29" s="51"/>
    </row>
    <row r="30" s="4" customFormat="1" ht="30" customHeight="1" spans="1:16">
      <c r="A30" s="27">
        <v>23</v>
      </c>
      <c r="B30" s="28" t="s">
        <v>318</v>
      </c>
      <c r="C30" s="28" t="s">
        <v>318</v>
      </c>
      <c r="D30" s="29" t="s">
        <v>319</v>
      </c>
      <c r="E30" s="30"/>
      <c r="F30" s="31" t="s">
        <v>80</v>
      </c>
      <c r="G30" s="30"/>
      <c r="H30" s="32" t="s">
        <v>291</v>
      </c>
      <c r="I30" s="33" t="s">
        <v>320</v>
      </c>
      <c r="J30" s="33"/>
      <c r="K30" s="49" t="s">
        <v>137</v>
      </c>
      <c r="L30" s="49"/>
      <c r="M30" s="50">
        <v>1</v>
      </c>
      <c r="N30" s="50">
        <f t="shared" si="3"/>
        <v>40000</v>
      </c>
      <c r="O30" s="50" t="s">
        <v>285</v>
      </c>
      <c r="P30" s="51"/>
    </row>
    <row r="31" s="4" customFormat="1" ht="30" customHeight="1" spans="1:16">
      <c r="A31" s="27">
        <v>24</v>
      </c>
      <c r="B31" s="28" t="s">
        <v>321</v>
      </c>
      <c r="C31" s="28" t="s">
        <v>321</v>
      </c>
      <c r="D31" s="29" t="s">
        <v>322</v>
      </c>
      <c r="E31" s="30"/>
      <c r="F31" s="31" t="s">
        <v>80</v>
      </c>
      <c r="G31" s="30"/>
      <c r="H31" s="32" t="s">
        <v>135</v>
      </c>
      <c r="I31" s="33" t="s">
        <v>323</v>
      </c>
      <c r="J31" s="33"/>
      <c r="K31" s="49" t="s">
        <v>137</v>
      </c>
      <c r="L31" s="49"/>
      <c r="M31" s="50">
        <v>1</v>
      </c>
      <c r="N31" s="50">
        <f t="shared" si="3"/>
        <v>40000</v>
      </c>
      <c r="O31" s="50" t="s">
        <v>285</v>
      </c>
      <c r="P31" s="51"/>
    </row>
    <row r="32" s="4" customFormat="1" ht="30" customHeight="1" spans="1:16">
      <c r="A32" s="27">
        <v>25</v>
      </c>
      <c r="B32" s="28" t="s">
        <v>324</v>
      </c>
      <c r="C32" s="28" t="s">
        <v>324</v>
      </c>
      <c r="D32" s="29" t="s">
        <v>325</v>
      </c>
      <c r="E32" s="30"/>
      <c r="F32" s="31" t="s">
        <v>80</v>
      </c>
      <c r="G32" s="30"/>
      <c r="H32" s="32" t="s">
        <v>81</v>
      </c>
      <c r="I32" s="33" t="s">
        <v>82</v>
      </c>
      <c r="J32" s="33"/>
      <c r="K32" s="49" t="s">
        <v>137</v>
      </c>
      <c r="L32" s="49"/>
      <c r="M32" s="50">
        <v>2</v>
      </c>
      <c r="N32" s="50">
        <f t="shared" si="3"/>
        <v>80000</v>
      </c>
      <c r="O32" s="50" t="s">
        <v>285</v>
      </c>
      <c r="P32" s="51"/>
    </row>
    <row r="33" s="4" customFormat="1" ht="30" customHeight="1" spans="1:16">
      <c r="A33" s="27">
        <v>26</v>
      </c>
      <c r="B33" s="28" t="s">
        <v>326</v>
      </c>
      <c r="C33" s="28" t="s">
        <v>326</v>
      </c>
      <c r="D33" s="29" t="s">
        <v>327</v>
      </c>
      <c r="E33" s="30"/>
      <c r="F33" s="31" t="s">
        <v>80</v>
      </c>
      <c r="G33" s="30"/>
      <c r="H33" s="32" t="s">
        <v>291</v>
      </c>
      <c r="I33" s="33" t="s">
        <v>161</v>
      </c>
      <c r="J33" s="33"/>
      <c r="K33" s="49" t="s">
        <v>137</v>
      </c>
      <c r="L33" s="49"/>
      <c r="M33" s="50">
        <v>1</v>
      </c>
      <c r="N33" s="50">
        <f t="shared" si="3"/>
        <v>40000</v>
      </c>
      <c r="O33" s="50" t="s">
        <v>285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328</v>
      </c>
    </row>
    <row r="2" spans="1:1">
      <c r="A2" s="1" t="s">
        <v>157</v>
      </c>
    </row>
    <row r="3" spans="1:1">
      <c r="A3" s="1" t="s">
        <v>94</v>
      </c>
    </row>
    <row r="4" spans="1:1">
      <c r="A4" s="1" t="s">
        <v>329</v>
      </c>
    </row>
    <row r="5" spans="1:1">
      <c r="A5" s="1" t="s">
        <v>81</v>
      </c>
    </row>
    <row r="6" spans="1:1">
      <c r="A6" s="1" t="s">
        <v>297</v>
      </c>
    </row>
    <row r="7" spans="1:1">
      <c r="A7" s="1" t="s">
        <v>330</v>
      </c>
    </row>
    <row r="8" spans="1:1">
      <c r="A8" s="1" t="s">
        <v>331</v>
      </c>
    </row>
    <row r="9" spans="1:1">
      <c r="A9" s="1" t="s">
        <v>332</v>
      </c>
    </row>
    <row r="10" spans="1:1">
      <c r="A10" s="1" t="s">
        <v>124</v>
      </c>
    </row>
    <row r="11" spans="1:1">
      <c r="A11" s="1" t="s">
        <v>333</v>
      </c>
    </row>
    <row r="12" spans="1:1">
      <c r="A12" s="1" t="s">
        <v>149</v>
      </c>
    </row>
    <row r="13" spans="1:1">
      <c r="A13" s="1" t="s">
        <v>334</v>
      </c>
    </row>
    <row r="14" spans="1:1">
      <c r="A14" s="1" t="s">
        <v>335</v>
      </c>
    </row>
    <row r="15" spans="1:1">
      <c r="A15" s="1" t="s">
        <v>106</v>
      </c>
    </row>
    <row r="16" spans="1:1">
      <c r="A16" s="1" t="s">
        <v>226</v>
      </c>
    </row>
    <row r="17" spans="1:1">
      <c r="A17" s="1" t="s">
        <v>336</v>
      </c>
    </row>
    <row r="18" spans="1:1">
      <c r="A18" s="1" t="s">
        <v>337</v>
      </c>
    </row>
    <row r="19" spans="1:1">
      <c r="A19" s="1" t="s">
        <v>210</v>
      </c>
    </row>
    <row r="20" spans="1:1">
      <c r="A20" s="1" t="s">
        <v>338</v>
      </c>
    </row>
    <row r="21" spans="1:1">
      <c r="A21" s="1" t="s">
        <v>339</v>
      </c>
    </row>
    <row r="22" spans="1:1">
      <c r="A22" s="1" t="s">
        <v>291</v>
      </c>
    </row>
    <row r="23" spans="1:1">
      <c r="A23" s="1" t="s">
        <v>340</v>
      </c>
    </row>
    <row r="24" spans="1:1">
      <c r="A24" s="1" t="s">
        <v>135</v>
      </c>
    </row>
    <row r="25" spans="1:1">
      <c r="A25" s="1" t="s">
        <v>341</v>
      </c>
    </row>
    <row r="26" spans="1:1">
      <c r="A26" s="1" t="s">
        <v>342</v>
      </c>
    </row>
    <row r="27" spans="1:1">
      <c r="A27" s="1" t="s">
        <v>160</v>
      </c>
    </row>
    <row r="28" spans="1:1">
      <c r="A28" s="1" t="s">
        <v>343</v>
      </c>
    </row>
    <row r="29" spans="1:1">
      <c r="A29" s="1" t="s">
        <v>344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2025-08-06T02:06:56Z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