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3E671A24-C71D-449B-886D-DC67858F472F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<sst xmlns="http://schemas.openxmlformats.org/spreadsheetml/2006/main" count="112" uniqueCount="104">
  <si>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</si>
  <si>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</si>
  <si>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</si>
  <si>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</si>
  <si>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</si>
  <si>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</si>
  <si>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</si>
  <si>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</si>
  <si>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</si>
  <si>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</si>
  <si>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</si>
  <si>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</si>
  <si>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</si>
  <si>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</si>
  <si>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</si>
  <si>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</si>
  <si>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</si>
  <si>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</si>
  <si>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</si>
  <si>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</si>
  <si>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</si>
  <si>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</si>
  <si>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</si>
  <si>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</si>
  <si>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</si>
  <si>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</si>
  <si>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</si>
  <si>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</si>
  <si>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</si>
  <si>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</si>
  <si>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</si>
  <si>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</si>
  <si>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</si>
  <si>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</si>
  <si>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</si>
  <si>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</si>
  <si>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</si>
  <si>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</si>
  <si>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</si>
  <si>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</si>
  <si>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</si>
  <si>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</si>
  <si>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</si>
  <si>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</si>
  <si>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</si>
  <si>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</si>
  <si>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</si>
  <si>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</si>
  <si>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</si>
  <si>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</si>
  <si>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</si>
  <si>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</si>
  <si>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</si>
  <si>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</si>
  <si>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</si>
  <si>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</si>
  <si>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</si>
  <si>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</si>
  <si>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</si>
  <si>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</si>
  <si>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</si>
  <si>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</si>
  <si>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</si>
  <si>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</si>
  <si>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</si>
  <si>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</si>
  <si>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</si>
  <si>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</si>
  <si>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</si>
  <si>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</si>
  <si>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</si>
  <si>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</si>
  <si>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</si>
  <si>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</si>
  <si>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</si>
  <si>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</si>
  <si>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</si>
  <si>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</si>
  <si>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</si>
  <si>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</si>
  <si>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</si>
  <si>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</si>
  <si>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</si>
  <si>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</si>
  <si>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</si>
  <si>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</si>
  <si>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</si>
  <si>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</si>
  <si>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</si>
  <si>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</si>
  <si>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</si>
  <si>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</si>
  <si>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</si>
  <si>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</si>
  <si>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</si>
  <si>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</si>
  <si>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</si>
  <si>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 xml:space="preserve">汕德卡切3.1项目研发费用预算表 </t>
    <phoneticPr fontId="24" type="noConversion"/>
  </si>
  <si>
    <t>新开坐垫发泡/更换镶块实现通风非通风</t>
    <phoneticPr fontId="24" type="noConversion"/>
  </si>
  <si>
    <t>按照1台样件3000元，前期研发按照5台需求准备</t>
    <phoneticPr fontId="24" type="noConversion"/>
  </si>
  <si>
    <t>河北工厂/北京研发/实验室/主机厂</t>
    <phoneticPr fontId="24" type="noConversion"/>
  </si>
  <si>
    <t>河北工厂/北京研发/主机厂</t>
    <phoneticPr fontId="24" type="noConversion"/>
  </si>
  <si>
    <t>减震器配合线束改孔/增加防尘罩固定支架</t>
    <phoneticPr fontId="24" type="noConversion"/>
  </si>
  <si>
    <t>新增正式焊胎匹配3.1减震器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</si>
</sst>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29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I20" sqref="I20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7.875" customWidth="1"/>
    <col min="5" max="5" width="14.75" customWidth="1"/>
    <col min="6" max="6" width="14.125" customWidth="1"/>
    <col min="7" max="7" width="13.625" style="2" customWidth="1"/>
    <col min="8" max="8" width="36.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60" t="s">
        <v>0</v>
      </c>
      <c r="B1" s="60"/>
      <c r="C1" s="60"/>
      <c r="E1" s="61" t="s">
        <v>97</v>
      </c>
      <c r="F1" s="62"/>
      <c r="G1" s="62"/>
      <c r="H1" s="63"/>
      <c r="L1" s="74" t="s">
        <v>1</v>
      </c>
      <c r="M1" s="57" t="s">
        <v>2</v>
      </c>
      <c r="N1" s="57" t="s">
        <v>3</v>
      </c>
      <c r="O1" s="64" t="s">
        <v>4</v>
      </c>
      <c r="P1" s="65"/>
      <c r="Q1" s="65"/>
      <c r="R1" s="66"/>
      <c r="S1" s="64" t="s">
        <v>5</v>
      </c>
      <c r="T1" s="65"/>
      <c r="U1" s="66"/>
      <c r="V1" s="57" t="s">
        <v>6</v>
      </c>
      <c r="W1" s="52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75"/>
      <c r="M2" s="58"/>
      <c r="N2" s="58"/>
      <c r="O2" s="37" t="s">
        <v>13</v>
      </c>
      <c r="P2" s="55" t="s">
        <v>14</v>
      </c>
      <c r="Q2" s="55" t="s">
        <v>15</v>
      </c>
      <c r="R2" s="55" t="s">
        <v>16</v>
      </c>
      <c r="S2" s="55" t="s">
        <v>17</v>
      </c>
      <c r="T2" s="55" t="s">
        <v>18</v>
      </c>
      <c r="U2" s="55" t="s">
        <v>16</v>
      </c>
      <c r="V2" s="58"/>
      <c r="W2" s="53"/>
    </row>
    <row r="3" spans="1:23" ht="14.25">
      <c r="A3" s="24" t="s">
        <v>19</v>
      </c>
      <c r="B3" s="25"/>
      <c r="C3" s="26"/>
      <c r="E3" s="68" t="s">
        <v>20</v>
      </c>
      <c r="F3" s="27" t="s">
        <v>21</v>
      </c>
      <c r="G3" s="46"/>
      <c r="H3" s="22"/>
      <c r="L3" s="75"/>
      <c r="M3" s="58"/>
      <c r="N3" s="58"/>
      <c r="O3" s="38" t="s">
        <v>22</v>
      </c>
      <c r="P3" s="56"/>
      <c r="Q3" s="56"/>
      <c r="R3" s="56"/>
      <c r="S3" s="56"/>
      <c r="T3" s="56"/>
      <c r="U3" s="56"/>
      <c r="V3" s="59"/>
      <c r="W3" s="54"/>
    </row>
    <row r="4" spans="1:23" ht="17.25" customHeight="1">
      <c r="A4" s="24" t="s">
        <v>23</v>
      </c>
      <c r="B4" s="25"/>
      <c r="C4" s="28"/>
      <c r="E4" s="69"/>
      <c r="F4" s="27" t="s">
        <v>24</v>
      </c>
      <c r="G4" s="46"/>
      <c r="H4" s="22"/>
      <c r="L4" s="76" t="s">
        <v>25</v>
      </c>
      <c r="M4" s="39" t="s">
        <v>26</v>
      </c>
      <c r="N4" s="40" t="s">
        <v>27</v>
      </c>
      <c r="O4" s="40">
        <v>1200</v>
      </c>
      <c r="P4" s="40">
        <v>1</v>
      </c>
      <c r="Q4" s="40">
        <v>30</v>
      </c>
      <c r="R4" s="42">
        <f>O4*P4*Q4</f>
        <v>36000</v>
      </c>
      <c r="S4" s="43"/>
      <c r="T4" s="44"/>
      <c r="U4" s="44" t="s">
        <v>28</v>
      </c>
      <c r="V4" s="50">
        <f>R4+R5+R6+R7+R8+R9+R10+R11+R12+R13</f>
        <v>178500</v>
      </c>
      <c r="W4" s="41"/>
    </row>
    <row r="5" spans="1:23" ht="18" customHeight="1">
      <c r="A5" s="24" t="s">
        <v>29</v>
      </c>
      <c r="B5" s="29"/>
      <c r="C5" s="26"/>
      <c r="E5" s="70" t="s">
        <v>30</v>
      </c>
      <c r="F5" s="30" t="s">
        <v>31</v>
      </c>
      <c r="G5" s="46"/>
      <c r="H5" s="47"/>
      <c r="L5" s="76"/>
      <c r="M5" s="39" t="s">
        <v>32</v>
      </c>
      <c r="N5" s="40" t="s">
        <v>33</v>
      </c>
      <c r="O5" s="40">
        <v>1200</v>
      </c>
      <c r="P5" s="40">
        <v>1</v>
      </c>
      <c r="Q5" s="40">
        <v>30</v>
      </c>
      <c r="R5" s="42">
        <f t="shared" ref="R5:R13" si="0">O5*P5*Q5</f>
        <v>36000</v>
      </c>
      <c r="S5" s="43"/>
      <c r="T5" s="44"/>
      <c r="U5" s="44"/>
      <c r="V5" s="51"/>
      <c r="W5" s="41"/>
    </row>
    <row r="6" spans="1:23" ht="16.5">
      <c r="A6" s="24" t="s">
        <v>34</v>
      </c>
      <c r="B6" s="25"/>
      <c r="C6" s="26"/>
      <c r="E6" s="71"/>
      <c r="F6" s="30" t="s">
        <v>35</v>
      </c>
      <c r="G6" s="46">
        <v>0.5</v>
      </c>
      <c r="H6" s="81" t="s">
        <v>102</v>
      </c>
      <c r="L6" s="76"/>
      <c r="M6" s="39" t="s">
        <v>36</v>
      </c>
      <c r="N6" s="40" t="s">
        <v>37</v>
      </c>
      <c r="O6" s="40">
        <v>1500</v>
      </c>
      <c r="P6" s="40">
        <v>1</v>
      </c>
      <c r="Q6" s="40">
        <v>7</v>
      </c>
      <c r="R6" s="42">
        <f t="shared" si="0"/>
        <v>10500</v>
      </c>
      <c r="S6" s="43"/>
      <c r="T6" s="44"/>
      <c r="U6" s="44"/>
      <c r="V6" s="51"/>
      <c r="W6" s="41"/>
    </row>
    <row r="7" spans="1:23" ht="16.5">
      <c r="A7" s="31" t="s">
        <v>16</v>
      </c>
      <c r="B7" s="29">
        <f>SUM(B3:B6)</f>
        <v>0</v>
      </c>
      <c r="C7" s="26"/>
      <c r="E7" s="71"/>
      <c r="F7" s="30" t="s">
        <v>38</v>
      </c>
      <c r="G7" s="46">
        <v>4</v>
      </c>
      <c r="H7" s="81" t="s">
        <v>98</v>
      </c>
      <c r="L7" s="76"/>
      <c r="M7" s="78" t="s">
        <v>39</v>
      </c>
      <c r="N7" s="40" t="s">
        <v>40</v>
      </c>
      <c r="O7" s="40">
        <v>800</v>
      </c>
      <c r="P7" s="40">
        <v>1</v>
      </c>
      <c r="Q7" s="40">
        <v>0</v>
      </c>
      <c r="R7" s="42">
        <f t="shared" si="0"/>
        <v>0</v>
      </c>
      <c r="S7" s="44"/>
      <c r="T7" s="44"/>
      <c r="U7" s="44"/>
      <c r="V7" s="51"/>
      <c r="W7" s="41"/>
    </row>
    <row r="8" spans="1:23" ht="21.75" customHeight="1">
      <c r="A8" s="32" t="s">
        <v>41</v>
      </c>
      <c r="B8" s="33"/>
      <c r="C8" s="34"/>
      <c r="E8" s="71"/>
      <c r="F8" s="30" t="s">
        <v>42</v>
      </c>
      <c r="G8" s="46"/>
      <c r="H8" s="81"/>
      <c r="L8" s="76"/>
      <c r="M8" s="79"/>
      <c r="N8" s="40" t="s">
        <v>43</v>
      </c>
      <c r="O8" s="40">
        <v>800</v>
      </c>
      <c r="P8" s="40">
        <v>1</v>
      </c>
      <c r="Q8" s="40">
        <v>0</v>
      </c>
      <c r="R8" s="42">
        <f t="shared" si="0"/>
        <v>0</v>
      </c>
      <c r="S8" s="44"/>
      <c r="T8" s="44"/>
      <c r="U8" s="44"/>
      <c r="V8" s="51"/>
      <c r="W8" s="41"/>
    </row>
    <row r="9" spans="1:23" ht="17.25" customHeight="1">
      <c r="A9" s="24" t="s">
        <v>44</v>
      </c>
      <c r="B9" s="29"/>
      <c r="C9" s="26"/>
      <c r="E9" s="71"/>
      <c r="F9" s="27" t="s">
        <v>45</v>
      </c>
      <c r="G9" s="46">
        <v>7</v>
      </c>
      <c r="H9" s="81" t="s">
        <v>103</v>
      </c>
      <c r="L9" s="76"/>
      <c r="M9" s="78" t="s">
        <v>46</v>
      </c>
      <c r="N9" s="40" t="s">
        <v>47</v>
      </c>
      <c r="O9" s="40">
        <v>800</v>
      </c>
      <c r="P9" s="40">
        <v>1</v>
      </c>
      <c r="Q9" s="40">
        <v>30</v>
      </c>
      <c r="R9" s="42">
        <f t="shared" si="0"/>
        <v>24000</v>
      </c>
      <c r="S9" s="44"/>
      <c r="T9" s="44"/>
      <c r="U9" s="44"/>
      <c r="V9" s="51"/>
      <c r="W9" s="41"/>
    </row>
    <row r="10" spans="1:23" ht="16.5">
      <c r="A10" s="28" t="s">
        <v>48</v>
      </c>
      <c r="B10" s="35">
        <f>B7+B8+B9</f>
        <v>0</v>
      </c>
      <c r="C10" s="26"/>
      <c r="E10" s="71"/>
      <c r="F10" s="27" t="s">
        <v>49</v>
      </c>
      <c r="G10" s="25"/>
      <c r="H10" s="81"/>
      <c r="L10" s="76"/>
      <c r="M10" s="76"/>
      <c r="N10" s="40" t="s">
        <v>50</v>
      </c>
      <c r="O10" s="40">
        <v>800</v>
      </c>
      <c r="P10" s="40">
        <v>1</v>
      </c>
      <c r="Q10" s="40">
        <v>30</v>
      </c>
      <c r="R10" s="42">
        <f t="shared" si="0"/>
        <v>24000</v>
      </c>
      <c r="S10" s="44"/>
      <c r="T10" s="44"/>
      <c r="U10" s="44"/>
      <c r="V10" s="51"/>
      <c r="W10" s="41"/>
    </row>
    <row r="11" spans="1:23" ht="16.5">
      <c r="B11" s="36"/>
      <c r="E11" s="71"/>
      <c r="F11" s="27" t="s">
        <v>51</v>
      </c>
      <c r="G11" s="25"/>
      <c r="H11" s="81"/>
      <c r="L11" s="76"/>
      <c r="M11" s="76"/>
      <c r="N11" s="40" t="s">
        <v>52</v>
      </c>
      <c r="O11" s="40">
        <v>800</v>
      </c>
      <c r="P11" s="40">
        <v>1</v>
      </c>
      <c r="Q11" s="40">
        <v>25</v>
      </c>
      <c r="R11" s="42">
        <f t="shared" si="0"/>
        <v>20000</v>
      </c>
      <c r="S11" s="44"/>
      <c r="T11" s="44"/>
      <c r="U11" s="44"/>
      <c r="V11" s="51"/>
      <c r="W11" s="41"/>
    </row>
    <row r="12" spans="1:23" ht="16.5">
      <c r="B12" s="36"/>
      <c r="E12" s="72"/>
      <c r="F12" s="27" t="s">
        <v>53</v>
      </c>
      <c r="G12" s="46" t="s">
        <v>54</v>
      </c>
      <c r="H12" s="81"/>
      <c r="L12" s="76"/>
      <c r="M12" s="76"/>
      <c r="N12" s="40" t="s">
        <v>55</v>
      </c>
      <c r="O12" s="40">
        <v>800</v>
      </c>
      <c r="P12" s="40">
        <v>1</v>
      </c>
      <c r="Q12" s="40">
        <v>5</v>
      </c>
      <c r="R12" s="42">
        <f t="shared" si="0"/>
        <v>4000</v>
      </c>
      <c r="S12" s="44"/>
      <c r="T12" s="44"/>
      <c r="U12" s="44"/>
      <c r="V12" s="51"/>
      <c r="W12" s="41"/>
    </row>
    <row r="13" spans="1:23" ht="16.5">
      <c r="B13" s="36"/>
      <c r="E13" s="68" t="s">
        <v>56</v>
      </c>
      <c r="F13" s="27" t="s">
        <v>57</v>
      </c>
      <c r="G13" s="46"/>
      <c r="H13" s="45"/>
      <c r="L13" s="77"/>
      <c r="M13" s="79"/>
      <c r="N13" s="40" t="s">
        <v>58</v>
      </c>
      <c r="O13" s="40">
        <v>800</v>
      </c>
      <c r="P13" s="40">
        <v>1</v>
      </c>
      <c r="Q13" s="40">
        <v>30</v>
      </c>
      <c r="R13" s="42">
        <f t="shared" si="0"/>
        <v>24000</v>
      </c>
      <c r="S13" s="44"/>
      <c r="T13" s="44"/>
      <c r="U13" s="44"/>
      <c r="V13" s="51"/>
      <c r="W13" s="41"/>
    </row>
    <row r="14" spans="1:23">
      <c r="B14" s="36"/>
      <c r="E14" s="69"/>
      <c r="F14" s="27" t="s">
        <v>59</v>
      </c>
      <c r="G14" s="46">
        <v>1</v>
      </c>
      <c r="H14" s="81" t="s">
        <v>101</v>
      </c>
    </row>
    <row r="15" spans="1:23">
      <c r="B15" s="36"/>
      <c r="E15" s="69"/>
      <c r="F15" s="27" t="s">
        <v>60</v>
      </c>
      <c r="G15" s="46"/>
      <c r="H15" s="81"/>
    </row>
    <row r="16" spans="1:23">
      <c r="B16" s="36"/>
      <c r="E16" s="69"/>
      <c r="F16" s="27" t="s">
        <v>61</v>
      </c>
      <c r="G16" s="46">
        <v>1</v>
      </c>
      <c r="H16" s="81" t="s">
        <v>100</v>
      </c>
    </row>
    <row r="17" spans="2:10" ht="16.5" customHeight="1">
      <c r="B17" s="36"/>
      <c r="E17" s="69"/>
      <c r="F17" s="27" t="s">
        <v>62</v>
      </c>
      <c r="G17" s="46"/>
      <c r="H17" s="81"/>
    </row>
    <row r="18" spans="2:10" ht="24.75" customHeight="1">
      <c r="B18" s="36"/>
      <c r="E18" s="69"/>
      <c r="F18" s="27" t="s">
        <v>63</v>
      </c>
      <c r="G18" s="46">
        <v>1.5</v>
      </c>
      <c r="H18" s="45" t="s">
        <v>99</v>
      </c>
    </row>
    <row r="19" spans="2:10">
      <c r="B19" s="36"/>
      <c r="E19" s="69"/>
      <c r="F19" s="27" t="s">
        <v>64</v>
      </c>
      <c r="G19" s="46"/>
      <c r="H19" s="45"/>
    </row>
    <row r="20" spans="2:10">
      <c r="B20" s="36"/>
      <c r="E20" s="69"/>
      <c r="F20" s="27" t="s">
        <v>65</v>
      </c>
      <c r="G20" s="46"/>
      <c r="H20" s="22"/>
    </row>
    <row r="21" spans="2:10" ht="10.5" customHeight="1">
      <c r="B21" s="36"/>
      <c r="E21" s="73"/>
      <c r="F21" s="27" t="s">
        <v>66</v>
      </c>
      <c r="G21" s="46"/>
      <c r="H21" s="22"/>
      <c r="J21" s="49" t="s">
        <v>96</v>
      </c>
    </row>
    <row r="22" spans="2:10" ht="48" customHeight="1">
      <c r="B22" s="36"/>
      <c r="E22" s="22" t="s">
        <v>48</v>
      </c>
      <c r="F22" s="27"/>
      <c r="G22" s="23">
        <f>SUM(G6:G19)</f>
        <v>15</v>
      </c>
      <c r="H22" s="48"/>
    </row>
    <row r="23" spans="2:10">
      <c r="B23" s="36"/>
      <c r="E23" s="67" t="s">
        <v>67</v>
      </c>
      <c r="F23" s="67"/>
      <c r="G23" s="67"/>
      <c r="H23" s="67"/>
    </row>
    <row r="24" spans="2:10">
      <c r="B24" s="36"/>
    </row>
    <row r="25" spans="2:10">
      <c r="B25" s="36"/>
    </row>
    <row r="26" spans="2:10">
      <c r="B26" s="36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0" t="s">
        <v>69</v>
      </c>
      <c r="E2" s="80"/>
      <c r="F2" s="80"/>
      <c r="G2" s="80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1353602498@qq.com</cp:lastModifiedBy>
  <cp:lastPrinted>2022-08-25T07:36:00Z</cp:lastPrinted>
  <dcterms:created xsi:type="dcterms:W3CDTF">2022-08-20T03:04:00Z</dcterms:created>
  <dcterms:modified xsi:type="dcterms:W3CDTF">2025-08-07T08:09:39Z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