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2"/>
  </bookViews>
  <sheets>
    <sheet name="Sheet2" sheetId="2" r:id="rId1"/>
    <sheet name="Sheet3" sheetId="3" r:id="rId2"/>
    <sheet name="2025.8.9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<sst xmlns="http://schemas.openxmlformats.org/spreadsheetml/2006/main" count="177" uniqueCount="79">
  <si>
    <t>零部件采购价格协议（1937687）</t>
  </si>
  <si>
    <r>
      <rPr>
        <b/>
        <sz val="12"/>
        <rFont val="楷体_GB2312"/>
        <charset val="134"/>
      </rPr>
      <t xml:space="preserve">                              协议编号：WF</t>
    </r>
    <r>
      <rPr>
        <b/>
        <sz val="12"/>
        <rFont val="宋体"/>
        <charset val="134"/>
      </rPr>
      <t>-2024-CG-10-01</t>
    </r>
  </si>
  <si>
    <t>甲方：潍坊光华荣昌汽车技术有限公司</t>
  </si>
  <si>
    <t>乙方：山东万澳汽车附件科技有限公司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</si>
  <si>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</si>
  <si>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宋体"/>
        <charset val="134"/>
      </rPr>
      <t>一、乙方供货价格（</t>
    </r>
    <r>
      <rPr>
        <b/>
        <sz val="12"/>
        <rFont val="宋体"/>
        <charset val="134"/>
      </rPr>
      <t>以未税价格为准</t>
    </r>
    <r>
      <rPr>
        <sz val="12"/>
        <rFont val="宋体"/>
        <charset val="134"/>
      </rPr>
      <t>）                                          单位：元（RMB)</t>
    </r>
  </si>
  <si>
    <t>序号</t>
  </si>
  <si>
    <t>QAD编码</t>
  </si>
  <si>
    <t>零部件名称（QAD）</t>
  </si>
  <si>
    <t>单位</t>
  </si>
  <si>
    <t xml:space="preserve">   未税产品价格</t>
  </si>
  <si>
    <t>含税
产品价格</t>
  </si>
  <si>
    <t>备注</t>
  </si>
  <si>
    <t>2021年</t>
  </si>
  <si>
    <t>2024年</t>
  </si>
  <si>
    <t>SLT0000791</t>
  </si>
  <si>
    <t>M4杂物箱锁</t>
  </si>
  <si>
    <t>件</t>
  </si>
  <si>
    <t>BAS0000004</t>
  </si>
  <si>
    <t>M4司机旋转轴胶套</t>
  </si>
  <si>
    <t>SLT0000786</t>
  </si>
  <si>
    <t>M4司机调角器护盖</t>
  </si>
  <si>
    <t>SLT0000787</t>
  </si>
  <si>
    <t>M4司机调角器解锁把手</t>
  </si>
  <si>
    <t>SLT0000805</t>
  </si>
  <si>
    <t>M4大背折叠塑料把手灰</t>
  </si>
  <si>
    <t>SLT0000790</t>
  </si>
  <si>
    <t>缓冲垫</t>
  </si>
  <si>
    <t>二、发票开具：乙方必须开具国家规定税率的增值税专用发票，税率13%专票，开具发票时必须注明QAD编码且与入库/使用量中的QAD编码保持一致。</t>
  </si>
  <si>
    <r>
      <rPr>
        <sz val="11"/>
        <rFont val="楷体_GB2312"/>
        <charset val="134"/>
      </rPr>
      <t>三、价格执行期从</t>
    </r>
    <r>
      <rPr>
        <u/>
        <sz val="11"/>
        <rFont val="楷体_GB2312"/>
        <charset val="134"/>
      </rPr>
      <t xml:space="preserve"> 2024 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1 </t>
    </r>
    <r>
      <rPr>
        <sz val="11"/>
        <rFont val="楷体_GB2312"/>
        <charset val="134"/>
      </rPr>
      <t>日起至</t>
    </r>
    <r>
      <rPr>
        <u/>
        <sz val="11"/>
        <rFont val="楷体_GB2312"/>
        <charset val="134"/>
      </rPr>
      <t xml:space="preserve"> 2024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12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31 </t>
    </r>
    <r>
      <rPr>
        <sz val="11"/>
        <rFont val="楷体_GB2312"/>
        <charset val="134"/>
      </rPr>
      <t>日(遇市场材料价格浮动须配合甲方进行降本)。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</si>
  <si>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</si>
  <si>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</si>
  <si>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</si>
  <si>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r>
      <rPr>
        <sz val="11"/>
        <rFont val="宋体"/>
        <charset val="134"/>
        <scheme val="minor"/>
      </rPr>
      <t>七</t>
    </r>
    <r>
      <rPr>
        <sz val="11"/>
        <rFont val="楷体_GB2312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</si>
  <si>
    <t>甲方（签字盖章）：</t>
  </si>
  <si>
    <t>乙方（签字盖章）：</t>
  </si>
  <si>
    <t>法定代表人/授权代表签字：</t>
  </si>
  <si>
    <t xml:space="preserve">         法定代表人/授权代表签字：</t>
  </si>
  <si>
    <t>签订日期：</t>
  </si>
  <si>
    <r>
      <rPr>
        <b/>
        <sz val="12"/>
        <rFont val="楷体_GB2312"/>
        <charset val="134"/>
      </rPr>
      <t xml:space="preserve">                              协议编号：WF</t>
    </r>
    <r>
      <rPr>
        <b/>
        <sz val="12"/>
        <rFont val="宋体"/>
        <charset val="134"/>
      </rPr>
      <t>-2024-CG-05-09</t>
    </r>
  </si>
  <si>
    <t>2023年</t>
  </si>
  <si>
    <t>SLT0000464</t>
  </si>
  <si>
    <t>K1杯托</t>
  </si>
  <si>
    <t>SLT0000414</t>
  </si>
  <si>
    <t>K1六人座胶垫新型</t>
  </si>
  <si>
    <t>SLT0000227</t>
  </si>
  <si>
    <t>6486折叠椅腿垫块</t>
  </si>
  <si>
    <t>SLT0000216</t>
  </si>
  <si>
    <t>三人垫后排支架垫块</t>
  </si>
  <si>
    <t>BCL0000036</t>
  </si>
  <si>
    <t>K1 G9前翻卡扣</t>
  </si>
  <si>
    <t>BFA0000501</t>
  </si>
  <si>
    <t>白色尼龙平垫</t>
  </si>
  <si>
    <t>SBS0010423</t>
  </si>
  <si>
    <t>K1杯托-火山灰</t>
  </si>
  <si>
    <t xml:space="preserve">                              协议编号：WFGHRC-CGGL-2025013</t>
  </si>
  <si>
    <t>甲乙双方在保持互惠互利的基础上，为保持长久的合作关系，双方携手共同占领大市场，特签定价格协议如下：</t>
  </si>
  <si>
    <r>
      <rPr>
        <sz val="12"/>
        <rFont val="微软雅黑"/>
        <charset val="134"/>
      </rPr>
      <t>一、乙方供货价格（</t>
    </r>
    <r>
      <rPr>
        <b/>
        <sz val="12"/>
        <rFont val="微软雅黑"/>
        <charset val="134"/>
      </rPr>
      <t>以未税价格为准</t>
    </r>
    <r>
      <rPr>
        <sz val="12"/>
        <rFont val="微软雅黑"/>
        <charset val="134"/>
      </rPr>
      <t>）                                          单位：元（RMB)</t>
    </r>
  </si>
  <si>
    <t>未税产品价格
（不含模摊费）</t>
  </si>
  <si>
    <t>未税模检具摊销费</t>
  </si>
  <si>
    <t>（含模摊费）
未税价格</t>
  </si>
  <si>
    <t>增值税额</t>
  </si>
  <si>
    <t>（含模摊费）
含税价格</t>
  </si>
  <si>
    <t>2025年</t>
  </si>
  <si>
    <t>模检具总价/元</t>
  </si>
  <si>
    <t>摊销费/元</t>
  </si>
  <si>
    <t>摊销方式</t>
  </si>
  <si>
    <t>SLT0012563</t>
  </si>
  <si>
    <t>M4司机调角器护盖-黑色</t>
  </si>
  <si>
    <t>与786相同，只是颜色不同</t>
  </si>
  <si>
    <t>SLT0012564</t>
  </si>
  <si>
    <t>M4司机调角器解锁把手-黑色</t>
  </si>
  <si>
    <t>与787相同，只是颜色不同</t>
  </si>
  <si>
    <t>M4司机调角器护盖-灰色</t>
  </si>
  <si>
    <t>M4司机调角器解锁把手-灰色</t>
  </si>
  <si>
    <t>2020年1月1日起摊销数量400000件</t>
  </si>
  <si>
    <r>
      <rPr>
        <sz val="11"/>
        <rFont val="微软雅黑"/>
        <charset val="134"/>
      </rPr>
      <t>三、价格执行期从</t>
    </r>
    <r>
      <rPr>
        <u/>
        <sz val="11"/>
        <rFont val="微软雅黑"/>
        <charset val="134"/>
      </rPr>
      <t xml:space="preserve"> 2025 </t>
    </r>
    <r>
      <rPr>
        <sz val="11"/>
        <rFont val="微软雅黑"/>
        <charset val="134"/>
      </rPr>
      <t>年</t>
    </r>
    <r>
      <rPr>
        <u/>
        <sz val="11"/>
        <rFont val="微软雅黑"/>
        <charset val="134"/>
      </rPr>
      <t xml:space="preserve"> 1 </t>
    </r>
    <r>
      <rPr>
        <sz val="11"/>
        <rFont val="微软雅黑"/>
        <charset val="134"/>
      </rPr>
      <t>月</t>
    </r>
    <r>
      <rPr>
        <u/>
        <sz val="11"/>
        <rFont val="微软雅黑"/>
        <charset val="134"/>
      </rPr>
      <t xml:space="preserve"> 1 </t>
    </r>
    <r>
      <rPr>
        <sz val="11"/>
        <rFont val="微软雅黑"/>
        <charset val="134"/>
      </rPr>
      <t>日起至</t>
    </r>
    <r>
      <rPr>
        <u/>
        <sz val="11"/>
        <rFont val="微软雅黑"/>
        <charset val="134"/>
      </rPr>
      <t xml:space="preserve"> 2025</t>
    </r>
    <r>
      <rPr>
        <sz val="11"/>
        <rFont val="微软雅黑"/>
        <charset val="134"/>
      </rPr>
      <t>年</t>
    </r>
    <r>
      <rPr>
        <u/>
        <sz val="11"/>
        <rFont val="微软雅黑"/>
        <charset val="134"/>
      </rPr>
      <t xml:space="preserve"> 12 </t>
    </r>
    <r>
      <rPr>
        <sz val="11"/>
        <rFont val="微软雅黑"/>
        <charset val="134"/>
      </rPr>
      <t>月</t>
    </r>
    <r>
      <rPr>
        <u/>
        <sz val="11"/>
        <rFont val="微软雅黑"/>
        <charset val="134"/>
      </rPr>
      <t xml:space="preserve"> 31 </t>
    </r>
    <r>
      <rPr>
        <sz val="11"/>
        <rFont val="微软雅黑"/>
        <charset val="134"/>
      </rPr>
      <t>日(遇市场材料价格浮动须配合甲方进行降本)。</t>
    </r>
  </si>
  <si>
    <t>七、此协议一式二份，经双方代表签字后即生效，同时具有法律效力。复印件、传真件具备同等法律效力。双方合作中出现质量、技术、物流等问题按相应合同（协议）办理。</t>
  </si>
  <si>
    <t>签订日期：2025/8/9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</si>
</sst>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.0000_ "/>
    <numFmt numFmtId="179" formatCode="0_ "/>
    <numFmt numFmtId="180" formatCode="0.0000"/>
  </numFmts>
  <fonts count="4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color indexed="8"/>
      <name val="微软雅黑"/>
      <charset val="134"/>
    </font>
    <font>
      <b/>
      <sz val="18"/>
      <name val="楷体_GB2312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1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楷体_GB2312"/>
      <charset val="134"/>
    </font>
    <font>
      <b/>
      <sz val="12"/>
      <name val="楷体_GB2312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9"/>
      <color theme="1"/>
      <name val="微软雅黑"/>
      <charset val="134"/>
    </font>
    <font>
      <sz val="11"/>
      <name val="楷体_GB2312"/>
      <charset val="134"/>
    </font>
    <font>
      <sz val="12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name val="微软雅黑"/>
      <charset val="134"/>
    </font>
    <font>
      <b/>
      <sz val="12"/>
      <name val="宋体"/>
      <charset val="134"/>
    </font>
    <font>
      <u/>
      <sz val="11"/>
      <name val="楷体_GB2312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8" applyNumberFormat="0" applyAlignment="0" applyProtection="0">
      <alignment vertical="center"/>
    </xf>
    <xf numFmtId="0" fontId="30" fillId="7" borderId="9" applyNumberFormat="0" applyAlignment="0" applyProtection="0">
      <alignment vertical="center"/>
    </xf>
    <xf numFmtId="0" fontId="31" fillId="7" borderId="8" applyNumberFormat="0" applyAlignment="0" applyProtection="0">
      <alignment vertical="center"/>
    </xf>
    <xf numFmtId="0" fontId="32" fillId="8" borderId="10" applyNumberFormat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 applyProtection="0">
      <alignment vertical="center"/>
    </xf>
    <xf numFmtId="0" fontId="0" fillId="0" borderId="0"/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0" fillId="2" borderId="0" xfId="49" applyFill="1">
      <alignment vertical="center"/>
    </xf>
    <xf numFmtId="0" fontId="1" fillId="2" borderId="0" xfId="49" applyFont="1" applyFill="1">
      <alignment vertical="center"/>
    </xf>
    <xf numFmtId="0" fontId="2" fillId="2" borderId="0" xfId="49" applyFont="1" applyFill="1">
      <alignment vertical="center"/>
    </xf>
    <xf numFmtId="0" fontId="0" fillId="2" borderId="0" xfId="49" applyFill="1" applyAlignment="1">
      <alignment horizontal="center" vertical="center"/>
    </xf>
    <xf numFmtId="0" fontId="0" fillId="2" borderId="0" xfId="49" applyFill="1" applyAlignment="1">
      <alignment vertical="center" wrapText="1"/>
    </xf>
    <xf numFmtId="0" fontId="3" fillId="2" borderId="0" xfId="49" applyFont="1" applyFill="1" applyAlignment="1">
      <alignment horizontal="center" vertical="center"/>
    </xf>
    <xf numFmtId="0" fontId="4" fillId="2" borderId="0" xfId="49" applyFont="1" applyFill="1" applyAlignment="1">
      <alignment horizontal="right" vertical="center"/>
    </xf>
    <xf numFmtId="0" fontId="5" fillId="2" borderId="0" xfId="49" applyFont="1" applyFill="1" applyAlignment="1">
      <alignment horizontal="left" vertical="center"/>
    </xf>
    <xf numFmtId="0" fontId="5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left" vertical="center" wrapText="1"/>
    </xf>
    <xf numFmtId="0" fontId="5" fillId="2" borderId="0" xfId="49" applyFont="1" applyFill="1" applyAlignment="1">
      <alignment horizontal="left" vertical="center" shrinkToFit="1"/>
    </xf>
    <xf numFmtId="0" fontId="5" fillId="2" borderId="0" xfId="49" applyFont="1" applyFill="1" applyAlignment="1">
      <alignment horizontal="center" vertical="center" shrinkToFit="1"/>
    </xf>
    <xf numFmtId="0" fontId="5" fillId="2" borderId="0" xfId="49" applyFont="1" applyFill="1" applyAlignment="1">
      <alignment horizontal="left" vertical="center" wrapText="1" shrinkToFit="1"/>
    </xf>
    <xf numFmtId="0" fontId="2" fillId="0" borderId="1" xfId="49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176" fontId="7" fillId="0" borderId="1" xfId="50" applyNumberFormat="1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177" fontId="7" fillId="0" borderId="1" xfId="52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5" fillId="3" borderId="1" xfId="49" applyFont="1" applyFill="1" applyBorder="1" applyAlignment="1">
      <alignment horizontal="left" vertical="center" shrinkToFit="1"/>
    </xf>
    <xf numFmtId="178" fontId="9" fillId="3" borderId="1" xfId="0" applyNumberFormat="1" applyFont="1" applyFill="1" applyBorder="1" applyAlignment="1">
      <alignment horizontal="center" vertical="center"/>
    </xf>
    <xf numFmtId="0" fontId="1" fillId="3" borderId="1" xfId="49" applyFont="1" applyFill="1" applyBorder="1">
      <alignment vertical="center"/>
    </xf>
    <xf numFmtId="0" fontId="9" fillId="4" borderId="1" xfId="0" applyFont="1" applyFill="1" applyBorder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/>
    </xf>
    <xf numFmtId="178" fontId="9" fillId="4" borderId="1" xfId="0" applyNumberFormat="1" applyFont="1" applyFill="1" applyBorder="1" applyAlignment="1">
      <alignment horizontal="center" vertical="center"/>
    </xf>
    <xf numFmtId="0" fontId="5" fillId="4" borderId="1" xfId="49" applyFont="1" applyFill="1" applyBorder="1" applyAlignment="1">
      <alignment horizontal="left" vertical="center" shrinkToFit="1"/>
    </xf>
    <xf numFmtId="0" fontId="1" fillId="4" borderId="1" xfId="49" applyFont="1" applyFill="1" applyBorder="1">
      <alignment vertical="center"/>
    </xf>
    <xf numFmtId="0" fontId="9" fillId="2" borderId="1" xfId="0" applyFont="1" applyFill="1" applyBorder="1" applyAlignment="1">
      <alignment horizontal="center" vertical="center"/>
    </xf>
    <xf numFmtId="178" fontId="9" fillId="2" borderId="1" xfId="0" applyNumberFormat="1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vertical="center"/>
    </xf>
    <xf numFmtId="9" fontId="8" fillId="0" borderId="1" xfId="49" applyNumberFormat="1" applyFont="1" applyFill="1" applyBorder="1" applyAlignment="1">
      <alignment vertical="center"/>
    </xf>
    <xf numFmtId="0" fontId="5" fillId="2" borderId="1" xfId="49" applyFont="1" applyFill="1" applyBorder="1" applyAlignment="1">
      <alignment horizontal="left" vertical="center" shrinkToFit="1"/>
    </xf>
    <xf numFmtId="0" fontId="1" fillId="2" borderId="1" xfId="49" applyFont="1" applyFill="1" applyBorder="1">
      <alignment vertical="center"/>
    </xf>
    <xf numFmtId="0" fontId="9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7" fillId="2" borderId="1" xfId="49" applyFont="1" applyFill="1" applyBorder="1" applyAlignment="1">
      <alignment horizontal="center" vertical="center" shrinkToFit="1"/>
    </xf>
    <xf numFmtId="0" fontId="9" fillId="2" borderId="1" xfId="49" applyFont="1" applyFill="1" applyBorder="1" applyAlignment="1">
      <alignment horizontal="center" vertical="center"/>
    </xf>
    <xf numFmtId="0" fontId="6" fillId="2" borderId="0" xfId="49" applyFont="1" applyFill="1" applyAlignment="1">
      <alignment horizontal="left" vertical="center" wrapText="1"/>
    </xf>
    <xf numFmtId="0" fontId="6" fillId="2" borderId="0" xfId="49" applyFont="1" applyFill="1" applyAlignment="1">
      <alignment horizontal="center" vertical="center" wrapText="1"/>
    </xf>
    <xf numFmtId="0" fontId="9" fillId="2" borderId="0" xfId="49" applyFont="1" applyFill="1">
      <alignment vertical="center"/>
    </xf>
    <xf numFmtId="49" fontId="4" fillId="2" borderId="0" xfId="49" applyNumberFormat="1" applyFont="1" applyFill="1" applyAlignment="1">
      <alignment horizontal="center" vertical="center" wrapText="1"/>
    </xf>
    <xf numFmtId="0" fontId="9" fillId="2" borderId="0" xfId="49" applyFont="1" applyFill="1" applyAlignment="1">
      <alignment horizontal="center" vertical="center"/>
    </xf>
    <xf numFmtId="176" fontId="2" fillId="2" borderId="0" xfId="49" applyNumberFormat="1" applyFont="1" applyFill="1">
      <alignment vertical="center"/>
    </xf>
    <xf numFmtId="31" fontId="9" fillId="2" borderId="0" xfId="49" applyNumberFormat="1" applyFont="1" applyFill="1" applyAlignment="1">
      <alignment horizontal="center" vertical="center"/>
    </xf>
    <xf numFmtId="0" fontId="5" fillId="2" borderId="0" xfId="49" applyFont="1" applyFill="1" applyAlignment="1">
      <alignment vertical="center" wrapText="1"/>
    </xf>
    <xf numFmtId="177" fontId="6" fillId="0" borderId="1" xfId="49" applyNumberFormat="1" applyFont="1" applyFill="1" applyBorder="1" applyAlignment="1">
      <alignment horizontal="center" vertical="center" shrinkToFit="1"/>
    </xf>
    <xf numFmtId="178" fontId="8" fillId="3" borderId="1" xfId="49" applyNumberFormat="1" applyFont="1" applyFill="1" applyBorder="1" applyAlignment="1">
      <alignment horizontal="center" vertical="center"/>
    </xf>
    <xf numFmtId="0" fontId="9" fillId="3" borderId="1" xfId="51" applyFont="1" applyFill="1" applyBorder="1" applyAlignment="1">
      <alignment horizontal="center" vertical="center" wrapText="1"/>
    </xf>
    <xf numFmtId="178" fontId="8" fillId="4" borderId="1" xfId="49" applyNumberFormat="1" applyFont="1" applyFill="1" applyBorder="1" applyAlignment="1">
      <alignment horizontal="center" vertical="center"/>
    </xf>
    <xf numFmtId="0" fontId="7" fillId="2" borderId="1" xfId="49" applyFont="1" applyFill="1" applyBorder="1" applyAlignment="1">
      <alignment vertical="center" wrapText="1"/>
    </xf>
    <xf numFmtId="178" fontId="8" fillId="0" borderId="1" xfId="49" applyNumberFormat="1" applyFont="1" applyFill="1" applyBorder="1" applyAlignment="1">
      <alignment horizontal="center" vertical="center"/>
    </xf>
    <xf numFmtId="0" fontId="9" fillId="2" borderId="1" xfId="49" applyFont="1" applyFill="1" applyBorder="1" applyAlignment="1">
      <alignment vertical="center" wrapText="1"/>
    </xf>
    <xf numFmtId="0" fontId="10" fillId="2" borderId="0" xfId="49" applyFont="1" applyFill="1">
      <alignment vertical="center"/>
    </xf>
    <xf numFmtId="0" fontId="11" fillId="2" borderId="0" xfId="49" applyFont="1" applyFill="1">
      <alignment vertical="center"/>
    </xf>
    <xf numFmtId="0" fontId="12" fillId="2" borderId="0" xfId="49" applyFont="1" applyFill="1">
      <alignment vertical="center"/>
    </xf>
    <xf numFmtId="0" fontId="3" fillId="2" borderId="0" xfId="49" applyFont="1" applyFill="1" applyAlignment="1">
      <alignment horizontal="center" vertical="center" wrapText="1"/>
    </xf>
    <xf numFmtId="0" fontId="13" fillId="2" borderId="0" xfId="49" applyFont="1" applyFill="1" applyAlignment="1">
      <alignment horizontal="center" vertical="center"/>
    </xf>
    <xf numFmtId="0" fontId="13" fillId="2" borderId="0" xfId="49" applyFont="1" applyFill="1" applyAlignment="1">
      <alignment horizontal="center" vertical="center" wrapText="1"/>
    </xf>
    <xf numFmtId="0" fontId="14" fillId="2" borderId="0" xfId="49" applyFont="1" applyFill="1" applyAlignment="1">
      <alignment horizontal="left" vertical="center"/>
    </xf>
    <xf numFmtId="0" fontId="14" fillId="2" borderId="0" xfId="49" applyFont="1" applyFill="1" applyAlignment="1">
      <alignment horizontal="center" vertical="center"/>
    </xf>
    <xf numFmtId="0" fontId="14" fillId="2" borderId="0" xfId="49" applyFont="1" applyFill="1" applyAlignment="1">
      <alignment horizontal="left" vertical="center" wrapText="1"/>
    </xf>
    <xf numFmtId="0" fontId="14" fillId="2" borderId="0" xfId="49" applyFont="1" applyFill="1" applyAlignment="1">
      <alignment horizontal="center" vertical="center" wrapText="1"/>
    </xf>
    <xf numFmtId="0" fontId="14" fillId="2" borderId="0" xfId="49" applyFont="1" applyFill="1" applyAlignment="1">
      <alignment horizontal="left" vertical="center" shrinkToFit="1"/>
    </xf>
    <xf numFmtId="0" fontId="14" fillId="2" borderId="0" xfId="49" applyFont="1" applyFill="1" applyAlignment="1">
      <alignment horizontal="center" vertical="center" shrinkToFit="1"/>
    </xf>
    <xf numFmtId="0" fontId="14" fillId="2" borderId="0" xfId="49" applyFont="1" applyFill="1" applyAlignment="1">
      <alignment horizontal="left" vertical="center" wrapText="1" shrinkToFit="1"/>
    </xf>
    <xf numFmtId="0" fontId="15" fillId="2" borderId="1" xfId="49" applyFont="1" applyFill="1" applyBorder="1" applyAlignment="1">
      <alignment horizontal="center" vertical="center" wrapText="1"/>
    </xf>
    <xf numFmtId="49" fontId="16" fillId="2" borderId="1" xfId="49" applyNumberFormat="1" applyFont="1" applyFill="1" applyBorder="1" applyAlignment="1">
      <alignment horizontal="center" vertical="center" wrapText="1"/>
    </xf>
    <xf numFmtId="0" fontId="16" fillId="2" borderId="1" xfId="49" applyFont="1" applyFill="1" applyBorder="1" applyAlignment="1">
      <alignment horizontal="center" vertical="center" wrapText="1"/>
    </xf>
    <xf numFmtId="176" fontId="7" fillId="2" borderId="2" xfId="50" applyNumberFormat="1" applyFont="1" applyFill="1" applyBorder="1" applyAlignment="1">
      <alignment horizontal="center" vertical="center" wrapText="1"/>
    </xf>
    <xf numFmtId="176" fontId="7" fillId="2" borderId="3" xfId="50" applyNumberFormat="1" applyFont="1" applyFill="1" applyBorder="1" applyAlignment="1">
      <alignment horizontal="center" vertical="center" wrapText="1"/>
    </xf>
    <xf numFmtId="176" fontId="7" fillId="2" borderId="1" xfId="50" applyNumberFormat="1" applyFont="1" applyFill="1" applyBorder="1" applyAlignment="1">
      <alignment horizontal="center" vertical="center" wrapText="1"/>
    </xf>
    <xf numFmtId="177" fontId="16" fillId="2" borderId="1" xfId="49" applyNumberFormat="1" applyFont="1" applyFill="1" applyBorder="1" applyAlignment="1">
      <alignment horizontal="center" vertical="center" shrinkToFit="1"/>
    </xf>
    <xf numFmtId="179" fontId="17" fillId="2" borderId="1" xfId="49" applyNumberFormat="1" applyFont="1" applyFill="1" applyBorder="1" applyAlignment="1">
      <alignment horizontal="center" vertical="center" wrapText="1"/>
    </xf>
    <xf numFmtId="180" fontId="18" fillId="2" borderId="1" xfId="51" applyNumberFormat="1" applyFont="1" applyFill="1" applyBorder="1" applyAlignment="1">
      <alignment horizontal="center" vertical="center"/>
    </xf>
    <xf numFmtId="0" fontId="10" fillId="2" borderId="1" xfId="51" applyFont="1" applyFill="1" applyBorder="1" applyAlignment="1">
      <alignment horizontal="center" vertical="center" wrapText="1"/>
    </xf>
    <xf numFmtId="0" fontId="19" fillId="2" borderId="4" xfId="49" applyFont="1" applyFill="1" applyBorder="1" applyAlignment="1">
      <alignment horizontal="left" vertical="center" wrapText="1"/>
    </xf>
    <xf numFmtId="0" fontId="19" fillId="2" borderId="4" xfId="49" applyFont="1" applyFill="1" applyBorder="1" applyAlignment="1">
      <alignment horizontal="center" vertical="center" wrapText="1"/>
    </xf>
    <xf numFmtId="0" fontId="19" fillId="2" borderId="0" xfId="49" applyFont="1" applyFill="1" applyAlignment="1">
      <alignment horizontal="left" vertical="center" wrapText="1"/>
    </xf>
    <xf numFmtId="0" fontId="19" fillId="2" borderId="0" xfId="49" applyFont="1" applyFill="1" applyAlignment="1">
      <alignment horizontal="center" vertical="center" wrapText="1"/>
    </xf>
    <xf numFmtId="0" fontId="16" fillId="2" borderId="0" xfId="49" applyFont="1" applyFill="1" applyAlignment="1">
      <alignment horizontal="left" vertical="center" wrapText="1"/>
    </xf>
    <xf numFmtId="49" fontId="13" fillId="2" borderId="0" xfId="49" applyNumberFormat="1" applyFont="1" applyFill="1" applyAlignment="1">
      <alignment horizontal="center" vertical="center" wrapText="1"/>
    </xf>
    <xf numFmtId="0" fontId="20" fillId="2" borderId="0" xfId="49" applyFont="1" applyFill="1" applyAlignment="1">
      <alignment horizontal="left" vertical="center" wrapText="1"/>
    </xf>
    <xf numFmtId="176" fontId="12" fillId="2" borderId="0" xfId="49" applyNumberFormat="1" applyFont="1" applyFill="1">
      <alignment vertical="center"/>
    </xf>
    <xf numFmtId="0" fontId="20" fillId="2" borderId="0" xfId="49" applyFont="1" applyFill="1" applyAlignment="1">
      <alignment horizontal="center" vertical="center"/>
    </xf>
    <xf numFmtId="0" fontId="20" fillId="2" borderId="0" xfId="49" applyFont="1" applyFill="1" applyAlignment="1">
      <alignment vertical="center" wrapText="1"/>
    </xf>
    <xf numFmtId="9" fontId="11" fillId="2" borderId="0" xfId="49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49" applyFont="1" applyFill="1" applyBorder="1">
      <alignment vertical="center"/>
    </xf>
    <xf numFmtId="180" fontId="9" fillId="2" borderId="1" xfId="51" applyNumberFormat="1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6" xfId="50"/>
    <cellStyle name="常规 4" xfId="51"/>
    <cellStyle name="常规 3" xf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opLeftCell="A3" workbookViewId="0">
      <selection activeCell="B9" sqref="B9:G14"/>
    </sheetView>
  </sheetViews>
  <sheetFormatPr defaultColWidth="9" defaultRowHeight="13.5"/>
  <cols>
    <col min="1" max="1" width="5.66666666666667" style="1" customWidth="1"/>
    <col min="2" max="2" width="12.75" style="4" customWidth="1"/>
    <col min="3" max="3" width="20.25" style="5" customWidth="1"/>
    <col min="4" max="4" width="7.375" style="5" customWidth="1"/>
    <col min="5" max="5" width="8.875" style="1" customWidth="1"/>
    <col min="6" max="6" width="9.25" style="1" customWidth="1"/>
    <col min="7" max="7" width="8.875" style="1" customWidth="1"/>
    <col min="8" max="8" width="8.625" style="1" customWidth="1"/>
    <col min="9" max="16384" width="9" style="1"/>
  </cols>
  <sheetData>
    <row r="1" s="1" customFormat="1" ht="22.5" spans="1:8">
      <c r="A1" s="6" t="s">
        <v>0</v>
      </c>
      <c r="B1" s="6"/>
      <c r="C1" s="61"/>
      <c r="D1" s="61"/>
      <c r="E1" s="6"/>
      <c r="F1" s="6"/>
      <c r="G1" s="6"/>
      <c r="H1" s="6"/>
    </row>
    <row r="2" s="1" customFormat="1" ht="14.25" spans="1:8">
      <c r="A2" s="62" t="s">
        <v>1</v>
      </c>
      <c r="B2" s="62"/>
      <c r="C2" s="63"/>
      <c r="D2" s="63"/>
      <c r="E2" s="62"/>
      <c r="F2" s="62"/>
      <c r="G2" s="62"/>
      <c r="H2" s="62"/>
    </row>
    <row r="3" s="58" customFormat="1" ht="16" customHeight="1" spans="1:8">
      <c r="A3" s="64" t="s">
        <v>2</v>
      </c>
      <c r="B3" s="65"/>
      <c r="C3" s="66"/>
      <c r="D3" s="66"/>
      <c r="E3" s="64"/>
      <c r="F3" s="64"/>
      <c r="G3" s="64"/>
      <c r="H3" s="64"/>
    </row>
    <row r="4" s="58" customFormat="1" ht="16" customHeight="1" spans="1:8">
      <c r="A4" s="64" t="s">
        <v>3</v>
      </c>
      <c r="B4" s="65"/>
      <c r="C4" s="66"/>
      <c r="D4" s="66"/>
      <c r="E4" s="64"/>
      <c r="F4" s="64"/>
      <c r="G4" s="64"/>
      <c r="H4" s="64"/>
    </row>
    <row r="5" s="58" customFormat="1" ht="43" customHeight="1" spans="1:8">
      <c r="A5" s="66" t="s">
        <v>4</v>
      </c>
      <c r="B5" s="67"/>
      <c r="C5" s="66"/>
      <c r="D5" s="66"/>
      <c r="E5" s="66"/>
      <c r="F5" s="66"/>
      <c r="G5" s="66"/>
      <c r="H5" s="66"/>
    </row>
    <row r="6" s="58" customFormat="1" ht="16" customHeight="1" spans="1:8">
      <c r="A6" s="68" t="s">
        <v>5</v>
      </c>
      <c r="B6" s="69"/>
      <c r="C6" s="70"/>
      <c r="D6" s="70"/>
      <c r="E6" s="68"/>
      <c r="F6" s="68"/>
      <c r="G6" s="68"/>
      <c r="H6" s="68"/>
    </row>
    <row r="7" s="1" customFormat="1" ht="34" customHeight="1" spans="1:8">
      <c r="A7" s="71" t="s">
        <v>6</v>
      </c>
      <c r="B7" s="72" t="s">
        <v>7</v>
      </c>
      <c r="C7" s="73" t="s">
        <v>8</v>
      </c>
      <c r="D7" s="73" t="s">
        <v>9</v>
      </c>
      <c r="E7" s="74" t="s">
        <v>10</v>
      </c>
      <c r="F7" s="75"/>
      <c r="G7" s="76" t="s">
        <v>11</v>
      </c>
      <c r="H7" s="77" t="s">
        <v>12</v>
      </c>
    </row>
    <row r="8" s="1" customFormat="1" ht="20" customHeight="1" spans="1:9">
      <c r="A8" s="71"/>
      <c r="B8" s="72"/>
      <c r="C8" s="73"/>
      <c r="D8" s="73"/>
      <c r="E8" s="76" t="s">
        <v>13</v>
      </c>
      <c r="F8" s="76" t="s">
        <v>14</v>
      </c>
      <c r="G8" s="76" t="s">
        <v>14</v>
      </c>
      <c r="H8" s="77"/>
      <c r="I8" s="4"/>
    </row>
    <row r="9" s="59" customFormat="1" ht="20" customHeight="1" spans="1:9">
      <c r="A9" s="78">
        <v>1</v>
      </c>
      <c r="B9" s="38" t="s">
        <v>15</v>
      </c>
      <c r="C9" s="38" t="s">
        <v>16</v>
      </c>
      <c r="D9" s="31" t="s">
        <v>17</v>
      </c>
      <c r="E9" s="39">
        <v>7.7</v>
      </c>
      <c r="F9" s="39">
        <v>7.7</v>
      </c>
      <c r="G9" s="94">
        <f t="shared" ref="G9:G15" si="0">F9*1.13</f>
        <v>8.701</v>
      </c>
      <c r="H9" s="80"/>
      <c r="I9" s="91"/>
    </row>
    <row r="10" s="59" customFormat="1" ht="20" customHeight="1" spans="1:12">
      <c r="A10" s="78">
        <v>2</v>
      </c>
      <c r="B10" s="37" t="s">
        <v>18</v>
      </c>
      <c r="C10" s="38" t="s">
        <v>19</v>
      </c>
      <c r="D10" s="31" t="s">
        <v>17</v>
      </c>
      <c r="E10" s="39">
        <v>0.1705</v>
      </c>
      <c r="F10" s="39">
        <v>0.1705</v>
      </c>
      <c r="G10" s="94">
        <f t="shared" si="0"/>
        <v>0.192665</v>
      </c>
      <c r="H10" s="80"/>
      <c r="I10" s="91"/>
      <c r="J10" s="92"/>
      <c r="K10" s="92"/>
      <c r="L10" s="93"/>
    </row>
    <row r="11" s="59" customFormat="1" ht="20" customHeight="1" spans="1:9">
      <c r="A11" s="78">
        <v>3</v>
      </c>
      <c r="B11" s="37" t="s">
        <v>20</v>
      </c>
      <c r="C11" s="38" t="s">
        <v>21</v>
      </c>
      <c r="D11" s="31" t="s">
        <v>17</v>
      </c>
      <c r="E11" s="39">
        <v>2.035</v>
      </c>
      <c r="F11" s="39">
        <v>2.035</v>
      </c>
      <c r="G11" s="94">
        <f t="shared" si="0"/>
        <v>2.29955</v>
      </c>
      <c r="H11" s="80"/>
      <c r="I11" s="91"/>
    </row>
    <row r="12" s="59" customFormat="1" ht="20" customHeight="1" spans="1:9">
      <c r="A12" s="78">
        <v>4</v>
      </c>
      <c r="B12" s="37" t="s">
        <v>22</v>
      </c>
      <c r="C12" s="38" t="s">
        <v>23</v>
      </c>
      <c r="D12" s="31" t="s">
        <v>17</v>
      </c>
      <c r="E12" s="39">
        <v>0.4369</v>
      </c>
      <c r="F12" s="39">
        <v>0.4369</v>
      </c>
      <c r="G12" s="94">
        <f t="shared" si="0"/>
        <v>0.493697</v>
      </c>
      <c r="H12" s="80"/>
      <c r="I12" s="91"/>
    </row>
    <row r="13" s="59" customFormat="1" ht="20" customHeight="1" spans="1:9">
      <c r="A13" s="78">
        <v>5</v>
      </c>
      <c r="B13" s="37" t="s">
        <v>24</v>
      </c>
      <c r="C13" s="38" t="s">
        <v>25</v>
      </c>
      <c r="D13" s="31" t="s">
        <v>17</v>
      </c>
      <c r="E13" s="40">
        <v>0.58</v>
      </c>
      <c r="F13" s="40">
        <v>0.58</v>
      </c>
      <c r="G13" s="94">
        <f t="shared" si="0"/>
        <v>0.6554</v>
      </c>
      <c r="H13" s="80"/>
      <c r="I13" s="91"/>
    </row>
    <row r="14" s="59" customFormat="1" ht="20" customHeight="1" spans="1:9">
      <c r="A14" s="78">
        <v>6</v>
      </c>
      <c r="B14" s="38" t="s">
        <v>26</v>
      </c>
      <c r="C14" s="37" t="s">
        <v>27</v>
      </c>
      <c r="D14" s="31" t="s">
        <v>17</v>
      </c>
      <c r="E14" s="32">
        <v>0.32</v>
      </c>
      <c r="F14" s="32">
        <v>0.32</v>
      </c>
      <c r="G14" s="94">
        <f t="shared" si="0"/>
        <v>0.3616</v>
      </c>
      <c r="H14" s="80"/>
      <c r="I14" s="91"/>
    </row>
    <row r="15" s="59" customFormat="1" ht="20" customHeight="1" spans="1:9">
      <c r="A15" s="78">
        <v>7</v>
      </c>
      <c r="B15" s="31"/>
      <c r="C15" s="31"/>
      <c r="D15" s="31"/>
      <c r="E15" s="32"/>
      <c r="F15" s="32"/>
      <c r="G15" s="94"/>
      <c r="H15" s="80"/>
      <c r="I15" s="91"/>
    </row>
    <row r="16" s="1" customFormat="1" ht="35" customHeight="1" spans="1:8">
      <c r="A16" s="81" t="s">
        <v>28</v>
      </c>
      <c r="B16" s="82"/>
      <c r="C16" s="81"/>
      <c r="D16" s="81"/>
      <c r="E16" s="81"/>
      <c r="F16" s="81"/>
      <c r="G16" s="81"/>
      <c r="H16" s="81"/>
    </row>
    <row r="17" s="1" customFormat="1" ht="33" customHeight="1" spans="1:8">
      <c r="A17" s="83" t="s">
        <v>29</v>
      </c>
      <c r="B17" s="84"/>
      <c r="C17" s="83"/>
      <c r="D17" s="83"/>
      <c r="E17" s="83"/>
      <c r="F17" s="83"/>
      <c r="G17" s="83"/>
      <c r="H17" s="83"/>
    </row>
    <row r="18" s="1" customFormat="1" ht="27" customHeight="1" spans="1:8">
      <c r="A18" s="83" t="s">
        <v>30</v>
      </c>
      <c r="B18" s="84"/>
      <c r="C18" s="83"/>
      <c r="D18" s="83"/>
      <c r="E18" s="83"/>
      <c r="F18" s="83"/>
      <c r="G18" s="83"/>
      <c r="H18" s="83"/>
    </row>
    <row r="19" s="1" customFormat="1" ht="24" customHeight="1" spans="1:8">
      <c r="A19" s="83" t="s">
        <v>31</v>
      </c>
      <c r="B19" s="84"/>
      <c r="C19" s="83"/>
      <c r="D19" s="83"/>
      <c r="E19" s="83"/>
      <c r="F19" s="83"/>
      <c r="G19" s="83"/>
      <c r="H19" s="83"/>
    </row>
    <row r="20" s="1" customFormat="1" ht="21" customHeight="1" spans="1:8">
      <c r="A20" s="83" t="s">
        <v>32</v>
      </c>
      <c r="B20" s="84"/>
      <c r="C20" s="83"/>
      <c r="D20" s="83"/>
      <c r="E20" s="83"/>
      <c r="F20" s="83"/>
      <c r="G20" s="83"/>
      <c r="H20" s="83"/>
    </row>
    <row r="21" s="1" customFormat="1" ht="43.2" customHeight="1" spans="1:8">
      <c r="A21" s="85" t="s">
        <v>33</v>
      </c>
      <c r="B21" s="84"/>
      <c r="C21" s="83"/>
      <c r="D21" s="83"/>
      <c r="E21" s="83"/>
      <c r="F21" s="83"/>
      <c r="G21" s="83"/>
      <c r="H21" s="83"/>
    </row>
    <row r="22" s="60" customFormat="1" ht="37" customHeight="1" spans="1:8">
      <c r="A22" s="83"/>
      <c r="B22" s="84"/>
      <c r="C22" s="83"/>
      <c r="D22" s="83"/>
      <c r="E22" s="83"/>
      <c r="F22" s="83"/>
      <c r="G22" s="83"/>
      <c r="H22" s="83"/>
    </row>
    <row r="23" s="60" customFormat="1" ht="19.2" customHeight="1" spans="1:8">
      <c r="A23" s="45" t="s">
        <v>34</v>
      </c>
      <c r="B23" s="86"/>
      <c r="C23" s="87"/>
      <c r="D23" s="87"/>
      <c r="E23" s="47" t="s">
        <v>35</v>
      </c>
      <c r="F23" s="47"/>
      <c r="G23" s="47"/>
      <c r="H23" s="88"/>
    </row>
    <row r="24" s="60" customFormat="1" ht="19.2" customHeight="1" spans="1:8">
      <c r="A24" s="45"/>
      <c r="B24" s="86"/>
      <c r="C24" s="87"/>
      <c r="D24" s="87"/>
      <c r="E24" s="47"/>
      <c r="F24" s="89"/>
      <c r="G24" s="89"/>
      <c r="H24" s="88"/>
    </row>
    <row r="25" s="1" customFormat="1" ht="19.2" customHeight="1" spans="1:7">
      <c r="A25" s="45" t="s">
        <v>36</v>
      </c>
      <c r="B25" s="86"/>
      <c r="C25" s="87"/>
      <c r="D25" s="87"/>
      <c r="E25" s="47" t="s">
        <v>37</v>
      </c>
      <c r="F25" s="47"/>
      <c r="G25" s="47"/>
    </row>
    <row r="26" s="60" customFormat="1" ht="19.2" customHeight="1" spans="1:8">
      <c r="A26" s="45"/>
      <c r="B26" s="86"/>
      <c r="C26" s="87"/>
      <c r="D26" s="87"/>
      <c r="E26" s="47"/>
      <c r="F26" s="89"/>
      <c r="G26" s="89"/>
      <c r="H26" s="88"/>
    </row>
    <row r="27" s="60" customFormat="1" ht="41" customHeight="1" spans="1:8">
      <c r="A27" s="45" t="s">
        <v>38</v>
      </c>
      <c r="B27" s="47"/>
      <c r="C27" s="90"/>
      <c r="D27" s="90"/>
      <c r="E27" s="47" t="s">
        <v>38</v>
      </c>
      <c r="F27" s="47"/>
      <c r="G27" s="47"/>
      <c r="H27" s="88"/>
    </row>
  </sheetData>
  <mergeCells count="22">
    <mergeCell ref="A1:H1"/>
    <mergeCell ref="A2:H2"/>
    <mergeCell ref="A3:H3"/>
    <mergeCell ref="A4:H4"/>
    <mergeCell ref="A5:H5"/>
    <mergeCell ref="A6:H6"/>
    <mergeCell ref="E7:F7"/>
    <mergeCell ref="A16:H16"/>
    <mergeCell ref="A17:H17"/>
    <mergeCell ref="A18:H18"/>
    <mergeCell ref="A19:H19"/>
    <mergeCell ref="A20:H20"/>
    <mergeCell ref="A21:H21"/>
    <mergeCell ref="A22:H22"/>
    <mergeCell ref="E23:F23"/>
    <mergeCell ref="E25:F25"/>
    <mergeCell ref="E27:F27"/>
    <mergeCell ref="A7:A8"/>
    <mergeCell ref="B7:B8"/>
    <mergeCell ref="C7:C8"/>
    <mergeCell ref="D7:D8"/>
    <mergeCell ref="H7:H8"/>
  </mergeCells>
  <conditionalFormatting sqref="B25">
    <cfRule type="duplicateValues" dxfId="0" priority="3"/>
  </conditionalFormatting>
  <conditionalFormatting sqref="B9:B15">
    <cfRule type="duplicateValues" dxfId="1" priority="1"/>
  </conditionalFormatting>
  <conditionalFormatting sqref="E26 E23:E24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G9" sqref="G9"/>
    </sheetView>
  </sheetViews>
  <sheetFormatPr defaultColWidth="9" defaultRowHeight="13.5"/>
  <cols>
    <col min="1" max="1" width="5.66666666666667" style="1" customWidth="1"/>
    <col min="2" max="2" width="18" style="4" customWidth="1"/>
    <col min="3" max="3" width="25.125" style="5" customWidth="1"/>
    <col min="4" max="4" width="7.375" style="5" customWidth="1"/>
    <col min="5" max="6" width="15.75" style="1" customWidth="1"/>
    <col min="7" max="7" width="17.75" style="1" customWidth="1"/>
    <col min="8" max="8" width="19.625" style="1" customWidth="1"/>
    <col min="9" max="16384" width="9" style="1"/>
  </cols>
  <sheetData>
    <row r="1" s="1" customFormat="1" ht="22.5" spans="1:8">
      <c r="A1" s="6" t="s">
        <v>0</v>
      </c>
      <c r="B1" s="6"/>
      <c r="C1" s="61"/>
      <c r="D1" s="61"/>
      <c r="E1" s="6"/>
      <c r="F1" s="6"/>
      <c r="G1" s="6"/>
      <c r="H1" s="6"/>
    </row>
    <row r="2" s="1" customFormat="1" ht="14.25" spans="1:8">
      <c r="A2" s="62" t="s">
        <v>39</v>
      </c>
      <c r="B2" s="62"/>
      <c r="C2" s="63"/>
      <c r="D2" s="63"/>
      <c r="E2" s="62"/>
      <c r="F2" s="62"/>
      <c r="G2" s="62"/>
      <c r="H2" s="62"/>
    </row>
    <row r="3" s="58" customFormat="1" ht="16" customHeight="1" spans="1:8">
      <c r="A3" s="64" t="s">
        <v>2</v>
      </c>
      <c r="B3" s="65"/>
      <c r="C3" s="66"/>
      <c r="D3" s="66"/>
      <c r="E3" s="64"/>
      <c r="F3" s="64"/>
      <c r="G3" s="64"/>
      <c r="H3" s="64"/>
    </row>
    <row r="4" s="58" customFormat="1" ht="16" customHeight="1" spans="1:8">
      <c r="A4" s="64" t="s">
        <v>3</v>
      </c>
      <c r="B4" s="65"/>
      <c r="C4" s="66"/>
      <c r="D4" s="66"/>
      <c r="E4" s="64"/>
      <c r="F4" s="64"/>
      <c r="G4" s="64"/>
      <c r="H4" s="64"/>
    </row>
    <row r="5" s="58" customFormat="1" ht="43" customHeight="1" spans="1:8">
      <c r="A5" s="66" t="s">
        <v>4</v>
      </c>
      <c r="B5" s="67"/>
      <c r="C5" s="66"/>
      <c r="D5" s="66"/>
      <c r="E5" s="66"/>
      <c r="F5" s="66"/>
      <c r="G5" s="66"/>
      <c r="H5" s="66"/>
    </row>
    <row r="6" s="58" customFormat="1" ht="16" customHeight="1" spans="1:8">
      <c r="A6" s="68" t="s">
        <v>5</v>
      </c>
      <c r="B6" s="69"/>
      <c r="C6" s="70"/>
      <c r="D6" s="70"/>
      <c r="E6" s="68"/>
      <c r="F6" s="68"/>
      <c r="G6" s="68"/>
      <c r="H6" s="68"/>
    </row>
    <row r="7" s="1" customFormat="1" ht="34" customHeight="1" spans="1:8">
      <c r="A7" s="71" t="s">
        <v>6</v>
      </c>
      <c r="B7" s="72" t="s">
        <v>7</v>
      </c>
      <c r="C7" s="73" t="s">
        <v>8</v>
      </c>
      <c r="D7" s="73" t="s">
        <v>9</v>
      </c>
      <c r="E7" s="74" t="s">
        <v>10</v>
      </c>
      <c r="F7" s="75"/>
      <c r="G7" s="76" t="s">
        <v>11</v>
      </c>
      <c r="H7" s="77" t="s">
        <v>12</v>
      </c>
    </row>
    <row r="8" s="1" customFormat="1" ht="20" customHeight="1" spans="1:9">
      <c r="A8" s="71"/>
      <c r="B8" s="72"/>
      <c r="C8" s="73"/>
      <c r="D8" s="73"/>
      <c r="E8" s="76" t="s">
        <v>40</v>
      </c>
      <c r="F8" s="76" t="s">
        <v>14</v>
      </c>
      <c r="G8" s="76" t="s">
        <v>14</v>
      </c>
      <c r="H8" s="77"/>
      <c r="I8" s="4"/>
    </row>
    <row r="9" s="59" customFormat="1" ht="20" customHeight="1" spans="1:9">
      <c r="A9" s="78">
        <v>1</v>
      </c>
      <c r="B9" s="31" t="s">
        <v>41</v>
      </c>
      <c r="C9" s="31" t="s">
        <v>42</v>
      </c>
      <c r="D9" s="31" t="s">
        <v>17</v>
      </c>
      <c r="E9" s="32">
        <v>6.94</v>
      </c>
      <c r="F9" s="32">
        <v>6.7378640776699</v>
      </c>
      <c r="G9" s="79">
        <f t="shared" ref="G9:G15" si="0">F9*1.13</f>
        <v>7.61378640776699</v>
      </c>
      <c r="H9" s="80"/>
      <c r="I9" s="91"/>
    </row>
    <row r="10" s="59" customFormat="1" ht="20" customHeight="1" spans="1:12">
      <c r="A10" s="78">
        <v>2</v>
      </c>
      <c r="B10" s="31" t="s">
        <v>43</v>
      </c>
      <c r="C10" s="31" t="s">
        <v>44</v>
      </c>
      <c r="D10" s="31" t="s">
        <v>17</v>
      </c>
      <c r="E10" s="32">
        <v>0.7</v>
      </c>
      <c r="F10" s="32">
        <v>0.679611650485437</v>
      </c>
      <c r="G10" s="79">
        <f t="shared" si="0"/>
        <v>0.767961165048544</v>
      </c>
      <c r="H10" s="80"/>
      <c r="I10" s="91"/>
      <c r="J10" s="92"/>
      <c r="K10" s="92"/>
      <c r="L10" s="93"/>
    </row>
    <row r="11" s="59" customFormat="1" ht="20" customHeight="1" spans="1:9">
      <c r="A11" s="78">
        <v>3</v>
      </c>
      <c r="B11" s="31" t="s">
        <v>45</v>
      </c>
      <c r="C11" s="31" t="s">
        <v>46</v>
      </c>
      <c r="D11" s="31" t="s">
        <v>17</v>
      </c>
      <c r="E11" s="32">
        <v>0.53</v>
      </c>
      <c r="F11" s="32">
        <v>0.514563106796116</v>
      </c>
      <c r="G11" s="79">
        <f t="shared" si="0"/>
        <v>0.581456310679612</v>
      </c>
      <c r="H11" s="80"/>
      <c r="I11" s="91"/>
    </row>
    <row r="12" s="59" customFormat="1" ht="20" customHeight="1" spans="1:9">
      <c r="A12" s="78">
        <v>4</v>
      </c>
      <c r="B12" s="31" t="s">
        <v>47</v>
      </c>
      <c r="C12" s="31" t="s">
        <v>48</v>
      </c>
      <c r="D12" s="31" t="s">
        <v>17</v>
      </c>
      <c r="E12" s="32">
        <v>0.6</v>
      </c>
      <c r="F12" s="32">
        <v>0.58252427184466</v>
      </c>
      <c r="G12" s="79">
        <f t="shared" si="0"/>
        <v>0.658252427184466</v>
      </c>
      <c r="H12" s="80"/>
      <c r="I12" s="91"/>
    </row>
    <row r="13" s="59" customFormat="1" ht="20" customHeight="1" spans="1:9">
      <c r="A13" s="78">
        <v>5</v>
      </c>
      <c r="B13" s="31" t="s">
        <v>49</v>
      </c>
      <c r="C13" s="31" t="s">
        <v>50</v>
      </c>
      <c r="D13" s="31" t="s">
        <v>17</v>
      </c>
      <c r="E13" s="32">
        <v>0.7521</v>
      </c>
      <c r="F13" s="32">
        <v>0.730194174757282</v>
      </c>
      <c r="G13" s="79">
        <f t="shared" si="0"/>
        <v>0.825119417475728</v>
      </c>
      <c r="H13" s="80"/>
      <c r="I13" s="91"/>
    </row>
    <row r="14" s="59" customFormat="1" ht="20" customHeight="1" spans="1:9">
      <c r="A14" s="78">
        <v>6</v>
      </c>
      <c r="B14" s="31" t="s">
        <v>51</v>
      </c>
      <c r="C14" s="31" t="s">
        <v>52</v>
      </c>
      <c r="D14" s="31" t="s">
        <v>17</v>
      </c>
      <c r="E14" s="32">
        <v>0.38</v>
      </c>
      <c r="F14" s="32">
        <v>0.368932038834951</v>
      </c>
      <c r="G14" s="79">
        <f t="shared" si="0"/>
        <v>0.416893203883495</v>
      </c>
      <c r="H14" s="80"/>
      <c r="I14" s="91"/>
    </row>
    <row r="15" s="59" customFormat="1" ht="20" customHeight="1" spans="1:9">
      <c r="A15" s="78">
        <v>7</v>
      </c>
      <c r="B15" s="31" t="s">
        <v>53</v>
      </c>
      <c r="C15" s="31" t="s">
        <v>54</v>
      </c>
      <c r="D15" s="31" t="s">
        <v>17</v>
      </c>
      <c r="E15" s="32">
        <v>6.94</v>
      </c>
      <c r="F15" s="32">
        <v>6.7378640776699</v>
      </c>
      <c r="G15" s="79">
        <f t="shared" si="0"/>
        <v>7.61378640776699</v>
      </c>
      <c r="H15" s="80"/>
      <c r="I15" s="91"/>
    </row>
    <row r="16" s="1" customFormat="1" ht="35" customHeight="1" spans="1:8">
      <c r="A16" s="81" t="s">
        <v>28</v>
      </c>
      <c r="B16" s="82"/>
      <c r="C16" s="81"/>
      <c r="D16" s="81"/>
      <c r="E16" s="81"/>
      <c r="F16" s="81"/>
      <c r="G16" s="81"/>
      <c r="H16" s="81"/>
    </row>
    <row r="17" s="1" customFormat="1" ht="33" customHeight="1" spans="1:8">
      <c r="A17" s="83" t="s">
        <v>29</v>
      </c>
      <c r="B17" s="84"/>
      <c r="C17" s="83"/>
      <c r="D17" s="83"/>
      <c r="E17" s="83"/>
      <c r="F17" s="83"/>
      <c r="G17" s="83"/>
      <c r="H17" s="83"/>
    </row>
    <row r="18" s="1" customFormat="1" ht="27" customHeight="1" spans="1:8">
      <c r="A18" s="83" t="s">
        <v>30</v>
      </c>
      <c r="B18" s="84"/>
      <c r="C18" s="83"/>
      <c r="D18" s="83"/>
      <c r="E18" s="83"/>
      <c r="F18" s="83"/>
      <c r="G18" s="83"/>
      <c r="H18" s="83"/>
    </row>
    <row r="19" s="1" customFormat="1" ht="24" customHeight="1" spans="1:8">
      <c r="A19" s="83" t="s">
        <v>31</v>
      </c>
      <c r="B19" s="84"/>
      <c r="C19" s="83"/>
      <c r="D19" s="83"/>
      <c r="E19" s="83"/>
      <c r="F19" s="83"/>
      <c r="G19" s="83"/>
      <c r="H19" s="83"/>
    </row>
    <row r="20" s="1" customFormat="1" ht="21" customHeight="1" spans="1:8">
      <c r="A20" s="83" t="s">
        <v>32</v>
      </c>
      <c r="B20" s="84"/>
      <c r="C20" s="83"/>
      <c r="D20" s="83"/>
      <c r="E20" s="83"/>
      <c r="F20" s="83"/>
      <c r="G20" s="83"/>
      <c r="H20" s="83"/>
    </row>
    <row r="21" s="1" customFormat="1" ht="43.2" customHeight="1" spans="1:8">
      <c r="A21" s="85" t="s">
        <v>33</v>
      </c>
      <c r="B21" s="84"/>
      <c r="C21" s="83"/>
      <c r="D21" s="83"/>
      <c r="E21" s="83"/>
      <c r="F21" s="83"/>
      <c r="G21" s="83"/>
      <c r="H21" s="83"/>
    </row>
    <row r="22" s="60" customFormat="1" ht="37" customHeight="1" spans="1:8">
      <c r="A22" s="83"/>
      <c r="B22" s="84"/>
      <c r="C22" s="83"/>
      <c r="D22" s="83"/>
      <c r="E22" s="83"/>
      <c r="F22" s="83"/>
      <c r="G22" s="83"/>
      <c r="H22" s="83"/>
    </row>
    <row r="23" s="60" customFormat="1" ht="19.2" customHeight="1" spans="1:8">
      <c r="A23" s="45" t="s">
        <v>34</v>
      </c>
      <c r="B23" s="86"/>
      <c r="C23" s="87"/>
      <c r="D23" s="87"/>
      <c r="E23" s="47" t="s">
        <v>35</v>
      </c>
      <c r="F23" s="47"/>
      <c r="G23" s="47"/>
      <c r="H23" s="88"/>
    </row>
    <row r="24" s="60" customFormat="1" ht="19.2" customHeight="1" spans="1:8">
      <c r="A24" s="45"/>
      <c r="B24" s="86"/>
      <c r="C24" s="87"/>
      <c r="D24" s="87"/>
      <c r="E24" s="47"/>
      <c r="F24" s="89"/>
      <c r="G24" s="89"/>
      <c r="H24" s="88"/>
    </row>
    <row r="25" s="1" customFormat="1" ht="19.2" customHeight="1" spans="1:7">
      <c r="A25" s="45" t="s">
        <v>36</v>
      </c>
      <c r="B25" s="86"/>
      <c r="C25" s="87"/>
      <c r="D25" s="87"/>
      <c r="E25" s="47" t="s">
        <v>37</v>
      </c>
      <c r="F25" s="47"/>
      <c r="G25" s="47"/>
    </row>
    <row r="26" s="60" customFormat="1" ht="19.2" customHeight="1" spans="1:8">
      <c r="A26" s="45"/>
      <c r="B26" s="86"/>
      <c r="C26" s="87"/>
      <c r="D26" s="87"/>
      <c r="E26" s="47"/>
      <c r="F26" s="89"/>
      <c r="G26" s="89"/>
      <c r="H26" s="88"/>
    </row>
    <row r="27" s="60" customFormat="1" ht="41" customHeight="1" spans="1:8">
      <c r="A27" s="45" t="s">
        <v>38</v>
      </c>
      <c r="B27" s="47"/>
      <c r="C27" s="90"/>
      <c r="D27" s="90"/>
      <c r="E27" s="47" t="s">
        <v>38</v>
      </c>
      <c r="F27" s="47"/>
      <c r="G27" s="47"/>
      <c r="H27" s="88"/>
    </row>
  </sheetData>
  <mergeCells count="22">
    <mergeCell ref="A1:H1"/>
    <mergeCell ref="A2:H2"/>
    <mergeCell ref="A3:H3"/>
    <mergeCell ref="A4:H4"/>
    <mergeCell ref="A5:H5"/>
    <mergeCell ref="A6:H6"/>
    <mergeCell ref="E7:F7"/>
    <mergeCell ref="A16:H16"/>
    <mergeCell ref="A17:H17"/>
    <mergeCell ref="A18:H18"/>
    <mergeCell ref="A19:H19"/>
    <mergeCell ref="A20:H20"/>
    <mergeCell ref="A21:H21"/>
    <mergeCell ref="A22:H22"/>
    <mergeCell ref="E23:F23"/>
    <mergeCell ref="E25:F25"/>
    <mergeCell ref="E27:F27"/>
    <mergeCell ref="A7:A8"/>
    <mergeCell ref="B7:B8"/>
    <mergeCell ref="C7:C8"/>
    <mergeCell ref="D7:D8"/>
    <mergeCell ref="H7:H8"/>
  </mergeCells>
  <conditionalFormatting sqref="B25">
    <cfRule type="duplicateValues" dxfId="0" priority="3"/>
  </conditionalFormatting>
  <conditionalFormatting sqref="B9:B15">
    <cfRule type="duplicateValues" dxfId="1" priority="1"/>
  </conditionalFormatting>
  <conditionalFormatting sqref="E26 E23:E24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6"/>
  <sheetViews>
    <sheetView tabSelected="1" zoomScale="80" zoomScaleNormal="80" topLeftCell="A4" workbookViewId="0">
      <selection activeCell="O23" sqref="O23"/>
    </sheetView>
  </sheetViews>
  <sheetFormatPr defaultColWidth="9" defaultRowHeight="13.5"/>
  <cols>
    <col min="1" max="1" width="7.875" style="1" customWidth="1"/>
    <col min="2" max="2" width="15.25" style="4" customWidth="1"/>
    <col min="3" max="3" width="25.125" style="5" customWidth="1"/>
    <col min="4" max="4" width="8.875" style="1" customWidth="1"/>
    <col min="5" max="5" width="10.875" style="1" customWidth="1"/>
    <col min="6" max="6" width="14.5" style="1" customWidth="1"/>
    <col min="7" max="7" width="15.7583333333333" style="1" customWidth="1"/>
    <col min="8" max="8" width="18.4583333333333" style="1" customWidth="1"/>
    <col min="9" max="9" width="22.05" style="1" customWidth="1"/>
    <col min="10" max="10" width="14.8833333333333" style="1" customWidth="1"/>
    <col min="11" max="11" width="13.6916666666667" style="1" customWidth="1"/>
    <col min="12" max="12" width="15.3416666666667" style="1" customWidth="1"/>
    <col min="13" max="13" width="22.5" style="1" customWidth="1"/>
    <col min="14" max="16384" width="9" style="1"/>
  </cols>
  <sheetData>
    <row r="1" s="1" customFormat="1" ht="22.5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2" customFormat="1" ht="18" spans="1:13">
      <c r="A2" s="7" t="s">
        <v>55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2" customFormat="1" ht="16" customHeight="1" spans="1:7">
      <c r="A3" s="8" t="s">
        <v>2</v>
      </c>
      <c r="B3" s="9"/>
      <c r="C3" s="10"/>
      <c r="D3" s="8"/>
      <c r="E3" s="8"/>
      <c r="F3" s="8"/>
      <c r="G3" s="8"/>
    </row>
    <row r="4" s="2" customFormat="1" ht="23" customHeight="1" spans="1:7">
      <c r="A4" s="8" t="s">
        <v>3</v>
      </c>
      <c r="B4" s="9"/>
      <c r="C4" s="10"/>
      <c r="D4" s="8"/>
      <c r="E4" s="8"/>
      <c r="F4" s="8"/>
      <c r="G4" s="8"/>
    </row>
    <row r="5" s="2" customFormat="1" ht="21" customHeight="1" spans="1:13">
      <c r="A5" s="10" t="s">
        <v>56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="2" customFormat="1" ht="16" customHeight="1" spans="1:7">
      <c r="A6" s="11" t="s">
        <v>57</v>
      </c>
      <c r="B6" s="12"/>
      <c r="C6" s="13"/>
      <c r="D6" s="11"/>
      <c r="E6" s="11"/>
      <c r="F6" s="11"/>
      <c r="G6" s="11"/>
    </row>
    <row r="7" s="2" customFormat="1" ht="42" customHeight="1" spans="1:13">
      <c r="A7" s="14" t="s">
        <v>6</v>
      </c>
      <c r="B7" s="15" t="s">
        <v>7</v>
      </c>
      <c r="C7" s="16" t="s">
        <v>8</v>
      </c>
      <c r="D7" s="17" t="s">
        <v>9</v>
      </c>
      <c r="E7" s="18" t="s">
        <v>58</v>
      </c>
      <c r="F7" s="18"/>
      <c r="G7" s="19" t="s">
        <v>59</v>
      </c>
      <c r="H7" s="19"/>
      <c r="I7" s="19"/>
      <c r="J7" s="18" t="s">
        <v>60</v>
      </c>
      <c r="K7" s="18" t="s">
        <v>61</v>
      </c>
      <c r="L7" s="18" t="s">
        <v>62</v>
      </c>
      <c r="M7" s="51" t="s">
        <v>12</v>
      </c>
    </row>
    <row r="8" s="2" customFormat="1" ht="36" customHeight="1" spans="1:13">
      <c r="A8" s="14"/>
      <c r="B8" s="15"/>
      <c r="C8" s="16"/>
      <c r="D8" s="17"/>
      <c r="E8" s="18" t="s">
        <v>14</v>
      </c>
      <c r="F8" s="18" t="s">
        <v>63</v>
      </c>
      <c r="G8" s="20" t="s">
        <v>64</v>
      </c>
      <c r="H8" s="20" t="s">
        <v>65</v>
      </c>
      <c r="I8" s="20" t="s">
        <v>66</v>
      </c>
      <c r="J8" s="18" t="s">
        <v>63</v>
      </c>
      <c r="K8" s="18"/>
      <c r="L8" s="18"/>
      <c r="M8" s="51"/>
    </row>
    <row r="9" s="2" customFormat="1" ht="25" customHeight="1" spans="1:13">
      <c r="A9" s="21">
        <v>1</v>
      </c>
      <c r="B9" s="22" t="s">
        <v>67</v>
      </c>
      <c r="C9" s="22" t="s">
        <v>68</v>
      </c>
      <c r="D9" s="22" t="s">
        <v>17</v>
      </c>
      <c r="E9" s="23"/>
      <c r="F9" s="24">
        <v>2.035</v>
      </c>
      <c r="G9" s="23"/>
      <c r="H9" s="25"/>
      <c r="I9" s="25"/>
      <c r="J9" s="24">
        <v>2.035</v>
      </c>
      <c r="K9" s="52">
        <f t="shared" ref="K9:K23" si="0">J9*0.13</f>
        <v>0.26455</v>
      </c>
      <c r="L9" s="52">
        <f t="shared" ref="L9:L23" si="1">J9+K9</f>
        <v>2.29955</v>
      </c>
      <c r="M9" s="53" t="s">
        <v>69</v>
      </c>
    </row>
    <row r="10" s="2" customFormat="1" ht="25" customHeight="1" spans="1:13">
      <c r="A10" s="21">
        <v>2</v>
      </c>
      <c r="B10" s="22" t="s">
        <v>70</v>
      </c>
      <c r="C10" s="22" t="s">
        <v>71</v>
      </c>
      <c r="D10" s="22" t="s">
        <v>17</v>
      </c>
      <c r="E10" s="23"/>
      <c r="F10" s="24">
        <v>0.4369</v>
      </c>
      <c r="G10" s="23"/>
      <c r="H10" s="25"/>
      <c r="I10" s="25"/>
      <c r="J10" s="24">
        <v>0.4369</v>
      </c>
      <c r="K10" s="52">
        <f t="shared" si="0"/>
        <v>0.056797</v>
      </c>
      <c r="L10" s="52">
        <f t="shared" si="1"/>
        <v>0.493697</v>
      </c>
      <c r="M10" s="53" t="s">
        <v>72</v>
      </c>
    </row>
    <row r="11" s="2" customFormat="1" ht="25" customHeight="1" spans="1:13">
      <c r="A11" s="21">
        <v>3</v>
      </c>
      <c r="B11" s="26" t="s">
        <v>20</v>
      </c>
      <c r="C11" s="27" t="s">
        <v>73</v>
      </c>
      <c r="D11" s="27" t="s">
        <v>17</v>
      </c>
      <c r="E11" s="28">
        <v>2.035</v>
      </c>
      <c r="F11" s="28">
        <v>2.035</v>
      </c>
      <c r="G11" s="29"/>
      <c r="H11" s="30"/>
      <c r="I11" s="30"/>
      <c r="J11" s="28">
        <v>2.035</v>
      </c>
      <c r="K11" s="54">
        <f t="shared" si="0"/>
        <v>0.26455</v>
      </c>
      <c r="L11" s="54">
        <f t="shared" si="1"/>
        <v>2.29955</v>
      </c>
      <c r="M11" s="36"/>
    </row>
    <row r="12" s="2" customFormat="1" ht="25" customHeight="1" spans="1:13">
      <c r="A12" s="21">
        <v>4</v>
      </c>
      <c r="B12" s="26" t="s">
        <v>22</v>
      </c>
      <c r="C12" s="27" t="s">
        <v>74</v>
      </c>
      <c r="D12" s="27" t="s">
        <v>17</v>
      </c>
      <c r="E12" s="28">
        <v>0.4369</v>
      </c>
      <c r="F12" s="28">
        <v>0.4369</v>
      </c>
      <c r="G12" s="29"/>
      <c r="H12" s="30"/>
      <c r="I12" s="30"/>
      <c r="J12" s="28">
        <v>0.4369</v>
      </c>
      <c r="K12" s="54">
        <f t="shared" si="0"/>
        <v>0.056797</v>
      </c>
      <c r="L12" s="54">
        <f t="shared" si="1"/>
        <v>0.493697</v>
      </c>
      <c r="M12" s="36"/>
    </row>
    <row r="13" s="2" customFormat="1" ht="23" customHeight="1" spans="1:13">
      <c r="A13" s="21">
        <v>5</v>
      </c>
      <c r="B13" s="31" t="s">
        <v>41</v>
      </c>
      <c r="C13" s="31" t="s">
        <v>42</v>
      </c>
      <c r="D13" s="31" t="s">
        <v>17</v>
      </c>
      <c r="E13" s="32">
        <v>6.7378640776699</v>
      </c>
      <c r="F13" s="32">
        <v>6.7378640776699</v>
      </c>
      <c r="G13" s="33"/>
      <c r="H13" s="34"/>
      <c r="I13" s="55"/>
      <c r="J13" s="32">
        <v>6.7378640776699</v>
      </c>
      <c r="K13" s="56">
        <f t="shared" si="0"/>
        <v>0.875922330097087</v>
      </c>
      <c r="L13" s="56">
        <f t="shared" si="1"/>
        <v>7.61378640776699</v>
      </c>
      <c r="M13" s="55"/>
    </row>
    <row r="14" s="2" customFormat="1" ht="25" customHeight="1" spans="1:13">
      <c r="A14" s="21">
        <v>6</v>
      </c>
      <c r="B14" s="31" t="s">
        <v>53</v>
      </c>
      <c r="C14" s="31" t="s">
        <v>54</v>
      </c>
      <c r="D14" s="31" t="s">
        <v>17</v>
      </c>
      <c r="E14" s="32">
        <v>6.7378640776699</v>
      </c>
      <c r="F14" s="32">
        <v>6.7378640776699</v>
      </c>
      <c r="G14" s="35"/>
      <c r="H14" s="36"/>
      <c r="I14" s="36"/>
      <c r="J14" s="32">
        <v>6.7378640776699</v>
      </c>
      <c r="K14" s="56">
        <f t="shared" si="0"/>
        <v>0.875922330097087</v>
      </c>
      <c r="L14" s="56">
        <f t="shared" si="1"/>
        <v>7.61378640776699</v>
      </c>
      <c r="M14" s="36"/>
    </row>
    <row r="15" s="2" customFormat="1" ht="23" customHeight="1" spans="1:13">
      <c r="A15" s="21">
        <v>7</v>
      </c>
      <c r="B15" s="31" t="s">
        <v>43</v>
      </c>
      <c r="C15" s="31" t="s">
        <v>44</v>
      </c>
      <c r="D15" s="31" t="s">
        <v>17</v>
      </c>
      <c r="E15" s="32">
        <v>0.679611650485437</v>
      </c>
      <c r="F15" s="32">
        <v>0.679611650485437</v>
      </c>
      <c r="G15" s="33"/>
      <c r="H15" s="34"/>
      <c r="I15" s="55"/>
      <c r="J15" s="32">
        <v>0.679611650485437</v>
      </c>
      <c r="K15" s="56">
        <f t="shared" si="0"/>
        <v>0.0883495145631068</v>
      </c>
      <c r="L15" s="56">
        <f t="shared" si="1"/>
        <v>0.767961165048544</v>
      </c>
      <c r="M15" s="55"/>
    </row>
    <row r="16" s="2" customFormat="1" ht="23" customHeight="1" spans="1:13">
      <c r="A16" s="21">
        <v>8</v>
      </c>
      <c r="B16" s="31" t="s">
        <v>45</v>
      </c>
      <c r="C16" s="31" t="s">
        <v>46</v>
      </c>
      <c r="D16" s="31" t="s">
        <v>17</v>
      </c>
      <c r="E16" s="32">
        <v>0.514563106796116</v>
      </c>
      <c r="F16" s="32">
        <v>0.514563106796116</v>
      </c>
      <c r="G16" s="33"/>
      <c r="H16" s="34"/>
      <c r="I16" s="55"/>
      <c r="J16" s="32">
        <v>0.514563106796116</v>
      </c>
      <c r="K16" s="56">
        <f t="shared" si="0"/>
        <v>0.0668932038834951</v>
      </c>
      <c r="L16" s="56">
        <f t="shared" si="1"/>
        <v>0.581456310679611</v>
      </c>
      <c r="M16" s="55"/>
    </row>
    <row r="17" s="2" customFormat="1" ht="23" customHeight="1" spans="1:13">
      <c r="A17" s="21">
        <v>9</v>
      </c>
      <c r="B17" s="31" t="s">
        <v>47</v>
      </c>
      <c r="C17" s="31" t="s">
        <v>48</v>
      </c>
      <c r="D17" s="31" t="s">
        <v>17</v>
      </c>
      <c r="E17" s="32">
        <v>0.58252427184466</v>
      </c>
      <c r="F17" s="32">
        <v>0.58252427184466</v>
      </c>
      <c r="G17" s="33"/>
      <c r="H17" s="34"/>
      <c r="I17" s="55"/>
      <c r="J17" s="32">
        <v>0.58252427184466</v>
      </c>
      <c r="K17" s="56">
        <f t="shared" si="0"/>
        <v>0.0757281553398058</v>
      </c>
      <c r="L17" s="56">
        <f t="shared" si="1"/>
        <v>0.658252427184466</v>
      </c>
      <c r="M17" s="55"/>
    </row>
    <row r="18" s="2" customFormat="1" ht="25" customHeight="1" spans="1:13">
      <c r="A18" s="21">
        <v>10</v>
      </c>
      <c r="B18" s="31" t="s">
        <v>49</v>
      </c>
      <c r="C18" s="31" t="s">
        <v>50</v>
      </c>
      <c r="D18" s="31" t="s">
        <v>17</v>
      </c>
      <c r="E18" s="32">
        <v>0.730194174757282</v>
      </c>
      <c r="F18" s="32">
        <v>0.730194174757282</v>
      </c>
      <c r="G18" s="35"/>
      <c r="H18" s="36"/>
      <c r="I18" s="36"/>
      <c r="J18" s="32">
        <v>0.730194174757282</v>
      </c>
      <c r="K18" s="56">
        <f t="shared" si="0"/>
        <v>0.0949252427184467</v>
      </c>
      <c r="L18" s="56">
        <f t="shared" si="1"/>
        <v>0.825119417475729</v>
      </c>
      <c r="M18" s="36"/>
    </row>
    <row r="19" s="2" customFormat="1" ht="25" customHeight="1" spans="1:13">
      <c r="A19" s="21">
        <v>11</v>
      </c>
      <c r="B19" s="31" t="s">
        <v>51</v>
      </c>
      <c r="C19" s="31" t="s">
        <v>52</v>
      </c>
      <c r="D19" s="31" t="s">
        <v>17</v>
      </c>
      <c r="E19" s="32">
        <v>0.368932038834951</v>
      </c>
      <c r="F19" s="32">
        <v>0.368932038834951</v>
      </c>
      <c r="G19" s="35"/>
      <c r="H19" s="36"/>
      <c r="I19" s="36"/>
      <c r="J19" s="32">
        <v>0.368932038834951</v>
      </c>
      <c r="K19" s="56">
        <f t="shared" si="0"/>
        <v>0.0479611650485436</v>
      </c>
      <c r="L19" s="56">
        <f t="shared" si="1"/>
        <v>0.416893203883495</v>
      </c>
      <c r="M19" s="36"/>
    </row>
    <row r="20" s="2" customFormat="1" ht="25" customHeight="1" spans="1:13">
      <c r="A20" s="21">
        <v>12</v>
      </c>
      <c r="B20" s="37" t="s">
        <v>18</v>
      </c>
      <c r="C20" s="38" t="s">
        <v>19</v>
      </c>
      <c r="D20" s="31" t="s">
        <v>17</v>
      </c>
      <c r="E20" s="39">
        <v>0.1705</v>
      </c>
      <c r="F20" s="39">
        <v>0.1705</v>
      </c>
      <c r="G20" s="35"/>
      <c r="H20" s="36"/>
      <c r="I20" s="36"/>
      <c r="J20" s="39">
        <v>0.1705</v>
      </c>
      <c r="K20" s="56">
        <f t="shared" si="0"/>
        <v>0.022165</v>
      </c>
      <c r="L20" s="56">
        <f t="shared" si="1"/>
        <v>0.192665</v>
      </c>
      <c r="M20" s="36"/>
    </row>
    <row r="21" s="2" customFormat="1" ht="25" customHeight="1" spans="1:13">
      <c r="A21" s="21">
        <v>13</v>
      </c>
      <c r="B21" s="37" t="s">
        <v>24</v>
      </c>
      <c r="C21" s="38" t="s">
        <v>25</v>
      </c>
      <c r="D21" s="31" t="s">
        <v>17</v>
      </c>
      <c r="E21" s="40">
        <v>0.58</v>
      </c>
      <c r="F21" s="40">
        <v>0.58</v>
      </c>
      <c r="G21" s="35"/>
      <c r="H21" s="36"/>
      <c r="I21" s="36"/>
      <c r="J21" s="40">
        <v>0.58</v>
      </c>
      <c r="K21" s="56">
        <f t="shared" si="0"/>
        <v>0.0754</v>
      </c>
      <c r="L21" s="56">
        <f t="shared" si="1"/>
        <v>0.6554</v>
      </c>
      <c r="M21" s="36"/>
    </row>
    <row r="22" s="2" customFormat="1" ht="25" customHeight="1" spans="1:13">
      <c r="A22" s="21">
        <v>14</v>
      </c>
      <c r="B22" s="38" t="s">
        <v>26</v>
      </c>
      <c r="C22" s="37" t="s">
        <v>27</v>
      </c>
      <c r="D22" s="31" t="s">
        <v>17</v>
      </c>
      <c r="E22" s="32">
        <v>0.32</v>
      </c>
      <c r="F22" s="32">
        <v>0.32</v>
      </c>
      <c r="G22" s="35"/>
      <c r="H22" s="36"/>
      <c r="I22" s="36"/>
      <c r="J22" s="32">
        <v>0.32</v>
      </c>
      <c r="K22" s="56">
        <f t="shared" si="0"/>
        <v>0.0416</v>
      </c>
      <c r="L22" s="56">
        <f t="shared" si="1"/>
        <v>0.3616</v>
      </c>
      <c r="M22" s="36"/>
    </row>
    <row r="23" s="2" customFormat="1" ht="30" customHeight="1" spans="1:13">
      <c r="A23" s="21">
        <v>15</v>
      </c>
      <c r="B23" s="38" t="s">
        <v>15</v>
      </c>
      <c r="C23" s="38" t="s">
        <v>16</v>
      </c>
      <c r="D23" s="31" t="s">
        <v>17</v>
      </c>
      <c r="E23" s="39">
        <v>7.6</v>
      </c>
      <c r="F23" s="39">
        <v>7.6</v>
      </c>
      <c r="G23" s="41">
        <v>40000</v>
      </c>
      <c r="H23" s="42">
        <v>0.1</v>
      </c>
      <c r="I23" s="57" t="s">
        <v>75</v>
      </c>
      <c r="J23" s="39">
        <v>7.7</v>
      </c>
      <c r="K23" s="56">
        <f t="shared" si="0"/>
        <v>1.001</v>
      </c>
      <c r="L23" s="56">
        <f t="shared" si="1"/>
        <v>8.701</v>
      </c>
      <c r="M23" s="36"/>
    </row>
    <row r="25" s="2" customFormat="1" ht="24" customHeight="1" spans="1:13">
      <c r="A25" s="43" t="s">
        <v>28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</row>
    <row r="26" s="2" customFormat="1" ht="24" customHeight="1" spans="1:13">
      <c r="A26" s="43" t="s">
        <v>76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</row>
    <row r="27" s="2" customFormat="1" ht="24" customHeight="1" spans="1:13">
      <c r="A27" s="43" t="s">
        <v>30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</row>
    <row r="28" s="2" customFormat="1" ht="24" customHeight="1" spans="1:13">
      <c r="A28" s="43" t="s">
        <v>31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</row>
    <row r="29" s="2" customFormat="1" ht="24" customHeight="1" spans="1:13">
      <c r="A29" s="43" t="s">
        <v>32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</row>
    <row r="30" s="2" customFormat="1" ht="24" customHeight="1" spans="1:13">
      <c r="A30" s="43" t="s">
        <v>77</v>
      </c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</row>
    <row r="31" s="3" customFormat="1" ht="37" customHeight="1" spans="1:7">
      <c r="A31" s="43"/>
      <c r="B31" s="44"/>
      <c r="C31" s="43"/>
      <c r="D31" s="43"/>
      <c r="E31" s="43"/>
      <c r="F31" s="43"/>
      <c r="G31" s="43"/>
    </row>
    <row r="32" s="3" customFormat="1" ht="19.2" customHeight="1" spans="1:10">
      <c r="A32" s="45" t="s">
        <v>34</v>
      </c>
      <c r="B32" s="46"/>
      <c r="C32" s="10"/>
      <c r="D32" s="47"/>
      <c r="E32" s="47"/>
      <c r="F32" s="47"/>
      <c r="G32" s="48"/>
      <c r="I32" s="47" t="s">
        <v>35</v>
      </c>
      <c r="J32" s="47"/>
    </row>
    <row r="33" s="3" customFormat="1" ht="19.2" customHeight="1" spans="1:10">
      <c r="A33" s="45"/>
      <c r="B33" s="46"/>
      <c r="C33" s="10"/>
      <c r="D33" s="47"/>
      <c r="E33" s="9"/>
      <c r="F33" s="9"/>
      <c r="G33" s="48"/>
      <c r="I33" s="47"/>
      <c r="J33" s="9"/>
    </row>
    <row r="34" s="2" customFormat="1" ht="19.2" customHeight="1" spans="1:10">
      <c r="A34" s="45" t="s">
        <v>36</v>
      </c>
      <c r="B34" s="46"/>
      <c r="C34" s="10"/>
      <c r="D34" s="47"/>
      <c r="E34" s="47"/>
      <c r="F34" s="47"/>
      <c r="I34" s="47" t="s">
        <v>37</v>
      </c>
      <c r="J34" s="47"/>
    </row>
    <row r="35" s="3" customFormat="1" ht="19.2" customHeight="1" spans="1:10">
      <c r="A35" s="45"/>
      <c r="B35" s="46"/>
      <c r="C35" s="10"/>
      <c r="D35" s="47"/>
      <c r="E35" s="9"/>
      <c r="F35" s="9"/>
      <c r="G35" s="48"/>
      <c r="I35" s="47"/>
      <c r="J35" s="9"/>
    </row>
    <row r="36" s="3" customFormat="1" ht="41" customHeight="1" spans="1:10">
      <c r="A36" s="45" t="s">
        <v>38</v>
      </c>
      <c r="B36" s="49">
        <v>45878</v>
      </c>
      <c r="C36" s="50"/>
      <c r="D36" s="47"/>
      <c r="E36" s="47"/>
      <c r="F36" s="47"/>
      <c r="G36" s="48"/>
      <c r="I36" s="47" t="s">
        <v>78</v>
      </c>
      <c r="J36" s="47"/>
    </row>
  </sheetData>
  <mergeCells count="27">
    <mergeCell ref="A1:M1"/>
    <mergeCell ref="A2:M2"/>
    <mergeCell ref="A3:G3"/>
    <mergeCell ref="A4:G4"/>
    <mergeCell ref="A5:M5"/>
    <mergeCell ref="A6:G6"/>
    <mergeCell ref="E7:F7"/>
    <mergeCell ref="G7:I7"/>
    <mergeCell ref="J8:L8"/>
    <mergeCell ref="A25:M25"/>
    <mergeCell ref="A26:M26"/>
    <mergeCell ref="A27:M27"/>
    <mergeCell ref="A28:M28"/>
    <mergeCell ref="A29:M29"/>
    <mergeCell ref="A30:M30"/>
    <mergeCell ref="A31:G31"/>
    <mergeCell ref="D32:E32"/>
    <mergeCell ref="I32:J32"/>
    <mergeCell ref="D34:E34"/>
    <mergeCell ref="I34:J34"/>
    <mergeCell ref="D36:E36"/>
    <mergeCell ref="I36:J36"/>
    <mergeCell ref="A7:A8"/>
    <mergeCell ref="B7:B8"/>
    <mergeCell ref="C7:C8"/>
    <mergeCell ref="D7:D8"/>
    <mergeCell ref="M7:M8"/>
  </mergeCells>
  <conditionalFormatting sqref="B14">
    <cfRule type="duplicateValues" dxfId="1" priority="3"/>
  </conditionalFormatting>
  <conditionalFormatting sqref="B34">
    <cfRule type="duplicateValues" dxfId="0" priority="9"/>
  </conditionalFormatting>
  <conditionalFormatting sqref="B9:B10 B15:B19 B13">
    <cfRule type="duplicateValues" dxfId="1" priority="4"/>
  </conditionalFormatting>
  <conditionalFormatting sqref="B11:B12 B20:B23">
    <cfRule type="duplicateValues" dxfId="1" priority="2"/>
  </conditionalFormatting>
  <conditionalFormatting sqref="D35 D32:D33">
    <cfRule type="duplicateValues" dxfId="0" priority="8"/>
  </conditionalFormatting>
  <conditionalFormatting sqref="I35 I32:I33">
    <cfRule type="duplicateValues" dxfId="0" priority="1"/>
  </conditionalFormatting>
  <pageMargins left="0.511805555555556" right="0.393055555555556" top="0.314583333333333" bottom="0.156944444444444" header="0.5" footer="0.118055555555556"/>
  <pageSetup paperSize="9" scale="6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Sheet3</vt:lpstr>
      <vt:lpstr>2025.8.9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天上人间</cp:lastModifiedBy>
  <dcterms:created xsi:type="dcterms:W3CDTF">2023-05-12T11:15:00Z</dcterms:created>
  <dcterms:modified xsi:type="dcterms:W3CDTF">2025-08-09T03:27:18Z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F8823596928F46DD9254A4E370698349_13</vt:lpwstr>
  </property>
</Properties>
</file>