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7月岗位评定等级A级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7月岗位评定等级A级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6月岗位评定等级A级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修补-代班长
</t>
        </r>
      </text>
    </comment>
    <comment ref="K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K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K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K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打磨区修补</t>
        </r>
      </text>
    </commen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喷脱模剂</t>
        </r>
      </text>
    </commen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</t>
        </r>
      </text>
    </commen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K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打磨区装车</t>
        </r>
      </text>
    </comment>
    <comment ref="K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K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设备</t>
        </r>
      </text>
    </comment>
    <comment ref="K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打磨修补</t>
        </r>
      </text>
    </comment>
    <comment ref="K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K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</t>
        </r>
      </text>
    </comment>
    <comment ref="K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K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K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I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K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打磨装车</t>
        </r>
      </text>
    </comment>
    <comment ref="K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打磨24天
成品2天</t>
        </r>
      </text>
    </comment>
    <comment ref="I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</t>
        </r>
      </text>
    </comment>
    <comment ref="K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I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</t>
        </r>
      </text>
    </comment>
    <comment ref="K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</t>
        </r>
      </text>
    </comment>
    <comment ref="K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</t>
        </r>
      </text>
    </comment>
    <comment ref="K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I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
试用期计件8折</t>
        </r>
      </text>
    </comment>
    <comment ref="K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带班</t>
        </r>
      </text>
    </comment>
    <comment ref="I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2月剔除300计件做绩效
12月起申请按照发泡平均系数的1.15
</t>
        </r>
      </text>
    </comment>
    <comment ref="K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K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打磨区质检</t>
        </r>
      </text>
    </comment>
    <comment ref="K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  <comment ref="K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</commentList>
</comments>
</file>

<file path=xl/sharedStrings.xml><?xml version="1.0" encoding="utf-8"?>
<sst xmlns="http://schemas.openxmlformats.org/spreadsheetml/2006/main" count="236" uniqueCount="127">
  <si>
    <t>2025年07月劳务工工资明细</t>
  </si>
  <si>
    <t>序号</t>
  </si>
  <si>
    <t>工号</t>
  </si>
  <si>
    <t>姓名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</si>
  <si>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</si>
  <si>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</si>
  <si>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</si>
  <si>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</si>
  <si>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</si>
  <si>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</si>
  <si>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</si>
  <si>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</si>
  <si>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</si>
  <si>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奖励/考核（元）</t>
  </si>
  <si>
    <t>补单补卡（元）</t>
  </si>
  <si>
    <t>全勤奖</t>
  </si>
  <si>
    <t>应发工资（元）</t>
  </si>
  <si>
    <t>水电费（元）</t>
  </si>
  <si>
    <t>应发工资</t>
  </si>
  <si>
    <t>备注</t>
  </si>
  <si>
    <t>劳务公司</t>
  </si>
  <si>
    <t>工资表税后实发</t>
  </si>
  <si>
    <t>人员核对-勿删</t>
  </si>
  <si>
    <t>7.17差异</t>
  </si>
  <si>
    <t>赵亮</t>
  </si>
  <si>
    <t>仓管员</t>
  </si>
  <si>
    <t>文磊</t>
  </si>
  <si>
    <t>王启明</t>
  </si>
  <si>
    <t>周建华</t>
  </si>
  <si>
    <t>电工</t>
  </si>
  <si>
    <t>赖金龙</t>
  </si>
  <si>
    <t>发泡操作工</t>
  </si>
  <si>
    <t>史双宇</t>
  </si>
  <si>
    <t>谢桂华</t>
  </si>
  <si>
    <t>张忠宝</t>
  </si>
  <si>
    <t>刘湘宇</t>
  </si>
  <si>
    <t>2025/8/6辞职</t>
  </si>
  <si>
    <t>李力争</t>
  </si>
  <si>
    <t>唐亮</t>
  </si>
  <si>
    <t>谭金祥</t>
  </si>
  <si>
    <t>李水平</t>
  </si>
  <si>
    <t>吴明贵</t>
  </si>
  <si>
    <t>刘俊杰</t>
  </si>
  <si>
    <t>瞿芬</t>
  </si>
  <si>
    <t>瞿欢</t>
  </si>
  <si>
    <t>周孝勇</t>
  </si>
  <si>
    <t>游围广</t>
  </si>
  <si>
    <t>马战</t>
  </si>
  <si>
    <t>曾选泽</t>
  </si>
  <si>
    <t>唐锋</t>
  </si>
  <si>
    <t>2025/8/6退回</t>
  </si>
  <si>
    <t>刘红勇</t>
  </si>
  <si>
    <t>刘顺新</t>
  </si>
  <si>
    <t>彭洪准</t>
  </si>
  <si>
    <t>袁建平</t>
  </si>
  <si>
    <t>刘军玲</t>
  </si>
  <si>
    <t>贺翌昂</t>
  </si>
  <si>
    <t>袁珊珊</t>
  </si>
  <si>
    <t>龙意倩</t>
  </si>
  <si>
    <t>蒋鹏</t>
  </si>
  <si>
    <t>肖军奇</t>
  </si>
  <si>
    <t>付志勇</t>
  </si>
  <si>
    <t>彭梅芳</t>
  </si>
  <si>
    <t>唐江山</t>
  </si>
  <si>
    <t>高玉霞</t>
  </si>
  <si>
    <t>齐水斌</t>
  </si>
  <si>
    <t>2025/7/30辞职</t>
  </si>
  <si>
    <t>陈波</t>
  </si>
  <si>
    <t>2025/8/6离职</t>
  </si>
  <si>
    <t>张永桂</t>
  </si>
  <si>
    <t>卢喜春</t>
  </si>
  <si>
    <t>佘军</t>
  </si>
  <si>
    <t>刘爱国</t>
  </si>
  <si>
    <t>罗铁</t>
  </si>
  <si>
    <t>2025/7/13辞职</t>
  </si>
  <si>
    <t>陶勇军</t>
  </si>
  <si>
    <t>黄夏明</t>
  </si>
  <si>
    <t>蔡建兵</t>
  </si>
  <si>
    <t>曾建伟</t>
  </si>
  <si>
    <t>李先文</t>
  </si>
  <si>
    <t>肖志</t>
  </si>
  <si>
    <t>2025/7/31辞职</t>
  </si>
  <si>
    <t>李湘泉</t>
  </si>
  <si>
    <t>曾丽梅</t>
  </si>
  <si>
    <t>王攀</t>
  </si>
  <si>
    <t>刘红卫</t>
  </si>
  <si>
    <t>刘季香</t>
  </si>
  <si>
    <t>张波滔</t>
  </si>
  <si>
    <t>谭哲</t>
  </si>
  <si>
    <t>黄翠兰</t>
  </si>
  <si>
    <t>诸葛启发</t>
  </si>
  <si>
    <t>黄槿喆</t>
  </si>
  <si>
    <t>陶巨喜</t>
  </si>
  <si>
    <t>唐相健</t>
  </si>
  <si>
    <t>包文彬</t>
  </si>
  <si>
    <t>唐国祥</t>
  </si>
  <si>
    <t>张桂花</t>
  </si>
  <si>
    <t>曹庆华</t>
  </si>
  <si>
    <t>张子望</t>
  </si>
  <si>
    <t>陈钰</t>
  </si>
  <si>
    <t>王明</t>
  </si>
  <si>
    <t>张超锋</t>
  </si>
  <si>
    <t>2025/7/6辞职</t>
  </si>
  <si>
    <t>陈元庆</t>
  </si>
  <si>
    <t>2025/7/31退回</t>
  </si>
  <si>
    <t>曹诗富</t>
  </si>
  <si>
    <t>2025/7/10要求退回</t>
  </si>
  <si>
    <t>李冬阳</t>
  </si>
  <si>
    <t>2025/7/9离职</t>
  </si>
  <si>
    <t>湘潭思泉</t>
  </si>
  <si>
    <t>谭桂平</t>
  </si>
  <si>
    <t>2025/06/16号离职</t>
  </si>
  <si>
    <t>湘潭宏顺</t>
  </si>
  <si>
    <t>马凤</t>
  </si>
  <si>
    <t>李需</t>
  </si>
  <si>
    <t>发泡检验员</t>
  </si>
  <si>
    <t>卫伟伟</t>
  </si>
  <si>
    <t>罗向锋</t>
  </si>
  <si>
    <t>2025/7/21退回</t>
  </si>
  <si>
    <t>彭智勇</t>
  </si>
  <si>
    <t>合计</t>
  </si>
  <si>
    <t>湖南诚展</t>
  </si>
  <si>
    <t>东方人才</t>
  </si>
  <si>
    <t>德顺</t>
  </si>
  <si>
    <t>宏顺</t>
  </si>
  <si>
    <t>加小时工</t>
  </si>
  <si>
    <t>劳务总计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</si>
</sst>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1A1AFC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6" borderId="0" xfId="0" applyFont="1" applyFill="1" applyBorder="1" applyAlignment="1">
      <alignment horizontal="left" vertical="center" shrinkToFit="1"/>
    </xf>
    <xf numFmtId="176" fontId="1" fillId="7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&#31038;&#20445;&#26126;&#32454;\2025&#24180;&#20809;&#21326;&#33635;&#26124;&#31038;&#20445;&#26126;&#32454;&#65288;1-T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7&#26376;&#24037;&#36164;&#27719;&#24635;&#34920;7.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7&#26376;&#24037;&#36164;&#21488;&#36134;-&#25171;&#21360;8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01"/>
      <sheetName val="2025.02"/>
      <sheetName val="2025.03"/>
      <sheetName val="2025.04"/>
      <sheetName val="2025.05"/>
      <sheetName val="2025.06"/>
      <sheetName val="2025.0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参保时间</v>
          </cell>
          <cell r="F3" t="str">
            <v>社保基数</v>
          </cell>
        </row>
        <row r="3">
          <cell r="P3" t="str">
            <v>单位承担社保部分</v>
          </cell>
        </row>
        <row r="3">
          <cell r="Z3" t="str">
            <v>重疾(单位出）</v>
          </cell>
          <cell r="AA3" t="str">
            <v>单位合计</v>
          </cell>
          <cell r="AB3" t="str">
            <v>个人承担社保部分</v>
          </cell>
        </row>
        <row r="3">
          <cell r="AI3" t="str">
            <v>重疾（个人出）</v>
          </cell>
          <cell r="AJ3" t="str">
            <v>个人合计</v>
          </cell>
          <cell r="AK3" t="str">
            <v>社保合计</v>
          </cell>
          <cell r="AL3" t="str">
            <v>备注</v>
          </cell>
        </row>
        <row r="3">
          <cell r="AN3">
            <v>45</v>
          </cell>
        </row>
        <row r="3">
          <cell r="AP3" t="str">
            <v>考勤表天数</v>
          </cell>
        </row>
        <row r="4">
          <cell r="F4" t="str">
            <v>光荣参保</v>
          </cell>
        </row>
        <row r="4">
          <cell r="J4" t="str">
            <v>劳务参保</v>
          </cell>
        </row>
        <row r="5">
          <cell r="F5" t="str">
            <v>养老基数</v>
          </cell>
          <cell r="G5" t="str">
            <v>失业基数</v>
          </cell>
          <cell r="H5" t="str">
            <v>医疗生育基数</v>
          </cell>
          <cell r="I5" t="str">
            <v>工伤基数（0.96%）</v>
          </cell>
          <cell r="J5" t="str">
            <v>养老基数</v>
          </cell>
          <cell r="K5" t="str">
            <v>失业基数</v>
          </cell>
          <cell r="L5" t="str">
            <v>医疗生育基数</v>
          </cell>
          <cell r="M5" t="str">
            <v>工伤基数（1.23%）</v>
          </cell>
        </row>
        <row r="5">
          <cell r="O5" t="str">
            <v>服务费</v>
          </cell>
          <cell r="P5" t="str">
            <v>养老(16%)</v>
          </cell>
          <cell r="Q5" t="str">
            <v>养老减免/补退</v>
          </cell>
          <cell r="R5" t="str">
            <v>养老补退补收</v>
          </cell>
          <cell r="S5" t="str">
            <v>失业(0.7%)</v>
          </cell>
          <cell r="T5" t="str">
            <v>失业补退补收</v>
          </cell>
          <cell r="U5" t="str">
            <v>医疗(8.7%)</v>
          </cell>
          <cell r="V5" t="str">
            <v>医疗补退补收</v>
          </cell>
          <cell r="W5" t="str">
            <v>工伤(1.2%)</v>
          </cell>
          <cell r="X5" t="str">
            <v>工伤补退补收</v>
          </cell>
          <cell r="Y5" t="str">
            <v>基数调整补收（单位出）</v>
          </cell>
        </row>
        <row r="5">
          <cell r="AB5" t="str">
            <v>养老(8%)</v>
          </cell>
          <cell r="AC5" t="str">
            <v>养老补收补退</v>
          </cell>
          <cell r="AD5" t="str">
            <v>失业(0.7%)</v>
          </cell>
          <cell r="AE5" t="str">
            <v>失业补收补退</v>
          </cell>
          <cell r="AF5" t="str">
            <v>医疗(2%)</v>
          </cell>
          <cell r="AG5" t="str">
            <v>医疗补收补退</v>
          </cell>
          <cell r="AH5" t="str">
            <v>基数调整补收（个人出）</v>
          </cell>
        </row>
        <row r="5">
          <cell r="AR5" t="str">
            <v>人员核对-勿删</v>
          </cell>
        </row>
        <row r="6">
          <cell r="B6" t="str">
            <v>曹蜜</v>
          </cell>
          <cell r="C6" t="str">
            <v>男</v>
          </cell>
          <cell r="D6" t="str">
            <v>432524198406256417</v>
          </cell>
          <cell r="E6">
            <v>42064</v>
          </cell>
          <cell r="F6">
            <v>8960</v>
          </cell>
          <cell r="G6">
            <v>8960</v>
          </cell>
          <cell r="H6">
            <v>8960</v>
          </cell>
          <cell r="I6">
            <v>8960</v>
          </cell>
        </row>
        <row r="6">
          <cell r="P6">
            <v>1433.6</v>
          </cell>
        </row>
        <row r="6">
          <cell r="S6">
            <v>62.72</v>
          </cell>
        </row>
        <row r="6">
          <cell r="U6">
            <v>779.52</v>
          </cell>
        </row>
        <row r="6">
          <cell r="W6">
            <v>107.52</v>
          </cell>
        </row>
        <row r="6">
          <cell r="AA6">
            <v>2383.36</v>
          </cell>
          <cell r="AB6">
            <v>716.8</v>
          </cell>
        </row>
        <row r="6">
          <cell r="AD6">
            <v>26.88</v>
          </cell>
        </row>
        <row r="6">
          <cell r="AF6">
            <v>179.2</v>
          </cell>
        </row>
        <row r="6">
          <cell r="AI6">
            <v>15</v>
          </cell>
          <cell r="AJ6">
            <v>937.88</v>
          </cell>
          <cell r="AK6">
            <v>3321.24</v>
          </cell>
        </row>
        <row r="6">
          <cell r="AM6" t="str">
            <v>光华荣昌</v>
          </cell>
          <cell r="AN6" t="str">
            <v>合同工</v>
          </cell>
          <cell r="AO6" t="str">
            <v>光华荣昌</v>
          </cell>
          <cell r="AP6">
            <v>23</v>
          </cell>
          <cell r="AQ6">
            <v>0</v>
          </cell>
          <cell r="AR6" t="e">
            <v>#N/A</v>
          </cell>
        </row>
        <row r="6">
          <cell r="AT6" t="str">
            <v>曹蜜</v>
          </cell>
        </row>
        <row r="7">
          <cell r="B7" t="str">
            <v>刘心</v>
          </cell>
          <cell r="C7" t="str">
            <v>女</v>
          </cell>
          <cell r="D7" t="str">
            <v>430702198510205223</v>
          </cell>
          <cell r="E7">
            <v>42064</v>
          </cell>
          <cell r="F7">
            <v>5160</v>
          </cell>
          <cell r="G7">
            <v>5160</v>
          </cell>
          <cell r="H7">
            <v>5160</v>
          </cell>
          <cell r="I7">
            <v>5160</v>
          </cell>
        </row>
        <row r="7">
          <cell r="P7">
            <v>825.6</v>
          </cell>
        </row>
        <row r="7">
          <cell r="S7">
            <v>36.12</v>
          </cell>
        </row>
        <row r="7">
          <cell r="U7">
            <v>448.92</v>
          </cell>
        </row>
        <row r="7">
          <cell r="W7">
            <v>61.92</v>
          </cell>
        </row>
        <row r="7">
          <cell r="AA7">
            <v>1372.56</v>
          </cell>
          <cell r="AB7">
            <v>412.8</v>
          </cell>
        </row>
        <row r="7">
          <cell r="AD7">
            <v>15.48</v>
          </cell>
        </row>
        <row r="7">
          <cell r="AF7">
            <v>103.2</v>
          </cell>
        </row>
        <row r="7">
          <cell r="AI7">
            <v>15</v>
          </cell>
          <cell r="AJ7">
            <v>546.48</v>
          </cell>
          <cell r="AK7">
            <v>1919.04</v>
          </cell>
        </row>
        <row r="7">
          <cell r="AM7" t="str">
            <v>光华荣昌</v>
          </cell>
          <cell r="AN7" t="str">
            <v>合同工</v>
          </cell>
          <cell r="AO7" t="str">
            <v>光华荣昌</v>
          </cell>
          <cell r="AP7">
            <v>23</v>
          </cell>
          <cell r="AQ7">
            <v>0</v>
          </cell>
          <cell r="AR7" t="e">
            <v>#N/A</v>
          </cell>
        </row>
        <row r="7">
          <cell r="AT7" t="str">
            <v>刘心</v>
          </cell>
        </row>
        <row r="8">
          <cell r="B8" t="str">
            <v>李开阳</v>
          </cell>
          <cell r="C8" t="str">
            <v>男</v>
          </cell>
          <cell r="D8" t="str">
            <v>422426196407203858</v>
          </cell>
          <cell r="E8">
            <v>42125</v>
          </cell>
          <cell r="F8">
            <v>0</v>
          </cell>
          <cell r="G8">
            <v>0</v>
          </cell>
          <cell r="H8">
            <v>13000</v>
          </cell>
          <cell r="I8">
            <v>0</v>
          </cell>
        </row>
        <row r="8">
          <cell r="P8">
            <v>0</v>
          </cell>
        </row>
        <row r="8">
          <cell r="S8">
            <v>0</v>
          </cell>
        </row>
        <row r="8">
          <cell r="U8">
            <v>1131</v>
          </cell>
        </row>
        <row r="8">
          <cell r="W8">
            <v>0</v>
          </cell>
        </row>
        <row r="8">
          <cell r="AA8">
            <v>1131</v>
          </cell>
          <cell r="AB8">
            <v>0</v>
          </cell>
        </row>
        <row r="8">
          <cell r="AD8">
            <v>0</v>
          </cell>
        </row>
        <row r="8">
          <cell r="AF8">
            <v>260</v>
          </cell>
        </row>
        <row r="8">
          <cell r="AI8">
            <v>15</v>
          </cell>
          <cell r="AJ8">
            <v>275</v>
          </cell>
          <cell r="AK8">
            <v>1406</v>
          </cell>
        </row>
        <row r="8">
          <cell r="AM8" t="str">
            <v>光华荣昌</v>
          </cell>
          <cell r="AN8" t="str">
            <v>合同工</v>
          </cell>
          <cell r="AO8" t="str">
            <v>光华荣昌</v>
          </cell>
          <cell r="AP8">
            <v>23</v>
          </cell>
          <cell r="AQ8">
            <v>0</v>
          </cell>
          <cell r="AR8" t="e">
            <v>#N/A</v>
          </cell>
        </row>
        <row r="8">
          <cell r="AT8" t="str">
            <v>李开阳</v>
          </cell>
        </row>
        <row r="9">
          <cell r="B9" t="str">
            <v>马英</v>
          </cell>
          <cell r="C9" t="str">
            <v>男</v>
          </cell>
          <cell r="D9" t="str">
            <v>430203198510146015</v>
          </cell>
          <cell r="E9">
            <v>42125</v>
          </cell>
          <cell r="F9">
            <v>7420</v>
          </cell>
          <cell r="G9">
            <v>7420</v>
          </cell>
          <cell r="H9">
            <v>7420</v>
          </cell>
          <cell r="I9">
            <v>7420</v>
          </cell>
        </row>
        <row r="9">
          <cell r="P9">
            <v>1187.2</v>
          </cell>
        </row>
        <row r="9">
          <cell r="S9">
            <v>51.94</v>
          </cell>
        </row>
        <row r="9">
          <cell r="U9">
            <v>645.54</v>
          </cell>
        </row>
        <row r="9">
          <cell r="W9">
            <v>89.04</v>
          </cell>
        </row>
        <row r="9">
          <cell r="AA9">
            <v>1973.72</v>
          </cell>
          <cell r="AB9">
            <v>593.6</v>
          </cell>
        </row>
        <row r="9">
          <cell r="AD9">
            <v>22.26</v>
          </cell>
        </row>
        <row r="9">
          <cell r="AF9">
            <v>148.4</v>
          </cell>
        </row>
        <row r="9">
          <cell r="AI9">
            <v>15</v>
          </cell>
          <cell r="AJ9">
            <v>779.26</v>
          </cell>
          <cell r="AK9">
            <v>2752.98</v>
          </cell>
        </row>
        <row r="9">
          <cell r="AM9" t="str">
            <v>光华荣昌</v>
          </cell>
          <cell r="AN9" t="str">
            <v>合同工</v>
          </cell>
          <cell r="AO9" t="str">
            <v>光华荣昌</v>
          </cell>
          <cell r="AP9">
            <v>24.3</v>
          </cell>
          <cell r="AQ9">
            <v>0</v>
          </cell>
          <cell r="AR9" t="e">
            <v>#N/A</v>
          </cell>
        </row>
        <row r="9">
          <cell r="AT9" t="str">
            <v>马英</v>
          </cell>
        </row>
        <row r="10">
          <cell r="B10" t="str">
            <v>曾琼</v>
          </cell>
          <cell r="C10" t="str">
            <v>女</v>
          </cell>
          <cell r="D10" t="str">
            <v>432524199110091427</v>
          </cell>
          <cell r="E10">
            <v>42125</v>
          </cell>
          <cell r="F10">
            <v>6280</v>
          </cell>
          <cell r="G10">
            <v>6280</v>
          </cell>
          <cell r="H10">
            <v>6280</v>
          </cell>
          <cell r="I10">
            <v>6280</v>
          </cell>
        </row>
        <row r="10">
          <cell r="P10">
            <v>1004.8</v>
          </cell>
        </row>
        <row r="10">
          <cell r="S10">
            <v>43.96</v>
          </cell>
        </row>
        <row r="10">
          <cell r="U10">
            <v>546.36</v>
          </cell>
        </row>
        <row r="10">
          <cell r="W10">
            <v>75.36</v>
          </cell>
        </row>
        <row r="10">
          <cell r="AA10">
            <v>1670.48</v>
          </cell>
          <cell r="AB10">
            <v>502.4</v>
          </cell>
        </row>
        <row r="10">
          <cell r="AD10">
            <v>18.84</v>
          </cell>
        </row>
        <row r="10">
          <cell r="AF10">
            <v>125.6</v>
          </cell>
        </row>
        <row r="10">
          <cell r="AI10">
            <v>15</v>
          </cell>
          <cell r="AJ10">
            <v>661.84</v>
          </cell>
          <cell r="AK10">
            <v>2332.32</v>
          </cell>
        </row>
        <row r="10">
          <cell r="AM10" t="str">
            <v>光华荣昌</v>
          </cell>
          <cell r="AN10" t="str">
            <v>合同工</v>
          </cell>
          <cell r="AO10" t="str">
            <v>光华荣昌</v>
          </cell>
          <cell r="AP10">
            <v>23</v>
          </cell>
          <cell r="AQ10">
            <v>0</v>
          </cell>
          <cell r="AR10" t="e">
            <v>#N/A</v>
          </cell>
        </row>
        <row r="10">
          <cell r="AT10" t="str">
            <v>曾琼</v>
          </cell>
        </row>
        <row r="11">
          <cell r="B11" t="str">
            <v>赵新辉</v>
          </cell>
          <cell r="C11" t="str">
            <v>男</v>
          </cell>
          <cell r="D11" t="str">
            <v>430423198210115811</v>
          </cell>
          <cell r="E11">
            <v>42156</v>
          </cell>
          <cell r="F11">
            <v>4308</v>
          </cell>
          <cell r="G11">
            <v>4308</v>
          </cell>
          <cell r="H11">
            <v>4308</v>
          </cell>
          <cell r="I11">
            <v>4308</v>
          </cell>
        </row>
        <row r="11">
          <cell r="P11">
            <v>689.28</v>
          </cell>
        </row>
        <row r="11">
          <cell r="S11">
            <v>30.16</v>
          </cell>
        </row>
        <row r="11">
          <cell r="U11">
            <v>374.8</v>
          </cell>
        </row>
        <row r="11">
          <cell r="W11">
            <v>51.7</v>
          </cell>
        </row>
        <row r="11">
          <cell r="AA11">
            <v>1145.94</v>
          </cell>
          <cell r="AB11">
            <v>344.64</v>
          </cell>
        </row>
        <row r="11">
          <cell r="AD11">
            <v>12.92</v>
          </cell>
        </row>
        <row r="11">
          <cell r="AF11">
            <v>86.16</v>
          </cell>
        </row>
        <row r="11">
          <cell r="AI11">
            <v>15</v>
          </cell>
          <cell r="AJ11">
            <v>458.72</v>
          </cell>
          <cell r="AK11">
            <v>1604.66</v>
          </cell>
        </row>
        <row r="11">
          <cell r="AM11" t="str">
            <v>光华荣昌</v>
          </cell>
          <cell r="AN11" t="str">
            <v>合同工</v>
          </cell>
          <cell r="AO11" t="str">
            <v>湖南鑫起</v>
          </cell>
          <cell r="AP11">
            <v>31</v>
          </cell>
          <cell r="AQ11">
            <v>0</v>
          </cell>
          <cell r="AR11" t="e">
            <v>#N/A</v>
          </cell>
        </row>
        <row r="11">
          <cell r="AT11" t="str">
            <v>赵新辉</v>
          </cell>
        </row>
        <row r="12">
          <cell r="B12" t="str">
            <v>霍海涛</v>
          </cell>
          <cell r="C12" t="str">
            <v>男</v>
          </cell>
          <cell r="D12" t="str">
            <v>230834197309170879</v>
          </cell>
          <cell r="E12">
            <v>42186</v>
          </cell>
          <cell r="F12">
            <v>5740</v>
          </cell>
          <cell r="G12">
            <v>5740</v>
          </cell>
          <cell r="H12">
            <v>5740</v>
          </cell>
          <cell r="I12">
            <v>5740</v>
          </cell>
        </row>
        <row r="12">
          <cell r="P12">
            <v>918.4</v>
          </cell>
        </row>
        <row r="12">
          <cell r="S12">
            <v>40.18</v>
          </cell>
        </row>
        <row r="12">
          <cell r="U12">
            <v>499.38</v>
          </cell>
        </row>
        <row r="12">
          <cell r="W12">
            <v>68.88</v>
          </cell>
        </row>
        <row r="12">
          <cell r="AA12">
            <v>1526.84</v>
          </cell>
          <cell r="AB12">
            <v>459.2</v>
          </cell>
        </row>
        <row r="12">
          <cell r="AD12">
            <v>17.22</v>
          </cell>
        </row>
        <row r="12">
          <cell r="AF12">
            <v>114.8</v>
          </cell>
        </row>
        <row r="12">
          <cell r="AI12">
            <v>15</v>
          </cell>
          <cell r="AJ12">
            <v>606.22</v>
          </cell>
          <cell r="AK12">
            <v>2133.06</v>
          </cell>
        </row>
        <row r="12">
          <cell r="AM12" t="str">
            <v>光华荣昌</v>
          </cell>
          <cell r="AN12" t="str">
            <v>合同工</v>
          </cell>
          <cell r="AO12" t="str">
            <v>湖南红海</v>
          </cell>
          <cell r="AP12">
            <v>19</v>
          </cell>
          <cell r="AQ12">
            <v>0</v>
          </cell>
          <cell r="AR12" t="e">
            <v>#N/A</v>
          </cell>
        </row>
        <row r="12">
          <cell r="AT12" t="str">
            <v>霍海涛</v>
          </cell>
        </row>
        <row r="13">
          <cell r="B13" t="str">
            <v>张海波</v>
          </cell>
          <cell r="C13" t="str">
            <v>男</v>
          </cell>
          <cell r="D13" t="str">
            <v>430124198209127970</v>
          </cell>
          <cell r="E13">
            <v>42217</v>
          </cell>
          <cell r="F13">
            <v>8500</v>
          </cell>
          <cell r="G13">
            <v>8500</v>
          </cell>
          <cell r="H13">
            <v>8500</v>
          </cell>
          <cell r="I13">
            <v>8500</v>
          </cell>
        </row>
        <row r="13">
          <cell r="P13">
            <v>1360</v>
          </cell>
        </row>
        <row r="13">
          <cell r="S13">
            <v>59.5</v>
          </cell>
        </row>
        <row r="13">
          <cell r="U13">
            <v>739.5</v>
          </cell>
        </row>
        <row r="13">
          <cell r="W13">
            <v>102</v>
          </cell>
        </row>
        <row r="13">
          <cell r="AA13">
            <v>2261</v>
          </cell>
          <cell r="AB13">
            <v>680</v>
          </cell>
        </row>
        <row r="13">
          <cell r="AD13">
            <v>25.5</v>
          </cell>
        </row>
        <row r="13">
          <cell r="AF13">
            <v>170</v>
          </cell>
        </row>
        <row r="13">
          <cell r="AI13">
            <v>15</v>
          </cell>
          <cell r="AJ13">
            <v>890.5</v>
          </cell>
          <cell r="AK13">
            <v>3151.5</v>
          </cell>
        </row>
        <row r="13">
          <cell r="AM13" t="str">
            <v>光华荣昌</v>
          </cell>
          <cell r="AN13" t="str">
            <v>合同工</v>
          </cell>
          <cell r="AO13" t="str">
            <v>光华荣昌</v>
          </cell>
          <cell r="AP13">
            <v>23</v>
          </cell>
          <cell r="AQ13">
            <v>0</v>
          </cell>
          <cell r="AR13" t="e">
            <v>#N/A</v>
          </cell>
        </row>
        <row r="13">
          <cell r="AT13" t="str">
            <v>张海波</v>
          </cell>
        </row>
        <row r="14">
          <cell r="B14" t="str">
            <v>罗亚南</v>
          </cell>
          <cell r="C14" t="str">
            <v>男</v>
          </cell>
          <cell r="D14" t="str">
            <v>430202197709246071</v>
          </cell>
          <cell r="E14">
            <v>42309</v>
          </cell>
          <cell r="F14">
            <v>5580</v>
          </cell>
          <cell r="G14">
            <v>5580</v>
          </cell>
          <cell r="H14">
            <v>5580</v>
          </cell>
          <cell r="I14">
            <v>5580</v>
          </cell>
        </row>
        <row r="14">
          <cell r="P14">
            <v>892.8</v>
          </cell>
        </row>
        <row r="14">
          <cell r="S14">
            <v>39.06</v>
          </cell>
        </row>
        <row r="14">
          <cell r="U14">
            <v>485.46</v>
          </cell>
        </row>
        <row r="14">
          <cell r="W14">
            <v>66.96</v>
          </cell>
        </row>
        <row r="14">
          <cell r="AA14">
            <v>1484.28</v>
          </cell>
          <cell r="AB14">
            <v>446.4</v>
          </cell>
        </row>
        <row r="14">
          <cell r="AD14">
            <v>16.74</v>
          </cell>
        </row>
        <row r="14">
          <cell r="AF14">
            <v>111.6</v>
          </cell>
        </row>
        <row r="14">
          <cell r="AI14">
            <v>15</v>
          </cell>
          <cell r="AJ14">
            <v>589.74</v>
          </cell>
          <cell r="AK14">
            <v>2074.02</v>
          </cell>
        </row>
        <row r="14">
          <cell r="AM14" t="str">
            <v>光华荣昌</v>
          </cell>
          <cell r="AN14" t="str">
            <v>合同工</v>
          </cell>
          <cell r="AO14" t="str">
            <v>湖南鑫起</v>
          </cell>
          <cell r="AP14">
            <v>24</v>
          </cell>
          <cell r="AQ14">
            <v>0</v>
          </cell>
          <cell r="AR14" t="e">
            <v>#N/A</v>
          </cell>
        </row>
        <row r="14">
          <cell r="AT14" t="str">
            <v>罗亚南</v>
          </cell>
        </row>
        <row r="15">
          <cell r="B15" t="str">
            <v>刘辉兵</v>
          </cell>
          <cell r="C15" t="str">
            <v>男</v>
          </cell>
          <cell r="D15" t="str">
            <v>43021119701215451X</v>
          </cell>
          <cell r="E15">
            <v>42309</v>
          </cell>
          <cell r="F15">
            <v>4560</v>
          </cell>
          <cell r="G15">
            <v>4560</v>
          </cell>
          <cell r="H15">
            <v>4560</v>
          </cell>
          <cell r="I15">
            <v>4560</v>
          </cell>
        </row>
        <row r="15">
          <cell r="P15">
            <v>729.6</v>
          </cell>
        </row>
        <row r="15">
          <cell r="S15">
            <v>31.92</v>
          </cell>
        </row>
        <row r="15">
          <cell r="U15">
            <v>396.72</v>
          </cell>
        </row>
        <row r="15">
          <cell r="W15">
            <v>54.72</v>
          </cell>
        </row>
        <row r="15">
          <cell r="AA15">
            <v>1212.96</v>
          </cell>
          <cell r="AB15">
            <v>364.8</v>
          </cell>
        </row>
        <row r="15">
          <cell r="AD15">
            <v>13.68</v>
          </cell>
        </row>
        <row r="15">
          <cell r="AF15">
            <v>91.2</v>
          </cell>
        </row>
        <row r="15">
          <cell r="AI15">
            <v>15</v>
          </cell>
          <cell r="AJ15">
            <v>484.68</v>
          </cell>
          <cell r="AK15">
            <v>1697.64</v>
          </cell>
        </row>
        <row r="15">
          <cell r="AM15" t="str">
            <v>光华荣昌</v>
          </cell>
          <cell r="AN15" t="str">
            <v>合同工</v>
          </cell>
          <cell r="AO15" t="str">
            <v>光华荣昌</v>
          </cell>
          <cell r="AP15">
            <v>20</v>
          </cell>
          <cell r="AQ15">
            <v>0</v>
          </cell>
          <cell r="AR15" t="e">
            <v>#N/A</v>
          </cell>
        </row>
        <row r="15">
          <cell r="AT15" t="str">
            <v>刘辉兵</v>
          </cell>
        </row>
        <row r="16">
          <cell r="B16" t="str">
            <v>殷胜</v>
          </cell>
          <cell r="C16" t="str">
            <v>男</v>
          </cell>
          <cell r="D16" t="str">
            <v>430211199107030412</v>
          </cell>
          <cell r="E16">
            <v>42339</v>
          </cell>
          <cell r="F16">
            <v>4308</v>
          </cell>
          <cell r="G16">
            <v>4308</v>
          </cell>
          <cell r="H16">
            <v>4100</v>
          </cell>
          <cell r="I16">
            <v>4308</v>
          </cell>
        </row>
        <row r="16">
          <cell r="P16">
            <v>689.28</v>
          </cell>
        </row>
        <row r="16">
          <cell r="S16">
            <v>30.16</v>
          </cell>
        </row>
        <row r="16">
          <cell r="U16">
            <v>356.7</v>
          </cell>
        </row>
        <row r="16">
          <cell r="W16">
            <v>51.7</v>
          </cell>
        </row>
        <row r="16">
          <cell r="AA16">
            <v>1127.84</v>
          </cell>
          <cell r="AB16">
            <v>344.64</v>
          </cell>
        </row>
        <row r="16">
          <cell r="AD16">
            <v>12.92</v>
          </cell>
        </row>
        <row r="16">
          <cell r="AF16">
            <v>82</v>
          </cell>
        </row>
        <row r="16">
          <cell r="AI16">
            <v>15</v>
          </cell>
          <cell r="AJ16">
            <v>454.56</v>
          </cell>
          <cell r="AK16">
            <v>1582.4</v>
          </cell>
        </row>
        <row r="16">
          <cell r="AM16" t="str">
            <v>光华荣昌</v>
          </cell>
          <cell r="AN16" t="str">
            <v>合同工</v>
          </cell>
          <cell r="AO16" t="str">
            <v>湖南红海</v>
          </cell>
          <cell r="AP16">
            <v>26.5</v>
          </cell>
          <cell r="AQ16">
            <v>0</v>
          </cell>
          <cell r="AR16" t="e">
            <v>#N/A</v>
          </cell>
        </row>
        <row r="16">
          <cell r="AT16" t="str">
            <v>殷胜</v>
          </cell>
        </row>
        <row r="17">
          <cell r="B17" t="str">
            <v>苏超</v>
          </cell>
          <cell r="C17" t="str">
            <v>男</v>
          </cell>
          <cell r="D17" t="str">
            <v>432502198409158371</v>
          </cell>
          <cell r="E17">
            <v>42370</v>
          </cell>
          <cell r="F17">
            <v>5000</v>
          </cell>
          <cell r="G17">
            <v>5000</v>
          </cell>
          <cell r="H17">
            <v>5000</v>
          </cell>
          <cell r="I17">
            <v>5000</v>
          </cell>
        </row>
        <row r="17">
          <cell r="P17">
            <v>800</v>
          </cell>
        </row>
        <row r="17">
          <cell r="S17">
            <v>35</v>
          </cell>
        </row>
        <row r="17">
          <cell r="U17">
            <v>435</v>
          </cell>
        </row>
        <row r="17">
          <cell r="W17">
            <v>60</v>
          </cell>
        </row>
        <row r="17">
          <cell r="AA17">
            <v>1330</v>
          </cell>
          <cell r="AB17">
            <v>400</v>
          </cell>
        </row>
        <row r="17">
          <cell r="AD17">
            <v>15</v>
          </cell>
        </row>
        <row r="17">
          <cell r="AF17">
            <v>100</v>
          </cell>
        </row>
        <row r="17">
          <cell r="AI17">
            <v>15</v>
          </cell>
          <cell r="AJ17">
            <v>530</v>
          </cell>
          <cell r="AK17">
            <v>1860</v>
          </cell>
        </row>
        <row r="17">
          <cell r="AM17" t="str">
            <v>光华荣昌</v>
          </cell>
          <cell r="AN17" t="str">
            <v>合同工</v>
          </cell>
          <cell r="AO17" t="str">
            <v>湖南鑫起</v>
          </cell>
          <cell r="AP17">
            <v>19.5</v>
          </cell>
          <cell r="AQ17">
            <v>0</v>
          </cell>
          <cell r="AR17" t="e">
            <v>#N/A</v>
          </cell>
        </row>
        <row r="17">
          <cell r="AT17" t="str">
            <v>苏超</v>
          </cell>
        </row>
        <row r="18">
          <cell r="B18" t="str">
            <v>胡荣华</v>
          </cell>
          <cell r="C18" t="str">
            <v>男</v>
          </cell>
          <cell r="D18" t="str">
            <v>430219197407087017</v>
          </cell>
          <cell r="E18">
            <v>42370</v>
          </cell>
          <cell r="F18">
            <v>4760</v>
          </cell>
          <cell r="G18">
            <v>4760</v>
          </cell>
          <cell r="H18">
            <v>4760</v>
          </cell>
          <cell r="I18">
            <v>4760</v>
          </cell>
        </row>
        <row r="18">
          <cell r="P18">
            <v>761.6</v>
          </cell>
        </row>
        <row r="18">
          <cell r="S18">
            <v>33.32</v>
          </cell>
        </row>
        <row r="18">
          <cell r="U18">
            <v>414.12</v>
          </cell>
        </row>
        <row r="18">
          <cell r="W18">
            <v>57.12</v>
          </cell>
        </row>
        <row r="18">
          <cell r="AA18">
            <v>1266.16</v>
          </cell>
          <cell r="AB18">
            <v>380.8</v>
          </cell>
        </row>
        <row r="18">
          <cell r="AD18">
            <v>14.28</v>
          </cell>
        </row>
        <row r="18">
          <cell r="AF18">
            <v>95.2</v>
          </cell>
        </row>
        <row r="18">
          <cell r="AI18">
            <v>15</v>
          </cell>
          <cell r="AJ18">
            <v>505.28</v>
          </cell>
          <cell r="AK18">
            <v>1771.44</v>
          </cell>
        </row>
        <row r="18">
          <cell r="AM18" t="str">
            <v>光华荣昌</v>
          </cell>
          <cell r="AN18" t="str">
            <v>合同工</v>
          </cell>
          <cell r="AO18" t="str">
            <v>湖南鑫起</v>
          </cell>
          <cell r="AP18">
            <v>18.5</v>
          </cell>
          <cell r="AQ18">
            <v>0</v>
          </cell>
          <cell r="AR18" t="e">
            <v>#N/A</v>
          </cell>
        </row>
        <row r="18">
          <cell r="AT18" t="str">
            <v>胡荣华</v>
          </cell>
        </row>
        <row r="19">
          <cell r="B19" t="str">
            <v>贺王瑜</v>
          </cell>
          <cell r="C19" t="str">
            <v>男</v>
          </cell>
          <cell r="D19" t="str">
            <v>430203197207186036</v>
          </cell>
          <cell r="E19">
            <v>42401</v>
          </cell>
          <cell r="F19">
            <v>4520</v>
          </cell>
          <cell r="G19">
            <v>4520</v>
          </cell>
          <cell r="H19">
            <v>4520</v>
          </cell>
          <cell r="I19">
            <v>4520</v>
          </cell>
        </row>
        <row r="19">
          <cell r="P19">
            <v>723.2</v>
          </cell>
        </row>
        <row r="19">
          <cell r="S19">
            <v>31.64</v>
          </cell>
        </row>
        <row r="19">
          <cell r="U19">
            <v>393.24</v>
          </cell>
        </row>
        <row r="19">
          <cell r="W19">
            <v>54.24</v>
          </cell>
        </row>
        <row r="19">
          <cell r="AA19">
            <v>1202.32</v>
          </cell>
          <cell r="AB19">
            <v>361.6</v>
          </cell>
        </row>
        <row r="19">
          <cell r="AD19">
            <v>13.56</v>
          </cell>
        </row>
        <row r="19">
          <cell r="AF19">
            <v>90.4</v>
          </cell>
        </row>
        <row r="19">
          <cell r="AI19">
            <v>15</v>
          </cell>
          <cell r="AJ19">
            <v>480.56</v>
          </cell>
          <cell r="AK19">
            <v>1682.88</v>
          </cell>
        </row>
        <row r="19">
          <cell r="AM19" t="str">
            <v>光华荣昌</v>
          </cell>
          <cell r="AN19" t="str">
            <v>合同工</v>
          </cell>
          <cell r="AO19" t="str">
            <v>光华荣昌</v>
          </cell>
          <cell r="AP19">
            <v>18.5</v>
          </cell>
          <cell r="AQ19">
            <v>0</v>
          </cell>
          <cell r="AR19" t="e">
            <v>#N/A</v>
          </cell>
        </row>
        <row r="19">
          <cell r="AT19" t="str">
            <v>贺王瑜</v>
          </cell>
        </row>
        <row r="20">
          <cell r="B20" t="str">
            <v>刘孝其</v>
          </cell>
          <cell r="C20" t="str">
            <v>男</v>
          </cell>
          <cell r="D20" t="str">
            <v>430221196508206879</v>
          </cell>
          <cell r="E20">
            <v>42401</v>
          </cell>
          <cell r="F20">
            <v>4820</v>
          </cell>
          <cell r="G20">
            <v>4820</v>
          </cell>
          <cell r="H20">
            <v>4820</v>
          </cell>
          <cell r="I20">
            <v>4820</v>
          </cell>
        </row>
        <row r="20">
          <cell r="P20">
            <v>771.2</v>
          </cell>
        </row>
        <row r="20">
          <cell r="S20">
            <v>33.74</v>
          </cell>
        </row>
        <row r="20">
          <cell r="U20">
            <v>419.34</v>
          </cell>
        </row>
        <row r="20">
          <cell r="W20">
            <v>57.84</v>
          </cell>
        </row>
        <row r="20">
          <cell r="AA20">
            <v>1282.12</v>
          </cell>
          <cell r="AB20">
            <v>385.6</v>
          </cell>
        </row>
        <row r="20">
          <cell r="AD20">
            <v>14.46</v>
          </cell>
        </row>
        <row r="20">
          <cell r="AF20">
            <v>96.4</v>
          </cell>
        </row>
        <row r="20">
          <cell r="AI20">
            <v>15</v>
          </cell>
          <cell r="AJ20">
            <v>511.46</v>
          </cell>
          <cell r="AK20">
            <v>1793.58</v>
          </cell>
        </row>
        <row r="20">
          <cell r="AM20" t="str">
            <v>光华荣昌</v>
          </cell>
          <cell r="AN20" t="str">
            <v>合同工</v>
          </cell>
          <cell r="AO20" t="str">
            <v>湖南红海</v>
          </cell>
          <cell r="AP20">
            <v>26</v>
          </cell>
          <cell r="AQ20">
            <v>0</v>
          </cell>
          <cell r="AR20" t="e">
            <v>#N/A</v>
          </cell>
        </row>
        <row r="20">
          <cell r="AT20" t="str">
            <v>刘孝其</v>
          </cell>
        </row>
        <row r="21">
          <cell r="B21" t="str">
            <v>文洪亮</v>
          </cell>
          <cell r="C21" t="str">
            <v>男</v>
          </cell>
          <cell r="D21" t="str">
            <v>430221197911288119</v>
          </cell>
          <cell r="E21">
            <v>42401</v>
          </cell>
          <cell r="F21">
            <v>4308</v>
          </cell>
          <cell r="G21">
            <v>4308</v>
          </cell>
          <cell r="H21">
            <v>4308</v>
          </cell>
          <cell r="I21">
            <v>4308</v>
          </cell>
        </row>
        <row r="21">
          <cell r="P21">
            <v>689.28</v>
          </cell>
        </row>
        <row r="21">
          <cell r="S21">
            <v>30.16</v>
          </cell>
        </row>
        <row r="21">
          <cell r="U21">
            <v>374.8</v>
          </cell>
        </row>
        <row r="21">
          <cell r="W21">
            <v>51.7</v>
          </cell>
        </row>
        <row r="21">
          <cell r="AA21">
            <v>1145.94</v>
          </cell>
          <cell r="AB21">
            <v>344.64</v>
          </cell>
        </row>
        <row r="21">
          <cell r="AD21">
            <v>12.92</v>
          </cell>
        </row>
        <row r="21">
          <cell r="AF21">
            <v>86.16</v>
          </cell>
        </row>
        <row r="21">
          <cell r="AI21">
            <v>15</v>
          </cell>
          <cell r="AJ21">
            <v>458.72</v>
          </cell>
          <cell r="AK21">
            <v>1604.66</v>
          </cell>
        </row>
        <row r="21">
          <cell r="AM21" t="str">
            <v>光华荣昌</v>
          </cell>
          <cell r="AN21" t="str">
            <v>合同工</v>
          </cell>
          <cell r="AO21" t="str">
            <v>光华荣昌</v>
          </cell>
          <cell r="AP21">
            <v>21</v>
          </cell>
          <cell r="AQ21">
            <v>0</v>
          </cell>
          <cell r="AR21" t="e">
            <v>#N/A</v>
          </cell>
        </row>
        <row r="21">
          <cell r="AT21" t="str">
            <v>文洪亮</v>
          </cell>
        </row>
        <row r="22">
          <cell r="B22" t="str">
            <v>林虎</v>
          </cell>
          <cell r="C22" t="str">
            <v>男</v>
          </cell>
          <cell r="D22" t="str">
            <v>430321197201117871</v>
          </cell>
          <cell r="E22">
            <v>42401</v>
          </cell>
          <cell r="F22">
            <v>4360</v>
          </cell>
          <cell r="G22">
            <v>4360</v>
          </cell>
          <cell r="H22">
            <v>4360</v>
          </cell>
          <cell r="I22">
            <v>4360</v>
          </cell>
        </row>
        <row r="22">
          <cell r="P22">
            <v>697.6</v>
          </cell>
        </row>
        <row r="22">
          <cell r="S22">
            <v>30.52</v>
          </cell>
        </row>
        <row r="22">
          <cell r="U22">
            <v>379.32</v>
          </cell>
        </row>
        <row r="22">
          <cell r="W22">
            <v>52.32</v>
          </cell>
        </row>
        <row r="22">
          <cell r="AA22">
            <v>1159.76</v>
          </cell>
          <cell r="AB22">
            <v>348.8</v>
          </cell>
        </row>
        <row r="22">
          <cell r="AD22">
            <v>13.08</v>
          </cell>
        </row>
        <row r="22">
          <cell r="AF22">
            <v>87.2</v>
          </cell>
        </row>
        <row r="22">
          <cell r="AI22">
            <v>15</v>
          </cell>
          <cell r="AJ22">
            <v>464.08</v>
          </cell>
          <cell r="AK22">
            <v>1623.84</v>
          </cell>
        </row>
        <row r="22">
          <cell r="AM22" t="str">
            <v>光华荣昌</v>
          </cell>
          <cell r="AN22" t="str">
            <v>合同工</v>
          </cell>
          <cell r="AO22" t="str">
            <v>光华荣昌</v>
          </cell>
          <cell r="AP22">
            <v>24</v>
          </cell>
          <cell r="AQ22">
            <v>0</v>
          </cell>
          <cell r="AR22" t="e">
            <v>#N/A</v>
          </cell>
        </row>
        <row r="22">
          <cell r="AT22" t="str">
            <v>林虎</v>
          </cell>
        </row>
        <row r="23">
          <cell r="B23" t="str">
            <v>范文榜</v>
          </cell>
          <cell r="C23" t="str">
            <v>男</v>
          </cell>
          <cell r="D23" t="str">
            <v>429006198105306331</v>
          </cell>
          <cell r="E23">
            <v>42491</v>
          </cell>
          <cell r="F23">
            <v>5680</v>
          </cell>
          <cell r="G23">
            <v>5680</v>
          </cell>
          <cell r="H23">
            <v>5680</v>
          </cell>
          <cell r="I23">
            <v>5680</v>
          </cell>
        </row>
        <row r="23">
          <cell r="P23">
            <v>908.8</v>
          </cell>
        </row>
        <row r="23">
          <cell r="S23">
            <v>39.76</v>
          </cell>
        </row>
        <row r="23">
          <cell r="U23">
            <v>494.16</v>
          </cell>
        </row>
        <row r="23">
          <cell r="W23">
            <v>68.16</v>
          </cell>
        </row>
        <row r="23">
          <cell r="AA23">
            <v>1510.88</v>
          </cell>
          <cell r="AB23">
            <v>454.4</v>
          </cell>
        </row>
        <row r="23">
          <cell r="AD23">
            <v>17.04</v>
          </cell>
        </row>
        <row r="23">
          <cell r="AF23">
            <v>113.6</v>
          </cell>
        </row>
        <row r="23">
          <cell r="AI23">
            <v>15</v>
          </cell>
          <cell r="AJ23">
            <v>600.04</v>
          </cell>
          <cell r="AK23">
            <v>2110.92</v>
          </cell>
        </row>
        <row r="23">
          <cell r="AM23" t="str">
            <v>光华荣昌</v>
          </cell>
          <cell r="AN23" t="str">
            <v>合同工</v>
          </cell>
          <cell r="AO23" t="str">
            <v>湖南鑫起</v>
          </cell>
          <cell r="AP23">
            <v>20</v>
          </cell>
          <cell r="AQ23">
            <v>0</v>
          </cell>
          <cell r="AR23" t="e">
            <v>#N/A</v>
          </cell>
        </row>
        <row r="23">
          <cell r="AT23" t="str">
            <v>范文榜</v>
          </cell>
        </row>
        <row r="24">
          <cell r="B24" t="str">
            <v>邹文祥</v>
          </cell>
          <cell r="C24" t="str">
            <v>男</v>
          </cell>
          <cell r="D24" t="str">
            <v>430221198907110814</v>
          </cell>
          <cell r="E24">
            <v>42491</v>
          </cell>
          <cell r="F24">
            <v>6180</v>
          </cell>
          <cell r="G24">
            <v>6180</v>
          </cell>
          <cell r="H24">
            <v>6180</v>
          </cell>
          <cell r="I24">
            <v>6180</v>
          </cell>
        </row>
        <row r="24">
          <cell r="P24">
            <v>988.8</v>
          </cell>
        </row>
        <row r="24">
          <cell r="S24">
            <v>43.26</v>
          </cell>
        </row>
        <row r="24">
          <cell r="U24">
            <v>537.66</v>
          </cell>
        </row>
        <row r="24">
          <cell r="W24">
            <v>74.16</v>
          </cell>
        </row>
        <row r="24">
          <cell r="AA24">
            <v>1643.88</v>
          </cell>
          <cell r="AB24">
            <v>494.4</v>
          </cell>
        </row>
        <row r="24">
          <cell r="AD24">
            <v>18.54</v>
          </cell>
        </row>
        <row r="24">
          <cell r="AF24">
            <v>123.6</v>
          </cell>
        </row>
        <row r="24">
          <cell r="AI24">
            <v>15</v>
          </cell>
          <cell r="AJ24">
            <v>651.54</v>
          </cell>
          <cell r="AK24">
            <v>2295.42</v>
          </cell>
        </row>
        <row r="24">
          <cell r="AM24" t="str">
            <v>光华荣昌</v>
          </cell>
          <cell r="AN24" t="str">
            <v>合同工</v>
          </cell>
          <cell r="AO24" t="str">
            <v>湖南鑫起</v>
          </cell>
          <cell r="AP24">
            <v>16</v>
          </cell>
          <cell r="AQ24">
            <v>0</v>
          </cell>
          <cell r="AR24" t="e">
            <v>#N/A</v>
          </cell>
        </row>
        <row r="24">
          <cell r="AT24" t="str">
            <v>邹文祥</v>
          </cell>
        </row>
        <row r="25">
          <cell r="B25" t="str">
            <v>吴陈</v>
          </cell>
          <cell r="C25" t="str">
            <v>男</v>
          </cell>
          <cell r="D25" t="str">
            <v>430203199001137035</v>
          </cell>
          <cell r="E25">
            <v>42552</v>
          </cell>
          <cell r="F25">
            <v>4560</v>
          </cell>
          <cell r="G25">
            <v>4560</v>
          </cell>
          <cell r="H25">
            <v>4560</v>
          </cell>
          <cell r="I25">
            <v>4560</v>
          </cell>
        </row>
        <row r="25">
          <cell r="P25">
            <v>729.6</v>
          </cell>
        </row>
        <row r="25">
          <cell r="S25">
            <v>31.92</v>
          </cell>
        </row>
        <row r="25">
          <cell r="U25">
            <v>396.72</v>
          </cell>
        </row>
        <row r="25">
          <cell r="W25">
            <v>54.72</v>
          </cell>
        </row>
        <row r="25">
          <cell r="AA25">
            <v>1212.96</v>
          </cell>
          <cell r="AB25">
            <v>364.8</v>
          </cell>
        </row>
        <row r="25">
          <cell r="AD25">
            <v>13.68</v>
          </cell>
        </row>
        <row r="25">
          <cell r="AF25">
            <v>91.2</v>
          </cell>
        </row>
        <row r="25">
          <cell r="AI25">
            <v>15</v>
          </cell>
          <cell r="AJ25">
            <v>484.68</v>
          </cell>
          <cell r="AK25">
            <v>1697.64</v>
          </cell>
        </row>
        <row r="25">
          <cell r="AM25" t="str">
            <v>光华荣昌</v>
          </cell>
          <cell r="AN25" t="str">
            <v>合同工</v>
          </cell>
          <cell r="AO25" t="str">
            <v>光华荣昌</v>
          </cell>
          <cell r="AP25">
            <v>19</v>
          </cell>
          <cell r="AQ25">
            <v>0</v>
          </cell>
          <cell r="AR25" t="e">
            <v>#N/A</v>
          </cell>
        </row>
        <row r="25">
          <cell r="AT25" t="str">
            <v>吴陈</v>
          </cell>
        </row>
        <row r="26">
          <cell r="B26" t="str">
            <v>彭健</v>
          </cell>
          <cell r="C26" t="str">
            <v>男</v>
          </cell>
          <cell r="D26" t="str">
            <v>430281198712019195</v>
          </cell>
          <cell r="E26">
            <v>42583</v>
          </cell>
          <cell r="F26">
            <v>4308</v>
          </cell>
          <cell r="G26">
            <v>4308</v>
          </cell>
          <cell r="H26">
            <v>4308</v>
          </cell>
          <cell r="I26">
            <v>4308</v>
          </cell>
        </row>
        <row r="26">
          <cell r="P26">
            <v>689.28</v>
          </cell>
        </row>
        <row r="26">
          <cell r="S26">
            <v>30.16</v>
          </cell>
        </row>
        <row r="26">
          <cell r="U26">
            <v>374.8</v>
          </cell>
        </row>
        <row r="26">
          <cell r="W26">
            <v>51.7</v>
          </cell>
        </row>
        <row r="26">
          <cell r="AA26">
            <v>1145.94</v>
          </cell>
          <cell r="AB26">
            <v>344.64</v>
          </cell>
        </row>
        <row r="26">
          <cell r="AD26">
            <v>12.92</v>
          </cell>
        </row>
        <row r="26">
          <cell r="AF26">
            <v>86.16</v>
          </cell>
        </row>
        <row r="26">
          <cell r="AI26">
            <v>15</v>
          </cell>
          <cell r="AJ26">
            <v>458.72</v>
          </cell>
          <cell r="AK26">
            <v>1604.66</v>
          </cell>
        </row>
        <row r="26">
          <cell r="AM26" t="str">
            <v>光华荣昌</v>
          </cell>
          <cell r="AN26" t="str">
            <v>合同工</v>
          </cell>
          <cell r="AO26" t="str">
            <v>光华荣昌</v>
          </cell>
          <cell r="AP26">
            <v>29</v>
          </cell>
          <cell r="AQ26">
            <v>0</v>
          </cell>
          <cell r="AR26" t="e">
            <v>#N/A</v>
          </cell>
        </row>
        <row r="26">
          <cell r="AT26" t="str">
            <v>彭健</v>
          </cell>
        </row>
        <row r="27">
          <cell r="B27" t="str">
            <v>何胜春</v>
          </cell>
          <cell r="C27" t="str">
            <v>男</v>
          </cell>
          <cell r="D27" t="str">
            <v>430221198602281137</v>
          </cell>
          <cell r="E27">
            <v>42614</v>
          </cell>
          <cell r="F27">
            <v>6340</v>
          </cell>
          <cell r="G27">
            <v>6340</v>
          </cell>
          <cell r="H27">
            <v>6340</v>
          </cell>
          <cell r="I27">
            <v>6340</v>
          </cell>
        </row>
        <row r="27">
          <cell r="P27">
            <v>1014.4</v>
          </cell>
        </row>
        <row r="27">
          <cell r="S27">
            <v>44.38</v>
          </cell>
        </row>
        <row r="27">
          <cell r="U27">
            <v>551.58</v>
          </cell>
        </row>
        <row r="27">
          <cell r="W27">
            <v>76.08</v>
          </cell>
        </row>
        <row r="27">
          <cell r="AA27">
            <v>1686.44</v>
          </cell>
          <cell r="AB27">
            <v>507.2</v>
          </cell>
        </row>
        <row r="27">
          <cell r="AD27">
            <v>19.02</v>
          </cell>
        </row>
        <row r="27">
          <cell r="AF27">
            <v>126.8</v>
          </cell>
        </row>
        <row r="27">
          <cell r="AI27">
            <v>15</v>
          </cell>
          <cell r="AJ27">
            <v>668.02</v>
          </cell>
          <cell r="AK27">
            <v>2354.46</v>
          </cell>
        </row>
        <row r="27">
          <cell r="AM27" t="str">
            <v>光华荣昌</v>
          </cell>
          <cell r="AN27" t="str">
            <v>合同工</v>
          </cell>
          <cell r="AO27" t="str">
            <v>湖南鑫起</v>
          </cell>
          <cell r="AP27">
            <v>23</v>
          </cell>
          <cell r="AQ27">
            <v>0</v>
          </cell>
          <cell r="AR27" t="e">
            <v>#N/A</v>
          </cell>
        </row>
        <row r="27">
          <cell r="AT27" t="str">
            <v>何胜春</v>
          </cell>
        </row>
        <row r="28">
          <cell r="B28" t="str">
            <v>冉景斌</v>
          </cell>
          <cell r="C28" t="str">
            <v>男</v>
          </cell>
          <cell r="D28" t="str">
            <v>522128196705130837</v>
          </cell>
          <cell r="E28">
            <v>42614</v>
          </cell>
          <cell r="F28">
            <v>4380</v>
          </cell>
          <cell r="G28">
            <v>4380</v>
          </cell>
          <cell r="H28">
            <v>4380</v>
          </cell>
          <cell r="I28">
            <v>4380</v>
          </cell>
        </row>
        <row r="28">
          <cell r="P28">
            <v>700.8</v>
          </cell>
        </row>
        <row r="28">
          <cell r="S28">
            <v>30.66</v>
          </cell>
        </row>
        <row r="28">
          <cell r="U28">
            <v>381.06</v>
          </cell>
        </row>
        <row r="28">
          <cell r="W28">
            <v>52.56</v>
          </cell>
        </row>
        <row r="28">
          <cell r="AA28">
            <v>1165.08</v>
          </cell>
          <cell r="AB28">
            <v>350.4</v>
          </cell>
        </row>
        <row r="28">
          <cell r="AD28">
            <v>13.14</v>
          </cell>
        </row>
        <row r="28">
          <cell r="AF28">
            <v>87.6</v>
          </cell>
        </row>
        <row r="28">
          <cell r="AI28">
            <v>15</v>
          </cell>
          <cell r="AJ28">
            <v>466.14</v>
          </cell>
          <cell r="AK28">
            <v>1631.22</v>
          </cell>
        </row>
        <row r="28">
          <cell r="AM28" t="str">
            <v>光华荣昌</v>
          </cell>
          <cell r="AN28" t="str">
            <v>合同工</v>
          </cell>
          <cell r="AO28" t="str">
            <v>湖南红海</v>
          </cell>
          <cell r="AP28">
            <v>23.5</v>
          </cell>
          <cell r="AQ28">
            <v>0</v>
          </cell>
          <cell r="AR28" t="e">
            <v>#N/A</v>
          </cell>
        </row>
        <row r="28">
          <cell r="AT28" t="str">
            <v>冉景斌</v>
          </cell>
        </row>
        <row r="29">
          <cell r="B29" t="str">
            <v>邓日顺</v>
          </cell>
          <cell r="C29" t="str">
            <v>男</v>
          </cell>
          <cell r="D29" t="str">
            <v>430204199302173239</v>
          </cell>
          <cell r="E29">
            <v>42644</v>
          </cell>
          <cell r="F29">
            <v>4460</v>
          </cell>
          <cell r="G29">
            <v>4460</v>
          </cell>
          <cell r="H29">
            <v>4460</v>
          </cell>
          <cell r="I29">
            <v>4460</v>
          </cell>
        </row>
        <row r="29">
          <cell r="P29">
            <v>713.6</v>
          </cell>
        </row>
        <row r="29">
          <cell r="S29">
            <v>31.22</v>
          </cell>
        </row>
        <row r="29">
          <cell r="U29">
            <v>388.02</v>
          </cell>
        </row>
        <row r="29">
          <cell r="W29">
            <v>53.52</v>
          </cell>
        </row>
        <row r="29">
          <cell r="AA29">
            <v>1186.36</v>
          </cell>
          <cell r="AB29">
            <v>356.8</v>
          </cell>
        </row>
        <row r="29">
          <cell r="AD29">
            <v>13.38</v>
          </cell>
        </row>
        <row r="29">
          <cell r="AF29">
            <v>89.2</v>
          </cell>
        </row>
        <row r="29">
          <cell r="AI29">
            <v>15</v>
          </cell>
          <cell r="AJ29">
            <v>474.38</v>
          </cell>
          <cell r="AK29">
            <v>1660.74</v>
          </cell>
        </row>
        <row r="29">
          <cell r="AM29" t="str">
            <v>光华荣昌</v>
          </cell>
          <cell r="AN29" t="str">
            <v>合同工</v>
          </cell>
          <cell r="AO29" t="str">
            <v>湖南红海</v>
          </cell>
          <cell r="AP29">
            <v>18.5</v>
          </cell>
          <cell r="AQ29">
            <v>0</v>
          </cell>
          <cell r="AR29" t="e">
            <v>#N/A</v>
          </cell>
        </row>
        <row r="29">
          <cell r="AT29" t="str">
            <v>邓日顺</v>
          </cell>
        </row>
        <row r="30">
          <cell r="B30" t="str">
            <v>齐承平</v>
          </cell>
          <cell r="C30" t="str">
            <v>男</v>
          </cell>
          <cell r="D30" t="str">
            <v>430221199005141712</v>
          </cell>
          <cell r="E30">
            <v>42705</v>
          </cell>
          <cell r="F30">
            <v>4308</v>
          </cell>
          <cell r="G30">
            <v>4308</v>
          </cell>
          <cell r="H30">
            <v>4308</v>
          </cell>
          <cell r="I30">
            <v>4308</v>
          </cell>
        </row>
        <row r="30">
          <cell r="P30">
            <v>689.28</v>
          </cell>
        </row>
        <row r="30">
          <cell r="S30">
            <v>30.16</v>
          </cell>
        </row>
        <row r="30">
          <cell r="U30">
            <v>374.8</v>
          </cell>
        </row>
        <row r="30">
          <cell r="W30">
            <v>51.7</v>
          </cell>
        </row>
        <row r="30">
          <cell r="AA30">
            <v>1145.94</v>
          </cell>
          <cell r="AB30">
            <v>344.64</v>
          </cell>
        </row>
        <row r="30">
          <cell r="AD30">
            <v>12.92</v>
          </cell>
        </row>
        <row r="30">
          <cell r="AF30">
            <v>86.16</v>
          </cell>
        </row>
        <row r="30">
          <cell r="AI30">
            <v>15</v>
          </cell>
          <cell r="AJ30">
            <v>458.72</v>
          </cell>
          <cell r="AK30">
            <v>1604.66</v>
          </cell>
        </row>
        <row r="30">
          <cell r="AM30" t="str">
            <v>光华荣昌</v>
          </cell>
          <cell r="AN30" t="str">
            <v>合同工</v>
          </cell>
          <cell r="AO30" t="str">
            <v>光华荣昌</v>
          </cell>
          <cell r="AP30">
            <v>23</v>
          </cell>
          <cell r="AQ30">
            <v>0</v>
          </cell>
          <cell r="AR30" t="e">
            <v>#N/A</v>
          </cell>
        </row>
        <row r="30">
          <cell r="AT30" t="str">
            <v>齐承平</v>
          </cell>
        </row>
        <row r="31">
          <cell r="B31" t="str">
            <v>吴国秋</v>
          </cell>
          <cell r="C31" t="str">
            <v>男</v>
          </cell>
          <cell r="D31" t="str">
            <v>430221198608302314</v>
          </cell>
          <cell r="E31">
            <v>42705</v>
          </cell>
          <cell r="F31">
            <v>4308</v>
          </cell>
          <cell r="G31">
            <v>4308</v>
          </cell>
          <cell r="H31">
            <v>4308</v>
          </cell>
          <cell r="I31">
            <v>4308</v>
          </cell>
        </row>
        <row r="31">
          <cell r="P31">
            <v>689.28</v>
          </cell>
        </row>
        <row r="31">
          <cell r="S31">
            <v>30.16</v>
          </cell>
        </row>
        <row r="31">
          <cell r="U31">
            <v>374.8</v>
          </cell>
        </row>
        <row r="31">
          <cell r="W31">
            <v>51.7</v>
          </cell>
        </row>
        <row r="31">
          <cell r="AA31">
            <v>1145.94</v>
          </cell>
          <cell r="AB31">
            <v>344.64</v>
          </cell>
        </row>
        <row r="31">
          <cell r="AD31">
            <v>12.92</v>
          </cell>
        </row>
        <row r="31">
          <cell r="AF31">
            <v>86.16</v>
          </cell>
        </row>
        <row r="31">
          <cell r="AI31">
            <v>15</v>
          </cell>
          <cell r="AJ31">
            <v>458.72</v>
          </cell>
          <cell r="AK31">
            <v>1604.66</v>
          </cell>
        </row>
        <row r="31">
          <cell r="AM31" t="str">
            <v>光华荣昌</v>
          </cell>
          <cell r="AN31" t="str">
            <v>合同工</v>
          </cell>
          <cell r="AO31" t="str">
            <v>湖南鑫起</v>
          </cell>
          <cell r="AP31">
            <v>24</v>
          </cell>
          <cell r="AQ31">
            <v>0</v>
          </cell>
          <cell r="AR31" t="e">
            <v>#N/A</v>
          </cell>
        </row>
        <row r="31">
          <cell r="AT31" t="str">
            <v>吴国秋</v>
          </cell>
        </row>
        <row r="32">
          <cell r="B32" t="str">
            <v>雍期望</v>
          </cell>
          <cell r="C32" t="str">
            <v>男</v>
          </cell>
          <cell r="D32" t="str">
            <v>43032119801119001X</v>
          </cell>
          <cell r="E32">
            <v>42887</v>
          </cell>
          <cell r="F32">
            <v>5140</v>
          </cell>
          <cell r="G32">
            <v>5140</v>
          </cell>
          <cell r="H32">
            <v>5140</v>
          </cell>
          <cell r="I32">
            <v>5140</v>
          </cell>
        </row>
        <row r="32">
          <cell r="P32">
            <v>822.4</v>
          </cell>
        </row>
        <row r="32">
          <cell r="S32">
            <v>35.98</v>
          </cell>
        </row>
        <row r="32">
          <cell r="U32">
            <v>447.18</v>
          </cell>
        </row>
        <row r="32">
          <cell r="W32">
            <v>61.68</v>
          </cell>
        </row>
        <row r="32">
          <cell r="AA32">
            <v>1367.24</v>
          </cell>
          <cell r="AB32">
            <v>411.2</v>
          </cell>
        </row>
        <row r="32">
          <cell r="AD32">
            <v>15.42</v>
          </cell>
        </row>
        <row r="32">
          <cell r="AF32">
            <v>102.8</v>
          </cell>
        </row>
        <row r="32">
          <cell r="AI32">
            <v>15</v>
          </cell>
          <cell r="AJ32">
            <v>544.42</v>
          </cell>
          <cell r="AK32">
            <v>1911.66</v>
          </cell>
        </row>
        <row r="32">
          <cell r="AM32" t="str">
            <v>光华荣昌</v>
          </cell>
          <cell r="AN32" t="str">
            <v>合同工</v>
          </cell>
          <cell r="AO32" t="str">
            <v>光华荣昌</v>
          </cell>
          <cell r="AP32">
            <v>22.5</v>
          </cell>
          <cell r="AQ32">
            <v>0</v>
          </cell>
          <cell r="AR32" t="e">
            <v>#N/A</v>
          </cell>
        </row>
        <row r="32">
          <cell r="AT32" t="str">
            <v>雍期望</v>
          </cell>
        </row>
        <row r="33">
          <cell r="B33" t="str">
            <v>易兰</v>
          </cell>
          <cell r="C33" t="str">
            <v>女</v>
          </cell>
          <cell r="D33" t="str">
            <v>430203198304104025</v>
          </cell>
          <cell r="E33">
            <v>42979</v>
          </cell>
          <cell r="F33">
            <v>5500</v>
          </cell>
          <cell r="G33">
            <v>5500</v>
          </cell>
          <cell r="H33">
            <v>5500</v>
          </cell>
          <cell r="I33">
            <v>5500</v>
          </cell>
        </row>
        <row r="33">
          <cell r="P33">
            <v>880</v>
          </cell>
        </row>
        <row r="33">
          <cell r="S33">
            <v>38.5</v>
          </cell>
        </row>
        <row r="33">
          <cell r="U33">
            <v>478.5</v>
          </cell>
        </row>
        <row r="33">
          <cell r="W33">
            <v>66</v>
          </cell>
        </row>
        <row r="33">
          <cell r="AA33">
            <v>1463</v>
          </cell>
          <cell r="AB33">
            <v>440</v>
          </cell>
        </row>
        <row r="33">
          <cell r="AD33">
            <v>16.5</v>
          </cell>
        </row>
        <row r="33">
          <cell r="AF33">
            <v>110</v>
          </cell>
        </row>
        <row r="33">
          <cell r="AI33">
            <v>15</v>
          </cell>
          <cell r="AJ33">
            <v>581.5</v>
          </cell>
          <cell r="AK33">
            <v>2044.5</v>
          </cell>
        </row>
        <row r="33">
          <cell r="AM33" t="str">
            <v>光华荣昌</v>
          </cell>
          <cell r="AN33" t="str">
            <v>合同工</v>
          </cell>
          <cell r="AO33" t="str">
            <v>光华荣昌</v>
          </cell>
          <cell r="AP33">
            <v>23</v>
          </cell>
          <cell r="AQ33">
            <v>0</v>
          </cell>
          <cell r="AR33" t="e">
            <v>#N/A</v>
          </cell>
        </row>
        <row r="33">
          <cell r="AT33" t="str">
            <v>易兰</v>
          </cell>
        </row>
        <row r="34">
          <cell r="B34" t="str">
            <v>刘志平</v>
          </cell>
          <cell r="C34" t="str">
            <v>男</v>
          </cell>
          <cell r="D34" t="str">
            <v>430481199112246971</v>
          </cell>
          <cell r="E34">
            <v>43101</v>
          </cell>
          <cell r="F34">
            <v>5020</v>
          </cell>
          <cell r="G34">
            <v>5020</v>
          </cell>
          <cell r="H34">
            <v>5020</v>
          </cell>
          <cell r="I34">
            <v>5020</v>
          </cell>
        </row>
        <row r="34">
          <cell r="P34">
            <v>803.2</v>
          </cell>
        </row>
        <row r="34">
          <cell r="S34">
            <v>35.14</v>
          </cell>
        </row>
        <row r="34">
          <cell r="U34">
            <v>436.74</v>
          </cell>
        </row>
        <row r="34">
          <cell r="W34">
            <v>60.24</v>
          </cell>
        </row>
        <row r="34">
          <cell r="AA34">
            <v>1335.32</v>
          </cell>
          <cell r="AB34">
            <v>401.6</v>
          </cell>
        </row>
        <row r="34">
          <cell r="AD34">
            <v>15.06</v>
          </cell>
        </row>
        <row r="34">
          <cell r="AF34">
            <v>100.4</v>
          </cell>
        </row>
        <row r="34">
          <cell r="AI34">
            <v>15</v>
          </cell>
          <cell r="AJ34">
            <v>532.06</v>
          </cell>
          <cell r="AK34">
            <v>1867.38</v>
          </cell>
        </row>
        <row r="34">
          <cell r="AM34" t="str">
            <v>光华荣昌</v>
          </cell>
          <cell r="AN34" t="str">
            <v>合同工</v>
          </cell>
          <cell r="AO34" t="str">
            <v>湖南红海</v>
          </cell>
          <cell r="AP34">
            <v>27</v>
          </cell>
          <cell r="AQ34">
            <v>0</v>
          </cell>
          <cell r="AR34" t="e">
            <v>#N/A</v>
          </cell>
        </row>
        <row r="34">
          <cell r="AT34" t="str">
            <v>刘志平</v>
          </cell>
        </row>
        <row r="35">
          <cell r="B35" t="str">
            <v>李亦斌</v>
          </cell>
          <cell r="C35" t="str">
            <v>男</v>
          </cell>
          <cell r="D35" t="str">
            <v>430223197710281810</v>
          </cell>
          <cell r="E35">
            <v>43132</v>
          </cell>
          <cell r="F35">
            <v>4540</v>
          </cell>
          <cell r="G35">
            <v>4540</v>
          </cell>
          <cell r="H35">
            <v>4540</v>
          </cell>
          <cell r="I35">
            <v>4540</v>
          </cell>
        </row>
        <row r="35">
          <cell r="P35">
            <v>726.4</v>
          </cell>
        </row>
        <row r="35">
          <cell r="S35">
            <v>31.78</v>
          </cell>
        </row>
        <row r="35">
          <cell r="U35">
            <v>394.98</v>
          </cell>
        </row>
        <row r="35">
          <cell r="W35">
            <v>54.48</v>
          </cell>
        </row>
        <row r="35">
          <cell r="AA35">
            <v>1207.64</v>
          </cell>
          <cell r="AB35">
            <v>363.2</v>
          </cell>
        </row>
        <row r="35">
          <cell r="AD35">
            <v>13.62</v>
          </cell>
        </row>
        <row r="35">
          <cell r="AF35">
            <v>90.8</v>
          </cell>
        </row>
        <row r="35">
          <cell r="AI35">
            <v>15</v>
          </cell>
          <cell r="AJ35">
            <v>482.62</v>
          </cell>
          <cell r="AK35">
            <v>1690.26</v>
          </cell>
        </row>
        <row r="35">
          <cell r="AM35" t="str">
            <v>光华荣昌</v>
          </cell>
          <cell r="AN35" t="str">
            <v>合同工</v>
          </cell>
          <cell r="AO35" t="str">
            <v>湖南红海</v>
          </cell>
          <cell r="AP35">
            <v>19</v>
          </cell>
          <cell r="AQ35">
            <v>0</v>
          </cell>
          <cell r="AR35" t="e">
            <v>#N/A</v>
          </cell>
        </row>
        <row r="35">
          <cell r="AT35" t="str">
            <v>李亦斌</v>
          </cell>
        </row>
        <row r="36">
          <cell r="B36" t="str">
            <v>张周</v>
          </cell>
          <cell r="C36" t="str">
            <v>男</v>
          </cell>
          <cell r="D36" t="str">
            <v>430321199908306237</v>
          </cell>
          <cell r="E36">
            <v>43132</v>
          </cell>
          <cell r="F36">
            <v>6320</v>
          </cell>
          <cell r="G36">
            <v>6320</v>
          </cell>
          <cell r="H36">
            <v>6320</v>
          </cell>
          <cell r="I36">
            <v>6320</v>
          </cell>
        </row>
        <row r="36">
          <cell r="P36">
            <v>1011.2</v>
          </cell>
        </row>
        <row r="36">
          <cell r="S36">
            <v>44.24</v>
          </cell>
        </row>
        <row r="36">
          <cell r="U36">
            <v>549.84</v>
          </cell>
        </row>
        <row r="36">
          <cell r="W36">
            <v>75.84</v>
          </cell>
        </row>
        <row r="36">
          <cell r="AA36">
            <v>1681.12</v>
          </cell>
          <cell r="AB36">
            <v>505.6</v>
          </cell>
        </row>
        <row r="36">
          <cell r="AD36">
            <v>18.96</v>
          </cell>
        </row>
        <row r="36">
          <cell r="AF36">
            <v>126.4</v>
          </cell>
        </row>
        <row r="36">
          <cell r="AI36">
            <v>15</v>
          </cell>
          <cell r="AJ36">
            <v>665.96</v>
          </cell>
          <cell r="AK36">
            <v>2347.08</v>
          </cell>
        </row>
        <row r="36">
          <cell r="AM36" t="str">
            <v>光华荣昌</v>
          </cell>
          <cell r="AN36" t="str">
            <v>合同工</v>
          </cell>
          <cell r="AO36" t="str">
            <v>湖南鑫起</v>
          </cell>
          <cell r="AP36">
            <v>15</v>
          </cell>
          <cell r="AQ36">
            <v>0</v>
          </cell>
          <cell r="AR36" t="e">
            <v>#N/A</v>
          </cell>
        </row>
        <row r="36">
          <cell r="AT36" t="str">
            <v>张周</v>
          </cell>
        </row>
        <row r="37">
          <cell r="B37" t="str">
            <v>卢中华</v>
          </cell>
          <cell r="C37" t="str">
            <v>男</v>
          </cell>
          <cell r="D37" t="str">
            <v>430321198306291571</v>
          </cell>
          <cell r="E37">
            <v>42583</v>
          </cell>
          <cell r="F37">
            <v>13000</v>
          </cell>
          <cell r="G37">
            <v>13000</v>
          </cell>
          <cell r="H37">
            <v>13000</v>
          </cell>
          <cell r="I37">
            <v>13000</v>
          </cell>
        </row>
        <row r="37">
          <cell r="P37">
            <v>2080</v>
          </cell>
        </row>
        <row r="37">
          <cell r="S37">
            <v>91</v>
          </cell>
        </row>
        <row r="37">
          <cell r="U37">
            <v>1131</v>
          </cell>
        </row>
        <row r="37">
          <cell r="W37">
            <v>156</v>
          </cell>
        </row>
        <row r="37">
          <cell r="AA37">
            <v>3458</v>
          </cell>
          <cell r="AB37">
            <v>1040</v>
          </cell>
        </row>
        <row r="37">
          <cell r="AD37">
            <v>39</v>
          </cell>
        </row>
        <row r="37">
          <cell r="AF37">
            <v>260</v>
          </cell>
        </row>
        <row r="37">
          <cell r="AI37">
            <v>15</v>
          </cell>
          <cell r="AJ37">
            <v>1354</v>
          </cell>
          <cell r="AK37">
            <v>4812</v>
          </cell>
        </row>
        <row r="37">
          <cell r="AM37" t="str">
            <v>光华荣昌</v>
          </cell>
          <cell r="AN37" t="str">
            <v>合同工</v>
          </cell>
          <cell r="AO37" t="str">
            <v>光华荣昌</v>
          </cell>
          <cell r="AP37">
            <v>23</v>
          </cell>
          <cell r="AQ37">
            <v>0</v>
          </cell>
          <cell r="AR37" t="e">
            <v>#N/A</v>
          </cell>
        </row>
        <row r="37">
          <cell r="AT37" t="str">
            <v>卢中华</v>
          </cell>
        </row>
        <row r="38">
          <cell r="B38" t="str">
            <v>赵五祥</v>
          </cell>
          <cell r="C38" t="str">
            <v>男</v>
          </cell>
          <cell r="D38" t="str">
            <v>43252419910529545X</v>
          </cell>
          <cell r="E38">
            <v>43282</v>
          </cell>
          <cell r="F38">
            <v>4760</v>
          </cell>
          <cell r="G38">
            <v>4760</v>
          </cell>
          <cell r="H38">
            <v>4760</v>
          </cell>
          <cell r="I38">
            <v>4760</v>
          </cell>
        </row>
        <row r="38">
          <cell r="P38">
            <v>761.6</v>
          </cell>
        </row>
        <row r="38">
          <cell r="S38">
            <v>33.32</v>
          </cell>
        </row>
        <row r="38">
          <cell r="U38">
            <v>414.12</v>
          </cell>
        </row>
        <row r="38">
          <cell r="W38">
            <v>57.12</v>
          </cell>
        </row>
        <row r="38">
          <cell r="AA38">
            <v>1266.16</v>
          </cell>
          <cell r="AB38">
            <v>380.8</v>
          </cell>
        </row>
        <row r="38">
          <cell r="AD38">
            <v>14.28</v>
          </cell>
        </row>
        <row r="38">
          <cell r="AF38">
            <v>95.2</v>
          </cell>
        </row>
        <row r="38">
          <cell r="AI38">
            <v>15</v>
          </cell>
          <cell r="AJ38">
            <v>505.28</v>
          </cell>
          <cell r="AK38">
            <v>1771.44</v>
          </cell>
        </row>
        <row r="38">
          <cell r="AM38" t="str">
            <v>光华荣昌</v>
          </cell>
          <cell r="AN38" t="str">
            <v>合同工</v>
          </cell>
          <cell r="AO38" t="str">
            <v>光华荣昌</v>
          </cell>
          <cell r="AP38">
            <v>23</v>
          </cell>
          <cell r="AQ38">
            <v>0</v>
          </cell>
          <cell r="AR38" t="e">
            <v>#N/A</v>
          </cell>
        </row>
        <row r="38">
          <cell r="AT38" t="str">
            <v>赵五祥</v>
          </cell>
        </row>
        <row r="39">
          <cell r="B39" t="str">
            <v>肖玲</v>
          </cell>
          <cell r="C39" t="str">
            <v>女</v>
          </cell>
          <cell r="D39" t="str">
            <v>431123199108060024</v>
          </cell>
          <cell r="E39">
            <v>43709</v>
          </cell>
          <cell r="F39">
            <v>4600</v>
          </cell>
          <cell r="G39">
            <v>4600</v>
          </cell>
          <cell r="H39">
            <v>4600</v>
          </cell>
          <cell r="I39">
            <v>4600</v>
          </cell>
        </row>
        <row r="39">
          <cell r="P39">
            <v>736</v>
          </cell>
        </row>
        <row r="39">
          <cell r="S39">
            <v>32.2</v>
          </cell>
        </row>
        <row r="39">
          <cell r="U39">
            <v>400.2</v>
          </cell>
        </row>
        <row r="39">
          <cell r="W39">
            <v>55.2</v>
          </cell>
        </row>
        <row r="39">
          <cell r="AA39">
            <v>1223.6</v>
          </cell>
          <cell r="AB39">
            <v>368</v>
          </cell>
        </row>
        <row r="39">
          <cell r="AD39">
            <v>13.8</v>
          </cell>
        </row>
        <row r="39">
          <cell r="AF39">
            <v>92</v>
          </cell>
        </row>
        <row r="39">
          <cell r="AI39">
            <v>15</v>
          </cell>
          <cell r="AJ39">
            <v>488.8</v>
          </cell>
          <cell r="AK39">
            <v>1712.4</v>
          </cell>
        </row>
        <row r="39">
          <cell r="AM39" t="str">
            <v>光华荣昌</v>
          </cell>
          <cell r="AN39" t="str">
            <v>合同工</v>
          </cell>
          <cell r="AO39" t="str">
            <v>光华荣昌</v>
          </cell>
          <cell r="AP39">
            <v>23</v>
          </cell>
          <cell r="AQ39">
            <v>0</v>
          </cell>
          <cell r="AR39" t="e">
            <v>#N/A</v>
          </cell>
        </row>
        <row r="39">
          <cell r="AT39" t="str">
            <v>肖玲</v>
          </cell>
        </row>
        <row r="40">
          <cell r="B40" t="str">
            <v>伍赤诚</v>
          </cell>
          <cell r="C40" t="str">
            <v>男</v>
          </cell>
          <cell r="D40" t="str">
            <v>430321199804192212</v>
          </cell>
          <cell r="E40">
            <v>43800</v>
          </cell>
          <cell r="F40">
            <v>4380</v>
          </cell>
          <cell r="G40">
            <v>4380</v>
          </cell>
          <cell r="H40">
            <v>4380</v>
          </cell>
          <cell r="I40">
            <v>4380</v>
          </cell>
        </row>
        <row r="40">
          <cell r="P40">
            <v>700.8</v>
          </cell>
        </row>
        <row r="40">
          <cell r="S40">
            <v>30.66</v>
          </cell>
        </row>
        <row r="40">
          <cell r="U40">
            <v>381.06</v>
          </cell>
        </row>
        <row r="40">
          <cell r="W40">
            <v>52.56</v>
          </cell>
        </row>
        <row r="40">
          <cell r="AA40">
            <v>1165.08</v>
          </cell>
          <cell r="AB40">
            <v>350.4</v>
          </cell>
        </row>
        <row r="40">
          <cell r="AD40">
            <v>13.14</v>
          </cell>
        </row>
        <row r="40">
          <cell r="AF40">
            <v>87.6</v>
          </cell>
        </row>
        <row r="40">
          <cell r="AI40">
            <v>15</v>
          </cell>
          <cell r="AJ40">
            <v>466.14</v>
          </cell>
          <cell r="AK40">
            <v>1631.22</v>
          </cell>
        </row>
        <row r="40">
          <cell r="AM40" t="str">
            <v>光华荣昌</v>
          </cell>
          <cell r="AN40" t="str">
            <v>合同工</v>
          </cell>
          <cell r="AO40" t="str">
            <v>光华荣昌</v>
          </cell>
          <cell r="AP40">
            <v>23</v>
          </cell>
          <cell r="AQ40">
            <v>0</v>
          </cell>
          <cell r="AR40" t="e">
            <v>#N/A</v>
          </cell>
        </row>
        <row r="40">
          <cell r="AT40" t="str">
            <v>伍赤诚</v>
          </cell>
        </row>
        <row r="41">
          <cell r="B41" t="str">
            <v>刘文强</v>
          </cell>
          <cell r="C41" t="str">
            <v>男</v>
          </cell>
          <cell r="D41" t="str">
            <v>430921198101045118</v>
          </cell>
          <cell r="E41">
            <v>43800</v>
          </cell>
          <cell r="F41">
            <v>4440</v>
          </cell>
          <cell r="G41">
            <v>4440</v>
          </cell>
          <cell r="H41">
            <v>4440</v>
          </cell>
          <cell r="I41">
            <v>4440</v>
          </cell>
        </row>
        <row r="41">
          <cell r="P41">
            <v>710.4</v>
          </cell>
        </row>
        <row r="41">
          <cell r="S41">
            <v>31.08</v>
          </cell>
        </row>
        <row r="41">
          <cell r="U41">
            <v>386.28</v>
          </cell>
        </row>
        <row r="41">
          <cell r="W41">
            <v>53.28</v>
          </cell>
        </row>
        <row r="41">
          <cell r="AA41">
            <v>1181.04</v>
          </cell>
          <cell r="AB41">
            <v>355.2</v>
          </cell>
        </row>
        <row r="41">
          <cell r="AD41">
            <v>13.32</v>
          </cell>
        </row>
        <row r="41">
          <cell r="AF41">
            <v>88.8</v>
          </cell>
        </row>
        <row r="41">
          <cell r="AI41">
            <v>15</v>
          </cell>
          <cell r="AJ41">
            <v>472.32</v>
          </cell>
          <cell r="AK41">
            <v>1653.36</v>
          </cell>
        </row>
        <row r="41">
          <cell r="AM41" t="str">
            <v>光华荣昌</v>
          </cell>
          <cell r="AN41" t="str">
            <v>合同工</v>
          </cell>
          <cell r="AO41" t="str">
            <v>光华荣昌</v>
          </cell>
          <cell r="AP41">
            <v>19</v>
          </cell>
          <cell r="AQ41">
            <v>0</v>
          </cell>
          <cell r="AR41" t="e">
            <v>#N/A</v>
          </cell>
        </row>
        <row r="41">
          <cell r="AT41" t="str">
            <v>刘文强</v>
          </cell>
        </row>
        <row r="42">
          <cell r="B42" t="str">
            <v>刘谦</v>
          </cell>
          <cell r="C42" t="str">
            <v>男</v>
          </cell>
          <cell r="D42" t="str">
            <v>43028119810403683X</v>
          </cell>
          <cell r="E42">
            <v>43800</v>
          </cell>
          <cell r="F42">
            <v>4440</v>
          </cell>
          <cell r="G42">
            <v>4440</v>
          </cell>
          <cell r="H42">
            <v>4440</v>
          </cell>
          <cell r="I42">
            <v>4440</v>
          </cell>
        </row>
        <row r="42">
          <cell r="P42">
            <v>710.4</v>
          </cell>
        </row>
        <row r="42">
          <cell r="S42">
            <v>31.08</v>
          </cell>
        </row>
        <row r="42">
          <cell r="U42">
            <v>386.28</v>
          </cell>
        </row>
        <row r="42">
          <cell r="W42">
            <v>53.28</v>
          </cell>
        </row>
        <row r="42">
          <cell r="AA42">
            <v>1181.04</v>
          </cell>
          <cell r="AB42">
            <v>355.2</v>
          </cell>
        </row>
        <row r="42">
          <cell r="AD42">
            <v>13.32</v>
          </cell>
        </row>
        <row r="42">
          <cell r="AF42">
            <v>88.8</v>
          </cell>
        </row>
        <row r="42">
          <cell r="AI42">
            <v>15</v>
          </cell>
          <cell r="AJ42">
            <v>472.32</v>
          </cell>
          <cell r="AK42">
            <v>1653.36</v>
          </cell>
        </row>
        <row r="42">
          <cell r="AM42" t="str">
            <v>光华荣昌</v>
          </cell>
          <cell r="AN42" t="str">
            <v>合同工</v>
          </cell>
          <cell r="AO42" t="str">
            <v>光华荣昌</v>
          </cell>
          <cell r="AP42">
            <v>18.5</v>
          </cell>
          <cell r="AQ42">
            <v>0</v>
          </cell>
          <cell r="AR42" t="e">
            <v>#N/A</v>
          </cell>
        </row>
        <row r="42">
          <cell r="AT42" t="str">
            <v>刘谦</v>
          </cell>
        </row>
        <row r="43">
          <cell r="B43" t="str">
            <v>谭刚</v>
          </cell>
          <cell r="C43" t="str">
            <v>男</v>
          </cell>
          <cell r="D43" t="str">
            <v>430223199310026510</v>
          </cell>
          <cell r="E43">
            <v>43800</v>
          </cell>
          <cell r="F43">
            <v>5820</v>
          </cell>
          <cell r="G43">
            <v>5820</v>
          </cell>
          <cell r="H43">
            <v>5820</v>
          </cell>
          <cell r="I43">
            <v>5820</v>
          </cell>
        </row>
        <row r="43">
          <cell r="P43">
            <v>931.2</v>
          </cell>
        </row>
        <row r="43">
          <cell r="S43">
            <v>40.74</v>
          </cell>
        </row>
        <row r="43">
          <cell r="U43">
            <v>506.34</v>
          </cell>
        </row>
        <row r="43">
          <cell r="W43">
            <v>69.84</v>
          </cell>
        </row>
        <row r="43">
          <cell r="AA43">
            <v>1548.12</v>
          </cell>
          <cell r="AB43">
            <v>465.6</v>
          </cell>
        </row>
        <row r="43">
          <cell r="AD43">
            <v>17.46</v>
          </cell>
        </row>
        <row r="43">
          <cell r="AF43">
            <v>116.4</v>
          </cell>
        </row>
        <row r="43">
          <cell r="AI43">
            <v>15</v>
          </cell>
          <cell r="AJ43">
            <v>614.46</v>
          </cell>
          <cell r="AK43">
            <v>2162.58</v>
          </cell>
        </row>
        <row r="43">
          <cell r="AM43" t="str">
            <v>光华荣昌</v>
          </cell>
          <cell r="AN43" t="str">
            <v>合同工</v>
          </cell>
          <cell r="AO43" t="str">
            <v>光华荣昌</v>
          </cell>
          <cell r="AP43">
            <v>15</v>
          </cell>
          <cell r="AQ43">
            <v>0</v>
          </cell>
          <cell r="AR43" t="e">
            <v>#N/A</v>
          </cell>
        </row>
        <row r="43">
          <cell r="AT43" t="str">
            <v>谭刚</v>
          </cell>
        </row>
        <row r="44">
          <cell r="B44" t="str">
            <v>邹明旺</v>
          </cell>
          <cell r="C44" t="str">
            <v>男</v>
          </cell>
          <cell r="D44" t="str">
            <v>43022119871212081X</v>
          </cell>
          <cell r="E44">
            <v>43800</v>
          </cell>
          <cell r="F44">
            <v>6100</v>
          </cell>
          <cell r="G44">
            <v>6100</v>
          </cell>
          <cell r="H44">
            <v>6100</v>
          </cell>
          <cell r="I44">
            <v>6100</v>
          </cell>
        </row>
        <row r="44">
          <cell r="P44">
            <v>976</v>
          </cell>
        </row>
        <row r="44">
          <cell r="S44">
            <v>42.7</v>
          </cell>
        </row>
        <row r="44">
          <cell r="U44">
            <v>530.7</v>
          </cell>
        </row>
        <row r="44">
          <cell r="W44">
            <v>73.2</v>
          </cell>
        </row>
        <row r="44">
          <cell r="AA44">
            <v>1622.6</v>
          </cell>
          <cell r="AB44">
            <v>488</v>
          </cell>
        </row>
        <row r="44">
          <cell r="AD44">
            <v>18.3</v>
          </cell>
        </row>
        <row r="44">
          <cell r="AF44">
            <v>122</v>
          </cell>
        </row>
        <row r="44">
          <cell r="AI44">
            <v>15</v>
          </cell>
          <cell r="AJ44">
            <v>643.3</v>
          </cell>
          <cell r="AK44">
            <v>2265.9</v>
          </cell>
        </row>
        <row r="44">
          <cell r="AM44" t="str">
            <v>光华荣昌</v>
          </cell>
          <cell r="AN44" t="str">
            <v>合同工</v>
          </cell>
          <cell r="AO44" t="str">
            <v>光华荣昌</v>
          </cell>
          <cell r="AP44">
            <v>19</v>
          </cell>
          <cell r="AQ44">
            <v>0</v>
          </cell>
          <cell r="AR44" t="e">
            <v>#N/A</v>
          </cell>
        </row>
        <row r="44">
          <cell r="AT44" t="str">
            <v>邹明旺</v>
          </cell>
        </row>
        <row r="45">
          <cell r="B45" t="str">
            <v>左昌福</v>
          </cell>
          <cell r="C45" t="str">
            <v>男</v>
          </cell>
          <cell r="D45" t="str">
            <v>430281199707024314</v>
          </cell>
          <cell r="E45">
            <v>43800</v>
          </cell>
          <cell r="F45">
            <v>4308</v>
          </cell>
          <cell r="G45">
            <v>4308</v>
          </cell>
          <cell r="H45">
            <v>4308</v>
          </cell>
          <cell r="I45">
            <v>4308</v>
          </cell>
        </row>
        <row r="45">
          <cell r="P45">
            <v>689.28</v>
          </cell>
        </row>
        <row r="45">
          <cell r="S45">
            <v>30.16</v>
          </cell>
        </row>
        <row r="45">
          <cell r="U45">
            <v>374.8</v>
          </cell>
        </row>
        <row r="45">
          <cell r="W45">
            <v>51.7</v>
          </cell>
        </row>
        <row r="45">
          <cell r="AA45">
            <v>1145.94</v>
          </cell>
          <cell r="AB45">
            <v>344.64</v>
          </cell>
        </row>
        <row r="45">
          <cell r="AD45">
            <v>12.92</v>
          </cell>
        </row>
        <row r="45">
          <cell r="AF45">
            <v>86.16</v>
          </cell>
        </row>
        <row r="45">
          <cell r="AI45">
            <v>15</v>
          </cell>
          <cell r="AJ45">
            <v>458.72</v>
          </cell>
          <cell r="AK45">
            <v>1604.66</v>
          </cell>
        </row>
        <row r="45">
          <cell r="AM45" t="str">
            <v>光华荣昌</v>
          </cell>
          <cell r="AN45" t="str">
            <v>合同工</v>
          </cell>
          <cell r="AO45" t="str">
            <v>光华荣昌</v>
          </cell>
          <cell r="AP45">
            <v>26</v>
          </cell>
          <cell r="AQ45">
            <v>0</v>
          </cell>
          <cell r="AR45" t="e">
            <v>#N/A</v>
          </cell>
        </row>
        <row r="45">
          <cell r="AT45" t="str">
            <v>左昌福</v>
          </cell>
        </row>
        <row r="46">
          <cell r="B46" t="str">
            <v>欧响亮</v>
          </cell>
          <cell r="C46" t="str">
            <v>男</v>
          </cell>
          <cell r="D46" t="str">
            <v>430221199006283835</v>
          </cell>
          <cell r="E46">
            <v>43800</v>
          </cell>
          <cell r="F46">
            <v>4360</v>
          </cell>
          <cell r="G46">
            <v>4360</v>
          </cell>
          <cell r="H46">
            <v>4360</v>
          </cell>
          <cell r="I46">
            <v>4360</v>
          </cell>
        </row>
        <row r="46">
          <cell r="P46">
            <v>697.6</v>
          </cell>
        </row>
        <row r="46">
          <cell r="S46">
            <v>30.52</v>
          </cell>
        </row>
        <row r="46">
          <cell r="U46">
            <v>379.32</v>
          </cell>
        </row>
        <row r="46">
          <cell r="W46">
            <v>52.32</v>
          </cell>
        </row>
        <row r="46">
          <cell r="AA46">
            <v>1159.76</v>
          </cell>
          <cell r="AB46">
            <v>348.8</v>
          </cell>
        </row>
        <row r="46">
          <cell r="AD46">
            <v>13.08</v>
          </cell>
        </row>
        <row r="46">
          <cell r="AF46">
            <v>87.2</v>
          </cell>
        </row>
        <row r="46">
          <cell r="AI46">
            <v>15</v>
          </cell>
          <cell r="AJ46">
            <v>464.08</v>
          </cell>
          <cell r="AK46">
            <v>1623.84</v>
          </cell>
        </row>
        <row r="46">
          <cell r="AM46" t="str">
            <v>光华荣昌</v>
          </cell>
          <cell r="AN46" t="str">
            <v>合同工</v>
          </cell>
          <cell r="AO46" t="str">
            <v>光华荣昌</v>
          </cell>
          <cell r="AP46">
            <v>20</v>
          </cell>
          <cell r="AQ46">
            <v>0</v>
          </cell>
          <cell r="AR46" t="e">
            <v>#N/A</v>
          </cell>
        </row>
        <row r="46">
          <cell r="AT46" t="str">
            <v>欧响亮</v>
          </cell>
        </row>
        <row r="47">
          <cell r="B47" t="str">
            <v>罗鹏</v>
          </cell>
          <cell r="C47" t="str">
            <v>男</v>
          </cell>
          <cell r="D47" t="str">
            <v>430221198105216510</v>
          </cell>
          <cell r="E47">
            <v>42278</v>
          </cell>
          <cell r="F47">
            <v>5260</v>
          </cell>
          <cell r="G47">
            <v>5260</v>
          </cell>
          <cell r="H47">
            <v>5260</v>
          </cell>
          <cell r="I47">
            <v>5260</v>
          </cell>
        </row>
        <row r="47">
          <cell r="P47">
            <v>841.6</v>
          </cell>
        </row>
        <row r="47">
          <cell r="S47">
            <v>36.82</v>
          </cell>
        </row>
        <row r="47">
          <cell r="U47">
            <v>457.62</v>
          </cell>
        </row>
        <row r="47">
          <cell r="W47">
            <v>63.12</v>
          </cell>
        </row>
        <row r="47">
          <cell r="AA47">
            <v>1399.16</v>
          </cell>
          <cell r="AB47">
            <v>420.8</v>
          </cell>
        </row>
        <row r="47">
          <cell r="AD47">
            <v>15.78</v>
          </cell>
        </row>
        <row r="47">
          <cell r="AF47">
            <v>105.2</v>
          </cell>
        </row>
        <row r="47">
          <cell r="AI47">
            <v>15</v>
          </cell>
          <cell r="AJ47">
            <v>556.78</v>
          </cell>
          <cell r="AK47">
            <v>1955.94</v>
          </cell>
        </row>
        <row r="47">
          <cell r="AM47" t="str">
            <v>光华荣昌</v>
          </cell>
          <cell r="AN47" t="str">
            <v>合同工</v>
          </cell>
          <cell r="AO47" t="str">
            <v>光华荣昌</v>
          </cell>
          <cell r="AP47">
            <v>19</v>
          </cell>
          <cell r="AQ47">
            <v>0</v>
          </cell>
          <cell r="AR47" t="e">
            <v>#N/A</v>
          </cell>
        </row>
        <row r="47">
          <cell r="AT47" t="str">
            <v>罗鹏</v>
          </cell>
        </row>
        <row r="48">
          <cell r="B48" t="str">
            <v>刘文向</v>
          </cell>
          <cell r="C48" t="str">
            <v>男</v>
          </cell>
          <cell r="D48" t="str">
            <v>430527197408118731</v>
          </cell>
          <cell r="E48">
            <v>44774</v>
          </cell>
          <cell r="F48">
            <v>5700</v>
          </cell>
          <cell r="G48">
            <v>5700</v>
          </cell>
          <cell r="H48">
            <v>5700</v>
          </cell>
          <cell r="I48">
            <v>5700</v>
          </cell>
        </row>
        <row r="48">
          <cell r="P48">
            <v>912</v>
          </cell>
        </row>
        <row r="48">
          <cell r="S48">
            <v>39.9</v>
          </cell>
        </row>
        <row r="48">
          <cell r="U48">
            <v>495.9</v>
          </cell>
        </row>
        <row r="48">
          <cell r="W48">
            <v>68.4</v>
          </cell>
        </row>
        <row r="48">
          <cell r="AA48">
            <v>1516.2</v>
          </cell>
          <cell r="AB48">
            <v>456</v>
          </cell>
        </row>
        <row r="48">
          <cell r="AD48">
            <v>17.1</v>
          </cell>
        </row>
        <row r="48">
          <cell r="AF48">
            <v>114</v>
          </cell>
        </row>
        <row r="48">
          <cell r="AI48">
            <v>15</v>
          </cell>
          <cell r="AJ48">
            <v>602.1</v>
          </cell>
          <cell r="AK48">
            <v>2118.3</v>
          </cell>
        </row>
        <row r="48">
          <cell r="AM48" t="str">
            <v>光华荣昌</v>
          </cell>
          <cell r="AN48" t="str">
            <v>合同工</v>
          </cell>
          <cell r="AO48" t="str">
            <v>光华荣昌</v>
          </cell>
          <cell r="AP48">
            <v>23</v>
          </cell>
          <cell r="AQ48">
            <v>0</v>
          </cell>
          <cell r="AR48" t="e">
            <v>#N/A</v>
          </cell>
        </row>
        <row r="48">
          <cell r="AT48" t="str">
            <v>刘文向</v>
          </cell>
        </row>
        <row r="49">
          <cell r="B49" t="str">
            <v>李晶</v>
          </cell>
          <cell r="C49" t="str">
            <v>女</v>
          </cell>
          <cell r="D49" t="str">
            <v>43022519870326004X</v>
          </cell>
          <cell r="E49">
            <v>44835</v>
          </cell>
          <cell r="F49">
            <v>5100</v>
          </cell>
          <cell r="G49">
            <v>5100</v>
          </cell>
          <cell r="H49">
            <v>5100</v>
          </cell>
          <cell r="I49">
            <v>5100</v>
          </cell>
        </row>
        <row r="49">
          <cell r="P49">
            <v>816</v>
          </cell>
        </row>
        <row r="49">
          <cell r="S49">
            <v>35.7</v>
          </cell>
        </row>
        <row r="49">
          <cell r="U49">
            <v>443.7</v>
          </cell>
        </row>
        <row r="49">
          <cell r="W49">
            <v>61.2</v>
          </cell>
        </row>
        <row r="49">
          <cell r="AA49">
            <v>1356.6</v>
          </cell>
          <cell r="AB49">
            <v>408</v>
          </cell>
        </row>
        <row r="49">
          <cell r="AD49">
            <v>15.3</v>
          </cell>
        </row>
        <row r="49">
          <cell r="AF49">
            <v>102</v>
          </cell>
        </row>
        <row r="49">
          <cell r="AI49">
            <v>15</v>
          </cell>
          <cell r="AJ49">
            <v>540.3</v>
          </cell>
          <cell r="AK49">
            <v>1896.9</v>
          </cell>
        </row>
        <row r="49">
          <cell r="AM49" t="str">
            <v>光华荣昌</v>
          </cell>
          <cell r="AN49" t="str">
            <v>合同工</v>
          </cell>
          <cell r="AO49" t="str">
            <v>光华荣昌</v>
          </cell>
          <cell r="AP49">
            <v>23</v>
          </cell>
          <cell r="AQ49">
            <v>0</v>
          </cell>
          <cell r="AR49" t="e">
            <v>#N/A</v>
          </cell>
        </row>
        <row r="49">
          <cell r="AT49" t="str">
            <v>李晶</v>
          </cell>
        </row>
        <row r="50">
          <cell r="B50" t="str">
            <v>陈子豪</v>
          </cell>
          <cell r="C50" t="str">
            <v>男</v>
          </cell>
          <cell r="D50" t="str">
            <v>430224199501210034</v>
          </cell>
          <cell r="E50">
            <v>44958</v>
          </cell>
          <cell r="F50">
            <v>5800</v>
          </cell>
          <cell r="G50">
            <v>5800</v>
          </cell>
          <cell r="H50">
            <v>5800</v>
          </cell>
          <cell r="I50">
            <v>5800</v>
          </cell>
        </row>
        <row r="50">
          <cell r="P50">
            <v>928</v>
          </cell>
        </row>
        <row r="50">
          <cell r="S50">
            <v>40.6</v>
          </cell>
        </row>
        <row r="50">
          <cell r="U50">
            <v>504.6</v>
          </cell>
        </row>
        <row r="50">
          <cell r="W50">
            <v>69.6</v>
          </cell>
        </row>
        <row r="50">
          <cell r="AA50">
            <v>1542.8</v>
          </cell>
          <cell r="AB50">
            <v>464</v>
          </cell>
        </row>
        <row r="50">
          <cell r="AD50">
            <v>17.4</v>
          </cell>
        </row>
        <row r="50">
          <cell r="AF50">
            <v>116</v>
          </cell>
        </row>
        <row r="50">
          <cell r="AI50">
            <v>15</v>
          </cell>
          <cell r="AJ50">
            <v>612.4</v>
          </cell>
          <cell r="AK50">
            <v>2155.2</v>
          </cell>
        </row>
        <row r="50">
          <cell r="AM50" t="str">
            <v>光华荣昌</v>
          </cell>
          <cell r="AN50" t="str">
            <v>合同工</v>
          </cell>
          <cell r="AO50" t="str">
            <v>光华荣昌</v>
          </cell>
          <cell r="AP50">
            <v>23</v>
          </cell>
          <cell r="AQ50">
            <v>0</v>
          </cell>
          <cell r="AR50" t="e">
            <v>#N/A</v>
          </cell>
        </row>
        <row r="50">
          <cell r="AT50" t="str">
            <v>陈子豪</v>
          </cell>
        </row>
        <row r="51">
          <cell r="B51" t="str">
            <v>肖燕丹</v>
          </cell>
          <cell r="C51" t="str">
            <v>女</v>
          </cell>
          <cell r="D51" t="str">
            <v>43032119730510854X</v>
          </cell>
          <cell r="E51">
            <v>44783</v>
          </cell>
          <cell r="F51">
            <v>4308</v>
          </cell>
          <cell r="G51">
            <v>4308</v>
          </cell>
          <cell r="H51">
            <v>4053</v>
          </cell>
          <cell r="I51">
            <v>4308</v>
          </cell>
        </row>
        <row r="51">
          <cell r="P51">
            <v>689.28</v>
          </cell>
        </row>
        <row r="51">
          <cell r="S51">
            <v>30.16</v>
          </cell>
        </row>
        <row r="51">
          <cell r="U51">
            <v>352.61</v>
          </cell>
        </row>
        <row r="51">
          <cell r="W51">
            <v>51.7</v>
          </cell>
        </row>
        <row r="51">
          <cell r="AA51">
            <v>1123.75</v>
          </cell>
          <cell r="AB51">
            <v>344.64</v>
          </cell>
        </row>
        <row r="51">
          <cell r="AD51">
            <v>12.92</v>
          </cell>
        </row>
        <row r="51">
          <cell r="AF51">
            <v>81.06</v>
          </cell>
        </row>
        <row r="51">
          <cell r="AI51">
            <v>15</v>
          </cell>
          <cell r="AJ51">
            <v>453.62</v>
          </cell>
          <cell r="AK51">
            <v>1577.37</v>
          </cell>
        </row>
        <row r="51">
          <cell r="AM51" t="str">
            <v>光华荣昌</v>
          </cell>
          <cell r="AN51" t="str">
            <v>合同工</v>
          </cell>
          <cell r="AO51" t="str">
            <v>光华荣昌</v>
          </cell>
          <cell r="AP51">
            <v>27</v>
          </cell>
          <cell r="AQ51">
            <v>0</v>
          </cell>
          <cell r="AR51" t="e">
            <v>#N/A</v>
          </cell>
        </row>
        <row r="51">
          <cell r="AT51" t="str">
            <v>肖燕丹</v>
          </cell>
        </row>
        <row r="52">
          <cell r="B52" t="str">
            <v>高万</v>
          </cell>
          <cell r="C52" t="str">
            <v>男</v>
          </cell>
          <cell r="D52" t="str">
            <v>430124198511037000</v>
          </cell>
          <cell r="E52" t="str">
            <v>2024.01.31</v>
          </cell>
          <cell r="F52">
            <v>4308</v>
          </cell>
          <cell r="G52">
            <v>4308</v>
          </cell>
          <cell r="H52">
            <v>4308</v>
          </cell>
          <cell r="I52">
            <v>4308</v>
          </cell>
        </row>
        <row r="52">
          <cell r="P52">
            <v>689.28</v>
          </cell>
        </row>
        <row r="52">
          <cell r="S52">
            <v>30.16</v>
          </cell>
        </row>
        <row r="52">
          <cell r="U52">
            <v>374.8</v>
          </cell>
        </row>
        <row r="52">
          <cell r="W52">
            <v>51.7</v>
          </cell>
        </row>
        <row r="52">
          <cell r="AA52">
            <v>1145.94</v>
          </cell>
          <cell r="AB52">
            <v>344.64</v>
          </cell>
        </row>
        <row r="52">
          <cell r="AD52">
            <v>12.92</v>
          </cell>
        </row>
        <row r="52">
          <cell r="AF52">
            <v>86.16</v>
          </cell>
        </row>
        <row r="52">
          <cell r="AI52">
            <v>15</v>
          </cell>
          <cell r="AJ52">
            <v>458.72</v>
          </cell>
          <cell r="AK52">
            <v>1604.66</v>
          </cell>
        </row>
        <row r="52">
          <cell r="AM52" t="str">
            <v>光华荣昌</v>
          </cell>
          <cell r="AN52" t="str">
            <v>合同工</v>
          </cell>
          <cell r="AO52" t="str">
            <v>光华荣昌</v>
          </cell>
          <cell r="AP52">
            <v>21</v>
          </cell>
          <cell r="AQ52" t="str">
            <v>残疾人安置</v>
          </cell>
          <cell r="AR52" t="e">
            <v>#N/A</v>
          </cell>
        </row>
        <row r="52">
          <cell r="AT52" t="str">
            <v>高万</v>
          </cell>
        </row>
        <row r="53">
          <cell r="B53" t="str">
            <v>何柒林</v>
          </cell>
          <cell r="C53" t="str">
            <v>男</v>
          </cell>
          <cell r="D53" t="str">
            <v>430203197604116015</v>
          </cell>
          <cell r="E53">
            <v>45658</v>
          </cell>
          <cell r="F53">
            <v>4308</v>
          </cell>
          <cell r="G53">
            <v>4308</v>
          </cell>
          <cell r="H53">
            <v>4027</v>
          </cell>
          <cell r="I53">
            <v>4308</v>
          </cell>
        </row>
        <row r="53">
          <cell r="P53">
            <v>689.28</v>
          </cell>
        </row>
        <row r="53">
          <cell r="S53">
            <v>30.16</v>
          </cell>
        </row>
        <row r="53">
          <cell r="U53">
            <v>350.35</v>
          </cell>
        </row>
        <row r="53">
          <cell r="W53">
            <v>51.7</v>
          </cell>
        </row>
        <row r="53">
          <cell r="AA53">
            <v>1121.49</v>
          </cell>
          <cell r="AB53">
            <v>344.64</v>
          </cell>
        </row>
        <row r="53">
          <cell r="AD53">
            <v>12.92</v>
          </cell>
        </row>
        <row r="53">
          <cell r="AF53">
            <v>80.54</v>
          </cell>
        </row>
        <row r="53">
          <cell r="AI53">
            <v>15</v>
          </cell>
          <cell r="AJ53">
            <v>453.1</v>
          </cell>
          <cell r="AK53">
            <v>1574.59</v>
          </cell>
        </row>
        <row r="53">
          <cell r="AM53" t="str">
            <v>光华荣昌</v>
          </cell>
          <cell r="AN53" t="str">
            <v>合同工</v>
          </cell>
          <cell r="AO53" t="str">
            <v>光华荣昌</v>
          </cell>
          <cell r="AP53">
            <v>29</v>
          </cell>
          <cell r="AQ53">
            <v>0</v>
          </cell>
          <cell r="AR53" t="e">
            <v>#N/A</v>
          </cell>
        </row>
        <row r="53">
          <cell r="AT53" t="str">
            <v>何柒林</v>
          </cell>
        </row>
        <row r="54">
          <cell r="B54" t="str">
            <v>邹彬彬</v>
          </cell>
        </row>
        <row r="54">
          <cell r="F54">
            <v>4308</v>
          </cell>
          <cell r="G54">
            <v>4308</v>
          </cell>
          <cell r="H54">
            <v>4308</v>
          </cell>
          <cell r="I54">
            <v>4308</v>
          </cell>
        </row>
        <row r="54">
          <cell r="P54">
            <v>689.28</v>
          </cell>
        </row>
        <row r="54">
          <cell r="S54">
            <v>30.16</v>
          </cell>
        </row>
        <row r="54">
          <cell r="U54">
            <v>374.8</v>
          </cell>
        </row>
        <row r="54">
          <cell r="W54">
            <v>51.7</v>
          </cell>
        </row>
        <row r="54">
          <cell r="AA54">
            <v>1145.94</v>
          </cell>
          <cell r="AB54">
            <v>344.64</v>
          </cell>
        </row>
        <row r="54">
          <cell r="AD54">
            <v>12.92</v>
          </cell>
        </row>
        <row r="54">
          <cell r="AF54">
            <v>86.16</v>
          </cell>
        </row>
        <row r="54">
          <cell r="AI54">
            <v>15</v>
          </cell>
          <cell r="AJ54">
            <v>458.72</v>
          </cell>
          <cell r="AK54">
            <v>1604.66</v>
          </cell>
        </row>
        <row r="54">
          <cell r="AM54" t="str">
            <v>光华荣昌</v>
          </cell>
          <cell r="AN54" t="str">
            <v>合同工</v>
          </cell>
          <cell r="AO54" t="str">
            <v>光华荣昌</v>
          </cell>
          <cell r="AP54">
            <v>29.5</v>
          </cell>
          <cell r="AQ54">
            <v>0</v>
          </cell>
          <cell r="AR54" t="e">
            <v>#N/A</v>
          </cell>
        </row>
        <row r="54">
          <cell r="AT54" t="str">
            <v>邹彬彬</v>
          </cell>
        </row>
        <row r="55">
          <cell r="B55" t="str">
            <v>谭丽平</v>
          </cell>
        </row>
        <row r="55">
          <cell r="F55">
            <v>4308</v>
          </cell>
          <cell r="G55">
            <v>4308</v>
          </cell>
          <cell r="H55">
            <v>4308</v>
          </cell>
          <cell r="I55">
            <v>4308</v>
          </cell>
        </row>
        <row r="55">
          <cell r="P55">
            <v>689.28</v>
          </cell>
        </row>
        <row r="55">
          <cell r="S55">
            <v>30.16</v>
          </cell>
        </row>
        <row r="55">
          <cell r="U55">
            <v>374.8</v>
          </cell>
        </row>
        <row r="55">
          <cell r="W55">
            <v>51.7</v>
          </cell>
        </row>
        <row r="55">
          <cell r="AA55">
            <v>1145.94</v>
          </cell>
          <cell r="AB55">
            <v>344.64</v>
          </cell>
        </row>
        <row r="55">
          <cell r="AD55">
            <v>12.92</v>
          </cell>
        </row>
        <row r="55">
          <cell r="AF55">
            <v>86.16</v>
          </cell>
        </row>
        <row r="55">
          <cell r="AI55">
            <v>15</v>
          </cell>
          <cell r="AJ55">
            <v>458.72</v>
          </cell>
          <cell r="AK55">
            <v>1604.66</v>
          </cell>
        </row>
        <row r="55">
          <cell r="AM55" t="str">
            <v>光华荣昌</v>
          </cell>
          <cell r="AN55" t="str">
            <v>合同工</v>
          </cell>
          <cell r="AO55" t="str">
            <v>光华荣昌</v>
          </cell>
          <cell r="AP55">
            <v>23</v>
          </cell>
          <cell r="AQ55">
            <v>0</v>
          </cell>
          <cell r="AR55" t="e">
            <v>#N/A</v>
          </cell>
        </row>
        <row r="55">
          <cell r="AT55" t="str">
            <v>谭丽平</v>
          </cell>
        </row>
        <row r="56">
          <cell r="E56">
            <v>50</v>
          </cell>
          <cell r="F56">
            <v>246060</v>
          </cell>
        </row>
        <row r="57">
          <cell r="E57">
            <v>0</v>
          </cell>
        </row>
        <row r="57">
          <cell r="AJ57">
            <v>0</v>
          </cell>
        </row>
        <row r="58">
          <cell r="P58">
            <v>41477.76</v>
          </cell>
          <cell r="Q58">
            <v>0</v>
          </cell>
          <cell r="R58">
            <v>0</v>
          </cell>
          <cell r="S58">
            <v>1814.7</v>
          </cell>
          <cell r="T58">
            <v>0</v>
          </cell>
          <cell r="U58">
            <v>23619.84</v>
          </cell>
          <cell r="V58">
            <v>0</v>
          </cell>
          <cell r="W58">
            <v>3110.88</v>
          </cell>
          <cell r="X58">
            <v>0</v>
          </cell>
        </row>
        <row r="58">
          <cell r="Z58">
            <v>0</v>
          </cell>
          <cell r="AA58">
            <v>70023.18</v>
          </cell>
          <cell r="AB58">
            <v>20738.88</v>
          </cell>
          <cell r="AC58">
            <v>0</v>
          </cell>
          <cell r="AD58">
            <v>777.66</v>
          </cell>
          <cell r="AE58">
            <v>0</v>
          </cell>
          <cell r="AF58">
            <v>5429.84</v>
          </cell>
          <cell r="AG58">
            <v>0</v>
          </cell>
        </row>
        <row r="58">
          <cell r="AI58">
            <v>750</v>
          </cell>
          <cell r="AJ58">
            <v>27696.38</v>
          </cell>
          <cell r="AK58">
            <v>97719.56</v>
          </cell>
          <cell r="AL58" t="str">
            <v>当月工资中扣除当月社保</v>
          </cell>
        </row>
        <row r="60">
          <cell r="B60" t="str">
            <v>史双宇</v>
          </cell>
          <cell r="C60" t="str">
            <v>男</v>
          </cell>
          <cell r="D60" t="str">
            <v>430321199107192217</v>
          </cell>
          <cell r="E60">
            <v>45573</v>
          </cell>
        </row>
        <row r="60">
          <cell r="J60">
            <v>4308</v>
          </cell>
          <cell r="K60">
            <v>4308</v>
          </cell>
          <cell r="L60">
            <v>4027</v>
          </cell>
          <cell r="M60">
            <v>4308</v>
          </cell>
        </row>
        <row r="60">
          <cell r="O60">
            <v>150</v>
          </cell>
          <cell r="P60">
            <v>689.28</v>
          </cell>
        </row>
        <row r="60">
          <cell r="S60">
            <v>30.16</v>
          </cell>
        </row>
        <row r="60">
          <cell r="U60">
            <v>350.35</v>
          </cell>
        </row>
        <row r="60">
          <cell r="W60">
            <v>90.47</v>
          </cell>
        </row>
        <row r="60">
          <cell r="AA60">
            <v>1160.26</v>
          </cell>
        </row>
        <row r="60">
          <cell r="AJ60">
            <v>0</v>
          </cell>
          <cell r="AK60">
            <v>1160.26</v>
          </cell>
        </row>
        <row r="60">
          <cell r="AM60" t="str">
            <v>湖南诚展</v>
          </cell>
          <cell r="AN60" t="str">
            <v>劳务工</v>
          </cell>
          <cell r="AO60" t="str">
            <v>湖南诚展</v>
          </cell>
          <cell r="AP60">
            <v>26</v>
          </cell>
          <cell r="AQ60">
            <v>0</v>
          </cell>
        </row>
        <row r="60">
          <cell r="AT60" t="str">
            <v>史双宇</v>
          </cell>
        </row>
        <row r="61">
          <cell r="B61" t="str">
            <v>谢桂华</v>
          </cell>
          <cell r="C61" t="str">
            <v>女</v>
          </cell>
          <cell r="D61" t="str">
            <v>430203197507056022</v>
          </cell>
          <cell r="E61">
            <v>45579</v>
          </cell>
        </row>
        <row r="61">
          <cell r="J61">
            <v>4308</v>
          </cell>
          <cell r="K61">
            <v>4308</v>
          </cell>
          <cell r="L61">
            <v>4027</v>
          </cell>
          <cell r="M61">
            <v>4308</v>
          </cell>
        </row>
        <row r="61">
          <cell r="O61">
            <v>150</v>
          </cell>
          <cell r="P61">
            <v>689.28</v>
          </cell>
        </row>
        <row r="61">
          <cell r="S61">
            <v>30.16</v>
          </cell>
        </row>
        <row r="61">
          <cell r="U61">
            <v>350.35</v>
          </cell>
        </row>
        <row r="61">
          <cell r="W61">
            <v>90.47</v>
          </cell>
        </row>
        <row r="61">
          <cell r="AA61">
            <v>1160.26</v>
          </cell>
        </row>
        <row r="61">
          <cell r="AJ61">
            <v>0</v>
          </cell>
          <cell r="AK61">
            <v>1160.26</v>
          </cell>
        </row>
        <row r="61">
          <cell r="AM61" t="str">
            <v>湖南诚展</v>
          </cell>
          <cell r="AN61" t="str">
            <v>劳务工</v>
          </cell>
          <cell r="AO61" t="str">
            <v>湖南诚展</v>
          </cell>
          <cell r="AP61">
            <v>27</v>
          </cell>
          <cell r="AQ61">
            <v>0</v>
          </cell>
        </row>
        <row r="61">
          <cell r="AT61" t="str">
            <v>谢桂华</v>
          </cell>
        </row>
        <row r="62">
          <cell r="B62" t="str">
            <v>张忠宝</v>
          </cell>
          <cell r="C62" t="str">
            <v>女</v>
          </cell>
          <cell r="D62" t="str">
            <v>430223200502118722</v>
          </cell>
          <cell r="E62">
            <v>45579</v>
          </cell>
        </row>
        <row r="62">
          <cell r="J62">
            <v>4308</v>
          </cell>
          <cell r="K62">
            <v>4308</v>
          </cell>
          <cell r="L62">
            <v>4027</v>
          </cell>
          <cell r="M62">
            <v>4308</v>
          </cell>
        </row>
        <row r="62">
          <cell r="O62">
            <v>150</v>
          </cell>
          <cell r="P62">
            <v>689.28</v>
          </cell>
        </row>
        <row r="62">
          <cell r="S62">
            <v>30.16</v>
          </cell>
        </row>
        <row r="62">
          <cell r="U62">
            <v>350.35</v>
          </cell>
        </row>
        <row r="62">
          <cell r="W62">
            <v>90.47</v>
          </cell>
        </row>
        <row r="62">
          <cell r="AA62">
            <v>1160.26</v>
          </cell>
        </row>
        <row r="62">
          <cell r="AJ62">
            <v>0</v>
          </cell>
          <cell r="AK62">
            <v>1160.26</v>
          </cell>
        </row>
        <row r="62">
          <cell r="AM62" t="str">
            <v>湖南诚展</v>
          </cell>
          <cell r="AN62" t="str">
            <v>劳务工</v>
          </cell>
          <cell r="AO62" t="str">
            <v>湖南诚展</v>
          </cell>
          <cell r="AP62">
            <v>15</v>
          </cell>
          <cell r="AQ62">
            <v>0</v>
          </cell>
          <cell r="AR62" t="e">
            <v>#N/A</v>
          </cell>
        </row>
        <row r="62">
          <cell r="AT62" t="str">
            <v>张忠宝</v>
          </cell>
        </row>
        <row r="63">
          <cell r="B63" t="str">
            <v>唐亮</v>
          </cell>
          <cell r="C63" t="str">
            <v>男</v>
          </cell>
          <cell r="D63" t="str">
            <v>430211199810151814</v>
          </cell>
          <cell r="E63">
            <v>45587</v>
          </cell>
        </row>
        <row r="63">
          <cell r="J63">
            <v>4308</v>
          </cell>
          <cell r="K63">
            <v>4308</v>
          </cell>
          <cell r="L63">
            <v>4027</v>
          </cell>
          <cell r="M63">
            <v>4308</v>
          </cell>
        </row>
        <row r="63">
          <cell r="O63">
            <v>150</v>
          </cell>
          <cell r="P63">
            <v>689.28</v>
          </cell>
        </row>
        <row r="63">
          <cell r="S63">
            <v>30.16</v>
          </cell>
        </row>
        <row r="63">
          <cell r="U63">
            <v>350.35</v>
          </cell>
        </row>
        <row r="63">
          <cell r="W63">
            <v>90.47</v>
          </cell>
        </row>
        <row r="63">
          <cell r="AA63">
            <v>1160.26</v>
          </cell>
        </row>
        <row r="63">
          <cell r="AJ63">
            <v>0</v>
          </cell>
          <cell r="AK63">
            <v>1160.26</v>
          </cell>
        </row>
        <row r="63">
          <cell r="AM63" t="str">
            <v>湖南诚展</v>
          </cell>
          <cell r="AN63" t="str">
            <v>劳务工</v>
          </cell>
          <cell r="AO63" t="str">
            <v>湖南诚展</v>
          </cell>
          <cell r="AP63">
            <v>27</v>
          </cell>
          <cell r="AQ63">
            <v>0</v>
          </cell>
          <cell r="AR63" t="e">
            <v>#N/A</v>
          </cell>
        </row>
        <row r="63">
          <cell r="AT63" t="str">
            <v>唐亮</v>
          </cell>
        </row>
        <row r="64">
          <cell r="B64" t="str">
            <v>李需</v>
          </cell>
          <cell r="C64" t="str">
            <v>男</v>
          </cell>
          <cell r="D64" t="str">
            <v>513021198108216753</v>
          </cell>
          <cell r="E64">
            <v>45587</v>
          </cell>
        </row>
        <row r="64">
          <cell r="J64">
            <v>4308</v>
          </cell>
          <cell r="K64">
            <v>4308</v>
          </cell>
          <cell r="L64">
            <v>4027</v>
          </cell>
          <cell r="M64">
            <v>4308</v>
          </cell>
        </row>
        <row r="64">
          <cell r="O64">
            <v>150</v>
          </cell>
          <cell r="P64">
            <v>689.28</v>
          </cell>
        </row>
        <row r="64">
          <cell r="S64">
            <v>30.16</v>
          </cell>
        </row>
        <row r="64">
          <cell r="U64">
            <v>350.35</v>
          </cell>
        </row>
        <row r="64">
          <cell r="W64">
            <v>90.47</v>
          </cell>
        </row>
        <row r="64">
          <cell r="AA64">
            <v>1160.26</v>
          </cell>
        </row>
        <row r="64">
          <cell r="AJ64">
            <v>0</v>
          </cell>
          <cell r="AK64">
            <v>1160.26</v>
          </cell>
        </row>
        <row r="64">
          <cell r="AM64" t="str">
            <v>湖南诚展</v>
          </cell>
          <cell r="AN64" t="str">
            <v>劳务工</v>
          </cell>
          <cell r="AO64" t="str">
            <v>湖南诚展</v>
          </cell>
          <cell r="AP64">
            <v>28</v>
          </cell>
          <cell r="AQ64">
            <v>0</v>
          </cell>
          <cell r="AR64" t="e">
            <v>#N/A</v>
          </cell>
        </row>
        <row r="64">
          <cell r="AT64" t="str">
            <v>李需</v>
          </cell>
        </row>
        <row r="65">
          <cell r="B65" t="str">
            <v>刘湘宇</v>
          </cell>
          <cell r="C65" t="str">
            <v>男</v>
          </cell>
          <cell r="D65" t="str">
            <v>430221197802277138</v>
          </cell>
          <cell r="E65">
            <v>45587</v>
          </cell>
        </row>
        <row r="65">
          <cell r="J65">
            <v>4308</v>
          </cell>
          <cell r="K65">
            <v>4308</v>
          </cell>
          <cell r="L65">
            <v>4027</v>
          </cell>
          <cell r="M65">
            <v>4308</v>
          </cell>
        </row>
        <row r="65">
          <cell r="O65">
            <v>150</v>
          </cell>
          <cell r="P65">
            <v>689.28</v>
          </cell>
        </row>
        <row r="65">
          <cell r="S65">
            <v>30.16</v>
          </cell>
        </row>
        <row r="65">
          <cell r="U65">
            <v>350.35</v>
          </cell>
        </row>
        <row r="65">
          <cell r="W65">
            <v>90.47</v>
          </cell>
        </row>
        <row r="65">
          <cell r="AA65">
            <v>1160.26</v>
          </cell>
        </row>
        <row r="65">
          <cell r="AJ65">
            <v>0</v>
          </cell>
          <cell r="AK65">
            <v>1160.26</v>
          </cell>
        </row>
        <row r="65">
          <cell r="AM65" t="str">
            <v>湖南诚展</v>
          </cell>
          <cell r="AN65">
            <v>0</v>
          </cell>
          <cell r="AO65">
            <v>0</v>
          </cell>
          <cell r="AP65">
            <v>23.5</v>
          </cell>
          <cell r="AQ65" t="str">
            <v>2025/8/6辞职</v>
          </cell>
          <cell r="AR65" t="e">
            <v>#N/A</v>
          </cell>
        </row>
        <row r="65">
          <cell r="AT65" t="str">
            <v>刘湘宇</v>
          </cell>
        </row>
        <row r="66">
          <cell r="B66" t="str">
            <v>罗向锋</v>
          </cell>
          <cell r="C66" t="str">
            <v>女</v>
          </cell>
          <cell r="D66" t="str">
            <v>430281198610134520</v>
          </cell>
          <cell r="E66">
            <v>45591</v>
          </cell>
        </row>
        <row r="66">
          <cell r="J66">
            <v>4308</v>
          </cell>
          <cell r="K66">
            <v>4308</v>
          </cell>
          <cell r="L66">
            <v>4027</v>
          </cell>
          <cell r="M66">
            <v>4308</v>
          </cell>
        </row>
        <row r="66">
          <cell r="O66">
            <v>150</v>
          </cell>
          <cell r="P66">
            <v>689.28</v>
          </cell>
        </row>
        <row r="66">
          <cell r="S66">
            <v>30.16</v>
          </cell>
        </row>
        <row r="66">
          <cell r="U66">
            <v>350.35</v>
          </cell>
        </row>
        <row r="66">
          <cell r="W66">
            <v>90.47</v>
          </cell>
        </row>
        <row r="66">
          <cell r="AA66">
            <v>1160.26</v>
          </cell>
        </row>
        <row r="66">
          <cell r="AJ66">
            <v>0</v>
          </cell>
          <cell r="AK66">
            <v>1160.26</v>
          </cell>
        </row>
        <row r="66">
          <cell r="AM66" t="str">
            <v>湖南诚展</v>
          </cell>
          <cell r="AN66">
            <v>0</v>
          </cell>
          <cell r="AO66">
            <v>0</v>
          </cell>
          <cell r="AP66">
            <v>16</v>
          </cell>
          <cell r="AQ66" t="str">
            <v>2025/7/21退回</v>
          </cell>
          <cell r="AR66" t="e">
            <v>#N/A</v>
          </cell>
        </row>
        <row r="66">
          <cell r="AT66" t="str">
            <v>罗向锋</v>
          </cell>
        </row>
        <row r="67">
          <cell r="B67" t="str">
            <v>李力争</v>
          </cell>
          <cell r="C67" t="str">
            <v>男</v>
          </cell>
          <cell r="D67" t="str">
            <v>430921198610175770</v>
          </cell>
          <cell r="E67">
            <v>45591</v>
          </cell>
        </row>
        <row r="67">
          <cell r="J67">
            <v>4308</v>
          </cell>
          <cell r="K67">
            <v>4308</v>
          </cell>
          <cell r="L67">
            <v>4027</v>
          </cell>
          <cell r="M67">
            <v>4308</v>
          </cell>
        </row>
        <row r="67">
          <cell r="O67">
            <v>150</v>
          </cell>
          <cell r="P67">
            <v>689.28</v>
          </cell>
        </row>
        <row r="67">
          <cell r="S67">
            <v>30.16</v>
          </cell>
        </row>
        <row r="67">
          <cell r="U67">
            <v>350.35</v>
          </cell>
        </row>
        <row r="67">
          <cell r="W67">
            <v>90.47</v>
          </cell>
        </row>
        <row r="67">
          <cell r="AA67">
            <v>1160.26</v>
          </cell>
        </row>
        <row r="67">
          <cell r="AJ67">
            <v>0</v>
          </cell>
          <cell r="AK67">
            <v>1160.26</v>
          </cell>
        </row>
        <row r="67">
          <cell r="AM67" t="str">
            <v>湖南诚展</v>
          </cell>
          <cell r="AN67" t="str">
            <v>劳务工</v>
          </cell>
          <cell r="AO67" t="str">
            <v>湖南诚展</v>
          </cell>
          <cell r="AP67">
            <v>27</v>
          </cell>
          <cell r="AQ67">
            <v>0</v>
          </cell>
          <cell r="AR67" t="e">
            <v>#N/A</v>
          </cell>
        </row>
        <row r="67">
          <cell r="AT67" t="str">
            <v>李力争</v>
          </cell>
        </row>
        <row r="68">
          <cell r="B68" t="str">
            <v>王明</v>
          </cell>
          <cell r="C68" t="str">
            <v>男</v>
          </cell>
          <cell r="D68" t="str">
            <v>43028119761104627X</v>
          </cell>
          <cell r="E68">
            <v>45637</v>
          </cell>
        </row>
        <row r="68">
          <cell r="J68">
            <v>4308</v>
          </cell>
          <cell r="K68">
            <v>4308</v>
          </cell>
          <cell r="L68">
            <v>4027</v>
          </cell>
          <cell r="M68">
            <v>4308</v>
          </cell>
        </row>
        <row r="68">
          <cell r="O68">
            <v>150</v>
          </cell>
          <cell r="P68">
            <v>689.28</v>
          </cell>
        </row>
        <row r="68">
          <cell r="S68">
            <v>30.16</v>
          </cell>
        </row>
        <row r="68">
          <cell r="U68">
            <v>350.35</v>
          </cell>
        </row>
        <row r="68">
          <cell r="W68">
            <v>90.47</v>
          </cell>
        </row>
        <row r="68">
          <cell r="AA68">
            <v>1160.26</v>
          </cell>
        </row>
        <row r="68">
          <cell r="AJ68">
            <v>0</v>
          </cell>
          <cell r="AK68">
            <v>1160.26</v>
          </cell>
        </row>
        <row r="68">
          <cell r="AM68" t="str">
            <v>湖南诚展</v>
          </cell>
          <cell r="AN68" t="str">
            <v>劳务工</v>
          </cell>
          <cell r="AO68" t="str">
            <v>湖南诚展</v>
          </cell>
          <cell r="AP68">
            <v>26</v>
          </cell>
          <cell r="AQ68">
            <v>0</v>
          </cell>
          <cell r="AR68" t="e">
            <v>#N/A</v>
          </cell>
        </row>
        <row r="68">
          <cell r="AT68" t="str">
            <v>王明</v>
          </cell>
        </row>
        <row r="69">
          <cell r="B69" t="str">
            <v>谭金祥</v>
          </cell>
          <cell r="C69" t="str">
            <v>男</v>
          </cell>
          <cell r="D69" t="str">
            <v>430221197702135618</v>
          </cell>
          <cell r="E69">
            <v>45643</v>
          </cell>
        </row>
        <row r="69">
          <cell r="J69">
            <v>4308</v>
          </cell>
          <cell r="K69">
            <v>4308</v>
          </cell>
          <cell r="L69">
            <v>4027</v>
          </cell>
          <cell r="M69">
            <v>4308</v>
          </cell>
        </row>
        <row r="69">
          <cell r="O69">
            <v>150</v>
          </cell>
          <cell r="P69">
            <v>689.28</v>
          </cell>
        </row>
        <row r="69">
          <cell r="S69">
            <v>30.16</v>
          </cell>
        </row>
        <row r="69">
          <cell r="U69">
            <v>350.35</v>
          </cell>
        </row>
        <row r="69">
          <cell r="W69">
            <v>90.47</v>
          </cell>
        </row>
        <row r="69">
          <cell r="AA69">
            <v>1160.26</v>
          </cell>
        </row>
        <row r="69">
          <cell r="AJ69">
            <v>0</v>
          </cell>
          <cell r="AK69">
            <v>1160.26</v>
          </cell>
        </row>
        <row r="69">
          <cell r="AM69" t="str">
            <v>湖南诚展</v>
          </cell>
          <cell r="AN69" t="str">
            <v>劳务工</v>
          </cell>
          <cell r="AO69" t="str">
            <v>湖南诚展</v>
          </cell>
          <cell r="AP69">
            <v>23</v>
          </cell>
          <cell r="AQ69">
            <v>0</v>
          </cell>
          <cell r="AR69" t="e">
            <v>#N/A</v>
          </cell>
        </row>
        <row r="69">
          <cell r="AT69" t="str">
            <v>谭金祥</v>
          </cell>
        </row>
        <row r="70">
          <cell r="B70" t="str">
            <v>黄龙</v>
          </cell>
          <cell r="C70" t="str">
            <v>男</v>
          </cell>
          <cell r="D70" t="str">
            <v>430221199404100811</v>
          </cell>
          <cell r="E70">
            <v>45677</v>
          </cell>
        </row>
        <row r="70">
          <cell r="O70">
            <v>150</v>
          </cell>
        </row>
        <row r="70">
          <cell r="W70">
            <v>180</v>
          </cell>
        </row>
        <row r="70">
          <cell r="AA70">
            <v>180</v>
          </cell>
        </row>
        <row r="70">
          <cell r="AJ70">
            <v>0</v>
          </cell>
          <cell r="AK70">
            <v>180</v>
          </cell>
        </row>
        <row r="70">
          <cell r="AM70" t="str">
            <v>湖南诚展</v>
          </cell>
          <cell r="AN70" t="str">
            <v>合同工</v>
          </cell>
          <cell r="AO70" t="str">
            <v>光华荣昌</v>
          </cell>
          <cell r="AP70">
            <v>27</v>
          </cell>
          <cell r="AQ70">
            <v>0</v>
          </cell>
          <cell r="AR70" t="e">
            <v>#N/A</v>
          </cell>
        </row>
        <row r="70">
          <cell r="AT70" t="str">
            <v>黄龙</v>
          </cell>
        </row>
        <row r="71">
          <cell r="B71" t="str">
            <v>李水平</v>
          </cell>
          <cell r="C71" t="str">
            <v>男</v>
          </cell>
          <cell r="D71" t="str">
            <v>430211200306280014</v>
          </cell>
          <cell r="E71">
            <v>45693</v>
          </cell>
        </row>
        <row r="71">
          <cell r="J71">
            <v>4308</v>
          </cell>
          <cell r="K71">
            <v>4308</v>
          </cell>
          <cell r="L71">
            <v>4027</v>
          </cell>
          <cell r="M71">
            <v>4308</v>
          </cell>
        </row>
        <row r="71">
          <cell r="O71">
            <v>150</v>
          </cell>
          <cell r="P71">
            <v>689.28</v>
          </cell>
        </row>
        <row r="71">
          <cell r="S71">
            <v>30.16</v>
          </cell>
        </row>
        <row r="71">
          <cell r="U71">
            <v>350.35</v>
          </cell>
        </row>
        <row r="71">
          <cell r="W71">
            <v>90.47</v>
          </cell>
        </row>
        <row r="71">
          <cell r="AA71">
            <v>1160.26</v>
          </cell>
        </row>
        <row r="71">
          <cell r="AJ71">
            <v>0</v>
          </cell>
          <cell r="AK71">
            <v>1160.26</v>
          </cell>
        </row>
        <row r="71">
          <cell r="AM71" t="str">
            <v>湖南诚展</v>
          </cell>
          <cell r="AN71" t="str">
            <v>劳务工</v>
          </cell>
          <cell r="AO71" t="str">
            <v>湖南诚展</v>
          </cell>
          <cell r="AP71">
            <v>22.8</v>
          </cell>
          <cell r="AQ71">
            <v>0</v>
          </cell>
          <cell r="AR71" t="e">
            <v>#N/A</v>
          </cell>
        </row>
        <row r="71">
          <cell r="AT71" t="str">
            <v>李水平</v>
          </cell>
        </row>
        <row r="72">
          <cell r="B72" t="str">
            <v>吴明贵</v>
          </cell>
          <cell r="C72" t="str">
            <v>男</v>
          </cell>
          <cell r="D72" t="str">
            <v>430221197510122919</v>
          </cell>
          <cell r="E72">
            <v>45703</v>
          </cell>
        </row>
        <row r="72">
          <cell r="J72">
            <v>4308</v>
          </cell>
          <cell r="K72">
            <v>4308</v>
          </cell>
          <cell r="L72">
            <v>4027</v>
          </cell>
          <cell r="M72">
            <v>4308</v>
          </cell>
        </row>
        <row r="72">
          <cell r="O72">
            <v>150</v>
          </cell>
          <cell r="P72">
            <v>689.28</v>
          </cell>
        </row>
        <row r="72">
          <cell r="S72">
            <v>30.16</v>
          </cell>
        </row>
        <row r="72">
          <cell r="U72">
            <v>350.35</v>
          </cell>
        </row>
        <row r="72">
          <cell r="W72">
            <v>90.47</v>
          </cell>
        </row>
        <row r="72">
          <cell r="AA72">
            <v>1160.26</v>
          </cell>
        </row>
        <row r="72">
          <cell r="AJ72">
            <v>0</v>
          </cell>
          <cell r="AK72">
            <v>1160.26</v>
          </cell>
        </row>
        <row r="72">
          <cell r="AM72" t="str">
            <v>湖南诚展</v>
          </cell>
          <cell r="AN72" t="str">
            <v>劳务工</v>
          </cell>
          <cell r="AO72" t="str">
            <v>湖南诚展</v>
          </cell>
          <cell r="AP72">
            <v>24</v>
          </cell>
          <cell r="AQ72">
            <v>0</v>
          </cell>
          <cell r="AR72" t="e">
            <v>#N/A</v>
          </cell>
        </row>
        <row r="72">
          <cell r="AT72" t="str">
            <v>吴明贵</v>
          </cell>
        </row>
        <row r="73">
          <cell r="B73" t="str">
            <v>马战</v>
          </cell>
          <cell r="C73" t="str">
            <v>男</v>
          </cell>
          <cell r="D73" t="str">
            <v>430202200306064016</v>
          </cell>
          <cell r="E73">
            <v>45713</v>
          </cell>
        </row>
        <row r="73">
          <cell r="J73">
            <v>4308</v>
          </cell>
          <cell r="K73">
            <v>4308</v>
          </cell>
          <cell r="L73">
            <v>4027</v>
          </cell>
          <cell r="M73">
            <v>4308</v>
          </cell>
        </row>
        <row r="73">
          <cell r="O73">
            <v>150</v>
          </cell>
          <cell r="P73">
            <v>689.28</v>
          </cell>
        </row>
        <row r="73">
          <cell r="S73">
            <v>30.16</v>
          </cell>
        </row>
        <row r="73">
          <cell r="U73">
            <v>350.35</v>
          </cell>
        </row>
        <row r="73">
          <cell r="W73">
            <v>90.47</v>
          </cell>
        </row>
        <row r="73">
          <cell r="AA73">
            <v>1160.26</v>
          </cell>
        </row>
        <row r="73">
          <cell r="AJ73">
            <v>0</v>
          </cell>
          <cell r="AK73">
            <v>1160.26</v>
          </cell>
        </row>
        <row r="73">
          <cell r="AM73" t="str">
            <v>湖南诚展</v>
          </cell>
          <cell r="AN73">
            <v>0</v>
          </cell>
          <cell r="AO73">
            <v>0</v>
          </cell>
          <cell r="AP73">
            <v>26</v>
          </cell>
          <cell r="AQ73" t="str">
            <v>2025/8/6辞职</v>
          </cell>
          <cell r="AR73" t="e">
            <v>#N/A</v>
          </cell>
        </row>
        <row r="73">
          <cell r="AT73" t="str">
            <v>马战</v>
          </cell>
        </row>
        <row r="74">
          <cell r="B74" t="str">
            <v>唐锋</v>
          </cell>
          <cell r="C74" t="str">
            <v>男</v>
          </cell>
          <cell r="D74" t="str">
            <v>430202199909031015</v>
          </cell>
          <cell r="E74">
            <v>45714</v>
          </cell>
        </row>
        <row r="74">
          <cell r="J74">
            <v>4308</v>
          </cell>
          <cell r="K74">
            <v>4308</v>
          </cell>
          <cell r="L74">
            <v>4027</v>
          </cell>
          <cell r="M74">
            <v>4308</v>
          </cell>
        </row>
        <row r="74">
          <cell r="O74">
            <v>150</v>
          </cell>
          <cell r="P74">
            <v>689.28</v>
          </cell>
        </row>
        <row r="74">
          <cell r="S74">
            <v>30.16</v>
          </cell>
        </row>
        <row r="74">
          <cell r="U74">
            <v>350.35</v>
          </cell>
        </row>
        <row r="74">
          <cell r="W74">
            <v>90.47</v>
          </cell>
        </row>
        <row r="74">
          <cell r="AA74">
            <v>1160.26</v>
          </cell>
        </row>
        <row r="74">
          <cell r="AJ74">
            <v>0</v>
          </cell>
          <cell r="AK74">
            <v>1160.26</v>
          </cell>
        </row>
        <row r="74">
          <cell r="AM74" t="str">
            <v>湖南诚展</v>
          </cell>
          <cell r="AN74">
            <v>0</v>
          </cell>
          <cell r="AO74">
            <v>0</v>
          </cell>
          <cell r="AP74">
            <v>13</v>
          </cell>
          <cell r="AQ74" t="str">
            <v>2025/8/6退回</v>
          </cell>
          <cell r="AR74" t="e">
            <v>#N/A</v>
          </cell>
        </row>
        <row r="74">
          <cell r="AT74" t="str">
            <v>唐锋</v>
          </cell>
        </row>
        <row r="75">
          <cell r="B75" t="str">
            <v>刘红勇</v>
          </cell>
          <cell r="C75" t="str">
            <v>男</v>
          </cell>
          <cell r="D75" t="str">
            <v>430219197504140713</v>
          </cell>
          <cell r="E75">
            <v>45717</v>
          </cell>
        </row>
        <row r="75">
          <cell r="J75">
            <v>4308</v>
          </cell>
          <cell r="K75">
            <v>4308</v>
          </cell>
          <cell r="L75">
            <v>4027</v>
          </cell>
          <cell r="M75">
            <v>4308</v>
          </cell>
        </row>
        <row r="75">
          <cell r="O75">
            <v>150</v>
          </cell>
          <cell r="P75">
            <v>689.28</v>
          </cell>
        </row>
        <row r="75">
          <cell r="S75">
            <v>30.16</v>
          </cell>
        </row>
        <row r="75">
          <cell r="U75">
            <v>350.35</v>
          </cell>
        </row>
        <row r="75">
          <cell r="W75">
            <v>90.47</v>
          </cell>
        </row>
        <row r="75">
          <cell r="AA75">
            <v>1160.26</v>
          </cell>
        </row>
        <row r="75">
          <cell r="AJ75">
            <v>0</v>
          </cell>
          <cell r="AK75">
            <v>1160.26</v>
          </cell>
        </row>
        <row r="75">
          <cell r="AM75" t="str">
            <v>湖南诚展</v>
          </cell>
          <cell r="AN75">
            <v>0</v>
          </cell>
          <cell r="AO75">
            <v>0</v>
          </cell>
          <cell r="AP75">
            <v>20.3</v>
          </cell>
          <cell r="AQ75" t="str">
            <v>2025/8/6退回</v>
          </cell>
          <cell r="AR75" t="e">
            <v>#N/A</v>
          </cell>
        </row>
        <row r="75">
          <cell r="AT75" t="str">
            <v>刘红勇</v>
          </cell>
        </row>
        <row r="76">
          <cell r="B76" t="str">
            <v>刘顺新</v>
          </cell>
          <cell r="C76" t="str">
            <v>男</v>
          </cell>
          <cell r="D76" t="str">
            <v>430225197612171530</v>
          </cell>
          <cell r="E76">
            <v>45722</v>
          </cell>
        </row>
        <row r="76">
          <cell r="J76">
            <v>4308</v>
          </cell>
          <cell r="K76">
            <v>4308</v>
          </cell>
          <cell r="L76">
            <v>4027</v>
          </cell>
          <cell r="M76">
            <v>4308</v>
          </cell>
        </row>
        <row r="76">
          <cell r="O76">
            <v>150</v>
          </cell>
          <cell r="P76">
            <v>689.28</v>
          </cell>
        </row>
        <row r="76">
          <cell r="S76">
            <v>30.16</v>
          </cell>
        </row>
        <row r="76">
          <cell r="U76">
            <v>350.35</v>
          </cell>
        </row>
        <row r="76">
          <cell r="W76">
            <v>90.47</v>
          </cell>
        </row>
        <row r="76">
          <cell r="AA76">
            <v>1160.26</v>
          </cell>
        </row>
        <row r="76">
          <cell r="AJ76">
            <v>0</v>
          </cell>
          <cell r="AK76">
            <v>1160.26</v>
          </cell>
        </row>
        <row r="76">
          <cell r="AM76" t="str">
            <v>湖南诚展</v>
          </cell>
          <cell r="AN76" t="str">
            <v>劳务工</v>
          </cell>
          <cell r="AO76" t="str">
            <v>湖南诚展</v>
          </cell>
          <cell r="AP76">
            <v>20</v>
          </cell>
          <cell r="AQ76">
            <v>0</v>
          </cell>
          <cell r="AR76" t="e">
            <v>#N/A</v>
          </cell>
        </row>
        <row r="76">
          <cell r="AT76" t="str">
            <v>刘顺新</v>
          </cell>
        </row>
        <row r="77">
          <cell r="B77" t="str">
            <v>龙意倩</v>
          </cell>
          <cell r="C77" t="str">
            <v>男</v>
          </cell>
          <cell r="D77" t="str">
            <v>430304199809301776</v>
          </cell>
          <cell r="E77">
            <v>45727</v>
          </cell>
        </row>
        <row r="77">
          <cell r="J77">
            <v>4308</v>
          </cell>
          <cell r="K77">
            <v>4308</v>
          </cell>
          <cell r="L77">
            <v>4027</v>
          </cell>
          <cell r="M77">
            <v>4308</v>
          </cell>
        </row>
        <row r="77">
          <cell r="O77">
            <v>150</v>
          </cell>
          <cell r="P77">
            <v>689.28</v>
          </cell>
        </row>
        <row r="77">
          <cell r="S77">
            <v>30.16</v>
          </cell>
        </row>
        <row r="77">
          <cell r="U77">
            <v>350.35</v>
          </cell>
        </row>
        <row r="77">
          <cell r="W77">
            <v>90.47</v>
          </cell>
        </row>
        <row r="77">
          <cell r="AA77">
            <v>1160.26</v>
          </cell>
        </row>
        <row r="77">
          <cell r="AJ77">
            <v>0</v>
          </cell>
          <cell r="AK77">
            <v>1160.26</v>
          </cell>
        </row>
        <row r="77">
          <cell r="AM77" t="str">
            <v>湖南诚展</v>
          </cell>
          <cell r="AN77" t="str">
            <v>劳务工</v>
          </cell>
          <cell r="AO77" t="str">
            <v>湖南诚展</v>
          </cell>
          <cell r="AP77">
            <v>23</v>
          </cell>
          <cell r="AQ77">
            <v>0</v>
          </cell>
          <cell r="AR77" t="e">
            <v>#N/A</v>
          </cell>
        </row>
        <row r="77">
          <cell r="AT77" t="str">
            <v>龙意倩</v>
          </cell>
        </row>
        <row r="78">
          <cell r="B78" t="str">
            <v>佘军</v>
          </cell>
          <cell r="C78" t="str">
            <v>男</v>
          </cell>
          <cell r="D78" t="str">
            <v>430482200105078094</v>
          </cell>
          <cell r="E78">
            <v>45732</v>
          </cell>
        </row>
        <row r="78">
          <cell r="J78">
            <v>4308</v>
          </cell>
          <cell r="K78">
            <v>4308</v>
          </cell>
          <cell r="L78">
            <v>4027</v>
          </cell>
          <cell r="M78">
            <v>4308</v>
          </cell>
        </row>
        <row r="78">
          <cell r="O78">
            <v>150</v>
          </cell>
          <cell r="P78">
            <v>689.28</v>
          </cell>
        </row>
        <row r="78">
          <cell r="S78">
            <v>30.16</v>
          </cell>
        </row>
        <row r="78">
          <cell r="U78">
            <v>350.35</v>
          </cell>
        </row>
        <row r="78">
          <cell r="W78">
            <v>90.47</v>
          </cell>
        </row>
        <row r="78">
          <cell r="AA78">
            <v>1160.26</v>
          </cell>
        </row>
        <row r="78">
          <cell r="AJ78">
            <v>0</v>
          </cell>
          <cell r="AK78">
            <v>1160.26</v>
          </cell>
        </row>
        <row r="78">
          <cell r="AM78" t="str">
            <v>湖南诚展</v>
          </cell>
          <cell r="AN78" t="str">
            <v>劳务工</v>
          </cell>
          <cell r="AO78" t="str">
            <v>湖南诚展</v>
          </cell>
          <cell r="AP78">
            <v>22</v>
          </cell>
          <cell r="AQ78">
            <v>0</v>
          </cell>
          <cell r="AR78" t="e">
            <v>#N/A</v>
          </cell>
        </row>
        <row r="78">
          <cell r="AT78" t="str">
            <v>佘军</v>
          </cell>
        </row>
        <row r="79">
          <cell r="B79" t="str">
            <v>陶勇军</v>
          </cell>
          <cell r="C79" t="str">
            <v>男</v>
          </cell>
          <cell r="D79" t="str">
            <v>430202199107291018</v>
          </cell>
          <cell r="E79">
            <v>45733</v>
          </cell>
        </row>
        <row r="79">
          <cell r="J79">
            <v>4308</v>
          </cell>
          <cell r="K79">
            <v>4308</v>
          </cell>
          <cell r="L79">
            <v>4027</v>
          </cell>
          <cell r="M79">
            <v>4308</v>
          </cell>
        </row>
        <row r="79">
          <cell r="O79">
            <v>150</v>
          </cell>
          <cell r="P79">
            <v>689.28</v>
          </cell>
        </row>
        <row r="79">
          <cell r="S79">
            <v>30.16</v>
          </cell>
        </row>
        <row r="79">
          <cell r="U79">
            <v>350.35</v>
          </cell>
        </row>
        <row r="79">
          <cell r="W79">
            <v>90.47</v>
          </cell>
        </row>
        <row r="79">
          <cell r="AA79">
            <v>1160.26</v>
          </cell>
        </row>
        <row r="79">
          <cell r="AJ79">
            <v>0</v>
          </cell>
          <cell r="AK79">
            <v>1160.26</v>
          </cell>
        </row>
        <row r="79">
          <cell r="AM79" t="str">
            <v>湖南诚展</v>
          </cell>
          <cell r="AN79" t="str">
            <v>劳务工</v>
          </cell>
          <cell r="AO79" t="str">
            <v>湖南诚展</v>
          </cell>
          <cell r="AP79">
            <v>28</v>
          </cell>
          <cell r="AQ79">
            <v>0</v>
          </cell>
          <cell r="AR79" t="e">
            <v>#N/A</v>
          </cell>
        </row>
        <row r="79">
          <cell r="AT79" t="str">
            <v>陶勇军</v>
          </cell>
        </row>
        <row r="80">
          <cell r="B80" t="str">
            <v>诸葛启发</v>
          </cell>
          <cell r="C80" t="str">
            <v>男</v>
          </cell>
          <cell r="D80" t="str">
            <v>430281199202126294</v>
          </cell>
          <cell r="E80">
            <v>45734</v>
          </cell>
        </row>
        <row r="80">
          <cell r="J80">
            <v>4308</v>
          </cell>
          <cell r="K80">
            <v>4308</v>
          </cell>
          <cell r="L80">
            <v>4027</v>
          </cell>
          <cell r="M80">
            <v>4308</v>
          </cell>
        </row>
        <row r="80">
          <cell r="O80">
            <v>150</v>
          </cell>
          <cell r="P80">
            <v>689.28</v>
          </cell>
        </row>
        <row r="80">
          <cell r="S80">
            <v>30.16</v>
          </cell>
        </row>
        <row r="80">
          <cell r="U80">
            <v>350.35</v>
          </cell>
        </row>
        <row r="80">
          <cell r="W80">
            <v>90.47</v>
          </cell>
        </row>
        <row r="80">
          <cell r="AA80">
            <v>1160.26</v>
          </cell>
        </row>
        <row r="80">
          <cell r="AJ80">
            <v>0</v>
          </cell>
          <cell r="AK80">
            <v>1160.26</v>
          </cell>
        </row>
        <row r="80">
          <cell r="AM80" t="str">
            <v>湖南诚展</v>
          </cell>
          <cell r="AN80" t="str">
            <v>劳务工</v>
          </cell>
          <cell r="AO80">
            <v>0</v>
          </cell>
          <cell r="AP80">
            <v>25</v>
          </cell>
          <cell r="AQ80" t="str">
            <v>2025/8/6退回</v>
          </cell>
          <cell r="AR80" t="e">
            <v>#N/A</v>
          </cell>
        </row>
        <row r="80">
          <cell r="AT80" t="str">
            <v>诸葛启发</v>
          </cell>
        </row>
        <row r="81">
          <cell r="B81" t="str">
            <v>陶巨喜</v>
          </cell>
          <cell r="C81" t="str">
            <v>男</v>
          </cell>
          <cell r="D81" t="str">
            <v>433122197802032011</v>
          </cell>
          <cell r="E81">
            <v>45734</v>
          </cell>
        </row>
        <row r="81">
          <cell r="J81">
            <v>4308</v>
          </cell>
          <cell r="K81">
            <v>4308</v>
          </cell>
          <cell r="L81">
            <v>4027</v>
          </cell>
          <cell r="M81">
            <v>4308</v>
          </cell>
        </row>
        <row r="81">
          <cell r="O81">
            <v>150</v>
          </cell>
          <cell r="P81">
            <v>689.28</v>
          </cell>
        </row>
        <row r="81">
          <cell r="S81">
            <v>30.16</v>
          </cell>
        </row>
        <row r="81">
          <cell r="U81">
            <v>350.35</v>
          </cell>
        </row>
        <row r="81">
          <cell r="W81">
            <v>90.47</v>
          </cell>
        </row>
        <row r="81">
          <cell r="AA81">
            <v>1160.26</v>
          </cell>
        </row>
        <row r="81">
          <cell r="AJ81">
            <v>0</v>
          </cell>
          <cell r="AK81">
            <v>1160.26</v>
          </cell>
        </row>
        <row r="81">
          <cell r="AM81" t="str">
            <v>湖南诚展</v>
          </cell>
          <cell r="AN81" t="str">
            <v>劳务工</v>
          </cell>
          <cell r="AO81">
            <v>0</v>
          </cell>
          <cell r="AP81">
            <v>20</v>
          </cell>
          <cell r="AQ81" t="str">
            <v>2025/7/31辞职</v>
          </cell>
          <cell r="AR81" t="e">
            <v>#N/A</v>
          </cell>
        </row>
        <row r="81">
          <cell r="AT81" t="str">
            <v>陶巨喜</v>
          </cell>
        </row>
        <row r="82">
          <cell r="B82" t="str">
            <v>包文彬</v>
          </cell>
          <cell r="C82" t="str">
            <v>男</v>
          </cell>
          <cell r="D82" t="str">
            <v>530622199804213614</v>
          </cell>
          <cell r="E82">
            <v>45736</v>
          </cell>
        </row>
        <row r="82">
          <cell r="J82">
            <v>4308</v>
          </cell>
          <cell r="K82">
            <v>4308</v>
          </cell>
          <cell r="L82">
            <v>4027</v>
          </cell>
          <cell r="M82">
            <v>4308</v>
          </cell>
        </row>
        <row r="82">
          <cell r="O82">
            <v>150</v>
          </cell>
          <cell r="P82">
            <v>689.28</v>
          </cell>
        </row>
        <row r="82">
          <cell r="S82">
            <v>30.16</v>
          </cell>
        </row>
        <row r="82">
          <cell r="U82">
            <v>350.35</v>
          </cell>
        </row>
        <row r="82">
          <cell r="W82">
            <v>90.47</v>
          </cell>
        </row>
        <row r="82">
          <cell r="AA82">
            <v>1160.26</v>
          </cell>
        </row>
        <row r="82">
          <cell r="AJ82">
            <v>0</v>
          </cell>
          <cell r="AK82">
            <v>1160.26</v>
          </cell>
        </row>
        <row r="82">
          <cell r="AM82" t="str">
            <v>湖南诚展</v>
          </cell>
          <cell r="AN82" t="str">
            <v>劳务工</v>
          </cell>
          <cell r="AO82">
            <v>0</v>
          </cell>
          <cell r="AP82">
            <v>21</v>
          </cell>
          <cell r="AQ82" t="str">
            <v>2025/8/6退回</v>
          </cell>
          <cell r="AR82" t="e">
            <v>#N/A</v>
          </cell>
        </row>
        <row r="82">
          <cell r="AT82" t="str">
            <v>包文彬</v>
          </cell>
        </row>
        <row r="83">
          <cell r="B83" t="str">
            <v>曾李文</v>
          </cell>
          <cell r="C83" t="str">
            <v>男</v>
          </cell>
          <cell r="D83" t="str">
            <v>431322200711070470</v>
          </cell>
          <cell r="E83">
            <v>45745</v>
          </cell>
        </row>
        <row r="83">
          <cell r="J83">
            <v>4308</v>
          </cell>
          <cell r="K83">
            <v>4308</v>
          </cell>
          <cell r="L83">
            <v>4053</v>
          </cell>
          <cell r="M83">
            <v>4308</v>
          </cell>
        </row>
        <row r="83">
          <cell r="O83">
            <v>60</v>
          </cell>
          <cell r="P83">
            <v>689.28</v>
          </cell>
        </row>
        <row r="83">
          <cell r="S83">
            <v>30.16</v>
          </cell>
        </row>
        <row r="83">
          <cell r="U83">
            <v>352.61</v>
          </cell>
        </row>
        <row r="83">
          <cell r="W83">
            <v>90.47</v>
          </cell>
        </row>
        <row r="83">
          <cell r="AA83">
            <v>1162.52</v>
          </cell>
          <cell r="AB83">
            <v>344.64</v>
          </cell>
        </row>
        <row r="83">
          <cell r="AD83">
            <v>12.92</v>
          </cell>
        </row>
        <row r="83">
          <cell r="AF83">
            <v>81.06</v>
          </cell>
        </row>
        <row r="83">
          <cell r="AI83">
            <v>15</v>
          </cell>
          <cell r="AJ83">
            <v>453.62</v>
          </cell>
          <cell r="AK83">
            <v>1616.14</v>
          </cell>
        </row>
        <row r="83">
          <cell r="AM83" t="str">
            <v>湖南诚展</v>
          </cell>
          <cell r="AN83" t="str">
            <v>劳务工</v>
          </cell>
          <cell r="AO83" t="str">
            <v>诚展</v>
          </cell>
          <cell r="AP83">
            <v>13</v>
          </cell>
          <cell r="AQ83">
            <v>0</v>
          </cell>
          <cell r="AR83" t="e">
            <v>#N/A</v>
          </cell>
        </row>
        <row r="83">
          <cell r="AT83" t="str">
            <v>曾李文</v>
          </cell>
        </row>
        <row r="84">
          <cell r="B84" t="str">
            <v>王锋卡</v>
          </cell>
          <cell r="C84" t="str">
            <v>男</v>
          </cell>
          <cell r="D84" t="str">
            <v>430219198112036276</v>
          </cell>
          <cell r="E84">
            <v>45758</v>
          </cell>
        </row>
        <row r="84">
          <cell r="J84">
            <v>4308</v>
          </cell>
          <cell r="K84">
            <v>4308</v>
          </cell>
          <cell r="L84">
            <v>4053</v>
          </cell>
          <cell r="M84">
            <v>4308</v>
          </cell>
        </row>
        <row r="84">
          <cell r="O84">
            <v>60</v>
          </cell>
          <cell r="P84">
            <v>689.28</v>
          </cell>
        </row>
        <row r="84">
          <cell r="S84">
            <v>30.16</v>
          </cell>
        </row>
        <row r="84">
          <cell r="U84">
            <v>352.61</v>
          </cell>
        </row>
        <row r="84">
          <cell r="W84">
            <v>90.47</v>
          </cell>
        </row>
        <row r="84">
          <cell r="AA84">
            <v>1162.52</v>
          </cell>
          <cell r="AB84">
            <v>344.64</v>
          </cell>
        </row>
        <row r="84">
          <cell r="AD84">
            <v>12.92</v>
          </cell>
        </row>
        <row r="84">
          <cell r="AF84">
            <v>81.06</v>
          </cell>
        </row>
        <row r="84">
          <cell r="AI84">
            <v>15</v>
          </cell>
          <cell r="AJ84">
            <v>453.62</v>
          </cell>
          <cell r="AK84">
            <v>1616.14</v>
          </cell>
        </row>
        <row r="84">
          <cell r="AM84" t="str">
            <v>湖南诚展</v>
          </cell>
          <cell r="AN84" t="str">
            <v>劳务工</v>
          </cell>
          <cell r="AO84" t="str">
            <v>诚展</v>
          </cell>
          <cell r="AP84">
            <v>19</v>
          </cell>
          <cell r="AQ84">
            <v>0</v>
          </cell>
          <cell r="AR84" t="e">
            <v>#N/A</v>
          </cell>
        </row>
        <row r="84">
          <cell r="AT84" t="str">
            <v>王锋卡</v>
          </cell>
        </row>
        <row r="85">
          <cell r="B85" t="str">
            <v>吴朗</v>
          </cell>
          <cell r="C85" t="str">
            <v>男</v>
          </cell>
          <cell r="D85" t="str">
            <v>430281200008030710</v>
          </cell>
          <cell r="E85">
            <v>45759</v>
          </cell>
        </row>
        <row r="85">
          <cell r="J85">
            <v>4308</v>
          </cell>
          <cell r="K85">
            <v>4308</v>
          </cell>
          <cell r="L85">
            <v>4053</v>
          </cell>
          <cell r="M85">
            <v>4308</v>
          </cell>
        </row>
        <row r="85">
          <cell r="O85">
            <v>60</v>
          </cell>
          <cell r="P85">
            <v>689.28</v>
          </cell>
        </row>
        <row r="85">
          <cell r="S85">
            <v>30.16</v>
          </cell>
        </row>
        <row r="85">
          <cell r="U85">
            <v>352.61</v>
          </cell>
        </row>
        <row r="85">
          <cell r="W85">
            <v>90.47</v>
          </cell>
        </row>
        <row r="85">
          <cell r="AA85">
            <v>1162.52</v>
          </cell>
          <cell r="AB85">
            <v>344.64</v>
          </cell>
        </row>
        <row r="85">
          <cell r="AD85">
            <v>12.92</v>
          </cell>
        </row>
        <row r="85">
          <cell r="AF85">
            <v>81.06</v>
          </cell>
        </row>
        <row r="85">
          <cell r="AI85">
            <v>15</v>
          </cell>
          <cell r="AJ85">
            <v>453.62</v>
          </cell>
          <cell r="AK85">
            <v>1616.14</v>
          </cell>
        </row>
        <row r="85">
          <cell r="AM85" t="str">
            <v>湖南诚展</v>
          </cell>
          <cell r="AN85" t="str">
            <v>劳务工</v>
          </cell>
          <cell r="AO85" t="str">
            <v>诚展</v>
          </cell>
          <cell r="AP85">
            <v>18</v>
          </cell>
          <cell r="AQ85">
            <v>0</v>
          </cell>
          <cell r="AR85" t="e">
            <v>#N/A</v>
          </cell>
        </row>
        <row r="85">
          <cell r="AT85" t="str">
            <v>吴朗</v>
          </cell>
        </row>
        <row r="86">
          <cell r="B86" t="str">
            <v>谭建文</v>
          </cell>
          <cell r="C86" t="str">
            <v>男</v>
          </cell>
          <cell r="D86" t="str">
            <v>422828198402103915</v>
          </cell>
          <cell r="E86">
            <v>45772</v>
          </cell>
        </row>
        <row r="86">
          <cell r="J86">
            <v>4308</v>
          </cell>
          <cell r="K86">
            <v>4308</v>
          </cell>
          <cell r="L86">
            <v>4053</v>
          </cell>
          <cell r="M86">
            <v>4308</v>
          </cell>
        </row>
        <row r="86">
          <cell r="O86">
            <v>60</v>
          </cell>
          <cell r="P86">
            <v>689.28</v>
          </cell>
        </row>
        <row r="86">
          <cell r="S86">
            <v>30.16</v>
          </cell>
        </row>
        <row r="86">
          <cell r="U86">
            <v>352.61</v>
          </cell>
        </row>
        <row r="86">
          <cell r="W86">
            <v>90.47</v>
          </cell>
        </row>
        <row r="86">
          <cell r="AA86">
            <v>1162.52</v>
          </cell>
          <cell r="AB86">
            <v>344.64</v>
          </cell>
        </row>
        <row r="86">
          <cell r="AD86">
            <v>12.92</v>
          </cell>
        </row>
        <row r="86">
          <cell r="AF86">
            <v>81.06</v>
          </cell>
        </row>
        <row r="86">
          <cell r="AI86">
            <v>15</v>
          </cell>
          <cell r="AJ86">
            <v>453.62</v>
          </cell>
          <cell r="AK86">
            <v>1616.14</v>
          </cell>
        </row>
        <row r="86">
          <cell r="AM86" t="str">
            <v>湖南诚展</v>
          </cell>
          <cell r="AN86" t="str">
            <v>劳务工</v>
          </cell>
          <cell r="AO86" t="str">
            <v>光华荣昌</v>
          </cell>
          <cell r="AP86">
            <v>25</v>
          </cell>
          <cell r="AQ86" t="str">
            <v>长沙现服</v>
          </cell>
          <cell r="AR86" t="e">
            <v>#N/A</v>
          </cell>
        </row>
        <row r="86">
          <cell r="AT86" t="str">
            <v>谭建文</v>
          </cell>
        </row>
        <row r="87">
          <cell r="B87" t="str">
            <v>伍志强</v>
          </cell>
          <cell r="C87" t="str">
            <v>男</v>
          </cell>
          <cell r="D87" t="str">
            <v>430221197903227850</v>
          </cell>
          <cell r="E87">
            <v>45774</v>
          </cell>
        </row>
        <row r="87">
          <cell r="J87">
            <v>6889</v>
          </cell>
          <cell r="K87">
            <v>6889</v>
          </cell>
          <cell r="L87">
            <v>6889</v>
          </cell>
          <cell r="M87">
            <v>6889</v>
          </cell>
        </row>
        <row r="87">
          <cell r="O87">
            <v>60</v>
          </cell>
          <cell r="P87">
            <v>1102.24</v>
          </cell>
        </row>
        <row r="87">
          <cell r="S87">
            <v>48.22</v>
          </cell>
        </row>
        <row r="87">
          <cell r="U87">
            <v>599.34</v>
          </cell>
        </row>
        <row r="87">
          <cell r="W87">
            <v>115.74</v>
          </cell>
        </row>
        <row r="87">
          <cell r="AA87">
            <v>1865.54</v>
          </cell>
          <cell r="AB87">
            <v>551.12</v>
          </cell>
        </row>
        <row r="87">
          <cell r="AD87">
            <v>20.67</v>
          </cell>
        </row>
        <row r="87">
          <cell r="AF87">
            <v>137.78</v>
          </cell>
        </row>
        <row r="87">
          <cell r="AI87">
            <v>15</v>
          </cell>
          <cell r="AJ87">
            <v>724.57</v>
          </cell>
          <cell r="AK87">
            <v>2590.11</v>
          </cell>
        </row>
        <row r="87">
          <cell r="AM87" t="str">
            <v>湖南诚展</v>
          </cell>
          <cell r="AN87" t="str">
            <v>劳务工</v>
          </cell>
          <cell r="AO87" t="str">
            <v>光华荣昌</v>
          </cell>
          <cell r="AP87">
            <v>21</v>
          </cell>
          <cell r="AQ87">
            <v>0</v>
          </cell>
          <cell r="AR87" t="e">
            <v>#N/A</v>
          </cell>
        </row>
        <row r="87">
          <cell r="AT87" t="str">
            <v>伍志强</v>
          </cell>
        </row>
        <row r="88">
          <cell r="B88" t="str">
            <v>李开阳</v>
          </cell>
          <cell r="C88" t="str">
            <v>男</v>
          </cell>
          <cell r="D88" t="str">
            <v>430221199411097112</v>
          </cell>
          <cell r="E88">
            <v>45775</v>
          </cell>
        </row>
        <row r="88">
          <cell r="O88">
            <v>60</v>
          </cell>
        </row>
        <row r="88">
          <cell r="W88">
            <v>180</v>
          </cell>
        </row>
        <row r="88">
          <cell r="AA88">
            <v>180</v>
          </cell>
        </row>
        <row r="88">
          <cell r="AJ88">
            <v>0</v>
          </cell>
          <cell r="AK88">
            <v>180</v>
          </cell>
        </row>
        <row r="88">
          <cell r="AN88" t="str">
            <v>合同工</v>
          </cell>
          <cell r="AO88" t="str">
            <v>光华荣昌</v>
          </cell>
          <cell r="AP88">
            <v>23</v>
          </cell>
          <cell r="AQ88">
            <v>0</v>
          </cell>
          <cell r="AR88" t="e">
            <v>#N/A</v>
          </cell>
        </row>
        <row r="88">
          <cell r="AT88" t="str">
            <v>李开阳</v>
          </cell>
        </row>
        <row r="89">
          <cell r="E89">
            <v>79</v>
          </cell>
        </row>
        <row r="89">
          <cell r="AJ89">
            <v>0</v>
          </cell>
        </row>
        <row r="90">
          <cell r="E90">
            <v>0</v>
          </cell>
        </row>
        <row r="90">
          <cell r="AJ90">
            <v>0</v>
          </cell>
          <cell r="AK90">
            <v>0</v>
          </cell>
        </row>
        <row r="91">
          <cell r="O91">
            <v>3810</v>
          </cell>
          <cell r="P91">
            <v>19023.52</v>
          </cell>
          <cell r="Q91">
            <v>0</v>
          </cell>
          <cell r="R91">
            <v>0</v>
          </cell>
          <cell r="S91">
            <v>832.38</v>
          </cell>
          <cell r="T91">
            <v>0</v>
          </cell>
          <cell r="U91">
            <v>9717.48</v>
          </cell>
          <cell r="V91">
            <v>0</v>
          </cell>
          <cell r="W91">
            <v>2827.96</v>
          </cell>
          <cell r="X91">
            <v>0</v>
          </cell>
        </row>
        <row r="91">
          <cell r="Z91">
            <v>0</v>
          </cell>
          <cell r="AA91">
            <v>32401.34</v>
          </cell>
          <cell r="AB91">
            <v>1929.68</v>
          </cell>
          <cell r="AC91">
            <v>0</v>
          </cell>
          <cell r="AD91">
            <v>72.35</v>
          </cell>
          <cell r="AE91">
            <v>0</v>
          </cell>
          <cell r="AF91">
            <v>462.02</v>
          </cell>
          <cell r="AG91">
            <v>0</v>
          </cell>
          <cell r="AH91">
            <v>0</v>
          </cell>
          <cell r="AI91">
            <v>75</v>
          </cell>
          <cell r="AJ91">
            <v>2539.05</v>
          </cell>
          <cell r="AK91">
            <v>34940.39</v>
          </cell>
          <cell r="AL91" t="str">
            <v>当月工资中扣除当月社保</v>
          </cell>
        </row>
        <row r="93">
          <cell r="B93" t="str">
            <v>马凤</v>
          </cell>
          <cell r="C93" t="str">
            <v>女</v>
          </cell>
          <cell r="D93" t="str">
            <v>430321199306139048</v>
          </cell>
          <cell r="E93">
            <v>45702</v>
          </cell>
        </row>
        <row r="93">
          <cell r="J93">
            <v>4308</v>
          </cell>
          <cell r="K93">
            <v>4308</v>
          </cell>
          <cell r="L93">
            <v>4308</v>
          </cell>
          <cell r="M93">
            <v>4308</v>
          </cell>
        </row>
        <row r="93">
          <cell r="O93">
            <v>150</v>
          </cell>
          <cell r="P93">
            <v>689.3</v>
          </cell>
        </row>
        <row r="93">
          <cell r="S93">
            <v>30.16</v>
          </cell>
        </row>
        <row r="93">
          <cell r="U93">
            <v>374.8</v>
          </cell>
        </row>
        <row r="93">
          <cell r="W93">
            <v>51.7</v>
          </cell>
        </row>
        <row r="93">
          <cell r="AA93">
            <v>1145.96</v>
          </cell>
        </row>
        <row r="93">
          <cell r="AJ93">
            <v>0</v>
          </cell>
          <cell r="AK93">
            <v>1145.96</v>
          </cell>
        </row>
        <row r="93">
          <cell r="AM93" t="str">
            <v>湘潭思泉</v>
          </cell>
          <cell r="AN93" t="str">
            <v>劳务工</v>
          </cell>
          <cell r="AO93" t="str">
            <v>湘潭思泉</v>
          </cell>
          <cell r="AP93">
            <v>24.8</v>
          </cell>
          <cell r="AQ93">
            <v>0</v>
          </cell>
          <cell r="AR93" t="e">
            <v>#N/A</v>
          </cell>
        </row>
        <row r="93">
          <cell r="AT93" t="str">
            <v>马凤</v>
          </cell>
        </row>
        <row r="94">
          <cell r="B94" t="str">
            <v>刘俊杰</v>
          </cell>
          <cell r="C94" t="str">
            <v>男</v>
          </cell>
          <cell r="D94" t="str">
            <v>430424200310142696</v>
          </cell>
          <cell r="E94">
            <v>45726</v>
          </cell>
        </row>
        <row r="94">
          <cell r="J94">
            <v>4308</v>
          </cell>
          <cell r="K94">
            <v>4308</v>
          </cell>
          <cell r="L94">
            <v>4308</v>
          </cell>
          <cell r="M94">
            <v>4308</v>
          </cell>
        </row>
        <row r="94">
          <cell r="O94">
            <v>150</v>
          </cell>
          <cell r="P94">
            <v>689.3</v>
          </cell>
        </row>
        <row r="94">
          <cell r="S94">
            <v>30.16</v>
          </cell>
        </row>
        <row r="94">
          <cell r="U94">
            <v>374.8</v>
          </cell>
        </row>
        <row r="94">
          <cell r="W94">
            <v>51.7</v>
          </cell>
        </row>
        <row r="94">
          <cell r="AA94">
            <v>1145.96</v>
          </cell>
        </row>
        <row r="94">
          <cell r="AJ94">
            <v>0</v>
          </cell>
          <cell r="AK94">
            <v>1145.96</v>
          </cell>
        </row>
        <row r="94">
          <cell r="AM94" t="str">
            <v>湘潭思泉</v>
          </cell>
          <cell r="AN94" t="str">
            <v>劳务工</v>
          </cell>
          <cell r="AO94" t="str">
            <v>湘潭思泉</v>
          </cell>
          <cell r="AP94">
            <v>26</v>
          </cell>
          <cell r="AQ94">
            <v>0</v>
          </cell>
          <cell r="AR94" t="e">
            <v>#N/A</v>
          </cell>
        </row>
        <row r="94">
          <cell r="AT94" t="str">
            <v>刘俊杰</v>
          </cell>
        </row>
        <row r="95">
          <cell r="B95" t="str">
            <v>瞿芬</v>
          </cell>
          <cell r="C95" t="str">
            <v>女</v>
          </cell>
          <cell r="D95" t="str">
            <v>430321199103089028</v>
          </cell>
          <cell r="E95">
            <v>45726</v>
          </cell>
        </row>
        <row r="95">
          <cell r="J95">
            <v>4308</v>
          </cell>
          <cell r="K95">
            <v>4308</v>
          </cell>
          <cell r="L95">
            <v>4308</v>
          </cell>
          <cell r="M95">
            <v>4308</v>
          </cell>
        </row>
        <row r="95">
          <cell r="O95">
            <v>150</v>
          </cell>
          <cell r="P95">
            <v>689.3</v>
          </cell>
        </row>
        <row r="95">
          <cell r="S95">
            <v>30.16</v>
          </cell>
        </row>
        <row r="95">
          <cell r="U95">
            <v>374.8</v>
          </cell>
        </row>
        <row r="95">
          <cell r="W95">
            <v>51.7</v>
          </cell>
        </row>
        <row r="95">
          <cell r="AA95">
            <v>1145.96</v>
          </cell>
        </row>
        <row r="95">
          <cell r="AJ95">
            <v>0</v>
          </cell>
          <cell r="AK95">
            <v>1145.96</v>
          </cell>
        </row>
        <row r="95">
          <cell r="AM95" t="str">
            <v>湘潭思泉</v>
          </cell>
          <cell r="AN95" t="str">
            <v>劳务工</v>
          </cell>
          <cell r="AO95" t="str">
            <v>湘潭思泉</v>
          </cell>
          <cell r="AP95">
            <v>26</v>
          </cell>
          <cell r="AQ95">
            <v>0</v>
          </cell>
          <cell r="AR95" t="e">
            <v>#N/A</v>
          </cell>
        </row>
        <row r="95">
          <cell r="AT95" t="str">
            <v>瞿芬</v>
          </cell>
        </row>
        <row r="96">
          <cell r="B96" t="str">
            <v>瞿欢</v>
          </cell>
          <cell r="C96" t="str">
            <v>女</v>
          </cell>
          <cell r="D96" t="str">
            <v>430321199711089021</v>
          </cell>
          <cell r="E96">
            <v>45726</v>
          </cell>
        </row>
        <row r="96">
          <cell r="J96">
            <v>4308</v>
          </cell>
          <cell r="K96">
            <v>4308</v>
          </cell>
          <cell r="L96">
            <v>4308</v>
          </cell>
          <cell r="M96">
            <v>4308</v>
          </cell>
        </row>
        <row r="96">
          <cell r="O96">
            <v>150</v>
          </cell>
          <cell r="P96">
            <v>689.3</v>
          </cell>
        </row>
        <row r="96">
          <cell r="S96">
            <v>30.16</v>
          </cell>
        </row>
        <row r="96">
          <cell r="U96">
            <v>374.8</v>
          </cell>
        </row>
        <row r="96">
          <cell r="W96">
            <v>51.7</v>
          </cell>
        </row>
        <row r="96">
          <cell r="AA96">
            <v>1145.96</v>
          </cell>
        </row>
        <row r="96">
          <cell r="AJ96">
            <v>0</v>
          </cell>
          <cell r="AK96">
            <v>1145.96</v>
          </cell>
        </row>
        <row r="96">
          <cell r="AM96" t="str">
            <v>湘潭思泉</v>
          </cell>
          <cell r="AN96" t="str">
            <v>劳务工</v>
          </cell>
          <cell r="AO96" t="str">
            <v>湘潭思泉</v>
          </cell>
          <cell r="AP96">
            <v>28</v>
          </cell>
          <cell r="AQ96">
            <v>0</v>
          </cell>
          <cell r="AR96" t="e">
            <v>#N/A</v>
          </cell>
        </row>
        <row r="96">
          <cell r="AT96" t="str">
            <v>瞿欢</v>
          </cell>
        </row>
        <row r="97">
          <cell r="B97" t="str">
            <v>彭智勇</v>
          </cell>
          <cell r="C97" t="str">
            <v>男</v>
          </cell>
          <cell r="D97" t="str">
            <v>43042419881011101X</v>
          </cell>
          <cell r="E97">
            <v>45726</v>
          </cell>
        </row>
        <row r="97">
          <cell r="J97">
            <v>4308</v>
          </cell>
          <cell r="K97">
            <v>4308</v>
          </cell>
          <cell r="L97">
            <v>4308</v>
          </cell>
          <cell r="M97">
            <v>4308</v>
          </cell>
        </row>
        <row r="97">
          <cell r="O97">
            <v>150</v>
          </cell>
          <cell r="P97">
            <v>689.3</v>
          </cell>
        </row>
        <row r="97">
          <cell r="S97">
            <v>30.16</v>
          </cell>
        </row>
        <row r="97">
          <cell r="U97">
            <v>374.8</v>
          </cell>
        </row>
        <row r="97">
          <cell r="W97">
            <v>51.7</v>
          </cell>
        </row>
        <row r="97">
          <cell r="AA97">
            <v>1145.96</v>
          </cell>
        </row>
        <row r="97">
          <cell r="AJ97">
            <v>0</v>
          </cell>
          <cell r="AK97">
            <v>1145.96</v>
          </cell>
        </row>
        <row r="97">
          <cell r="AM97" t="str">
            <v>湘潭思泉</v>
          </cell>
          <cell r="AN97" t="str">
            <v>劳务工</v>
          </cell>
          <cell r="AO97" t="str">
            <v>湘潭思泉</v>
          </cell>
          <cell r="AP97">
            <v>27</v>
          </cell>
          <cell r="AQ97">
            <v>0</v>
          </cell>
          <cell r="AR97" t="e">
            <v>#N/A</v>
          </cell>
        </row>
        <row r="97">
          <cell r="AT97" t="str">
            <v>彭智勇</v>
          </cell>
        </row>
        <row r="98">
          <cell r="B98" t="str">
            <v>游围广</v>
          </cell>
          <cell r="C98" t="str">
            <v>男</v>
          </cell>
          <cell r="D98" t="str">
            <v>320203198309174030</v>
          </cell>
          <cell r="E98">
            <v>45743</v>
          </cell>
        </row>
        <row r="98">
          <cell r="J98">
            <v>4308</v>
          </cell>
          <cell r="K98">
            <v>4308</v>
          </cell>
          <cell r="L98">
            <v>4308</v>
          </cell>
          <cell r="M98">
            <v>4308</v>
          </cell>
        </row>
        <row r="98">
          <cell r="O98">
            <v>150</v>
          </cell>
          <cell r="P98">
            <v>689.3</v>
          </cell>
        </row>
        <row r="98">
          <cell r="S98">
            <v>30.16</v>
          </cell>
        </row>
        <row r="98">
          <cell r="U98">
            <v>374.8</v>
          </cell>
        </row>
        <row r="98">
          <cell r="W98">
            <v>51.7</v>
          </cell>
        </row>
        <row r="98">
          <cell r="AA98">
            <v>1145.96</v>
          </cell>
        </row>
        <row r="98">
          <cell r="AJ98">
            <v>0</v>
          </cell>
          <cell r="AK98">
            <v>1145.96</v>
          </cell>
        </row>
        <row r="98">
          <cell r="AM98" t="str">
            <v>湘潭思泉</v>
          </cell>
          <cell r="AN98" t="str">
            <v>劳务工</v>
          </cell>
          <cell r="AO98" t="str">
            <v>湘潭思泉</v>
          </cell>
          <cell r="AP98">
            <v>24</v>
          </cell>
          <cell r="AQ98">
            <v>0</v>
          </cell>
          <cell r="AR98" t="e">
            <v>#N/A</v>
          </cell>
        </row>
        <row r="98">
          <cell r="AT98" t="str">
            <v>游围广</v>
          </cell>
        </row>
        <row r="99">
          <cell r="B99" t="str">
            <v>曾选泽</v>
          </cell>
          <cell r="C99" t="str">
            <v>男</v>
          </cell>
          <cell r="D99" t="str">
            <v>430224198810182976</v>
          </cell>
          <cell r="E99">
            <v>45758</v>
          </cell>
        </row>
        <row r="99">
          <cell r="J99">
            <v>4308</v>
          </cell>
          <cell r="K99">
            <v>4308</v>
          </cell>
          <cell r="L99">
            <v>4308</v>
          </cell>
          <cell r="M99">
            <v>4308</v>
          </cell>
        </row>
        <row r="99">
          <cell r="O99">
            <v>150</v>
          </cell>
          <cell r="P99">
            <v>689.3</v>
          </cell>
        </row>
        <row r="99">
          <cell r="S99">
            <v>30.16</v>
          </cell>
        </row>
        <row r="99">
          <cell r="U99">
            <v>374.8</v>
          </cell>
        </row>
        <row r="99">
          <cell r="W99">
            <v>51.7</v>
          </cell>
        </row>
        <row r="99">
          <cell r="AA99">
            <v>1145.96</v>
          </cell>
        </row>
        <row r="99">
          <cell r="AJ99">
            <v>0</v>
          </cell>
          <cell r="AK99">
            <v>1145.96</v>
          </cell>
        </row>
        <row r="99">
          <cell r="AM99" t="str">
            <v>湘潭思泉</v>
          </cell>
          <cell r="AN99" t="str">
            <v>劳务工</v>
          </cell>
          <cell r="AO99" t="str">
            <v>湘潭思泉</v>
          </cell>
          <cell r="AP99">
            <v>25</v>
          </cell>
          <cell r="AQ99">
            <v>0</v>
          </cell>
          <cell r="AR99" t="e">
            <v>#N/A</v>
          </cell>
        </row>
        <row r="99">
          <cell r="AT99" t="str">
            <v>曾选泽</v>
          </cell>
        </row>
        <row r="100">
          <cell r="B100" t="str">
            <v>卫伟伟</v>
          </cell>
          <cell r="C100" t="str">
            <v>男</v>
          </cell>
          <cell r="D100" t="str">
            <v>421081198209275632</v>
          </cell>
          <cell r="E100">
            <v>45770</v>
          </cell>
        </row>
        <row r="100">
          <cell r="J100">
            <v>4308</v>
          </cell>
          <cell r="K100">
            <v>4308</v>
          </cell>
          <cell r="L100">
            <v>4308</v>
          </cell>
          <cell r="M100">
            <v>4308</v>
          </cell>
        </row>
        <row r="100">
          <cell r="O100">
            <v>150</v>
          </cell>
          <cell r="P100">
            <v>689.3</v>
          </cell>
        </row>
        <row r="100">
          <cell r="S100">
            <v>30.16</v>
          </cell>
        </row>
        <row r="100">
          <cell r="U100">
            <v>374.8</v>
          </cell>
        </row>
        <row r="100">
          <cell r="W100">
            <v>51.7</v>
          </cell>
        </row>
        <row r="100">
          <cell r="AA100">
            <v>1145.96</v>
          </cell>
        </row>
        <row r="100">
          <cell r="AJ100">
            <v>0</v>
          </cell>
          <cell r="AK100">
            <v>1145.96</v>
          </cell>
        </row>
        <row r="100">
          <cell r="AM100" t="str">
            <v>湘潭思泉</v>
          </cell>
          <cell r="AN100" t="str">
            <v>劳务工</v>
          </cell>
          <cell r="AO100" t="str">
            <v>湘潭思泉</v>
          </cell>
          <cell r="AP100">
            <v>27</v>
          </cell>
          <cell r="AQ100">
            <v>0</v>
          </cell>
          <cell r="AR100" t="e">
            <v>#N/A</v>
          </cell>
        </row>
        <row r="100">
          <cell r="AT100" t="str">
            <v>卫伟伟</v>
          </cell>
        </row>
        <row r="101">
          <cell r="B101" t="str">
            <v>付志勇</v>
          </cell>
          <cell r="C101" t="str">
            <v>男</v>
          </cell>
          <cell r="D101" t="str">
            <v>430223197108105136</v>
          </cell>
          <cell r="E101">
            <v>45801</v>
          </cell>
        </row>
        <row r="101">
          <cell r="J101">
            <v>4308</v>
          </cell>
          <cell r="K101">
            <v>4308</v>
          </cell>
          <cell r="L101">
            <v>4308</v>
          </cell>
          <cell r="M101">
            <v>4308</v>
          </cell>
        </row>
        <row r="101">
          <cell r="O101">
            <v>150</v>
          </cell>
          <cell r="P101">
            <v>689.3</v>
          </cell>
        </row>
        <row r="101">
          <cell r="S101">
            <v>30.16</v>
          </cell>
        </row>
        <row r="101">
          <cell r="U101">
            <v>374.8</v>
          </cell>
        </row>
        <row r="101">
          <cell r="W101">
            <v>51.7</v>
          </cell>
        </row>
        <row r="101">
          <cell r="AA101">
            <v>1145.96</v>
          </cell>
        </row>
        <row r="101">
          <cell r="AJ101">
            <v>0</v>
          </cell>
          <cell r="AK101">
            <v>1145.96</v>
          </cell>
        </row>
        <row r="101">
          <cell r="AM101" t="str">
            <v>湘潭思泉</v>
          </cell>
          <cell r="AN101" t="str">
            <v>劳务工</v>
          </cell>
          <cell r="AO101">
            <v>0</v>
          </cell>
          <cell r="AP101">
            <v>20</v>
          </cell>
          <cell r="AQ101" t="str">
            <v>2025/8/6退回</v>
          </cell>
          <cell r="AR101" t="e">
            <v>#N/A</v>
          </cell>
        </row>
        <row r="101">
          <cell r="AT101" t="str">
            <v>付志勇</v>
          </cell>
        </row>
        <row r="102">
          <cell r="B102" t="str">
            <v>肖军奇</v>
          </cell>
          <cell r="C102" t="str">
            <v>男</v>
          </cell>
          <cell r="D102" t="str">
            <v>432503197510307038</v>
          </cell>
          <cell r="E102">
            <v>45801</v>
          </cell>
        </row>
        <row r="102">
          <cell r="J102">
            <v>4308</v>
          </cell>
          <cell r="K102">
            <v>4308</v>
          </cell>
          <cell r="L102">
            <v>4308</v>
          </cell>
          <cell r="M102">
            <v>4308</v>
          </cell>
        </row>
        <row r="102">
          <cell r="O102">
            <v>150</v>
          </cell>
          <cell r="P102">
            <v>689.3</v>
          </cell>
        </row>
        <row r="102">
          <cell r="S102">
            <v>30.16</v>
          </cell>
        </row>
        <row r="102">
          <cell r="U102">
            <v>374.8</v>
          </cell>
        </row>
        <row r="102">
          <cell r="W102">
            <v>51.7</v>
          </cell>
        </row>
        <row r="102">
          <cell r="AA102">
            <v>1145.96</v>
          </cell>
        </row>
        <row r="102">
          <cell r="AJ102">
            <v>0</v>
          </cell>
          <cell r="AK102">
            <v>1145.96</v>
          </cell>
        </row>
        <row r="102">
          <cell r="AM102" t="str">
            <v>湘潭思泉</v>
          </cell>
          <cell r="AN102" t="str">
            <v>劳务工</v>
          </cell>
          <cell r="AO102" t="str">
            <v>湘潭思泉</v>
          </cell>
          <cell r="AP102">
            <v>23</v>
          </cell>
          <cell r="AQ102">
            <v>0</v>
          </cell>
          <cell r="AR102" t="e">
            <v>#N/A</v>
          </cell>
        </row>
        <row r="102">
          <cell r="AT102" t="str">
            <v>肖军奇</v>
          </cell>
        </row>
        <row r="103">
          <cell r="B103" t="str">
            <v>陈波</v>
          </cell>
          <cell r="C103" t="str">
            <v>男</v>
          </cell>
          <cell r="D103" t="str">
            <v>430424198111062335</v>
          </cell>
          <cell r="E103">
            <v>45804</v>
          </cell>
        </row>
        <row r="103">
          <cell r="J103">
            <v>4308</v>
          </cell>
          <cell r="K103">
            <v>4308</v>
          </cell>
          <cell r="L103">
            <v>4308</v>
          </cell>
          <cell r="M103">
            <v>4308</v>
          </cell>
        </row>
        <row r="103">
          <cell r="O103">
            <v>150</v>
          </cell>
          <cell r="P103">
            <v>689.3</v>
          </cell>
        </row>
        <row r="103">
          <cell r="S103">
            <v>30.16</v>
          </cell>
        </row>
        <row r="103">
          <cell r="U103">
            <v>374.8</v>
          </cell>
        </row>
        <row r="103">
          <cell r="W103">
            <v>51.7</v>
          </cell>
        </row>
        <row r="103">
          <cell r="AA103">
            <v>1145.96</v>
          </cell>
        </row>
        <row r="103">
          <cell r="AJ103">
            <v>0</v>
          </cell>
          <cell r="AK103">
            <v>1145.96</v>
          </cell>
        </row>
        <row r="103">
          <cell r="AM103" t="str">
            <v>湘潭思泉</v>
          </cell>
          <cell r="AN103" t="str">
            <v>劳务工</v>
          </cell>
          <cell r="AO103">
            <v>0</v>
          </cell>
          <cell r="AP103">
            <v>23</v>
          </cell>
          <cell r="AQ103" t="str">
            <v>2025/8/6离职</v>
          </cell>
          <cell r="AR103" t="e">
            <v>#N/A</v>
          </cell>
        </row>
        <row r="103">
          <cell r="AT103" t="str">
            <v>陈波</v>
          </cell>
        </row>
        <row r="104">
          <cell r="B104" t="str">
            <v>齐水斌</v>
          </cell>
          <cell r="C104" t="str">
            <v>男</v>
          </cell>
          <cell r="D104" t="str">
            <v>430221197508127139</v>
          </cell>
          <cell r="E104">
            <v>45805</v>
          </cell>
        </row>
        <row r="104">
          <cell r="J104">
            <v>4308</v>
          </cell>
          <cell r="K104">
            <v>4308</v>
          </cell>
          <cell r="L104">
            <v>4308</v>
          </cell>
          <cell r="M104">
            <v>4308</v>
          </cell>
        </row>
        <row r="104">
          <cell r="O104">
            <v>150</v>
          </cell>
          <cell r="P104">
            <v>689.3</v>
          </cell>
        </row>
        <row r="104">
          <cell r="S104">
            <v>30.16</v>
          </cell>
        </row>
        <row r="104">
          <cell r="U104">
            <v>374.8</v>
          </cell>
        </row>
        <row r="104">
          <cell r="W104">
            <v>51.7</v>
          </cell>
        </row>
        <row r="104">
          <cell r="AA104">
            <v>1145.96</v>
          </cell>
        </row>
        <row r="104">
          <cell r="AJ104">
            <v>0</v>
          </cell>
          <cell r="AK104">
            <v>1145.96</v>
          </cell>
        </row>
        <row r="104">
          <cell r="AM104" t="str">
            <v>湘潭思泉</v>
          </cell>
          <cell r="AN104" t="str">
            <v>劳务工</v>
          </cell>
          <cell r="AO104">
            <v>0</v>
          </cell>
          <cell r="AP104">
            <v>27</v>
          </cell>
          <cell r="AQ104" t="str">
            <v>2025/7/30辞职</v>
          </cell>
          <cell r="AR104" t="e">
            <v>#N/A</v>
          </cell>
        </row>
        <row r="104">
          <cell r="AT104" t="str">
            <v>齐水斌</v>
          </cell>
        </row>
        <row r="105">
          <cell r="B105" t="str">
            <v>刘爱国</v>
          </cell>
          <cell r="C105" t="str">
            <v>男</v>
          </cell>
          <cell r="D105" t="str">
            <v>43028119760318391X</v>
          </cell>
          <cell r="E105">
            <v>45805</v>
          </cell>
        </row>
        <row r="105">
          <cell r="J105">
            <v>4308</v>
          </cell>
          <cell r="K105">
            <v>4308</v>
          </cell>
          <cell r="L105">
            <v>4308</v>
          </cell>
          <cell r="M105">
            <v>4308</v>
          </cell>
        </row>
        <row r="105">
          <cell r="O105">
            <v>150</v>
          </cell>
          <cell r="P105">
            <v>689.3</v>
          </cell>
        </row>
        <row r="105">
          <cell r="S105">
            <v>30.16</v>
          </cell>
        </row>
        <row r="105">
          <cell r="U105">
            <v>374.8</v>
          </cell>
        </row>
        <row r="105">
          <cell r="W105">
            <v>51.7</v>
          </cell>
        </row>
        <row r="105">
          <cell r="AA105">
            <v>1145.96</v>
          </cell>
        </row>
        <row r="105">
          <cell r="AJ105">
            <v>0</v>
          </cell>
          <cell r="AK105">
            <v>1145.96</v>
          </cell>
        </row>
        <row r="105">
          <cell r="AM105" t="str">
            <v>湘潭思泉</v>
          </cell>
          <cell r="AN105" t="str">
            <v>劳务工</v>
          </cell>
          <cell r="AO105" t="str">
            <v>湘潭思泉</v>
          </cell>
          <cell r="AP105">
            <v>29</v>
          </cell>
          <cell r="AQ105">
            <v>0</v>
          </cell>
          <cell r="AR105" t="e">
            <v>#N/A</v>
          </cell>
        </row>
        <row r="105">
          <cell r="AT105" t="str">
            <v>刘爱国</v>
          </cell>
        </row>
        <row r="106">
          <cell r="B106" t="str">
            <v>彭梅芳</v>
          </cell>
          <cell r="C106" t="str">
            <v>女</v>
          </cell>
          <cell r="D106" t="str">
            <v>430224197608062765</v>
          </cell>
          <cell r="E106">
            <v>45805</v>
          </cell>
        </row>
        <row r="106">
          <cell r="J106">
            <v>4308</v>
          </cell>
          <cell r="K106">
            <v>4308</v>
          </cell>
          <cell r="L106">
            <v>4308</v>
          </cell>
          <cell r="M106">
            <v>4308</v>
          </cell>
        </row>
        <row r="106">
          <cell r="O106">
            <v>150</v>
          </cell>
          <cell r="P106">
            <v>689.3</v>
          </cell>
        </row>
        <row r="106">
          <cell r="S106">
            <v>30.16</v>
          </cell>
        </row>
        <row r="106">
          <cell r="U106">
            <v>374.8</v>
          </cell>
        </row>
        <row r="106">
          <cell r="W106">
            <v>51.7</v>
          </cell>
        </row>
        <row r="106">
          <cell r="AA106">
            <v>1145.96</v>
          </cell>
        </row>
        <row r="106">
          <cell r="AJ106">
            <v>0</v>
          </cell>
          <cell r="AK106">
            <v>1145.96</v>
          </cell>
        </row>
        <row r="106">
          <cell r="AM106" t="str">
            <v>湘潭思泉</v>
          </cell>
          <cell r="AN106" t="str">
            <v>劳务工</v>
          </cell>
          <cell r="AO106">
            <v>0</v>
          </cell>
          <cell r="AP106">
            <v>27</v>
          </cell>
          <cell r="AQ106" t="str">
            <v>2025/8/6退回</v>
          </cell>
          <cell r="AR106" t="e">
            <v>#N/A</v>
          </cell>
        </row>
        <row r="106">
          <cell r="AT106" t="str">
            <v>彭梅芳</v>
          </cell>
        </row>
        <row r="107">
          <cell r="B107" t="str">
            <v>唐江山</v>
          </cell>
          <cell r="C107" t="str">
            <v>男</v>
          </cell>
          <cell r="D107" t="str">
            <v>430321197411177856</v>
          </cell>
          <cell r="E107">
            <v>45806</v>
          </cell>
        </row>
        <row r="107">
          <cell r="J107">
            <v>4308</v>
          </cell>
          <cell r="K107">
            <v>4308</v>
          </cell>
          <cell r="L107">
            <v>4308</v>
          </cell>
          <cell r="M107">
            <v>4308</v>
          </cell>
        </row>
        <row r="107">
          <cell r="O107">
            <v>150</v>
          </cell>
          <cell r="P107">
            <v>689.3</v>
          </cell>
        </row>
        <row r="107">
          <cell r="S107">
            <v>30.16</v>
          </cell>
        </row>
        <row r="107">
          <cell r="U107">
            <v>374.8</v>
          </cell>
        </row>
        <row r="107">
          <cell r="W107">
            <v>51.7</v>
          </cell>
        </row>
        <row r="107">
          <cell r="AA107">
            <v>1145.96</v>
          </cell>
        </row>
        <row r="107">
          <cell r="AJ107">
            <v>0</v>
          </cell>
          <cell r="AK107">
            <v>1145.96</v>
          </cell>
        </row>
        <row r="107">
          <cell r="AM107" t="str">
            <v>湘潭思泉</v>
          </cell>
          <cell r="AN107" t="str">
            <v>劳务工</v>
          </cell>
          <cell r="AO107">
            <v>0</v>
          </cell>
          <cell r="AP107">
            <v>27</v>
          </cell>
          <cell r="AQ107" t="str">
            <v>2025/8/6退回</v>
          </cell>
          <cell r="AR107" t="e">
            <v>#N/A</v>
          </cell>
        </row>
        <row r="107">
          <cell r="AT107" t="str">
            <v>唐江山</v>
          </cell>
        </row>
        <row r="108">
          <cell r="B108" t="str">
            <v>黄槿喆</v>
          </cell>
          <cell r="C108" t="str">
            <v>男</v>
          </cell>
          <cell r="D108" t="str">
            <v>430202200707270574</v>
          </cell>
          <cell r="E108">
            <v>45812</v>
          </cell>
        </row>
        <row r="108">
          <cell r="J108">
            <v>4308</v>
          </cell>
          <cell r="K108">
            <v>4308</v>
          </cell>
          <cell r="L108">
            <v>4308</v>
          </cell>
          <cell r="M108">
            <v>4308</v>
          </cell>
        </row>
        <row r="108">
          <cell r="O108">
            <v>150</v>
          </cell>
          <cell r="P108">
            <v>689.3</v>
          </cell>
        </row>
        <row r="108">
          <cell r="S108">
            <v>30.16</v>
          </cell>
        </row>
        <row r="108">
          <cell r="U108">
            <v>374.8</v>
          </cell>
        </row>
        <row r="108">
          <cell r="W108">
            <v>51.7</v>
          </cell>
        </row>
        <row r="108">
          <cell r="AA108">
            <v>1145.96</v>
          </cell>
        </row>
        <row r="108">
          <cell r="AJ108">
            <v>0</v>
          </cell>
          <cell r="AK108">
            <v>1145.96</v>
          </cell>
        </row>
        <row r="108">
          <cell r="AM108" t="str">
            <v>湘潭思泉</v>
          </cell>
          <cell r="AN108" t="str">
            <v>劳务工</v>
          </cell>
          <cell r="AO108">
            <v>0</v>
          </cell>
          <cell r="AP108">
            <v>22</v>
          </cell>
          <cell r="AQ108" t="str">
            <v>2025/7/31辞职</v>
          </cell>
          <cell r="AR108" t="e">
            <v>#N/A</v>
          </cell>
        </row>
        <row r="108">
          <cell r="AT108" t="str">
            <v>黄槿喆</v>
          </cell>
        </row>
        <row r="109">
          <cell r="B109" t="str">
            <v>曾建伟</v>
          </cell>
          <cell r="C109" t="str">
            <v>男</v>
          </cell>
          <cell r="D109" t="str">
            <v>430221197404117139</v>
          </cell>
          <cell r="E109">
            <v>45812</v>
          </cell>
        </row>
        <row r="109">
          <cell r="J109">
            <v>4308</v>
          </cell>
          <cell r="K109">
            <v>4308</v>
          </cell>
          <cell r="L109">
            <v>4308</v>
          </cell>
          <cell r="M109">
            <v>4308</v>
          </cell>
        </row>
        <row r="109">
          <cell r="O109">
            <v>150</v>
          </cell>
          <cell r="P109">
            <v>689.3</v>
          </cell>
        </row>
        <row r="109">
          <cell r="S109">
            <v>30.16</v>
          </cell>
        </row>
        <row r="109">
          <cell r="U109">
            <v>374.8</v>
          </cell>
        </row>
        <row r="109">
          <cell r="W109">
            <v>51.7</v>
          </cell>
        </row>
        <row r="109">
          <cell r="AA109">
            <v>1145.96</v>
          </cell>
        </row>
        <row r="109">
          <cell r="AJ109">
            <v>0</v>
          </cell>
          <cell r="AK109">
            <v>1145.96</v>
          </cell>
        </row>
        <row r="109">
          <cell r="AM109" t="str">
            <v>湘潭思泉</v>
          </cell>
          <cell r="AN109" t="str">
            <v>劳务工</v>
          </cell>
          <cell r="AO109">
            <v>0</v>
          </cell>
          <cell r="AP109">
            <v>27</v>
          </cell>
          <cell r="AQ109" t="str">
            <v>2025/7/30辞职</v>
          </cell>
          <cell r="AR109" t="e">
            <v>#N/A</v>
          </cell>
        </row>
        <row r="109">
          <cell r="AT109" t="str">
            <v>曾建伟</v>
          </cell>
        </row>
        <row r="110">
          <cell r="B110" t="str">
            <v>蔡建兵</v>
          </cell>
          <cell r="C110" t="str">
            <v>男</v>
          </cell>
          <cell r="D110" t="str">
            <v>430202200311136619</v>
          </cell>
          <cell r="E110">
            <v>45813</v>
          </cell>
        </row>
        <row r="110">
          <cell r="J110">
            <v>4308</v>
          </cell>
          <cell r="K110">
            <v>4308</v>
          </cell>
          <cell r="L110">
            <v>4308</v>
          </cell>
          <cell r="M110">
            <v>4308</v>
          </cell>
        </row>
        <row r="110">
          <cell r="O110">
            <v>150</v>
          </cell>
          <cell r="P110">
            <v>689.3</v>
          </cell>
        </row>
        <row r="110">
          <cell r="S110">
            <v>30.16</v>
          </cell>
        </row>
        <row r="110">
          <cell r="U110">
            <v>374.8</v>
          </cell>
        </row>
        <row r="110">
          <cell r="W110">
            <v>51.7</v>
          </cell>
        </row>
        <row r="110">
          <cell r="AA110">
            <v>1145.96</v>
          </cell>
        </row>
        <row r="110">
          <cell r="AJ110">
            <v>0</v>
          </cell>
          <cell r="AK110">
            <v>1145.96</v>
          </cell>
        </row>
        <row r="110">
          <cell r="AM110" t="str">
            <v>湘潭思泉</v>
          </cell>
          <cell r="AN110" t="str">
            <v>劳务工</v>
          </cell>
          <cell r="AO110" t="str">
            <v>湘潭思泉</v>
          </cell>
          <cell r="AP110">
            <v>28</v>
          </cell>
          <cell r="AQ110">
            <v>0</v>
          </cell>
        </row>
        <row r="110">
          <cell r="AT110" t="str">
            <v>蔡建兵</v>
          </cell>
        </row>
        <row r="111">
          <cell r="B111" t="str">
            <v>李先文</v>
          </cell>
          <cell r="C111" t="str">
            <v>男</v>
          </cell>
          <cell r="D111" t="str">
            <v>4302231972015839X</v>
          </cell>
          <cell r="E111">
            <v>45814</v>
          </cell>
        </row>
        <row r="111">
          <cell r="J111">
            <v>4308</v>
          </cell>
          <cell r="K111">
            <v>4308</v>
          </cell>
          <cell r="L111">
            <v>4308</v>
          </cell>
          <cell r="M111">
            <v>4308</v>
          </cell>
        </row>
        <row r="111">
          <cell r="O111">
            <v>150</v>
          </cell>
          <cell r="P111">
            <v>689.3</v>
          </cell>
        </row>
        <row r="111">
          <cell r="S111">
            <v>30.16</v>
          </cell>
        </row>
        <row r="111">
          <cell r="U111">
            <v>374.8</v>
          </cell>
        </row>
        <row r="111">
          <cell r="W111">
            <v>51.7</v>
          </cell>
        </row>
        <row r="111">
          <cell r="AA111">
            <v>1145.96</v>
          </cell>
        </row>
        <row r="111">
          <cell r="AJ111">
            <v>0</v>
          </cell>
          <cell r="AK111">
            <v>1145.96</v>
          </cell>
        </row>
        <row r="111">
          <cell r="AM111" t="str">
            <v>湘潭思泉</v>
          </cell>
          <cell r="AN111" t="str">
            <v>劳务工</v>
          </cell>
          <cell r="AO111" t="str">
            <v>湘潭思泉</v>
          </cell>
          <cell r="AP111">
            <v>23</v>
          </cell>
          <cell r="AQ111">
            <v>0</v>
          </cell>
        </row>
        <row r="111">
          <cell r="AT111" t="str">
            <v>李先文</v>
          </cell>
        </row>
        <row r="112">
          <cell r="B112" t="str">
            <v>张波滔</v>
          </cell>
          <cell r="C112" t="str">
            <v>男</v>
          </cell>
          <cell r="D112" t="str">
            <v>430221198009308132</v>
          </cell>
          <cell r="E112">
            <v>45817</v>
          </cell>
        </row>
        <row r="112">
          <cell r="J112">
            <v>4308</v>
          </cell>
          <cell r="K112">
            <v>4308</v>
          </cell>
          <cell r="L112">
            <v>4308</v>
          </cell>
          <cell r="M112">
            <v>4308</v>
          </cell>
        </row>
        <row r="112">
          <cell r="O112">
            <v>150</v>
          </cell>
          <cell r="P112">
            <v>689.3</v>
          </cell>
        </row>
        <row r="112">
          <cell r="S112">
            <v>30.16</v>
          </cell>
        </row>
        <row r="112">
          <cell r="U112">
            <v>374.8</v>
          </cell>
        </row>
        <row r="112">
          <cell r="W112">
            <v>51.7</v>
          </cell>
        </row>
        <row r="112">
          <cell r="AA112">
            <v>1145.96</v>
          </cell>
        </row>
        <row r="112">
          <cell r="AJ112">
            <v>0</v>
          </cell>
          <cell r="AK112">
            <v>1145.96</v>
          </cell>
        </row>
        <row r="112">
          <cell r="AM112" t="str">
            <v>湘潭思泉</v>
          </cell>
          <cell r="AN112" t="str">
            <v>劳务工</v>
          </cell>
          <cell r="AO112" t="str">
            <v>湘潭思泉</v>
          </cell>
          <cell r="AP112">
            <v>28</v>
          </cell>
          <cell r="AQ112">
            <v>0</v>
          </cell>
        </row>
        <row r="112">
          <cell r="AT112" t="str">
            <v>张波滔</v>
          </cell>
        </row>
        <row r="113">
          <cell r="B113" t="str">
            <v>谭哲</v>
          </cell>
          <cell r="C113" t="str">
            <v>男</v>
          </cell>
          <cell r="D113" t="str">
            <v>430221197804290010</v>
          </cell>
          <cell r="E113">
            <v>45825</v>
          </cell>
        </row>
        <row r="113">
          <cell r="J113">
            <v>4308</v>
          </cell>
          <cell r="K113">
            <v>4308</v>
          </cell>
          <cell r="L113">
            <v>4308</v>
          </cell>
          <cell r="M113">
            <v>4308</v>
          </cell>
        </row>
        <row r="113">
          <cell r="O113">
            <v>150</v>
          </cell>
          <cell r="P113">
            <v>689.3</v>
          </cell>
        </row>
        <row r="113">
          <cell r="S113">
            <v>30.16</v>
          </cell>
        </row>
        <row r="113">
          <cell r="U113">
            <v>374.8</v>
          </cell>
        </row>
        <row r="113">
          <cell r="W113">
            <v>51.7</v>
          </cell>
        </row>
        <row r="113">
          <cell r="AA113">
            <v>1145.96</v>
          </cell>
        </row>
        <row r="113">
          <cell r="AJ113">
            <v>0</v>
          </cell>
          <cell r="AK113">
            <v>1145.96</v>
          </cell>
        </row>
        <row r="113">
          <cell r="AM113" t="str">
            <v>湘潭思泉</v>
          </cell>
          <cell r="AN113" t="str">
            <v>劳务工</v>
          </cell>
          <cell r="AO113" t="str">
            <v>湘潭思泉</v>
          </cell>
          <cell r="AP113">
            <v>26</v>
          </cell>
          <cell r="AQ113">
            <v>0</v>
          </cell>
        </row>
        <row r="113">
          <cell r="AT113" t="str">
            <v>谭哲</v>
          </cell>
        </row>
        <row r="114">
          <cell r="B114" t="str">
            <v>王攀</v>
          </cell>
          <cell r="C114" t="str">
            <v>男</v>
          </cell>
          <cell r="D114" t="str">
            <v>430921200304261777</v>
          </cell>
          <cell r="E114">
            <v>45825</v>
          </cell>
        </row>
        <row r="114">
          <cell r="J114">
            <v>4308</v>
          </cell>
          <cell r="K114">
            <v>4308</v>
          </cell>
          <cell r="L114">
            <v>4308</v>
          </cell>
          <cell r="M114">
            <v>4308</v>
          </cell>
        </row>
        <row r="114">
          <cell r="O114">
            <v>150</v>
          </cell>
          <cell r="P114">
            <v>689.3</v>
          </cell>
        </row>
        <row r="114">
          <cell r="S114">
            <v>30.16</v>
          </cell>
        </row>
        <row r="114">
          <cell r="U114">
            <v>374.8</v>
          </cell>
        </row>
        <row r="114">
          <cell r="W114">
            <v>51.7</v>
          </cell>
        </row>
        <row r="114">
          <cell r="AA114">
            <v>1145.96</v>
          </cell>
        </row>
        <row r="114">
          <cell r="AJ114">
            <v>0</v>
          </cell>
          <cell r="AK114">
            <v>1145.96</v>
          </cell>
        </row>
        <row r="114">
          <cell r="AM114" t="str">
            <v>湘潭思泉</v>
          </cell>
          <cell r="AN114" t="str">
            <v>劳务工</v>
          </cell>
          <cell r="AO114" t="str">
            <v>湘潭思泉</v>
          </cell>
          <cell r="AP114">
            <v>27</v>
          </cell>
          <cell r="AQ114">
            <v>0</v>
          </cell>
          <cell r="AR114" t="e">
            <v>#N/A</v>
          </cell>
        </row>
        <row r="114">
          <cell r="AT114" t="str">
            <v>王攀</v>
          </cell>
        </row>
        <row r="115">
          <cell r="B115" t="str">
            <v>陈钰</v>
          </cell>
          <cell r="C115" t="str">
            <v>男</v>
          </cell>
          <cell r="D115" t="str">
            <v>430211198805051013</v>
          </cell>
          <cell r="E115">
            <v>45827</v>
          </cell>
        </row>
        <row r="115">
          <cell r="J115">
            <v>4308</v>
          </cell>
          <cell r="K115">
            <v>4308</v>
          </cell>
          <cell r="L115">
            <v>4308</v>
          </cell>
          <cell r="M115">
            <v>4308</v>
          </cell>
        </row>
        <row r="115">
          <cell r="O115">
            <v>150</v>
          </cell>
          <cell r="P115">
            <v>689.3</v>
          </cell>
        </row>
        <row r="115">
          <cell r="S115">
            <v>30.16</v>
          </cell>
        </row>
        <row r="115">
          <cell r="U115">
            <v>374.8</v>
          </cell>
        </row>
        <row r="115">
          <cell r="W115">
            <v>51.7</v>
          </cell>
        </row>
        <row r="115">
          <cell r="AA115">
            <v>1145.96</v>
          </cell>
        </row>
        <row r="115">
          <cell r="AJ115">
            <v>0</v>
          </cell>
          <cell r="AK115">
            <v>1145.96</v>
          </cell>
        </row>
        <row r="115">
          <cell r="AM115" t="str">
            <v>湘潭思泉</v>
          </cell>
          <cell r="AN115" t="str">
            <v>劳务工</v>
          </cell>
          <cell r="AO115">
            <v>0</v>
          </cell>
          <cell r="AP115">
            <v>27</v>
          </cell>
          <cell r="AQ115" t="str">
            <v>2025/8/6离职</v>
          </cell>
          <cell r="AR115" t="e">
            <v>#N/A</v>
          </cell>
        </row>
        <row r="115">
          <cell r="AT115" t="str">
            <v>陈钰</v>
          </cell>
        </row>
        <row r="116">
          <cell r="B116" t="str">
            <v>张子望</v>
          </cell>
          <cell r="C116" t="str">
            <v>男</v>
          </cell>
          <cell r="D116" t="str">
            <v>431022197901047238</v>
          </cell>
          <cell r="E116">
            <v>45830</v>
          </cell>
        </row>
        <row r="116">
          <cell r="J116">
            <v>4308</v>
          </cell>
          <cell r="K116">
            <v>4308</v>
          </cell>
          <cell r="L116">
            <v>4308</v>
          </cell>
          <cell r="M116">
            <v>4308</v>
          </cell>
        </row>
        <row r="116">
          <cell r="O116">
            <v>150</v>
          </cell>
          <cell r="P116">
            <v>689.3</v>
          </cell>
        </row>
        <row r="116">
          <cell r="S116">
            <v>30.16</v>
          </cell>
        </row>
        <row r="116">
          <cell r="U116">
            <v>374.8</v>
          </cell>
        </row>
        <row r="116">
          <cell r="W116">
            <v>51.7</v>
          </cell>
        </row>
        <row r="116">
          <cell r="AA116">
            <v>1145.96</v>
          </cell>
        </row>
        <row r="116">
          <cell r="AJ116">
            <v>0</v>
          </cell>
          <cell r="AK116">
            <v>1145.96</v>
          </cell>
        </row>
        <row r="116">
          <cell r="AM116" t="str">
            <v>湘潭思泉</v>
          </cell>
          <cell r="AN116" t="str">
            <v>劳务工</v>
          </cell>
          <cell r="AO116">
            <v>0</v>
          </cell>
          <cell r="AP116">
            <v>23</v>
          </cell>
          <cell r="AQ116" t="str">
            <v>2025/7/31辞职</v>
          </cell>
          <cell r="AR116" t="e">
            <v>#N/A</v>
          </cell>
        </row>
        <row r="116">
          <cell r="AT116" t="str">
            <v>张子望</v>
          </cell>
        </row>
        <row r="117">
          <cell r="E117">
            <v>103</v>
          </cell>
        </row>
        <row r="118">
          <cell r="E118">
            <v>0</v>
          </cell>
        </row>
        <row r="118">
          <cell r="AJ118">
            <v>0</v>
          </cell>
          <cell r="AK118">
            <v>0</v>
          </cell>
        </row>
        <row r="119">
          <cell r="O119">
            <v>3600</v>
          </cell>
          <cell r="P119">
            <v>16543.2</v>
          </cell>
          <cell r="Q119">
            <v>0</v>
          </cell>
          <cell r="R119">
            <v>0</v>
          </cell>
          <cell r="S119">
            <v>723.84</v>
          </cell>
          <cell r="T119">
            <v>0</v>
          </cell>
          <cell r="U119">
            <v>8995.2</v>
          </cell>
          <cell r="V119">
            <v>0</v>
          </cell>
          <cell r="W119">
            <v>1240.8</v>
          </cell>
          <cell r="X119">
            <v>0</v>
          </cell>
        </row>
        <row r="119">
          <cell r="Z119">
            <v>0</v>
          </cell>
          <cell r="AA119">
            <v>27503.04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27503.04</v>
          </cell>
          <cell r="AL119" t="str">
            <v>当月工资中扣除当月社保</v>
          </cell>
        </row>
        <row r="121">
          <cell r="B121" t="str">
            <v>卢喜春</v>
          </cell>
          <cell r="C121" t="str">
            <v>女</v>
          </cell>
          <cell r="D121" t="str">
            <v>2025-05-25</v>
          </cell>
        </row>
        <row r="121">
          <cell r="J121">
            <v>4308</v>
          </cell>
          <cell r="K121">
            <v>4308</v>
          </cell>
          <cell r="L121">
            <v>4308</v>
          </cell>
          <cell r="M121">
            <v>4308</v>
          </cell>
        </row>
        <row r="121">
          <cell r="O121">
            <v>150</v>
          </cell>
          <cell r="P121">
            <v>689.28</v>
          </cell>
        </row>
        <row r="121">
          <cell r="S121">
            <v>30.16</v>
          </cell>
        </row>
        <row r="121">
          <cell r="U121">
            <v>374.8</v>
          </cell>
        </row>
        <row r="121">
          <cell r="W121">
            <v>72.37</v>
          </cell>
        </row>
        <row r="121">
          <cell r="AA121">
            <v>1166.61</v>
          </cell>
        </row>
        <row r="121">
          <cell r="AK121">
            <v>1166.61</v>
          </cell>
        </row>
        <row r="121">
          <cell r="AM121" t="str">
            <v>湘潭宏顺</v>
          </cell>
          <cell r="AN121" t="str">
            <v>劳务工</v>
          </cell>
          <cell r="AO121" t="str">
            <v>湘潭宏顺</v>
          </cell>
          <cell r="AP121">
            <v>23</v>
          </cell>
          <cell r="AQ121">
            <v>0</v>
          </cell>
          <cell r="AR121" t="e">
            <v>#N/A</v>
          </cell>
        </row>
        <row r="121">
          <cell r="AT121" t="str">
            <v>卢喜春</v>
          </cell>
        </row>
        <row r="122">
          <cell r="B122" t="str">
            <v>张永桂</v>
          </cell>
          <cell r="C122" t="str">
            <v>男</v>
          </cell>
          <cell r="D122" t="str">
            <v>2025-05-25</v>
          </cell>
        </row>
        <row r="122">
          <cell r="J122">
            <v>4308</v>
          </cell>
          <cell r="K122">
            <v>4308</v>
          </cell>
          <cell r="L122">
            <v>4308</v>
          </cell>
          <cell r="M122">
            <v>4308</v>
          </cell>
        </row>
        <row r="122">
          <cell r="O122">
            <v>150</v>
          </cell>
          <cell r="P122">
            <v>689.28</v>
          </cell>
        </row>
        <row r="122">
          <cell r="S122">
            <v>30.16</v>
          </cell>
        </row>
        <row r="122">
          <cell r="U122">
            <v>374.8</v>
          </cell>
        </row>
        <row r="122">
          <cell r="W122">
            <v>72.37</v>
          </cell>
        </row>
        <row r="122">
          <cell r="AA122">
            <v>1166.61</v>
          </cell>
        </row>
        <row r="122">
          <cell r="AK122">
            <v>1166.61</v>
          </cell>
        </row>
        <row r="122">
          <cell r="AM122" t="str">
            <v>湘潭宏顺</v>
          </cell>
          <cell r="AN122" t="str">
            <v>劳务工</v>
          </cell>
          <cell r="AO122" t="str">
            <v>湘潭宏顺</v>
          </cell>
          <cell r="AP122">
            <v>24</v>
          </cell>
          <cell r="AQ122">
            <v>0</v>
          </cell>
          <cell r="AR122" t="e">
            <v>#N/A</v>
          </cell>
        </row>
        <row r="122">
          <cell r="AT122" t="str">
            <v>张永桂</v>
          </cell>
        </row>
        <row r="123">
          <cell r="B123" t="str">
            <v>周建华</v>
          </cell>
          <cell r="C123" t="str">
            <v>男</v>
          </cell>
          <cell r="D123" t="str">
            <v>2025-05-25</v>
          </cell>
        </row>
        <row r="123">
          <cell r="J123">
            <v>4308</v>
          </cell>
          <cell r="K123">
            <v>4308</v>
          </cell>
          <cell r="L123">
            <v>4308</v>
          </cell>
          <cell r="M123">
            <v>4308</v>
          </cell>
        </row>
        <row r="123">
          <cell r="O123">
            <v>150</v>
          </cell>
          <cell r="P123">
            <v>689.28</v>
          </cell>
        </row>
        <row r="123">
          <cell r="S123">
            <v>30.16</v>
          </cell>
        </row>
        <row r="123">
          <cell r="U123">
            <v>374.8</v>
          </cell>
        </row>
        <row r="123">
          <cell r="W123">
            <v>72.37</v>
          </cell>
        </row>
        <row r="123">
          <cell r="AA123">
            <v>1166.61</v>
          </cell>
        </row>
        <row r="123">
          <cell r="AK123">
            <v>1166.61</v>
          </cell>
        </row>
        <row r="123">
          <cell r="AM123" t="str">
            <v>湘潭宏顺</v>
          </cell>
          <cell r="AN123" t="str">
            <v>劳务工</v>
          </cell>
          <cell r="AO123" t="str">
            <v>湘潭宏顺</v>
          </cell>
          <cell r="AP123">
            <v>28.5</v>
          </cell>
          <cell r="AQ123">
            <v>0</v>
          </cell>
          <cell r="AR123" t="e">
            <v>#N/A</v>
          </cell>
        </row>
        <row r="123">
          <cell r="AT123" t="str">
            <v>周建华</v>
          </cell>
        </row>
        <row r="124">
          <cell r="B124" t="str">
            <v>高玉霞</v>
          </cell>
          <cell r="C124" t="str">
            <v>女</v>
          </cell>
          <cell r="D124" t="str">
            <v>2025-05-26</v>
          </cell>
        </row>
        <row r="124">
          <cell r="J124">
            <v>4308</v>
          </cell>
          <cell r="K124">
            <v>4308</v>
          </cell>
          <cell r="L124">
            <v>4308</v>
          </cell>
          <cell r="M124">
            <v>4308</v>
          </cell>
        </row>
        <row r="124">
          <cell r="O124">
            <v>150</v>
          </cell>
          <cell r="P124">
            <v>689.28</v>
          </cell>
        </row>
        <row r="124">
          <cell r="S124">
            <v>30.16</v>
          </cell>
        </row>
        <row r="124">
          <cell r="U124">
            <v>374.8</v>
          </cell>
        </row>
        <row r="124">
          <cell r="W124">
            <v>72.37</v>
          </cell>
        </row>
        <row r="124">
          <cell r="AA124">
            <v>1166.61</v>
          </cell>
        </row>
        <row r="124">
          <cell r="AK124">
            <v>1166.61</v>
          </cell>
        </row>
        <row r="124">
          <cell r="AM124" t="str">
            <v>湘潭宏顺</v>
          </cell>
          <cell r="AN124" t="str">
            <v>劳务工</v>
          </cell>
          <cell r="AO124" t="str">
            <v>湘潭宏顺</v>
          </cell>
          <cell r="AP124">
            <v>28</v>
          </cell>
          <cell r="AQ124">
            <v>0</v>
          </cell>
          <cell r="AR124" t="e">
            <v>#N/A</v>
          </cell>
        </row>
        <row r="124">
          <cell r="AT124" t="str">
            <v>高玉霞</v>
          </cell>
        </row>
        <row r="125">
          <cell r="B125" t="str">
            <v>刘红卫</v>
          </cell>
          <cell r="C125" t="str">
            <v>女</v>
          </cell>
          <cell r="D125" t="str">
            <v>2025-05-26</v>
          </cell>
        </row>
        <row r="125">
          <cell r="J125">
            <v>4308</v>
          </cell>
          <cell r="K125">
            <v>4308</v>
          </cell>
          <cell r="L125">
            <v>4308</v>
          </cell>
          <cell r="M125">
            <v>4308</v>
          </cell>
        </row>
        <row r="125">
          <cell r="O125">
            <v>150</v>
          </cell>
          <cell r="P125">
            <v>689.28</v>
          </cell>
        </row>
        <row r="125">
          <cell r="S125">
            <v>30.16</v>
          </cell>
        </row>
        <row r="125">
          <cell r="U125">
            <v>374.8</v>
          </cell>
        </row>
        <row r="125">
          <cell r="W125">
            <v>72.37</v>
          </cell>
        </row>
        <row r="125">
          <cell r="AA125">
            <v>1166.61</v>
          </cell>
        </row>
        <row r="125">
          <cell r="AK125">
            <v>1166.61</v>
          </cell>
        </row>
        <row r="125">
          <cell r="AM125" t="str">
            <v>湘潭宏顺</v>
          </cell>
          <cell r="AN125" t="str">
            <v>劳务工</v>
          </cell>
          <cell r="AO125">
            <v>0</v>
          </cell>
          <cell r="AP125">
            <v>27</v>
          </cell>
          <cell r="AQ125" t="str">
            <v>2025/8/6退回</v>
          </cell>
          <cell r="AR125" t="e">
            <v>#N/A</v>
          </cell>
        </row>
        <row r="125">
          <cell r="AT125" t="str">
            <v>刘红卫</v>
          </cell>
        </row>
        <row r="126">
          <cell r="B126" t="str">
            <v>赖金龙</v>
          </cell>
          <cell r="C126" t="str">
            <v>男</v>
          </cell>
          <cell r="D126" t="str">
            <v>2025-05-27</v>
          </cell>
        </row>
        <row r="126">
          <cell r="J126">
            <v>4308</v>
          </cell>
          <cell r="K126">
            <v>4308</v>
          </cell>
          <cell r="L126">
            <v>4308</v>
          </cell>
          <cell r="M126">
            <v>4308</v>
          </cell>
        </row>
        <row r="126">
          <cell r="O126">
            <v>150</v>
          </cell>
          <cell r="P126">
            <v>689.28</v>
          </cell>
        </row>
        <row r="126">
          <cell r="S126">
            <v>30.16</v>
          </cell>
        </row>
        <row r="126">
          <cell r="U126">
            <v>374.8</v>
          </cell>
        </row>
        <row r="126">
          <cell r="W126">
            <v>72.37</v>
          </cell>
        </row>
        <row r="126">
          <cell r="AA126">
            <v>1166.61</v>
          </cell>
        </row>
        <row r="126">
          <cell r="AK126">
            <v>1166.61</v>
          </cell>
        </row>
        <row r="126">
          <cell r="AM126" t="str">
            <v>湘潭宏顺</v>
          </cell>
          <cell r="AN126" t="str">
            <v>劳务工</v>
          </cell>
          <cell r="AO126" t="str">
            <v>湘潭宏顺</v>
          </cell>
          <cell r="AP126">
            <v>26</v>
          </cell>
          <cell r="AQ126">
            <v>0</v>
          </cell>
          <cell r="AR126" t="e">
            <v>#N/A</v>
          </cell>
        </row>
        <row r="126">
          <cell r="AT126" t="str">
            <v>赖金龙</v>
          </cell>
        </row>
        <row r="127">
          <cell r="B127" t="str">
            <v>刘季香</v>
          </cell>
          <cell r="C127" t="str">
            <v>男</v>
          </cell>
          <cell r="D127" t="str">
            <v>2025-05-27</v>
          </cell>
        </row>
        <row r="127">
          <cell r="J127">
            <v>4308</v>
          </cell>
          <cell r="K127">
            <v>4308</v>
          </cell>
          <cell r="L127">
            <v>4308</v>
          </cell>
          <cell r="M127">
            <v>4308</v>
          </cell>
        </row>
        <row r="127">
          <cell r="O127">
            <v>150</v>
          </cell>
          <cell r="P127">
            <v>689.28</v>
          </cell>
        </row>
        <row r="127">
          <cell r="S127">
            <v>30.16</v>
          </cell>
        </row>
        <row r="127">
          <cell r="U127">
            <v>374.8</v>
          </cell>
        </row>
        <row r="127">
          <cell r="W127">
            <v>72.37</v>
          </cell>
        </row>
        <row r="127">
          <cell r="AA127">
            <v>1166.61</v>
          </cell>
        </row>
        <row r="127">
          <cell r="AK127">
            <v>1166.61</v>
          </cell>
        </row>
        <row r="127">
          <cell r="AM127" t="str">
            <v>湘潭宏顺</v>
          </cell>
          <cell r="AN127" t="str">
            <v>劳务工</v>
          </cell>
          <cell r="AO127" t="str">
            <v>湘潭宏顺</v>
          </cell>
          <cell r="AP127">
            <v>27</v>
          </cell>
          <cell r="AQ127">
            <v>0</v>
          </cell>
          <cell r="AR127" t="e">
            <v>#N/A</v>
          </cell>
        </row>
        <row r="127">
          <cell r="AT127" t="str">
            <v>刘季香</v>
          </cell>
        </row>
        <row r="128">
          <cell r="B128" t="str">
            <v>王启明</v>
          </cell>
          <cell r="C128" t="str">
            <v>男</v>
          </cell>
          <cell r="D128" t="str">
            <v>2025-05-31</v>
          </cell>
        </row>
        <row r="128">
          <cell r="J128">
            <v>4308</v>
          </cell>
          <cell r="K128">
            <v>4308</v>
          </cell>
          <cell r="L128">
            <v>4308</v>
          </cell>
          <cell r="M128">
            <v>4308</v>
          </cell>
        </row>
        <row r="128">
          <cell r="O128">
            <v>150</v>
          </cell>
          <cell r="P128">
            <v>689.28</v>
          </cell>
        </row>
        <row r="128">
          <cell r="S128">
            <v>30.16</v>
          </cell>
        </row>
        <row r="128">
          <cell r="U128">
            <v>374.8</v>
          </cell>
        </row>
        <row r="128">
          <cell r="W128">
            <v>72.37</v>
          </cell>
        </row>
        <row r="128">
          <cell r="AA128">
            <v>1166.61</v>
          </cell>
        </row>
        <row r="128">
          <cell r="AK128">
            <v>1166.61</v>
          </cell>
        </row>
        <row r="128">
          <cell r="AM128" t="str">
            <v>湘潭宏顺</v>
          </cell>
          <cell r="AN128" t="str">
            <v>劳务工</v>
          </cell>
          <cell r="AO128" t="str">
            <v>湘潭宏顺</v>
          </cell>
          <cell r="AP128">
            <v>29</v>
          </cell>
          <cell r="AQ128">
            <v>0</v>
          </cell>
          <cell r="AR128" t="e">
            <v>#N/A</v>
          </cell>
        </row>
        <row r="128">
          <cell r="AT128" t="str">
            <v>王启明</v>
          </cell>
        </row>
        <row r="129">
          <cell r="B129" t="str">
            <v>曾丽梅</v>
          </cell>
          <cell r="C129" t="str">
            <v>女</v>
          </cell>
          <cell r="D129" t="str">
            <v>2025-06-01</v>
          </cell>
        </row>
        <row r="129">
          <cell r="J129">
            <v>4308</v>
          </cell>
          <cell r="K129">
            <v>4308</v>
          </cell>
          <cell r="L129">
            <v>4308</v>
          </cell>
          <cell r="M129">
            <v>4308</v>
          </cell>
        </row>
        <row r="129">
          <cell r="O129">
            <v>150</v>
          </cell>
          <cell r="P129">
            <v>689.28</v>
          </cell>
        </row>
        <row r="129">
          <cell r="S129">
            <v>30.16</v>
          </cell>
        </row>
        <row r="129">
          <cell r="U129">
            <v>374.8</v>
          </cell>
        </row>
        <row r="129">
          <cell r="W129">
            <v>72.37</v>
          </cell>
        </row>
        <row r="129">
          <cell r="AA129">
            <v>1166.61</v>
          </cell>
        </row>
        <row r="129">
          <cell r="AK129">
            <v>1166.61</v>
          </cell>
        </row>
        <row r="129">
          <cell r="AM129" t="str">
            <v>湘潭宏顺</v>
          </cell>
          <cell r="AN129" t="str">
            <v>劳务工</v>
          </cell>
          <cell r="AO129" t="str">
            <v>湘潭宏顺</v>
          </cell>
          <cell r="AP129">
            <v>29</v>
          </cell>
          <cell r="AQ129">
            <v>0</v>
          </cell>
          <cell r="AR129" t="e">
            <v>#N/A</v>
          </cell>
        </row>
        <row r="129">
          <cell r="AT129" t="str">
            <v>曾丽梅</v>
          </cell>
        </row>
        <row r="130">
          <cell r="B130" t="str">
            <v>黄翠兰</v>
          </cell>
          <cell r="C130" t="str">
            <v>男</v>
          </cell>
          <cell r="D130" t="str">
            <v>2025-06-01</v>
          </cell>
        </row>
        <row r="130">
          <cell r="J130">
            <v>4308</v>
          </cell>
          <cell r="K130">
            <v>4308</v>
          </cell>
          <cell r="L130">
            <v>4308</v>
          </cell>
          <cell r="M130">
            <v>4308</v>
          </cell>
        </row>
        <row r="130">
          <cell r="O130">
            <v>150</v>
          </cell>
          <cell r="P130">
            <v>689.28</v>
          </cell>
        </row>
        <row r="130">
          <cell r="S130">
            <v>30.16</v>
          </cell>
        </row>
        <row r="130">
          <cell r="U130">
            <v>374.8</v>
          </cell>
        </row>
        <row r="130">
          <cell r="W130">
            <v>72.37</v>
          </cell>
        </row>
        <row r="130">
          <cell r="AA130">
            <v>1166.61</v>
          </cell>
        </row>
        <row r="130">
          <cell r="AK130">
            <v>1166.61</v>
          </cell>
        </row>
        <row r="130">
          <cell r="AM130" t="str">
            <v>湘潭宏顺</v>
          </cell>
          <cell r="AN130" t="str">
            <v>劳务工</v>
          </cell>
          <cell r="AO130">
            <v>0</v>
          </cell>
          <cell r="AP130">
            <v>24</v>
          </cell>
          <cell r="AQ130" t="str">
            <v>2025/8/6退回</v>
          </cell>
          <cell r="AR130" t="e">
            <v>#N/A</v>
          </cell>
        </row>
        <row r="130">
          <cell r="AT130" t="str">
            <v>黄翠兰</v>
          </cell>
        </row>
        <row r="131">
          <cell r="B131" t="str">
            <v>文磊</v>
          </cell>
          <cell r="C131" t="e">
            <v>#N/A</v>
          </cell>
          <cell r="D131" t="str">
            <v>2025-06-01</v>
          </cell>
        </row>
        <row r="131">
          <cell r="J131">
            <v>4308</v>
          </cell>
          <cell r="K131">
            <v>4308</v>
          </cell>
          <cell r="L131">
            <v>4308</v>
          </cell>
          <cell r="M131">
            <v>4308</v>
          </cell>
        </row>
        <row r="131">
          <cell r="O131">
            <v>150</v>
          </cell>
          <cell r="P131">
            <v>689.28</v>
          </cell>
        </row>
        <row r="131">
          <cell r="S131">
            <v>30.16</v>
          </cell>
        </row>
        <row r="131">
          <cell r="U131">
            <v>374.8</v>
          </cell>
        </row>
        <row r="131">
          <cell r="W131">
            <v>72.37</v>
          </cell>
        </row>
        <row r="131">
          <cell r="AA131">
            <v>1166.61</v>
          </cell>
        </row>
        <row r="131">
          <cell r="AK131">
            <v>1166.61</v>
          </cell>
        </row>
        <row r="131">
          <cell r="AM131" t="str">
            <v>湘潭宏顺</v>
          </cell>
          <cell r="AN131" t="str">
            <v>劳务工</v>
          </cell>
          <cell r="AO131" t="str">
            <v>湘潭宏顺</v>
          </cell>
          <cell r="AP131">
            <v>24.5</v>
          </cell>
          <cell r="AQ131">
            <v>0</v>
          </cell>
          <cell r="AR131" t="e">
            <v>#N/A</v>
          </cell>
        </row>
        <row r="131">
          <cell r="AT131" t="str">
            <v>文磊</v>
          </cell>
        </row>
        <row r="132">
          <cell r="B132" t="str">
            <v>曹诗富</v>
          </cell>
          <cell r="C132" t="str">
            <v>男</v>
          </cell>
          <cell r="D132" t="str">
            <v>2025-06-01</v>
          </cell>
        </row>
        <row r="132">
          <cell r="J132">
            <v>4308</v>
          </cell>
          <cell r="K132">
            <v>4308</v>
          </cell>
          <cell r="L132">
            <v>4308</v>
          </cell>
          <cell r="M132">
            <v>4308</v>
          </cell>
        </row>
        <row r="132">
          <cell r="O132">
            <v>150</v>
          </cell>
          <cell r="P132">
            <v>689.28</v>
          </cell>
        </row>
        <row r="132">
          <cell r="S132">
            <v>30.16</v>
          </cell>
        </row>
        <row r="132">
          <cell r="U132">
            <v>374.8</v>
          </cell>
        </row>
        <row r="132">
          <cell r="W132">
            <v>72.37</v>
          </cell>
        </row>
        <row r="132">
          <cell r="AA132">
            <v>1166.61</v>
          </cell>
        </row>
        <row r="132">
          <cell r="AK132">
            <v>1166.61</v>
          </cell>
        </row>
        <row r="132">
          <cell r="AM132" t="str">
            <v>湘潭宏顺</v>
          </cell>
          <cell r="AN132" t="str">
            <v>劳务工</v>
          </cell>
          <cell r="AO132">
            <v>0</v>
          </cell>
          <cell r="AP132">
            <v>4</v>
          </cell>
          <cell r="AQ132" t="str">
            <v>2025/7/10要求退回</v>
          </cell>
          <cell r="AR132" t="e">
            <v>#N/A</v>
          </cell>
        </row>
        <row r="132">
          <cell r="AT132" t="str">
            <v>曹诗富</v>
          </cell>
        </row>
        <row r="133">
          <cell r="B133" t="str">
            <v>肖志</v>
          </cell>
          <cell r="C133" t="str">
            <v>女</v>
          </cell>
          <cell r="D133" t="str">
            <v>2025-06-03</v>
          </cell>
        </row>
        <row r="133">
          <cell r="J133">
            <v>4308</v>
          </cell>
          <cell r="K133">
            <v>4308</v>
          </cell>
          <cell r="L133">
            <v>4308</v>
          </cell>
          <cell r="M133">
            <v>4308</v>
          </cell>
        </row>
        <row r="133">
          <cell r="O133">
            <v>150</v>
          </cell>
          <cell r="P133">
            <v>689.28</v>
          </cell>
        </row>
        <row r="133">
          <cell r="S133">
            <v>30.16</v>
          </cell>
        </row>
        <row r="133">
          <cell r="U133">
            <v>374.8</v>
          </cell>
        </row>
        <row r="133">
          <cell r="W133">
            <v>72.37</v>
          </cell>
        </row>
        <row r="133">
          <cell r="AA133">
            <v>1166.61</v>
          </cell>
        </row>
        <row r="133">
          <cell r="AK133">
            <v>1166.61</v>
          </cell>
        </row>
        <row r="133">
          <cell r="AM133" t="str">
            <v>湘潭宏顺</v>
          </cell>
          <cell r="AN133" t="str">
            <v>劳务工</v>
          </cell>
          <cell r="AO133">
            <v>0</v>
          </cell>
          <cell r="AP133">
            <v>24</v>
          </cell>
          <cell r="AQ133" t="str">
            <v>2025/7/31辞职</v>
          </cell>
          <cell r="AR133" t="e">
            <v>#N/A</v>
          </cell>
        </row>
        <row r="133">
          <cell r="AT133" t="str">
            <v>肖志</v>
          </cell>
        </row>
        <row r="134">
          <cell r="B134" t="str">
            <v>黄夏明</v>
          </cell>
          <cell r="C134" t="str">
            <v>男</v>
          </cell>
          <cell r="D134" t="str">
            <v>2025-06-03</v>
          </cell>
        </row>
        <row r="134">
          <cell r="J134">
            <v>4308</v>
          </cell>
          <cell r="K134">
            <v>4308</v>
          </cell>
          <cell r="L134">
            <v>4308</v>
          </cell>
          <cell r="M134">
            <v>4308</v>
          </cell>
        </row>
        <row r="134">
          <cell r="O134">
            <v>150</v>
          </cell>
          <cell r="P134">
            <v>689.28</v>
          </cell>
        </row>
        <row r="134">
          <cell r="S134">
            <v>30.16</v>
          </cell>
        </row>
        <row r="134">
          <cell r="U134">
            <v>374.8</v>
          </cell>
        </row>
        <row r="134">
          <cell r="W134">
            <v>72.37</v>
          </cell>
        </row>
        <row r="134">
          <cell r="AA134">
            <v>1166.61</v>
          </cell>
        </row>
        <row r="134">
          <cell r="AK134">
            <v>1166.61</v>
          </cell>
        </row>
        <row r="134">
          <cell r="AM134" t="str">
            <v>湘潭宏顺</v>
          </cell>
          <cell r="AN134" t="str">
            <v>劳务工</v>
          </cell>
          <cell r="AO134">
            <v>0</v>
          </cell>
          <cell r="AP134">
            <v>22</v>
          </cell>
          <cell r="AQ134" t="str">
            <v>2025/7/30辞职</v>
          </cell>
          <cell r="AR134" t="e">
            <v>#N/A</v>
          </cell>
        </row>
        <row r="134">
          <cell r="AT134" t="str">
            <v>黄夏明</v>
          </cell>
        </row>
        <row r="135">
          <cell r="B135" t="str">
            <v>赵亮</v>
          </cell>
          <cell r="C135" t="str">
            <v>男</v>
          </cell>
          <cell r="D135" t="str">
            <v>2025-06-03</v>
          </cell>
        </row>
        <row r="135">
          <cell r="J135">
            <v>4308</v>
          </cell>
          <cell r="K135">
            <v>4308</v>
          </cell>
          <cell r="L135">
            <v>4308</v>
          </cell>
          <cell r="M135">
            <v>4308</v>
          </cell>
        </row>
        <row r="135">
          <cell r="O135">
            <v>150</v>
          </cell>
          <cell r="P135">
            <v>689.28</v>
          </cell>
        </row>
        <row r="135">
          <cell r="S135">
            <v>30.16</v>
          </cell>
        </row>
        <row r="135">
          <cell r="U135">
            <v>374.8</v>
          </cell>
        </row>
        <row r="135">
          <cell r="W135">
            <v>72.37</v>
          </cell>
        </row>
        <row r="135">
          <cell r="AA135">
            <v>1166.61</v>
          </cell>
        </row>
        <row r="135">
          <cell r="AK135">
            <v>1166.61</v>
          </cell>
        </row>
        <row r="135">
          <cell r="AM135" t="str">
            <v>湘潭宏顺</v>
          </cell>
          <cell r="AN135" t="str">
            <v>劳务工</v>
          </cell>
          <cell r="AO135">
            <v>0</v>
          </cell>
          <cell r="AP135">
            <v>26</v>
          </cell>
          <cell r="AQ135">
            <v>0</v>
          </cell>
          <cell r="AR135" t="e">
            <v>#N/A</v>
          </cell>
        </row>
        <row r="135">
          <cell r="AT135" t="str">
            <v>赵亮</v>
          </cell>
        </row>
        <row r="136">
          <cell r="B136" t="str">
            <v>李湘泉</v>
          </cell>
          <cell r="C136" t="str">
            <v>女</v>
          </cell>
          <cell r="D136" t="str">
            <v>2025-06-03</v>
          </cell>
        </row>
        <row r="136">
          <cell r="J136">
            <v>4308</v>
          </cell>
          <cell r="K136">
            <v>4308</v>
          </cell>
          <cell r="L136">
            <v>4308</v>
          </cell>
          <cell r="M136">
            <v>4308</v>
          </cell>
        </row>
        <row r="136">
          <cell r="O136">
            <v>150</v>
          </cell>
          <cell r="P136">
            <v>689.28</v>
          </cell>
        </row>
        <row r="136">
          <cell r="S136">
            <v>30.16</v>
          </cell>
        </row>
        <row r="136">
          <cell r="U136">
            <v>374.8</v>
          </cell>
        </row>
        <row r="136">
          <cell r="W136">
            <v>72.37</v>
          </cell>
        </row>
        <row r="136">
          <cell r="AA136">
            <v>1166.61</v>
          </cell>
        </row>
        <row r="136">
          <cell r="AK136">
            <v>1166.61</v>
          </cell>
        </row>
        <row r="136">
          <cell r="AM136" t="str">
            <v>湘潭宏顺</v>
          </cell>
          <cell r="AN136" t="str">
            <v>劳务工</v>
          </cell>
          <cell r="AO136">
            <v>0</v>
          </cell>
          <cell r="AP136">
            <v>26</v>
          </cell>
          <cell r="AQ136" t="str">
            <v>2025/7/30辞职</v>
          </cell>
          <cell r="AR136" t="e">
            <v>#N/A</v>
          </cell>
        </row>
        <row r="136">
          <cell r="AT136" t="str">
            <v>李湘泉</v>
          </cell>
        </row>
        <row r="137">
          <cell r="B137" t="str">
            <v>张桂花</v>
          </cell>
          <cell r="C137" t="str">
            <v>女</v>
          </cell>
          <cell r="D137" t="str">
            <v>2025-06-03</v>
          </cell>
        </row>
        <row r="137">
          <cell r="J137">
            <v>4308</v>
          </cell>
          <cell r="K137">
            <v>4308</v>
          </cell>
          <cell r="L137">
            <v>4308</v>
          </cell>
          <cell r="M137">
            <v>4308</v>
          </cell>
        </row>
        <row r="137">
          <cell r="O137">
            <v>150</v>
          </cell>
          <cell r="P137">
            <v>689.28</v>
          </cell>
        </row>
        <row r="137">
          <cell r="S137">
            <v>30.16</v>
          </cell>
        </row>
        <row r="137">
          <cell r="U137">
            <v>374.8</v>
          </cell>
        </row>
        <row r="137">
          <cell r="W137">
            <v>72.37</v>
          </cell>
        </row>
        <row r="137">
          <cell r="AA137">
            <v>1166.61</v>
          </cell>
        </row>
        <row r="137">
          <cell r="AK137">
            <v>1166.61</v>
          </cell>
        </row>
        <row r="137">
          <cell r="AM137" t="str">
            <v>湘潭宏顺</v>
          </cell>
          <cell r="AN137" t="str">
            <v>劳务工</v>
          </cell>
          <cell r="AO137">
            <v>0</v>
          </cell>
          <cell r="AP137">
            <v>26</v>
          </cell>
          <cell r="AQ137" t="str">
            <v>2025/7/31辞职</v>
          </cell>
          <cell r="AR137" t="e">
            <v>#N/A</v>
          </cell>
        </row>
        <row r="137">
          <cell r="AT137" t="str">
            <v>张桂花</v>
          </cell>
        </row>
        <row r="138">
          <cell r="B138" t="str">
            <v>唐国祥</v>
          </cell>
          <cell r="C138" t="str">
            <v>男</v>
          </cell>
          <cell r="D138" t="str">
            <v>2025-06-03</v>
          </cell>
        </row>
        <row r="138">
          <cell r="J138">
            <v>4308</v>
          </cell>
          <cell r="K138">
            <v>4308</v>
          </cell>
          <cell r="L138">
            <v>4308</v>
          </cell>
          <cell r="M138">
            <v>4308</v>
          </cell>
        </row>
        <row r="138">
          <cell r="O138">
            <v>150</v>
          </cell>
          <cell r="P138">
            <v>689.28</v>
          </cell>
        </row>
        <row r="138">
          <cell r="S138">
            <v>30.16</v>
          </cell>
        </row>
        <row r="138">
          <cell r="U138">
            <v>374.8</v>
          </cell>
        </row>
        <row r="138">
          <cell r="W138">
            <v>72.37</v>
          </cell>
        </row>
        <row r="138">
          <cell r="AA138">
            <v>1166.61</v>
          </cell>
        </row>
        <row r="138">
          <cell r="AK138">
            <v>1166.61</v>
          </cell>
        </row>
        <row r="138">
          <cell r="AM138" t="str">
            <v>湘潭宏顺</v>
          </cell>
          <cell r="AN138" t="str">
            <v>劳务工</v>
          </cell>
          <cell r="AO138">
            <v>0</v>
          </cell>
          <cell r="AP138">
            <v>19</v>
          </cell>
          <cell r="AQ138" t="str">
            <v>2025/7/30辞职</v>
          </cell>
          <cell r="AR138" t="e">
            <v>#N/A</v>
          </cell>
        </row>
        <row r="138">
          <cell r="AT138" t="str">
            <v>唐国祥</v>
          </cell>
        </row>
        <row r="139">
          <cell r="B139" t="str">
            <v>曹庆华</v>
          </cell>
          <cell r="C139" t="str">
            <v>男</v>
          </cell>
          <cell r="D139" t="str">
            <v>2025-06-04</v>
          </cell>
        </row>
        <row r="139">
          <cell r="J139">
            <v>4308</v>
          </cell>
          <cell r="K139">
            <v>4308</v>
          </cell>
          <cell r="L139">
            <v>4308</v>
          </cell>
          <cell r="M139">
            <v>4308</v>
          </cell>
        </row>
        <row r="139">
          <cell r="O139">
            <v>150</v>
          </cell>
          <cell r="P139">
            <v>689.28</v>
          </cell>
        </row>
        <row r="139">
          <cell r="S139">
            <v>30.16</v>
          </cell>
        </row>
        <row r="139">
          <cell r="U139">
            <v>374.8</v>
          </cell>
        </row>
        <row r="139">
          <cell r="W139">
            <v>72.37</v>
          </cell>
        </row>
        <row r="139">
          <cell r="AA139">
            <v>1166.61</v>
          </cell>
        </row>
        <row r="139">
          <cell r="AK139">
            <v>1166.61</v>
          </cell>
        </row>
        <row r="139">
          <cell r="AM139" t="str">
            <v>湘潭宏顺</v>
          </cell>
          <cell r="AN139" t="str">
            <v>劳务工</v>
          </cell>
          <cell r="AO139">
            <v>0</v>
          </cell>
          <cell r="AP139">
            <v>26</v>
          </cell>
          <cell r="AQ139" t="str">
            <v>2025/7/30辞职</v>
          </cell>
          <cell r="AR139" t="e">
            <v>#N/A</v>
          </cell>
        </row>
        <row r="139">
          <cell r="AT139" t="str">
            <v>曹庆华</v>
          </cell>
        </row>
        <row r="140">
          <cell r="E140">
            <v>122</v>
          </cell>
        </row>
        <row r="141">
          <cell r="E141">
            <v>0</v>
          </cell>
        </row>
        <row r="141">
          <cell r="AJ141">
            <v>0</v>
          </cell>
          <cell r="AK141">
            <v>0</v>
          </cell>
        </row>
        <row r="142">
          <cell r="O142">
            <v>2850</v>
          </cell>
          <cell r="P142">
            <v>13096.32</v>
          </cell>
          <cell r="Q142">
            <v>0</v>
          </cell>
          <cell r="R142">
            <v>0</v>
          </cell>
          <cell r="S142">
            <v>573.04</v>
          </cell>
          <cell r="T142">
            <v>0</v>
          </cell>
          <cell r="U142">
            <v>7121.2</v>
          </cell>
          <cell r="V142">
            <v>0</v>
          </cell>
          <cell r="W142">
            <v>1375.03</v>
          </cell>
          <cell r="X142">
            <v>0</v>
          </cell>
        </row>
        <row r="142">
          <cell r="Z142">
            <v>0</v>
          </cell>
          <cell r="AA142">
            <v>22165.59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22165.59</v>
          </cell>
          <cell r="AL142" t="str">
            <v>当月工资中扣除当月社保</v>
          </cell>
        </row>
        <row r="144">
          <cell r="B144" t="str">
            <v>蒋鹏</v>
          </cell>
        </row>
        <row r="144">
          <cell r="E144" t="str">
            <v>2025-05-23</v>
          </cell>
        </row>
        <row r="144">
          <cell r="J144">
            <v>4308</v>
          </cell>
          <cell r="K144">
            <v>4308</v>
          </cell>
          <cell r="L144">
            <v>4308</v>
          </cell>
          <cell r="M144">
            <v>4308</v>
          </cell>
        </row>
        <row r="144">
          <cell r="O144">
            <v>150</v>
          </cell>
          <cell r="P144">
            <v>689.28</v>
          </cell>
        </row>
        <row r="144">
          <cell r="S144">
            <v>30.16</v>
          </cell>
        </row>
        <row r="144">
          <cell r="U144">
            <v>352.61</v>
          </cell>
        </row>
        <row r="144">
          <cell r="W144">
            <v>60.31</v>
          </cell>
        </row>
        <row r="144">
          <cell r="AA144">
            <v>1132.36</v>
          </cell>
        </row>
        <row r="144">
          <cell r="AK144">
            <v>1132.36</v>
          </cell>
        </row>
        <row r="144">
          <cell r="AM144" t="str">
            <v>德顺</v>
          </cell>
          <cell r="AN144" t="str">
            <v>劳务工</v>
          </cell>
          <cell r="AO144" t="str">
            <v>德顺</v>
          </cell>
          <cell r="AP144">
            <v>21</v>
          </cell>
          <cell r="AQ144">
            <v>0</v>
          </cell>
          <cell r="AR144" t="e">
            <v>#N/A</v>
          </cell>
        </row>
        <row r="144">
          <cell r="AT144" t="str">
            <v>蒋鹏</v>
          </cell>
        </row>
        <row r="145">
          <cell r="B145" t="str">
            <v>张超锋</v>
          </cell>
        </row>
        <row r="145">
          <cell r="E145" t="str">
            <v>2025-04-12</v>
          </cell>
        </row>
        <row r="145">
          <cell r="O145">
            <v>150</v>
          </cell>
          <cell r="P145">
            <v>0</v>
          </cell>
        </row>
        <row r="145">
          <cell r="S145">
            <v>0</v>
          </cell>
        </row>
        <row r="145">
          <cell r="U145">
            <v>0</v>
          </cell>
        </row>
        <row r="145">
          <cell r="W145">
            <v>60.31</v>
          </cell>
        </row>
        <row r="145">
          <cell r="AA145">
            <v>60.31</v>
          </cell>
        </row>
        <row r="145">
          <cell r="AK145">
            <v>60.31</v>
          </cell>
        </row>
        <row r="145">
          <cell r="AM145" t="str">
            <v>德顺</v>
          </cell>
          <cell r="AN145" t="str">
            <v>劳务工</v>
          </cell>
          <cell r="AO145">
            <v>0</v>
          </cell>
          <cell r="AP145">
            <v>2</v>
          </cell>
          <cell r="AQ145" t="str">
            <v>2025/7/6辞职</v>
          </cell>
          <cell r="AR145" t="e">
            <v>#N/A</v>
          </cell>
        </row>
        <row r="145">
          <cell r="AT145" t="str">
            <v>张超锋</v>
          </cell>
        </row>
        <row r="146">
          <cell r="B146" t="str">
            <v>刘军玲</v>
          </cell>
        </row>
        <row r="146">
          <cell r="E146" t="str">
            <v>2025-04-11</v>
          </cell>
        </row>
        <row r="146">
          <cell r="J146">
            <v>4308</v>
          </cell>
          <cell r="K146">
            <v>4308</v>
          </cell>
          <cell r="L146">
            <v>4308</v>
          </cell>
          <cell r="M146">
            <v>4308</v>
          </cell>
        </row>
        <row r="146">
          <cell r="O146">
            <v>150</v>
          </cell>
          <cell r="P146">
            <v>689.28</v>
          </cell>
        </row>
        <row r="146">
          <cell r="S146">
            <v>30.16</v>
          </cell>
        </row>
        <row r="146">
          <cell r="U146">
            <v>352.61</v>
          </cell>
        </row>
        <row r="146">
          <cell r="W146">
            <v>60.31</v>
          </cell>
        </row>
        <row r="146">
          <cell r="AA146">
            <v>1132.36</v>
          </cell>
        </row>
        <row r="146">
          <cell r="AK146">
            <v>1132.36</v>
          </cell>
        </row>
        <row r="146">
          <cell r="AM146" t="str">
            <v>德顺</v>
          </cell>
          <cell r="AN146" t="str">
            <v>劳务工</v>
          </cell>
          <cell r="AO146">
            <v>0</v>
          </cell>
          <cell r="AP146">
            <v>26</v>
          </cell>
          <cell r="AQ146" t="str">
            <v>2025/8/6辞职</v>
          </cell>
          <cell r="AR146" t="e">
            <v>#N/A</v>
          </cell>
        </row>
        <row r="146">
          <cell r="AT146" t="str">
            <v>刘军玲</v>
          </cell>
        </row>
        <row r="147">
          <cell r="B147" t="str">
            <v>彭洪准</v>
          </cell>
        </row>
        <row r="147">
          <cell r="E147" t="str">
            <v>2025-04-11</v>
          </cell>
        </row>
        <row r="147">
          <cell r="J147">
            <v>4308</v>
          </cell>
          <cell r="K147">
            <v>4308</v>
          </cell>
          <cell r="L147">
            <v>4308</v>
          </cell>
          <cell r="M147">
            <v>4308</v>
          </cell>
        </row>
        <row r="147">
          <cell r="O147">
            <v>150</v>
          </cell>
          <cell r="P147">
            <v>689.28</v>
          </cell>
        </row>
        <row r="147">
          <cell r="S147">
            <v>30.16</v>
          </cell>
        </row>
        <row r="147">
          <cell r="U147">
            <v>352.61</v>
          </cell>
        </row>
        <row r="147">
          <cell r="W147">
            <v>60.31</v>
          </cell>
        </row>
        <row r="147">
          <cell r="AA147">
            <v>1132.36</v>
          </cell>
        </row>
        <row r="147">
          <cell r="AK147">
            <v>1132.36</v>
          </cell>
        </row>
        <row r="147">
          <cell r="AM147" t="str">
            <v>德顺</v>
          </cell>
          <cell r="AN147" t="str">
            <v>劳务工</v>
          </cell>
          <cell r="AO147">
            <v>0</v>
          </cell>
          <cell r="AP147">
            <v>23</v>
          </cell>
          <cell r="AQ147" t="str">
            <v>2025/8/6辞职</v>
          </cell>
          <cell r="AR147" t="e">
            <v>#N/A</v>
          </cell>
        </row>
        <row r="147">
          <cell r="AT147" t="str">
            <v>彭洪准</v>
          </cell>
        </row>
        <row r="148">
          <cell r="B148" t="str">
            <v>罗铁</v>
          </cell>
        </row>
        <row r="148">
          <cell r="E148">
            <v>45814</v>
          </cell>
        </row>
        <row r="148">
          <cell r="J148">
            <v>4308</v>
          </cell>
          <cell r="K148">
            <v>4308</v>
          </cell>
          <cell r="L148">
            <v>4308</v>
          </cell>
          <cell r="M148">
            <v>4308</v>
          </cell>
        </row>
        <row r="148">
          <cell r="O148">
            <v>150</v>
          </cell>
          <cell r="P148">
            <v>689.28</v>
          </cell>
        </row>
        <row r="148">
          <cell r="S148">
            <v>30.16</v>
          </cell>
        </row>
        <row r="148">
          <cell r="U148">
            <v>352.61</v>
          </cell>
        </row>
        <row r="148">
          <cell r="W148">
            <v>60.31</v>
          </cell>
        </row>
        <row r="148">
          <cell r="AA148">
            <v>1132.36</v>
          </cell>
        </row>
        <row r="148">
          <cell r="AK148">
            <v>1132.36</v>
          </cell>
        </row>
        <row r="148">
          <cell r="AM148" t="str">
            <v>德顺</v>
          </cell>
          <cell r="AN148" t="str">
            <v>劳务工</v>
          </cell>
          <cell r="AO148">
            <v>0</v>
          </cell>
          <cell r="AP148">
            <v>7</v>
          </cell>
          <cell r="AQ148" t="str">
            <v>2025/7/13辞职</v>
          </cell>
          <cell r="AR148" t="e">
            <v>#N/A</v>
          </cell>
        </row>
        <row r="148">
          <cell r="AT148" t="str">
            <v>罗铁</v>
          </cell>
        </row>
        <row r="149">
          <cell r="B149" t="str">
            <v>贺翌昂</v>
          </cell>
        </row>
        <row r="149">
          <cell r="E149" t="str">
            <v>2025-03-27</v>
          </cell>
        </row>
        <row r="149">
          <cell r="J149">
            <v>4308</v>
          </cell>
          <cell r="K149">
            <v>4308</v>
          </cell>
          <cell r="L149">
            <v>4308</v>
          </cell>
          <cell r="M149">
            <v>4308</v>
          </cell>
        </row>
        <row r="149">
          <cell r="O149">
            <v>150</v>
          </cell>
          <cell r="P149">
            <v>689.28</v>
          </cell>
        </row>
        <row r="149">
          <cell r="S149">
            <v>30.16</v>
          </cell>
        </row>
        <row r="149">
          <cell r="U149">
            <v>352.61</v>
          </cell>
        </row>
        <row r="149">
          <cell r="W149">
            <v>60.31</v>
          </cell>
        </row>
        <row r="149">
          <cell r="AA149">
            <v>1132.36</v>
          </cell>
        </row>
        <row r="149">
          <cell r="AK149">
            <v>1132.36</v>
          </cell>
        </row>
        <row r="149">
          <cell r="AM149" t="str">
            <v>德顺</v>
          </cell>
          <cell r="AN149" t="str">
            <v>劳务工</v>
          </cell>
          <cell r="AO149" t="str">
            <v>德顺</v>
          </cell>
          <cell r="AP149">
            <v>22</v>
          </cell>
          <cell r="AQ149">
            <v>0</v>
          </cell>
          <cell r="AR149" t="e">
            <v>#N/A</v>
          </cell>
        </row>
        <row r="149">
          <cell r="AT149" t="str">
            <v>贺翌昂</v>
          </cell>
        </row>
        <row r="150">
          <cell r="B150" t="str">
            <v>袁珊珊</v>
          </cell>
        </row>
        <row r="150">
          <cell r="E150" t="str">
            <v>2025-03-25</v>
          </cell>
        </row>
        <row r="150">
          <cell r="J150">
            <v>4308</v>
          </cell>
          <cell r="K150">
            <v>4308</v>
          </cell>
          <cell r="L150">
            <v>4308</v>
          </cell>
          <cell r="M150">
            <v>4308</v>
          </cell>
        </row>
        <row r="150">
          <cell r="O150">
            <v>150</v>
          </cell>
          <cell r="P150">
            <v>689.28</v>
          </cell>
        </row>
        <row r="150">
          <cell r="S150">
            <v>30.16</v>
          </cell>
        </row>
        <row r="150">
          <cell r="U150">
            <v>352.61</v>
          </cell>
        </row>
        <row r="150">
          <cell r="W150">
            <v>60.31</v>
          </cell>
        </row>
        <row r="150">
          <cell r="AA150">
            <v>1132.36</v>
          </cell>
        </row>
        <row r="150">
          <cell r="AK150">
            <v>1132.36</v>
          </cell>
        </row>
        <row r="150">
          <cell r="AM150" t="str">
            <v>德顺</v>
          </cell>
          <cell r="AN150" t="str">
            <v>劳务工</v>
          </cell>
          <cell r="AO150" t="str">
            <v>德顺</v>
          </cell>
          <cell r="AP150">
            <v>28</v>
          </cell>
          <cell r="AQ150">
            <v>0</v>
          </cell>
          <cell r="AR150" t="e">
            <v>#N/A</v>
          </cell>
        </row>
        <row r="150">
          <cell r="AT150" t="str">
            <v>袁珊珊</v>
          </cell>
        </row>
        <row r="151">
          <cell r="B151" t="str">
            <v>袁建平</v>
          </cell>
        </row>
        <row r="151">
          <cell r="E151" t="str">
            <v>2025-03-23</v>
          </cell>
        </row>
        <row r="151">
          <cell r="J151">
            <v>4308</v>
          </cell>
          <cell r="K151">
            <v>4308</v>
          </cell>
          <cell r="L151">
            <v>4308</v>
          </cell>
          <cell r="M151">
            <v>4308</v>
          </cell>
        </row>
        <row r="151">
          <cell r="O151">
            <v>150</v>
          </cell>
          <cell r="P151">
            <v>689.28</v>
          </cell>
        </row>
        <row r="151">
          <cell r="S151">
            <v>30.16</v>
          </cell>
        </row>
        <row r="151">
          <cell r="U151">
            <v>352.61</v>
          </cell>
        </row>
        <row r="151">
          <cell r="W151">
            <v>60.31</v>
          </cell>
        </row>
        <row r="151">
          <cell r="AA151">
            <v>1132.36</v>
          </cell>
        </row>
        <row r="151">
          <cell r="AK151">
            <v>1132.36</v>
          </cell>
        </row>
        <row r="151">
          <cell r="AM151" t="str">
            <v>德顺</v>
          </cell>
          <cell r="AN151" t="str">
            <v>劳务工</v>
          </cell>
          <cell r="AO151" t="str">
            <v>德顺</v>
          </cell>
          <cell r="AP151">
            <v>26</v>
          </cell>
          <cell r="AQ151">
            <v>0</v>
          </cell>
          <cell r="AR151" t="e">
            <v>#N/A</v>
          </cell>
        </row>
        <row r="151">
          <cell r="AT151" t="str">
            <v>袁建平</v>
          </cell>
        </row>
        <row r="152">
          <cell r="E152">
            <v>130</v>
          </cell>
        </row>
        <row r="153">
          <cell r="E153">
            <v>0</v>
          </cell>
        </row>
        <row r="153">
          <cell r="AJ153">
            <v>0</v>
          </cell>
          <cell r="AK153">
            <v>0</v>
          </cell>
        </row>
        <row r="154">
          <cell r="O154">
            <v>1200</v>
          </cell>
          <cell r="P154">
            <v>4824.96</v>
          </cell>
          <cell r="Q154">
            <v>0</v>
          </cell>
          <cell r="R154">
            <v>0</v>
          </cell>
          <cell r="S154">
            <v>211.12</v>
          </cell>
          <cell r="T154">
            <v>0</v>
          </cell>
          <cell r="U154">
            <v>2468.27</v>
          </cell>
          <cell r="V154">
            <v>0</v>
          </cell>
          <cell r="W154">
            <v>482.48</v>
          </cell>
          <cell r="X154">
            <v>0</v>
          </cell>
        </row>
        <row r="154">
          <cell r="Z154">
            <v>0</v>
          </cell>
          <cell r="AA154">
            <v>7986.83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7986.83</v>
          </cell>
          <cell r="AL154" t="str">
            <v>当月工资中扣除当月社保</v>
          </cell>
        </row>
        <row r="156">
          <cell r="B156" t="str">
            <v>周孝勇</v>
          </cell>
          <cell r="C156" t="str">
            <v>男</v>
          </cell>
          <cell r="D156" t="str">
            <v>421023198401035256</v>
          </cell>
          <cell r="E156">
            <v>45730</v>
          </cell>
        </row>
        <row r="156">
          <cell r="J156">
            <v>4308</v>
          </cell>
          <cell r="K156">
            <v>4308</v>
          </cell>
          <cell r="L156">
            <v>4308</v>
          </cell>
          <cell r="M156">
            <v>4308</v>
          </cell>
        </row>
        <row r="156">
          <cell r="O156">
            <v>150</v>
          </cell>
          <cell r="P156">
            <v>689.28</v>
          </cell>
        </row>
        <row r="156">
          <cell r="S156">
            <v>30.156</v>
          </cell>
        </row>
        <row r="156">
          <cell r="U156">
            <v>350.349</v>
          </cell>
        </row>
        <row r="156">
          <cell r="W156">
            <v>51.696</v>
          </cell>
        </row>
        <row r="156">
          <cell r="AA156">
            <v>1121.481</v>
          </cell>
        </row>
        <row r="156">
          <cell r="AK156">
            <v>1121.481</v>
          </cell>
        </row>
        <row r="156">
          <cell r="AM156" t="str">
            <v>东方人才</v>
          </cell>
          <cell r="AN156" t="str">
            <v>劳务工</v>
          </cell>
          <cell r="AO156" t="str">
            <v>东方人才</v>
          </cell>
          <cell r="AP156">
            <v>25</v>
          </cell>
          <cell r="AQ156">
            <v>0</v>
          </cell>
          <cell r="AR156" t="e">
            <v>#N/A</v>
          </cell>
        </row>
        <row r="156">
          <cell r="AT156" t="str">
            <v>周孝勇</v>
          </cell>
        </row>
        <row r="157">
          <cell r="B157" t="str">
            <v>陈元庆</v>
          </cell>
          <cell r="C157" t="str">
            <v>男</v>
          </cell>
          <cell r="D157" t="str">
            <v>430221198301260033</v>
          </cell>
          <cell r="E157">
            <v>45696</v>
          </cell>
        </row>
        <row r="157">
          <cell r="J157">
            <v>4308</v>
          </cell>
          <cell r="K157">
            <v>4308</v>
          </cell>
          <cell r="L157">
            <v>4308</v>
          </cell>
          <cell r="M157">
            <v>4308</v>
          </cell>
        </row>
        <row r="157">
          <cell r="O157">
            <v>150</v>
          </cell>
          <cell r="P157">
            <v>689.28</v>
          </cell>
        </row>
        <row r="157">
          <cell r="S157">
            <v>30.156</v>
          </cell>
        </row>
        <row r="157">
          <cell r="U157">
            <v>350.349</v>
          </cell>
        </row>
        <row r="157">
          <cell r="W157">
            <v>51.696</v>
          </cell>
        </row>
        <row r="157">
          <cell r="AA157">
            <v>1121.481</v>
          </cell>
        </row>
        <row r="157">
          <cell r="AK157">
            <v>1121.481</v>
          </cell>
        </row>
        <row r="157">
          <cell r="AM157" t="str">
            <v>东方人才</v>
          </cell>
          <cell r="AN157" t="str">
            <v>劳务工</v>
          </cell>
          <cell r="AO157">
            <v>0</v>
          </cell>
          <cell r="AP157">
            <v>4.5</v>
          </cell>
          <cell r="AQ157" t="str">
            <v>2025/7/31退回</v>
          </cell>
          <cell r="AR157" t="e">
            <v>#N/A</v>
          </cell>
        </row>
        <row r="157">
          <cell r="AT157" t="str">
            <v>陈元庆</v>
          </cell>
        </row>
        <row r="158">
          <cell r="B158" t="str">
            <v>唐相健</v>
          </cell>
          <cell r="C158" t="str">
            <v>男</v>
          </cell>
          <cell r="D158" t="str">
            <v>430225198012126511</v>
          </cell>
          <cell r="E158">
            <v>45817</v>
          </cell>
        </row>
        <row r="158">
          <cell r="J158">
            <v>4308</v>
          </cell>
          <cell r="K158">
            <v>4308</v>
          </cell>
          <cell r="L158">
            <v>4308</v>
          </cell>
          <cell r="M158">
            <v>4308</v>
          </cell>
        </row>
        <row r="158">
          <cell r="O158">
            <v>150</v>
          </cell>
          <cell r="P158">
            <v>689.28</v>
          </cell>
        </row>
        <row r="158">
          <cell r="S158">
            <v>30.156</v>
          </cell>
        </row>
        <row r="158">
          <cell r="U158">
            <v>350.349</v>
          </cell>
        </row>
        <row r="158">
          <cell r="W158">
            <v>51.696</v>
          </cell>
        </row>
        <row r="158">
          <cell r="AA158">
            <v>1121.481</v>
          </cell>
        </row>
        <row r="158">
          <cell r="AK158">
            <v>1121.481</v>
          </cell>
        </row>
        <row r="158">
          <cell r="AM158" t="str">
            <v>东方人才</v>
          </cell>
          <cell r="AN158" t="str">
            <v>劳务工</v>
          </cell>
          <cell r="AO158">
            <v>0</v>
          </cell>
          <cell r="AP158">
            <v>25</v>
          </cell>
          <cell r="AQ158" t="str">
            <v>2025/8/6退回</v>
          </cell>
          <cell r="AR158" t="e">
            <v>#N/A</v>
          </cell>
        </row>
        <row r="158">
          <cell r="AT158" t="str">
            <v>唐相健</v>
          </cell>
        </row>
        <row r="159">
          <cell r="E159">
            <v>133</v>
          </cell>
        </row>
        <row r="160">
          <cell r="E160">
            <v>0</v>
          </cell>
        </row>
        <row r="160">
          <cell r="AJ160">
            <v>0</v>
          </cell>
          <cell r="AK160">
            <v>0</v>
          </cell>
        </row>
        <row r="161">
          <cell r="O161">
            <v>450</v>
          </cell>
          <cell r="P161">
            <v>2067.84</v>
          </cell>
          <cell r="Q161">
            <v>0</v>
          </cell>
          <cell r="R161">
            <v>0</v>
          </cell>
          <cell r="S161">
            <v>90.468</v>
          </cell>
          <cell r="T161">
            <v>0</v>
          </cell>
          <cell r="U161">
            <v>1051.047</v>
          </cell>
          <cell r="V161">
            <v>0</v>
          </cell>
          <cell r="W161">
            <v>155.088</v>
          </cell>
          <cell r="X161">
            <v>0</v>
          </cell>
        </row>
        <row r="161">
          <cell r="Z161">
            <v>0</v>
          </cell>
          <cell r="AA161">
            <v>3364.443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3364.443</v>
          </cell>
          <cell r="AL161" t="str">
            <v>当月工资中扣除当月社保</v>
          </cell>
        </row>
        <row r="163">
          <cell r="B163" t="str">
            <v>毛伟</v>
          </cell>
          <cell r="C163" t="str">
            <v>男</v>
          </cell>
          <cell r="D163" t="str">
            <v>432930196510231818</v>
          </cell>
          <cell r="E163">
            <v>42403</v>
          </cell>
        </row>
        <row r="163">
          <cell r="J163">
            <v>4308</v>
          </cell>
          <cell r="K163">
            <v>4308</v>
          </cell>
          <cell r="L163">
            <v>4308</v>
          </cell>
          <cell r="M163">
            <v>4308</v>
          </cell>
        </row>
        <row r="163">
          <cell r="O163">
            <v>60</v>
          </cell>
          <cell r="P163">
            <v>689.28</v>
          </cell>
        </row>
        <row r="163">
          <cell r="S163">
            <v>30.16</v>
          </cell>
        </row>
        <row r="163">
          <cell r="U163">
            <v>374.8</v>
          </cell>
        </row>
        <row r="163">
          <cell r="W163">
            <v>108.56</v>
          </cell>
        </row>
        <row r="163">
          <cell r="AA163">
            <v>1202.8</v>
          </cell>
          <cell r="AB163">
            <v>344.64</v>
          </cell>
        </row>
        <row r="163">
          <cell r="AD163">
            <v>12.92</v>
          </cell>
        </row>
        <row r="163">
          <cell r="AF163">
            <v>86.16</v>
          </cell>
        </row>
        <row r="163">
          <cell r="AI163">
            <v>15</v>
          </cell>
          <cell r="AJ163">
            <v>458.72</v>
          </cell>
          <cell r="AK163">
            <v>1661.52</v>
          </cell>
        </row>
        <row r="163">
          <cell r="AM163" t="str">
            <v>鑫起</v>
          </cell>
          <cell r="AN163" t="str">
            <v>劳务工</v>
          </cell>
          <cell r="AO163" t="str">
            <v>湖南红海</v>
          </cell>
          <cell r="AP163">
            <v>28</v>
          </cell>
          <cell r="AQ163">
            <v>0</v>
          </cell>
          <cell r="AR163" t="e">
            <v>#N/A</v>
          </cell>
        </row>
        <row r="163">
          <cell r="AT163" t="str">
            <v>毛伟</v>
          </cell>
        </row>
        <row r="164">
          <cell r="B164" t="str">
            <v>黄清梅</v>
          </cell>
          <cell r="C164" t="str">
            <v>男</v>
          </cell>
          <cell r="D164" t="str">
            <v>430221196712026824</v>
          </cell>
          <cell r="E164">
            <v>43191</v>
          </cell>
        </row>
        <row r="164">
          <cell r="O164">
            <v>60</v>
          </cell>
        </row>
        <row r="164">
          <cell r="W164">
            <v>100</v>
          </cell>
        </row>
        <row r="164">
          <cell r="AA164">
            <v>100</v>
          </cell>
        </row>
        <row r="164">
          <cell r="AJ164">
            <v>0</v>
          </cell>
          <cell r="AK164">
            <v>100</v>
          </cell>
        </row>
        <row r="164">
          <cell r="AM164" t="str">
            <v>鑫起</v>
          </cell>
          <cell r="AN164" t="str">
            <v>劳务工</v>
          </cell>
          <cell r="AO164" t="str">
            <v>光华荣昌</v>
          </cell>
          <cell r="AP164">
            <v>29.5</v>
          </cell>
          <cell r="AQ164">
            <v>0</v>
          </cell>
          <cell r="AR164" t="e">
            <v>#N/A</v>
          </cell>
        </row>
        <row r="164">
          <cell r="AT164" t="str">
            <v>黄清梅</v>
          </cell>
        </row>
        <row r="165">
          <cell r="B165" t="str">
            <v>蒋正林</v>
          </cell>
          <cell r="C165" t="str">
            <v>男</v>
          </cell>
          <cell r="D165" t="str">
            <v>430211196509183530</v>
          </cell>
          <cell r="E165">
            <v>43191</v>
          </cell>
        </row>
        <row r="165">
          <cell r="J165">
            <v>4308</v>
          </cell>
          <cell r="K165">
            <v>4308</v>
          </cell>
          <cell r="L165">
            <v>4308</v>
          </cell>
          <cell r="M165">
            <v>4308</v>
          </cell>
        </row>
        <row r="165">
          <cell r="O165">
            <v>60</v>
          </cell>
          <cell r="P165">
            <v>689.28</v>
          </cell>
        </row>
        <row r="165">
          <cell r="S165">
            <v>30.16</v>
          </cell>
        </row>
        <row r="165">
          <cell r="U165">
            <v>374.8</v>
          </cell>
        </row>
        <row r="165">
          <cell r="W165">
            <v>108.56</v>
          </cell>
        </row>
        <row r="165">
          <cell r="AA165">
            <v>1202.8</v>
          </cell>
          <cell r="AB165">
            <v>344.64</v>
          </cell>
        </row>
        <row r="165">
          <cell r="AD165">
            <v>12.92</v>
          </cell>
        </row>
        <row r="165">
          <cell r="AF165">
            <v>86.16</v>
          </cell>
        </row>
        <row r="165">
          <cell r="AI165">
            <v>15</v>
          </cell>
          <cell r="AJ165">
            <v>458.72</v>
          </cell>
          <cell r="AK165">
            <v>1661.52</v>
          </cell>
        </row>
        <row r="165">
          <cell r="AM165" t="str">
            <v>鑫起</v>
          </cell>
          <cell r="AN165" t="str">
            <v>劳务工</v>
          </cell>
          <cell r="AO165" t="str">
            <v>湖南红海</v>
          </cell>
          <cell r="AP165">
            <v>20.5</v>
          </cell>
          <cell r="AQ165">
            <v>0</v>
          </cell>
          <cell r="AR165" t="e">
            <v>#N/A</v>
          </cell>
        </row>
        <row r="165">
          <cell r="AT165" t="str">
            <v>蒋正林</v>
          </cell>
        </row>
        <row r="166">
          <cell r="B166" t="str">
            <v>高贤勇</v>
          </cell>
          <cell r="C166" t="str">
            <v>男</v>
          </cell>
          <cell r="D166" t="str">
            <v>430203198208203015</v>
          </cell>
          <cell r="E166">
            <v>43641</v>
          </cell>
        </row>
        <row r="166">
          <cell r="J166">
            <v>4308</v>
          </cell>
          <cell r="K166">
            <v>4308</v>
          </cell>
          <cell r="L166">
            <v>4308</v>
          </cell>
          <cell r="M166">
            <v>4308</v>
          </cell>
        </row>
        <row r="166">
          <cell r="O166">
            <v>60</v>
          </cell>
          <cell r="P166">
            <v>689.28</v>
          </cell>
        </row>
        <row r="166">
          <cell r="S166">
            <v>30.16</v>
          </cell>
        </row>
        <row r="166">
          <cell r="U166">
            <v>374.8</v>
          </cell>
        </row>
        <row r="166">
          <cell r="W166">
            <v>108.56</v>
          </cell>
        </row>
        <row r="166">
          <cell r="AA166">
            <v>1202.8</v>
          </cell>
          <cell r="AB166">
            <v>344.64</v>
          </cell>
        </row>
        <row r="166">
          <cell r="AD166">
            <v>12.92</v>
          </cell>
        </row>
        <row r="166">
          <cell r="AF166">
            <v>86.16</v>
          </cell>
        </row>
        <row r="166">
          <cell r="AI166">
            <v>15</v>
          </cell>
          <cell r="AJ166">
            <v>458.72</v>
          </cell>
          <cell r="AK166">
            <v>1661.52</v>
          </cell>
        </row>
        <row r="166">
          <cell r="AM166" t="str">
            <v>鑫起</v>
          </cell>
          <cell r="AN166" t="str">
            <v>劳务工</v>
          </cell>
          <cell r="AO166" t="str">
            <v>光华荣昌</v>
          </cell>
          <cell r="AP166">
            <v>2.5</v>
          </cell>
          <cell r="AQ166">
            <v>0</v>
          </cell>
          <cell r="AR166" t="e">
            <v>#N/A</v>
          </cell>
        </row>
        <row r="166">
          <cell r="AT166" t="str">
            <v>高贤勇</v>
          </cell>
        </row>
        <row r="167">
          <cell r="B167" t="str">
            <v>张迪辉</v>
          </cell>
          <cell r="C167" t="str">
            <v>男</v>
          </cell>
          <cell r="D167" t="str">
            <v>430202197307261033</v>
          </cell>
          <cell r="E167">
            <v>43668</v>
          </cell>
        </row>
        <row r="167">
          <cell r="J167">
            <v>4308</v>
          </cell>
          <cell r="K167">
            <v>4308</v>
          </cell>
          <cell r="L167">
            <v>4308</v>
          </cell>
          <cell r="M167">
            <v>4308</v>
          </cell>
        </row>
        <row r="167">
          <cell r="O167">
            <v>60</v>
          </cell>
          <cell r="P167">
            <v>689.28</v>
          </cell>
        </row>
        <row r="167">
          <cell r="S167">
            <v>30.16</v>
          </cell>
        </row>
        <row r="167">
          <cell r="U167">
            <v>374.8</v>
          </cell>
        </row>
        <row r="167">
          <cell r="W167">
            <v>108.56</v>
          </cell>
        </row>
        <row r="167">
          <cell r="AA167">
            <v>1202.8</v>
          </cell>
          <cell r="AB167">
            <v>344.64</v>
          </cell>
        </row>
        <row r="167">
          <cell r="AD167">
            <v>12.92</v>
          </cell>
        </row>
        <row r="167">
          <cell r="AF167">
            <v>86.16</v>
          </cell>
        </row>
        <row r="167">
          <cell r="AI167">
            <v>15</v>
          </cell>
          <cell r="AJ167">
            <v>458.72</v>
          </cell>
          <cell r="AK167">
            <v>1661.52</v>
          </cell>
        </row>
        <row r="167">
          <cell r="AM167" t="str">
            <v>鑫起</v>
          </cell>
          <cell r="AN167" t="str">
            <v>劳务工</v>
          </cell>
          <cell r="AO167" t="str">
            <v>光华荣昌</v>
          </cell>
          <cell r="AP167">
            <v>27</v>
          </cell>
          <cell r="AQ167">
            <v>0</v>
          </cell>
          <cell r="AR167" t="e">
            <v>#N/A</v>
          </cell>
        </row>
        <row r="167">
          <cell r="AT167" t="str">
            <v>张迪辉</v>
          </cell>
        </row>
        <row r="168">
          <cell r="B168" t="str">
            <v>彭孜刚</v>
          </cell>
          <cell r="C168" t="str">
            <v>男</v>
          </cell>
          <cell r="D168" t="str">
            <v>430426198111044375</v>
          </cell>
          <cell r="E168">
            <v>43675</v>
          </cell>
        </row>
        <row r="168">
          <cell r="J168">
            <v>5485</v>
          </cell>
          <cell r="K168">
            <v>5485</v>
          </cell>
          <cell r="L168">
            <v>5485</v>
          </cell>
          <cell r="M168">
            <v>5485</v>
          </cell>
        </row>
        <row r="168">
          <cell r="O168">
            <v>60</v>
          </cell>
          <cell r="P168">
            <v>877.6</v>
          </cell>
        </row>
        <row r="168">
          <cell r="S168">
            <v>38.4</v>
          </cell>
        </row>
        <row r="168">
          <cell r="U168">
            <v>477.2</v>
          </cell>
        </row>
        <row r="168">
          <cell r="W168">
            <v>138.23</v>
          </cell>
        </row>
        <row r="168">
          <cell r="AA168">
            <v>1531.43</v>
          </cell>
          <cell r="AB168">
            <v>438.8</v>
          </cell>
        </row>
        <row r="168">
          <cell r="AD168">
            <v>16.46</v>
          </cell>
        </row>
        <row r="168">
          <cell r="AF168">
            <v>109.7</v>
          </cell>
        </row>
        <row r="168">
          <cell r="AI168">
            <v>15</v>
          </cell>
          <cell r="AJ168">
            <v>579.96</v>
          </cell>
          <cell r="AK168">
            <v>2111.39</v>
          </cell>
        </row>
        <row r="168">
          <cell r="AM168" t="str">
            <v>鑫起</v>
          </cell>
          <cell r="AN168" t="str">
            <v>劳务工</v>
          </cell>
          <cell r="AO168" t="str">
            <v>光华荣昌</v>
          </cell>
          <cell r="AP168">
            <v>19.5</v>
          </cell>
          <cell r="AQ168">
            <v>0</v>
          </cell>
          <cell r="AR168" t="e">
            <v>#N/A</v>
          </cell>
        </row>
        <row r="168">
          <cell r="AT168" t="str">
            <v>彭孜刚</v>
          </cell>
        </row>
        <row r="169">
          <cell r="B169" t="str">
            <v>杨亮亮</v>
          </cell>
          <cell r="C169" t="str">
            <v>女</v>
          </cell>
          <cell r="D169" t="str">
            <v>430224198601162717</v>
          </cell>
          <cell r="E169">
            <v>43684</v>
          </cell>
        </row>
        <row r="169">
          <cell r="J169">
            <v>4479</v>
          </cell>
          <cell r="K169">
            <v>4479</v>
          </cell>
          <cell r="L169">
            <v>4479</v>
          </cell>
          <cell r="M169">
            <v>4479</v>
          </cell>
        </row>
        <row r="169">
          <cell r="O169">
            <v>60</v>
          </cell>
          <cell r="P169">
            <v>716.64</v>
          </cell>
        </row>
        <row r="169">
          <cell r="S169">
            <v>31.35</v>
          </cell>
        </row>
        <row r="169">
          <cell r="U169">
            <v>389.67</v>
          </cell>
        </row>
        <row r="169">
          <cell r="W169">
            <v>112.87</v>
          </cell>
        </row>
        <row r="169">
          <cell r="AA169">
            <v>1250.53</v>
          </cell>
          <cell r="AB169">
            <v>358.32</v>
          </cell>
        </row>
        <row r="169">
          <cell r="AD169">
            <v>13.44</v>
          </cell>
        </row>
        <row r="169">
          <cell r="AF169">
            <v>89.58</v>
          </cell>
        </row>
        <row r="169">
          <cell r="AI169">
            <v>15</v>
          </cell>
          <cell r="AJ169">
            <v>476.34</v>
          </cell>
          <cell r="AK169">
            <v>1726.87</v>
          </cell>
        </row>
        <row r="169">
          <cell r="AM169" t="str">
            <v>鑫起</v>
          </cell>
          <cell r="AN169" t="str">
            <v>劳务工</v>
          </cell>
          <cell r="AO169" t="str">
            <v>湖南鑫起</v>
          </cell>
          <cell r="AP169">
            <v>18.5</v>
          </cell>
          <cell r="AQ169">
            <v>0</v>
          </cell>
          <cell r="AR169" t="e">
            <v>#N/A</v>
          </cell>
        </row>
        <row r="169">
          <cell r="AT169" t="str">
            <v>杨亮亮</v>
          </cell>
        </row>
        <row r="170">
          <cell r="B170" t="str">
            <v>刘明</v>
          </cell>
          <cell r="C170" t="str">
            <v>男</v>
          </cell>
          <cell r="D170" t="str">
            <v>430221198411125318</v>
          </cell>
          <cell r="E170">
            <v>43685</v>
          </cell>
        </row>
        <row r="170">
          <cell r="J170">
            <v>4311</v>
          </cell>
          <cell r="K170">
            <v>4311</v>
          </cell>
          <cell r="L170">
            <v>4311</v>
          </cell>
          <cell r="M170">
            <v>4311</v>
          </cell>
        </row>
        <row r="170">
          <cell r="O170">
            <v>60</v>
          </cell>
          <cell r="P170">
            <v>689.76</v>
          </cell>
        </row>
        <row r="170">
          <cell r="S170">
            <v>30.18</v>
          </cell>
        </row>
        <row r="170">
          <cell r="U170">
            <v>375.06</v>
          </cell>
        </row>
        <row r="170">
          <cell r="W170">
            <v>108.64</v>
          </cell>
        </row>
        <row r="170">
          <cell r="AA170">
            <v>1203.64</v>
          </cell>
          <cell r="AB170">
            <v>344.88</v>
          </cell>
        </row>
        <row r="170">
          <cell r="AD170">
            <v>12.93</v>
          </cell>
        </row>
        <row r="170">
          <cell r="AF170">
            <v>86.22</v>
          </cell>
        </row>
        <row r="170">
          <cell r="AI170">
            <v>15</v>
          </cell>
          <cell r="AJ170">
            <v>459.03</v>
          </cell>
          <cell r="AK170">
            <v>1662.67</v>
          </cell>
        </row>
        <row r="170">
          <cell r="AM170" t="str">
            <v>鑫起</v>
          </cell>
          <cell r="AN170" t="str">
            <v>劳务工</v>
          </cell>
          <cell r="AO170" t="str">
            <v>光华荣昌</v>
          </cell>
          <cell r="AP170">
            <v>22</v>
          </cell>
          <cell r="AQ170">
            <v>0</v>
          </cell>
          <cell r="AR170" t="e">
            <v>#N/A</v>
          </cell>
        </row>
        <row r="170">
          <cell r="AT170" t="str">
            <v>刘明</v>
          </cell>
        </row>
        <row r="171">
          <cell r="B171" t="str">
            <v>郭正军</v>
          </cell>
          <cell r="C171" t="str">
            <v>男</v>
          </cell>
          <cell r="D171" t="str">
            <v>43022119740226651X</v>
          </cell>
          <cell r="E171">
            <v>43725</v>
          </cell>
        </row>
        <row r="171">
          <cell r="J171">
            <v>4308</v>
          </cell>
          <cell r="K171">
            <v>4308</v>
          </cell>
          <cell r="L171">
            <v>4308</v>
          </cell>
          <cell r="M171">
            <v>4308</v>
          </cell>
        </row>
        <row r="171">
          <cell r="O171">
            <v>60</v>
          </cell>
          <cell r="P171">
            <v>689.28</v>
          </cell>
        </row>
        <row r="171">
          <cell r="S171">
            <v>30.16</v>
          </cell>
        </row>
        <row r="171">
          <cell r="U171">
            <v>374.8</v>
          </cell>
        </row>
        <row r="171">
          <cell r="W171">
            <v>108.56</v>
          </cell>
        </row>
        <row r="171">
          <cell r="AA171">
            <v>1202.8</v>
          </cell>
          <cell r="AB171">
            <v>344.64</v>
          </cell>
        </row>
        <row r="171">
          <cell r="AD171">
            <v>12.92</v>
          </cell>
        </row>
        <row r="171">
          <cell r="AF171">
            <v>86.16</v>
          </cell>
        </row>
        <row r="171">
          <cell r="AI171">
            <v>15</v>
          </cell>
          <cell r="AJ171">
            <v>458.72</v>
          </cell>
          <cell r="AK171">
            <v>1661.52</v>
          </cell>
        </row>
        <row r="171">
          <cell r="AM171" t="str">
            <v>鑫起</v>
          </cell>
          <cell r="AN171" t="str">
            <v>劳务工</v>
          </cell>
          <cell r="AO171" t="str">
            <v>光华荣昌</v>
          </cell>
          <cell r="AP171">
            <v>22</v>
          </cell>
          <cell r="AQ171">
            <v>0</v>
          </cell>
          <cell r="AR171" t="e">
            <v>#N/A</v>
          </cell>
        </row>
        <row r="171">
          <cell r="AT171" t="str">
            <v>郭正军</v>
          </cell>
        </row>
        <row r="172">
          <cell r="B172" t="str">
            <v>麻志超</v>
          </cell>
          <cell r="C172" t="str">
            <v>男</v>
          </cell>
          <cell r="D172" t="str">
            <v>433124196808279056</v>
          </cell>
          <cell r="E172">
            <v>44306</v>
          </cell>
        </row>
        <row r="172">
          <cell r="J172">
            <v>5500</v>
          </cell>
          <cell r="K172">
            <v>5500</v>
          </cell>
          <cell r="L172">
            <v>5500</v>
          </cell>
          <cell r="M172">
            <v>5500</v>
          </cell>
        </row>
        <row r="172">
          <cell r="O172">
            <v>60</v>
          </cell>
          <cell r="P172">
            <v>880</v>
          </cell>
        </row>
        <row r="172">
          <cell r="S172">
            <v>38.5</v>
          </cell>
        </row>
        <row r="172">
          <cell r="U172">
            <v>478.5</v>
          </cell>
        </row>
        <row r="172">
          <cell r="W172">
            <v>138.6</v>
          </cell>
        </row>
        <row r="172">
          <cell r="AA172">
            <v>1535.6</v>
          </cell>
          <cell r="AB172">
            <v>440</v>
          </cell>
        </row>
        <row r="172">
          <cell r="AD172">
            <v>16.5</v>
          </cell>
        </row>
        <row r="172">
          <cell r="AF172">
            <v>110</v>
          </cell>
        </row>
        <row r="172">
          <cell r="AI172">
            <v>15</v>
          </cell>
          <cell r="AJ172">
            <v>581.5</v>
          </cell>
          <cell r="AK172">
            <v>2117.1</v>
          </cell>
        </row>
        <row r="172">
          <cell r="AM172" t="str">
            <v>鑫起</v>
          </cell>
          <cell r="AN172" t="str">
            <v>劳务工</v>
          </cell>
          <cell r="AO172" t="str">
            <v>光华荣昌</v>
          </cell>
          <cell r="AP172">
            <v>26</v>
          </cell>
          <cell r="AQ172">
            <v>0</v>
          </cell>
          <cell r="AR172" t="e">
            <v>#N/A</v>
          </cell>
        </row>
        <row r="172">
          <cell r="AT172" t="str">
            <v>麻志超</v>
          </cell>
        </row>
        <row r="173">
          <cell r="B173" t="str">
            <v>王虎彪</v>
          </cell>
          <cell r="C173" t="str">
            <v>女</v>
          </cell>
          <cell r="D173" t="str">
            <v>430221197608157116</v>
          </cell>
          <cell r="E173">
            <v>44621</v>
          </cell>
        </row>
        <row r="173">
          <cell r="J173">
            <v>4308</v>
          </cell>
          <cell r="K173">
            <v>4308</v>
          </cell>
          <cell r="L173">
            <v>4308</v>
          </cell>
          <cell r="M173">
            <v>4308</v>
          </cell>
        </row>
        <row r="173">
          <cell r="O173">
            <v>60</v>
          </cell>
          <cell r="P173">
            <v>689.28</v>
          </cell>
        </row>
        <row r="173">
          <cell r="S173">
            <v>30.16</v>
          </cell>
        </row>
        <row r="173">
          <cell r="U173">
            <v>374.8</v>
          </cell>
        </row>
        <row r="173">
          <cell r="W173">
            <v>108.56</v>
          </cell>
        </row>
        <row r="173">
          <cell r="AA173">
            <v>1202.8</v>
          </cell>
          <cell r="AB173">
            <v>344.64</v>
          </cell>
        </row>
        <row r="173">
          <cell r="AD173">
            <v>12.92</v>
          </cell>
        </row>
        <row r="173">
          <cell r="AF173">
            <v>86.16</v>
          </cell>
        </row>
        <row r="173">
          <cell r="AI173">
            <v>15</v>
          </cell>
          <cell r="AJ173">
            <v>458.72</v>
          </cell>
          <cell r="AK173">
            <v>1661.52</v>
          </cell>
        </row>
        <row r="173">
          <cell r="AM173" t="str">
            <v>鑫起</v>
          </cell>
          <cell r="AN173" t="str">
            <v>劳务工</v>
          </cell>
          <cell r="AO173" t="str">
            <v>光华荣昌</v>
          </cell>
          <cell r="AP173">
            <v>24</v>
          </cell>
          <cell r="AQ173">
            <v>0</v>
          </cell>
          <cell r="AR173" t="e">
            <v>#N/A</v>
          </cell>
        </row>
        <row r="173">
          <cell r="AT173" t="str">
            <v>王虎彪</v>
          </cell>
        </row>
        <row r="174">
          <cell r="B174" t="str">
            <v>曹卫清</v>
          </cell>
          <cell r="C174" t="str">
            <v>男</v>
          </cell>
          <cell r="D174" t="str">
            <v>432321196507103234</v>
          </cell>
          <cell r="E174">
            <v>44712</v>
          </cell>
        </row>
        <row r="174">
          <cell r="J174">
            <v>4308</v>
          </cell>
          <cell r="K174">
            <v>4308</v>
          </cell>
          <cell r="L174">
            <v>4308</v>
          </cell>
          <cell r="M174">
            <v>4308</v>
          </cell>
        </row>
        <row r="174">
          <cell r="O174">
            <v>60</v>
          </cell>
          <cell r="P174">
            <v>689.28</v>
          </cell>
        </row>
        <row r="174">
          <cell r="S174">
            <v>30.16</v>
          </cell>
        </row>
        <row r="174">
          <cell r="U174">
            <v>374.8</v>
          </cell>
        </row>
        <row r="174">
          <cell r="W174">
            <v>108.56</v>
          </cell>
        </row>
        <row r="174">
          <cell r="AA174">
            <v>1202.8</v>
          </cell>
          <cell r="AB174">
            <v>344.64</v>
          </cell>
        </row>
        <row r="174">
          <cell r="AD174">
            <v>12.92</v>
          </cell>
        </row>
        <row r="174">
          <cell r="AF174">
            <v>86.16</v>
          </cell>
        </row>
        <row r="174">
          <cell r="AI174">
            <v>15</v>
          </cell>
          <cell r="AJ174">
            <v>458.72</v>
          </cell>
          <cell r="AK174">
            <v>1661.52</v>
          </cell>
        </row>
        <row r="174">
          <cell r="AM174" t="str">
            <v>鑫起</v>
          </cell>
          <cell r="AN174" t="str">
            <v>劳务工</v>
          </cell>
          <cell r="AO174">
            <v>0</v>
          </cell>
          <cell r="AP174">
            <v>2</v>
          </cell>
          <cell r="AQ174" t="str">
            <v>2025/7/7退休</v>
          </cell>
          <cell r="AR174" t="e">
            <v>#N/A</v>
          </cell>
        </row>
        <row r="174">
          <cell r="AT174" t="str">
            <v>曹卫清</v>
          </cell>
        </row>
        <row r="175">
          <cell r="B175" t="str">
            <v>王西明</v>
          </cell>
          <cell r="C175" t="str">
            <v>女</v>
          </cell>
          <cell r="D175" t="str">
            <v>430221197210013518</v>
          </cell>
          <cell r="E175">
            <v>44741</v>
          </cell>
        </row>
        <row r="175">
          <cell r="J175">
            <v>4308</v>
          </cell>
          <cell r="K175">
            <v>4308</v>
          </cell>
          <cell r="L175">
            <v>4308</v>
          </cell>
          <cell r="M175">
            <v>4308</v>
          </cell>
        </row>
        <row r="175">
          <cell r="O175">
            <v>60</v>
          </cell>
          <cell r="P175">
            <v>689.28</v>
          </cell>
        </row>
        <row r="175">
          <cell r="S175">
            <v>30.16</v>
          </cell>
        </row>
        <row r="175">
          <cell r="U175">
            <v>374.8</v>
          </cell>
        </row>
        <row r="175">
          <cell r="W175">
            <v>108.56</v>
          </cell>
        </row>
        <row r="175">
          <cell r="AA175">
            <v>1202.8</v>
          </cell>
          <cell r="AB175">
            <v>344.64</v>
          </cell>
        </row>
        <row r="175">
          <cell r="AD175">
            <v>12.92</v>
          </cell>
        </row>
        <row r="175">
          <cell r="AF175">
            <v>86.16</v>
          </cell>
        </row>
        <row r="175">
          <cell r="AI175">
            <v>15</v>
          </cell>
          <cell r="AJ175">
            <v>458.72</v>
          </cell>
          <cell r="AK175">
            <v>1661.52</v>
          </cell>
        </row>
        <row r="175">
          <cell r="AM175" t="str">
            <v>鑫起</v>
          </cell>
          <cell r="AN175" t="str">
            <v>劳务工</v>
          </cell>
          <cell r="AO175" t="str">
            <v>光华荣昌</v>
          </cell>
          <cell r="AP175">
            <v>26</v>
          </cell>
          <cell r="AQ175">
            <v>0</v>
          </cell>
          <cell r="AR175" t="e">
            <v>#N/A</v>
          </cell>
        </row>
        <row r="175">
          <cell r="AT175" t="str">
            <v>王西明</v>
          </cell>
        </row>
        <row r="176">
          <cell r="B176" t="str">
            <v>贺楚平</v>
          </cell>
          <cell r="C176" t="str">
            <v>男</v>
          </cell>
          <cell r="D176" t="str">
            <v>430124196509180694</v>
          </cell>
          <cell r="E176">
            <v>44743</v>
          </cell>
        </row>
        <row r="176">
          <cell r="J176">
            <v>4308</v>
          </cell>
          <cell r="K176">
            <v>4308</v>
          </cell>
          <cell r="L176">
            <v>4308</v>
          </cell>
          <cell r="M176">
            <v>4308</v>
          </cell>
        </row>
        <row r="176">
          <cell r="O176">
            <v>60</v>
          </cell>
          <cell r="P176">
            <v>689.28</v>
          </cell>
        </row>
        <row r="176">
          <cell r="S176">
            <v>30.16</v>
          </cell>
        </row>
        <row r="176">
          <cell r="U176">
            <v>374.8</v>
          </cell>
        </row>
        <row r="176">
          <cell r="W176">
            <v>108.56</v>
          </cell>
        </row>
        <row r="176">
          <cell r="AA176">
            <v>1202.8</v>
          </cell>
          <cell r="AB176">
            <v>344.64</v>
          </cell>
        </row>
        <row r="176">
          <cell r="AD176">
            <v>12.92</v>
          </cell>
        </row>
        <row r="176">
          <cell r="AF176">
            <v>86.16</v>
          </cell>
        </row>
        <row r="176">
          <cell r="AI176">
            <v>15</v>
          </cell>
          <cell r="AJ176">
            <v>458.72</v>
          </cell>
          <cell r="AK176">
            <v>1661.52</v>
          </cell>
        </row>
        <row r="176">
          <cell r="AM176" t="str">
            <v>鑫起</v>
          </cell>
          <cell r="AN176" t="str">
            <v>劳务工</v>
          </cell>
          <cell r="AO176" t="str">
            <v>光华荣昌</v>
          </cell>
          <cell r="AP176">
            <v>29.5</v>
          </cell>
          <cell r="AQ176">
            <v>0</v>
          </cell>
          <cell r="AR176" t="e">
            <v>#N/A</v>
          </cell>
        </row>
        <row r="176">
          <cell r="AT176" t="str">
            <v>贺楚平</v>
          </cell>
        </row>
        <row r="177">
          <cell r="B177" t="str">
            <v>李知洋</v>
          </cell>
          <cell r="C177" t="str">
            <v>男</v>
          </cell>
          <cell r="D177" t="str">
            <v>430204200005271014</v>
          </cell>
          <cell r="E177">
            <v>44753</v>
          </cell>
        </row>
        <row r="177">
          <cell r="J177">
            <v>4308</v>
          </cell>
          <cell r="K177">
            <v>4308</v>
          </cell>
          <cell r="L177">
            <v>4308</v>
          </cell>
          <cell r="M177">
            <v>4308</v>
          </cell>
        </row>
        <row r="177">
          <cell r="O177">
            <v>60</v>
          </cell>
          <cell r="P177">
            <v>689.28</v>
          </cell>
        </row>
        <row r="177">
          <cell r="S177">
            <v>30.16</v>
          </cell>
        </row>
        <row r="177">
          <cell r="U177">
            <v>374.8</v>
          </cell>
        </row>
        <row r="177">
          <cell r="W177">
            <v>108.56</v>
          </cell>
        </row>
        <row r="177">
          <cell r="AA177">
            <v>1202.8</v>
          </cell>
          <cell r="AB177">
            <v>344.64</v>
          </cell>
        </row>
        <row r="177">
          <cell r="AD177">
            <v>12.92</v>
          </cell>
        </row>
        <row r="177">
          <cell r="AF177">
            <v>86.16</v>
          </cell>
        </row>
        <row r="177">
          <cell r="AI177">
            <v>15</v>
          </cell>
          <cell r="AJ177">
            <v>458.72</v>
          </cell>
          <cell r="AK177">
            <v>1661.52</v>
          </cell>
        </row>
        <row r="177">
          <cell r="AM177" t="str">
            <v>鑫起</v>
          </cell>
          <cell r="AN177" t="str">
            <v>劳务工</v>
          </cell>
          <cell r="AO177">
            <v>0</v>
          </cell>
          <cell r="AP177">
            <v>14</v>
          </cell>
          <cell r="AQ177" t="str">
            <v>2025/7/27离职</v>
          </cell>
          <cell r="AR177" t="e">
            <v>#N/A</v>
          </cell>
        </row>
        <row r="177">
          <cell r="AT177" t="str">
            <v>李知洋</v>
          </cell>
        </row>
        <row r="178">
          <cell r="B178" t="str">
            <v>肖春菊</v>
          </cell>
          <cell r="C178" t="str">
            <v>男</v>
          </cell>
          <cell r="D178" t="str">
            <v>430523198203022321</v>
          </cell>
          <cell r="E178">
            <v>44754</v>
          </cell>
        </row>
        <row r="178">
          <cell r="J178">
            <v>4308</v>
          </cell>
          <cell r="K178">
            <v>4308</v>
          </cell>
          <cell r="L178">
            <v>4308</v>
          </cell>
          <cell r="M178">
            <v>4308</v>
          </cell>
        </row>
        <row r="178">
          <cell r="O178">
            <v>60</v>
          </cell>
          <cell r="P178">
            <v>689.28</v>
          </cell>
        </row>
        <row r="178">
          <cell r="S178">
            <v>30.16</v>
          </cell>
        </row>
        <row r="178">
          <cell r="U178">
            <v>374.8</v>
          </cell>
        </row>
        <row r="178">
          <cell r="W178">
            <v>108.56</v>
          </cell>
        </row>
        <row r="178">
          <cell r="AA178">
            <v>1202.8</v>
          </cell>
          <cell r="AB178">
            <v>344.64</v>
          </cell>
        </row>
        <row r="178">
          <cell r="AD178">
            <v>12.92</v>
          </cell>
        </row>
        <row r="178">
          <cell r="AF178">
            <v>86.16</v>
          </cell>
        </row>
        <row r="178">
          <cell r="AI178">
            <v>15</v>
          </cell>
          <cell r="AJ178">
            <v>458.72</v>
          </cell>
          <cell r="AK178">
            <v>1661.52</v>
          </cell>
        </row>
        <row r="178">
          <cell r="AM178" t="str">
            <v>鑫起</v>
          </cell>
          <cell r="AN178" t="str">
            <v>劳务工</v>
          </cell>
          <cell r="AO178" t="str">
            <v>湖南鑫起</v>
          </cell>
          <cell r="AP178">
            <v>27</v>
          </cell>
          <cell r="AQ178">
            <v>0</v>
          </cell>
          <cell r="AR178" t="e">
            <v>#N/A</v>
          </cell>
        </row>
        <row r="178">
          <cell r="AT178" t="str">
            <v>肖春菊</v>
          </cell>
        </row>
        <row r="179">
          <cell r="B179" t="str">
            <v>陈爱军</v>
          </cell>
          <cell r="C179" t="str">
            <v>女</v>
          </cell>
          <cell r="D179" t="str">
            <v>432621197509014113</v>
          </cell>
          <cell r="E179">
            <v>44760</v>
          </cell>
        </row>
        <row r="179">
          <cell r="J179">
            <v>4308</v>
          </cell>
          <cell r="K179">
            <v>4308</v>
          </cell>
          <cell r="L179">
            <v>4308</v>
          </cell>
          <cell r="M179">
            <v>4308</v>
          </cell>
        </row>
        <row r="179">
          <cell r="O179">
            <v>60</v>
          </cell>
          <cell r="P179">
            <v>689.28</v>
          </cell>
        </row>
        <row r="179">
          <cell r="S179">
            <v>30.16</v>
          </cell>
        </row>
        <row r="179">
          <cell r="U179">
            <v>374.8</v>
          </cell>
        </row>
        <row r="179">
          <cell r="W179">
            <v>108.56</v>
          </cell>
        </row>
        <row r="179">
          <cell r="AA179">
            <v>1202.8</v>
          </cell>
          <cell r="AB179">
            <v>344.64</v>
          </cell>
        </row>
        <row r="179">
          <cell r="AD179">
            <v>12.92</v>
          </cell>
        </row>
        <row r="179">
          <cell r="AF179">
            <v>86.16</v>
          </cell>
        </row>
        <row r="179">
          <cell r="AI179">
            <v>15</v>
          </cell>
          <cell r="AJ179">
            <v>458.72</v>
          </cell>
          <cell r="AK179">
            <v>1661.52</v>
          </cell>
        </row>
        <row r="179">
          <cell r="AM179" t="str">
            <v>鑫起</v>
          </cell>
          <cell r="AN179" t="str">
            <v>劳务工</v>
          </cell>
          <cell r="AO179" t="str">
            <v>光华荣昌</v>
          </cell>
          <cell r="AP179">
            <v>27</v>
          </cell>
          <cell r="AQ179">
            <v>0</v>
          </cell>
          <cell r="AR179" t="e">
            <v>#N/A</v>
          </cell>
        </row>
        <row r="179">
          <cell r="AT179" t="str">
            <v>陈爱军</v>
          </cell>
        </row>
        <row r="180">
          <cell r="B180" t="str">
            <v>彭光宏</v>
          </cell>
          <cell r="C180" t="str">
            <v>男</v>
          </cell>
          <cell r="D180" t="str">
            <v>432926197405151015</v>
          </cell>
          <cell r="E180">
            <v>44760</v>
          </cell>
        </row>
        <row r="180">
          <cell r="J180">
            <v>4308</v>
          </cell>
          <cell r="K180">
            <v>4308</v>
          </cell>
          <cell r="L180">
            <v>4308</v>
          </cell>
          <cell r="M180">
            <v>4308</v>
          </cell>
        </row>
        <row r="180">
          <cell r="O180">
            <v>60</v>
          </cell>
          <cell r="P180">
            <v>689.28</v>
          </cell>
        </row>
        <row r="180">
          <cell r="S180">
            <v>30.16</v>
          </cell>
        </row>
        <row r="180">
          <cell r="U180">
            <v>374.8</v>
          </cell>
        </row>
        <row r="180">
          <cell r="W180">
            <v>108.56</v>
          </cell>
        </row>
        <row r="180">
          <cell r="AA180">
            <v>1202.8</v>
          </cell>
          <cell r="AB180">
            <v>344.64</v>
          </cell>
        </row>
        <row r="180">
          <cell r="AD180">
            <v>12.92</v>
          </cell>
        </row>
        <row r="180">
          <cell r="AF180">
            <v>86.16</v>
          </cell>
        </row>
        <row r="180">
          <cell r="AI180">
            <v>15</v>
          </cell>
          <cell r="AJ180">
            <v>458.72</v>
          </cell>
          <cell r="AK180">
            <v>1661.52</v>
          </cell>
        </row>
        <row r="180">
          <cell r="AM180" t="str">
            <v>鑫起</v>
          </cell>
          <cell r="AN180" t="str">
            <v>劳务工</v>
          </cell>
          <cell r="AO180" t="str">
            <v>湖南鑫起</v>
          </cell>
          <cell r="AP180">
            <v>15</v>
          </cell>
          <cell r="AQ180">
            <v>0</v>
          </cell>
          <cell r="AR180" t="e">
            <v>#N/A</v>
          </cell>
        </row>
        <row r="180">
          <cell r="AT180" t="str">
            <v>彭光宏</v>
          </cell>
        </row>
        <row r="181">
          <cell r="B181" t="str">
            <v>李松辉</v>
          </cell>
          <cell r="C181" t="str">
            <v>女</v>
          </cell>
          <cell r="D181" t="str">
            <v>431322200408100673</v>
          </cell>
          <cell r="E181">
            <v>44772</v>
          </cell>
        </row>
        <row r="181">
          <cell r="J181">
            <v>4308</v>
          </cell>
          <cell r="K181">
            <v>4308</v>
          </cell>
          <cell r="L181">
            <v>4308</v>
          </cell>
          <cell r="M181">
            <v>4308</v>
          </cell>
        </row>
        <row r="181">
          <cell r="O181">
            <v>60</v>
          </cell>
          <cell r="P181">
            <v>689.28</v>
          </cell>
        </row>
        <row r="181">
          <cell r="S181">
            <v>30.16</v>
          </cell>
        </row>
        <row r="181">
          <cell r="U181">
            <v>374.8</v>
          </cell>
        </row>
        <row r="181">
          <cell r="W181">
            <v>108.56</v>
          </cell>
        </row>
        <row r="181">
          <cell r="AA181">
            <v>1202.8</v>
          </cell>
          <cell r="AB181">
            <v>344.64</v>
          </cell>
        </row>
        <row r="181">
          <cell r="AD181">
            <v>12.92</v>
          </cell>
        </row>
        <row r="181">
          <cell r="AF181">
            <v>86.16</v>
          </cell>
        </row>
        <row r="181">
          <cell r="AI181">
            <v>15</v>
          </cell>
          <cell r="AJ181">
            <v>458.72</v>
          </cell>
          <cell r="AK181">
            <v>1661.52</v>
          </cell>
        </row>
        <row r="181">
          <cell r="AM181" t="str">
            <v>鑫起</v>
          </cell>
          <cell r="AN181" t="str">
            <v>劳务工</v>
          </cell>
          <cell r="AO181" t="str">
            <v>光华荣昌</v>
          </cell>
          <cell r="AP181">
            <v>27</v>
          </cell>
          <cell r="AQ181">
            <v>0</v>
          </cell>
          <cell r="AR181" t="e">
            <v>#N/A</v>
          </cell>
        </row>
        <row r="181">
          <cell r="AT181" t="str">
            <v>李松辉</v>
          </cell>
        </row>
        <row r="183">
          <cell r="E183">
            <v>152</v>
          </cell>
        </row>
        <row r="184">
          <cell r="E184">
            <v>0</v>
          </cell>
        </row>
        <row r="184">
          <cell r="AK184">
            <v>0</v>
          </cell>
        </row>
        <row r="185">
          <cell r="O185">
            <v>1140</v>
          </cell>
          <cell r="P185">
            <v>12813.92</v>
          </cell>
          <cell r="Q185">
            <v>0</v>
          </cell>
          <cell r="R185">
            <v>0</v>
          </cell>
          <cell r="S185">
            <v>560.67</v>
          </cell>
          <cell r="T185">
            <v>0</v>
          </cell>
          <cell r="U185">
            <v>6967.63</v>
          </cell>
          <cell r="V185">
            <v>0</v>
          </cell>
          <cell r="W185">
            <v>2118.18</v>
          </cell>
          <cell r="X185">
            <v>0</v>
          </cell>
          <cell r="Y185">
            <v>0</v>
          </cell>
          <cell r="Z185">
            <v>0</v>
          </cell>
          <cell r="AA185">
            <v>22460.4</v>
          </cell>
          <cell r="AB185">
            <v>6406.96</v>
          </cell>
          <cell r="AC185">
            <v>0</v>
          </cell>
          <cell r="AD185">
            <v>240.21</v>
          </cell>
          <cell r="AE185">
            <v>0</v>
          </cell>
          <cell r="AF185">
            <v>1601.74</v>
          </cell>
          <cell r="AG185">
            <v>0</v>
          </cell>
          <cell r="AH185">
            <v>0</v>
          </cell>
          <cell r="AI185">
            <v>270</v>
          </cell>
          <cell r="AJ185">
            <v>8518.91</v>
          </cell>
          <cell r="AK185">
            <v>30979.31</v>
          </cell>
          <cell r="AL185" t="str">
            <v>当月工资中扣除当月社保</v>
          </cell>
        </row>
        <row r="186">
          <cell r="O186">
            <v>13050</v>
          </cell>
          <cell r="P186">
            <v>109847.52</v>
          </cell>
          <cell r="Q186">
            <v>0</v>
          </cell>
          <cell r="R186">
            <v>0</v>
          </cell>
          <cell r="S186">
            <v>4806.218</v>
          </cell>
          <cell r="T186">
            <v>0</v>
          </cell>
          <cell r="U186">
            <v>59940.667</v>
          </cell>
          <cell r="V186">
            <v>0</v>
          </cell>
          <cell r="W186">
            <v>11310.418</v>
          </cell>
          <cell r="X186">
            <v>0</v>
          </cell>
          <cell r="Y186">
            <v>0</v>
          </cell>
          <cell r="Z186">
            <v>0</v>
          </cell>
          <cell r="AA186">
            <v>185904.823</v>
          </cell>
          <cell r="AB186">
            <v>29075.52</v>
          </cell>
          <cell r="AC186">
            <v>0</v>
          </cell>
          <cell r="AD186">
            <v>1090.22</v>
          </cell>
          <cell r="AE186">
            <v>0</v>
          </cell>
          <cell r="AF186">
            <v>7493.6</v>
          </cell>
          <cell r="AG186">
            <v>0</v>
          </cell>
          <cell r="AH186">
            <v>0</v>
          </cell>
          <cell r="AI186">
            <v>1095</v>
          </cell>
          <cell r="AJ186">
            <v>38754.34</v>
          </cell>
          <cell r="AK186">
            <v>224659.163</v>
          </cell>
        </row>
        <row r="187">
          <cell r="S187" t="str">
            <v>劳务</v>
          </cell>
          <cell r="T187">
            <v>0</v>
          </cell>
        </row>
        <row r="187">
          <cell r="V187">
            <v>0</v>
          </cell>
          <cell r="W187">
            <v>11310.418</v>
          </cell>
          <cell r="X187">
            <v>0</v>
          </cell>
          <cell r="Y187">
            <v>0</v>
          </cell>
          <cell r="Z187">
            <v>0</v>
          </cell>
        </row>
        <row r="187">
          <cell r="AE187">
            <v>0</v>
          </cell>
          <cell r="AF187">
            <v>7493.6</v>
          </cell>
          <cell r="AG187">
            <v>0</v>
          </cell>
        </row>
        <row r="187">
          <cell r="AI187">
            <v>1095</v>
          </cell>
          <cell r="AJ187">
            <v>38754.34</v>
          </cell>
        </row>
        <row r="187">
          <cell r="AL187">
            <v>0</v>
          </cell>
          <cell r="AM187">
            <v>0</v>
          </cell>
          <cell r="AN187">
            <v>0</v>
          </cell>
          <cell r="AO187">
            <v>0</v>
          </cell>
        </row>
        <row r="188">
          <cell r="AQ188">
            <v>224659.163</v>
          </cell>
        </row>
        <row r="189">
          <cell r="AK189">
            <v>12303</v>
          </cell>
        </row>
        <row r="189">
          <cell r="AM189">
            <v>12303</v>
          </cell>
        </row>
        <row r="189">
          <cell r="AX189">
            <v>12303</v>
          </cell>
        </row>
        <row r="190">
          <cell r="AA190" t="str">
            <v>25.8.11</v>
          </cell>
          <cell r="AB190" t="str">
            <v>养老</v>
          </cell>
        </row>
        <row r="190">
          <cell r="AD190" t="str">
            <v>失业</v>
          </cell>
        </row>
        <row r="190">
          <cell r="AF190" t="str">
            <v>医疗</v>
          </cell>
        </row>
        <row r="190">
          <cell r="AH190" t="str">
            <v>住房公积金</v>
          </cell>
          <cell r="AI190" t="str">
            <v>大病</v>
          </cell>
        </row>
        <row r="190">
          <cell r="AM190">
            <v>4806.218</v>
          </cell>
        </row>
        <row r="190">
          <cell r="AX190">
            <v>156134.97</v>
          </cell>
        </row>
        <row r="191">
          <cell r="S191" t="str">
            <v>五险</v>
          </cell>
          <cell r="T191">
            <v>185904.823</v>
          </cell>
        </row>
        <row r="191">
          <cell r="AA191" t="str">
            <v>管理</v>
          </cell>
          <cell r="AB191">
            <v>7260.48</v>
          </cell>
        </row>
        <row r="191">
          <cell r="AD191">
            <v>272.26</v>
          </cell>
        </row>
        <row r="191">
          <cell r="AF191">
            <v>2075.12</v>
          </cell>
        </row>
        <row r="191">
          <cell r="AH191">
            <v>4517</v>
          </cell>
          <cell r="AI191">
            <v>225</v>
          </cell>
          <cell r="AJ191">
            <v>14124.86</v>
          </cell>
        </row>
        <row r="191">
          <cell r="AQ191">
            <v>-224659.163</v>
          </cell>
        </row>
        <row r="192">
          <cell r="S192" t="str">
            <v>公积金</v>
          </cell>
          <cell r="T192">
            <v>12303</v>
          </cell>
        </row>
        <row r="192">
          <cell r="AA192" t="str">
            <v>研发</v>
          </cell>
        </row>
        <row r="192">
          <cell r="AK192" t="str">
            <v>4月起删除此表</v>
          </cell>
        </row>
        <row r="193">
          <cell r="S193">
            <v>245901.773</v>
          </cell>
          <cell r="T193">
            <v>198207.823</v>
          </cell>
          <cell r="U193">
            <v>47693.95</v>
          </cell>
        </row>
        <row r="193">
          <cell r="AA193" t="str">
            <v>一线</v>
          </cell>
          <cell r="AB193">
            <v>20032.32</v>
          </cell>
        </row>
        <row r="193">
          <cell r="AD193">
            <v>751.12</v>
          </cell>
        </row>
        <row r="193">
          <cell r="AF193">
            <v>4977.9</v>
          </cell>
        </row>
        <row r="193">
          <cell r="AH193">
            <v>7028</v>
          </cell>
          <cell r="AI193">
            <v>795</v>
          </cell>
          <cell r="AJ193">
            <v>32789.34</v>
          </cell>
        </row>
        <row r="194">
          <cell r="AA194" t="str">
            <v>销售</v>
          </cell>
          <cell r="AB194">
            <v>1782.72</v>
          </cell>
        </row>
        <row r="194">
          <cell r="AD194">
            <v>66.84</v>
          </cell>
        </row>
        <row r="194">
          <cell r="AF194">
            <v>440.58</v>
          </cell>
        </row>
        <row r="194">
          <cell r="AH194">
            <v>758</v>
          </cell>
          <cell r="AI194">
            <v>75</v>
          </cell>
          <cell r="AJ194">
            <v>3048.14</v>
          </cell>
        </row>
        <row r="195">
          <cell r="R195">
            <v>1</v>
          </cell>
          <cell r="S195" t="str">
            <v>鑫起</v>
          </cell>
          <cell r="T195">
            <v>22460.4</v>
          </cell>
          <cell r="U195">
            <v>1140</v>
          </cell>
        </row>
        <row r="195">
          <cell r="AA195" t="str">
            <v>合计</v>
          </cell>
          <cell r="AB195">
            <v>29075.52</v>
          </cell>
        </row>
        <row r="195">
          <cell r="AD195">
            <v>1090.22</v>
          </cell>
          <cell r="AE195">
            <v>0</v>
          </cell>
          <cell r="AF195">
            <v>7493.6</v>
          </cell>
          <cell r="AG195">
            <v>0</v>
          </cell>
          <cell r="AH195">
            <v>12303</v>
          </cell>
          <cell r="AI195">
            <v>1095</v>
          </cell>
          <cell r="AJ195">
            <v>49962.34</v>
          </cell>
        </row>
        <row r="196">
          <cell r="B196" t="str">
            <v>工资表156人</v>
          </cell>
        </row>
        <row r="196">
          <cell r="R196">
            <v>2</v>
          </cell>
          <cell r="S196" t="str">
            <v>诚展-湖南</v>
          </cell>
          <cell r="T196">
            <v>32401.34</v>
          </cell>
          <cell r="U196">
            <v>3810</v>
          </cell>
        </row>
        <row r="197">
          <cell r="R197">
            <v>3</v>
          </cell>
          <cell r="S197" t="str">
            <v>思泉</v>
          </cell>
          <cell r="T197">
            <v>27503.04</v>
          </cell>
          <cell r="U197">
            <v>3600</v>
          </cell>
        </row>
        <row r="197">
          <cell r="BE197" t="e">
            <v>#VALUE!</v>
          </cell>
        </row>
        <row r="198">
          <cell r="B198" t="str">
            <v>在职花名册</v>
          </cell>
          <cell r="C198">
            <v>119</v>
          </cell>
          <cell r="D198" t="str">
            <v>不含35离职人员</v>
          </cell>
        </row>
        <row r="198">
          <cell r="R198">
            <v>4</v>
          </cell>
          <cell r="S198" t="str">
            <v>东方</v>
          </cell>
          <cell r="T198">
            <v>3364.443</v>
          </cell>
          <cell r="U198">
            <v>450</v>
          </cell>
        </row>
        <row r="198">
          <cell r="AA198" t="str">
            <v>差额</v>
          </cell>
          <cell r="AB198">
            <v>0</v>
          </cell>
        </row>
        <row r="198">
          <cell r="AD198">
            <v>0</v>
          </cell>
        </row>
        <row r="198"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1095</v>
          </cell>
          <cell r="AK198" t="str">
            <v>大病差额</v>
          </cell>
        </row>
        <row r="198">
          <cell r="AQ198">
            <v>236962.163</v>
          </cell>
        </row>
        <row r="199">
          <cell r="G199" t="str">
            <v>25.8.11</v>
          </cell>
          <cell r="H199" t="str">
            <v>工资表中有社保中无</v>
          </cell>
        </row>
        <row r="199">
          <cell r="R199">
            <v>5</v>
          </cell>
          <cell r="S199" t="str">
            <v>德顺</v>
          </cell>
          <cell r="T199">
            <v>7986.83</v>
          </cell>
          <cell r="U199">
            <v>1200</v>
          </cell>
        </row>
        <row r="199">
          <cell r="AY199" t="e">
            <v>#REF!</v>
          </cell>
        </row>
        <row r="200">
          <cell r="R200">
            <v>6</v>
          </cell>
          <cell r="S200" t="str">
            <v>宏顺</v>
          </cell>
          <cell r="T200">
            <v>22165.59</v>
          </cell>
          <cell r="U200">
            <v>2850</v>
          </cell>
        </row>
        <row r="200">
          <cell r="AA200" t="str">
            <v>管理</v>
          </cell>
          <cell r="AB200">
            <v>7260.48</v>
          </cell>
        </row>
        <row r="200">
          <cell r="AD200">
            <v>272.26</v>
          </cell>
        </row>
        <row r="200">
          <cell r="AF200">
            <v>2075.12</v>
          </cell>
        </row>
        <row r="200">
          <cell r="AH200">
            <v>4517</v>
          </cell>
          <cell r="AI200">
            <v>225</v>
          </cell>
          <cell r="AJ200">
            <v>14124.86</v>
          </cell>
        </row>
        <row r="201">
          <cell r="D201" t="str">
            <v>李开阳重复</v>
          </cell>
        </row>
        <row r="201">
          <cell r="S201" t="str">
            <v>公司</v>
          </cell>
          <cell r="T201">
            <v>70023.18</v>
          </cell>
        </row>
        <row r="201">
          <cell r="AA201" t="str">
            <v>研发</v>
          </cell>
        </row>
        <row r="202">
          <cell r="B202">
            <v>152</v>
          </cell>
        </row>
        <row r="202">
          <cell r="D202" t="str">
            <v>李开阳退休返聘诚展交商业工伤</v>
          </cell>
        </row>
        <row r="202">
          <cell r="H202" t="str">
            <v>赵平</v>
          </cell>
        </row>
        <row r="202">
          <cell r="AA202" t="str">
            <v>一线</v>
          </cell>
          <cell r="AB202">
            <v>20032.32</v>
          </cell>
        </row>
        <row r="202">
          <cell r="AD202">
            <v>751.12</v>
          </cell>
        </row>
        <row r="202">
          <cell r="AF202">
            <v>4977.9</v>
          </cell>
        </row>
        <row r="202">
          <cell r="AH202">
            <v>7028</v>
          </cell>
          <cell r="AI202">
            <v>795</v>
          </cell>
          <cell r="AJ202">
            <v>32789.34</v>
          </cell>
        </row>
        <row r="203">
          <cell r="B203">
            <v>0</v>
          </cell>
        </row>
        <row r="203">
          <cell r="D203" t="str">
            <v>社保中有工资无此2人</v>
          </cell>
        </row>
        <row r="203">
          <cell r="AA203" t="str">
            <v>销售</v>
          </cell>
          <cell r="AB203">
            <v>1782.72</v>
          </cell>
        </row>
        <row r="203">
          <cell r="AD203">
            <v>66.84</v>
          </cell>
        </row>
        <row r="203">
          <cell r="AF203">
            <v>440.58</v>
          </cell>
        </row>
        <row r="203">
          <cell r="AH203">
            <v>758</v>
          </cell>
          <cell r="AI203">
            <v>75</v>
          </cell>
          <cell r="AJ203">
            <v>3048.14</v>
          </cell>
        </row>
        <row r="204">
          <cell r="B204">
            <v>5</v>
          </cell>
        </row>
        <row r="204">
          <cell r="D204" t="str">
            <v>社保不含工资表中销售1人赵平、盛鹏威、谭桂平、易任红、李冬阳</v>
          </cell>
        </row>
        <row r="204">
          <cell r="S204" t="str">
            <v>合计</v>
          </cell>
          <cell r="T204">
            <v>185904.823</v>
          </cell>
          <cell r="U204">
            <v>13050</v>
          </cell>
        </row>
        <row r="204">
          <cell r="AA204" t="str">
            <v>合计</v>
          </cell>
          <cell r="AB204">
            <v>29075.52</v>
          </cell>
        </row>
        <row r="204">
          <cell r="AD204">
            <v>1090.22</v>
          </cell>
        </row>
        <row r="204">
          <cell r="AF204">
            <v>7493.6</v>
          </cell>
        </row>
        <row r="204">
          <cell r="AH204">
            <v>12303</v>
          </cell>
          <cell r="AI204">
            <v>1095</v>
          </cell>
          <cell r="AJ204">
            <v>49962.34</v>
          </cell>
        </row>
        <row r="206">
          <cell r="B206">
            <v>156</v>
          </cell>
        </row>
        <row r="206">
          <cell r="D206" t="str">
            <v>156人-1重复+不含6</v>
          </cell>
        </row>
        <row r="206">
          <cell r="F206" t="str">
            <v>25.8.11</v>
          </cell>
        </row>
        <row r="206">
          <cell r="AA206" t="str">
            <v>差额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-12303</v>
          </cell>
          <cell r="AI206">
            <v>0</v>
          </cell>
          <cell r="AJ206">
            <v>1095</v>
          </cell>
          <cell r="AK206" t="str">
            <v>大病差额</v>
          </cell>
        </row>
        <row r="207">
          <cell r="S207">
            <v>2991.518</v>
          </cell>
        </row>
        <row r="207">
          <cell r="U207">
            <v>36320.827</v>
          </cell>
        </row>
        <row r="207">
          <cell r="W207">
            <v>8199.538</v>
          </cell>
        </row>
        <row r="207">
          <cell r="AA207">
            <v>115881.643</v>
          </cell>
          <cell r="AB207">
            <v>8336.64</v>
          </cell>
          <cell r="AC207">
            <v>0</v>
          </cell>
          <cell r="AD207">
            <v>312.56</v>
          </cell>
          <cell r="AE207">
            <v>0</v>
          </cell>
          <cell r="AF207">
            <v>2063.76</v>
          </cell>
          <cell r="AG207">
            <v>0</v>
          </cell>
          <cell r="AH207">
            <v>0</v>
          </cell>
          <cell r="AI207">
            <v>345</v>
          </cell>
          <cell r="AJ207">
            <v>11057.96</v>
          </cell>
          <cell r="AK207">
            <v>126939.603</v>
          </cell>
        </row>
        <row r="313">
          <cell r="AM313">
            <v>12513</v>
          </cell>
        </row>
        <row r="315">
          <cell r="AM315" t="str">
            <v>湖南诚展</v>
          </cell>
          <cell r="AN315" t="e">
            <v>#N/A</v>
          </cell>
          <cell r="AO315" t="e">
            <v>#N/A</v>
          </cell>
          <cell r="AP315" t="e">
            <v>#N/A</v>
          </cell>
          <cell r="AQ315" t="e">
            <v>#N/A</v>
          </cell>
        </row>
        <row r="315">
          <cell r="AT315" t="e">
            <v>#N/A</v>
          </cell>
        </row>
        <row r="316">
          <cell r="AM316" t="str">
            <v>湘潭宏顺</v>
          </cell>
          <cell r="AN316" t="e">
            <v>#N/A</v>
          </cell>
          <cell r="AO316" t="e">
            <v>#N/A</v>
          </cell>
          <cell r="AP316" t="e">
            <v>#N/A</v>
          </cell>
          <cell r="AQ316" t="e">
            <v>#N/A</v>
          </cell>
        </row>
        <row r="316">
          <cell r="AS316" t="str">
            <v>无出勤记录</v>
          </cell>
          <cell r="AT316" t="e">
            <v>#N/A</v>
          </cell>
        </row>
        <row r="317">
          <cell r="AM317" t="str">
            <v>湘潭宏顺</v>
          </cell>
          <cell r="AN317" t="e">
            <v>#N/A</v>
          </cell>
          <cell r="AO317" t="e">
            <v>#N/A</v>
          </cell>
          <cell r="AP317" t="e">
            <v>#N/A</v>
          </cell>
          <cell r="AQ317" t="e">
            <v>#N/A</v>
          </cell>
        </row>
        <row r="317">
          <cell r="AS317" t="str">
            <v>无出勤记录</v>
          </cell>
          <cell r="AT317" t="e">
            <v>#N/A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科室人员"/>
      <sheetName val="一线员工"/>
      <sheetName val="销售人员"/>
      <sheetName val="临时用工"/>
      <sheetName val="单个工资"/>
    </sheetNames>
    <sheetDataSet>
      <sheetData sheetId="0" refreshError="1"/>
      <sheetData sheetId="1" refreshError="1">
        <row r="1">
          <cell r="C1">
            <v>1</v>
          </cell>
        </row>
        <row r="1">
          <cell r="BJ1">
            <v>60</v>
          </cell>
        </row>
        <row r="3">
          <cell r="C3" t="str">
            <v>姓名</v>
          </cell>
        </row>
        <row r="3">
          <cell r="BJ3" t="str">
            <v>税后
实发工资</v>
          </cell>
        </row>
        <row r="5">
          <cell r="C5" t="str">
            <v>高贤勇</v>
          </cell>
        </row>
        <row r="5">
          <cell r="BJ5">
            <v>5.95000000000003</v>
          </cell>
        </row>
        <row r="6">
          <cell r="C6" t="str">
            <v>贺楚平</v>
          </cell>
        </row>
        <row r="6">
          <cell r="BJ6">
            <v>5345.58</v>
          </cell>
        </row>
        <row r="7">
          <cell r="C7" t="str">
            <v>赵亮</v>
          </cell>
        </row>
        <row r="7">
          <cell r="BJ7">
            <v>5020</v>
          </cell>
        </row>
        <row r="8">
          <cell r="C8" t="str">
            <v>文磊</v>
          </cell>
        </row>
        <row r="8">
          <cell r="BJ8">
            <v>4634.5</v>
          </cell>
        </row>
        <row r="9">
          <cell r="C9" t="str">
            <v>王启明</v>
          </cell>
        </row>
        <row r="9">
          <cell r="BJ9">
            <v>5613.33</v>
          </cell>
        </row>
        <row r="10">
          <cell r="C10" t="str">
            <v>殷胜</v>
          </cell>
        </row>
        <row r="10">
          <cell r="BJ10">
            <v>4792.44</v>
          </cell>
        </row>
        <row r="11">
          <cell r="C11" t="str">
            <v>邹彬彬</v>
          </cell>
        </row>
        <row r="11">
          <cell r="BJ11">
            <v>5986.28</v>
          </cell>
        </row>
        <row r="12">
          <cell r="C12" t="str">
            <v>何柒林</v>
          </cell>
        </row>
        <row r="12">
          <cell r="BJ12">
            <v>6479.99</v>
          </cell>
        </row>
        <row r="13">
          <cell r="C13" t="str">
            <v>周建华</v>
          </cell>
        </row>
        <row r="13">
          <cell r="BJ13">
            <v>6394</v>
          </cell>
        </row>
        <row r="14">
          <cell r="C14" t="str">
            <v>赖金龙</v>
          </cell>
        </row>
        <row r="14">
          <cell r="BJ14">
            <v>5717</v>
          </cell>
        </row>
        <row r="15">
          <cell r="C15" t="str">
            <v>王虎彪</v>
          </cell>
        </row>
        <row r="15">
          <cell r="BJ15">
            <v>6107.74</v>
          </cell>
        </row>
        <row r="16">
          <cell r="C16" t="str">
            <v>麻志超</v>
          </cell>
        </row>
        <row r="16">
          <cell r="BJ16">
            <v>6267.52</v>
          </cell>
        </row>
        <row r="17">
          <cell r="C17" t="str">
            <v>赵新辉</v>
          </cell>
        </row>
        <row r="17">
          <cell r="BJ17">
            <v>6768.07</v>
          </cell>
        </row>
        <row r="18">
          <cell r="C18" t="str">
            <v>肖燕丹</v>
          </cell>
        </row>
        <row r="18">
          <cell r="BJ18">
            <v>5991.04</v>
          </cell>
        </row>
        <row r="19">
          <cell r="C19" t="str">
            <v>左昌福</v>
          </cell>
        </row>
        <row r="19">
          <cell r="BJ19">
            <v>5990.35</v>
          </cell>
        </row>
        <row r="20">
          <cell r="C20" t="str">
            <v>吴国秋</v>
          </cell>
        </row>
        <row r="20">
          <cell r="BJ20">
            <v>5632.2</v>
          </cell>
        </row>
        <row r="21">
          <cell r="C21" t="str">
            <v>张迪辉</v>
          </cell>
        </row>
        <row r="21">
          <cell r="BJ21">
            <v>6218.4</v>
          </cell>
        </row>
        <row r="22">
          <cell r="C22" t="str">
            <v>毛伟</v>
          </cell>
        </row>
        <row r="22">
          <cell r="BJ22">
            <v>5998.74</v>
          </cell>
        </row>
        <row r="23">
          <cell r="C23" t="str">
            <v>王西明</v>
          </cell>
        </row>
        <row r="23">
          <cell r="BJ23">
            <v>5590.18</v>
          </cell>
        </row>
        <row r="24">
          <cell r="C24" t="str">
            <v>陈爱军</v>
          </cell>
        </row>
        <row r="24">
          <cell r="BJ24">
            <v>5587.88</v>
          </cell>
        </row>
        <row r="25">
          <cell r="C25" t="str">
            <v>肖春菊</v>
          </cell>
        </row>
        <row r="25">
          <cell r="BJ25">
            <v>5907.96</v>
          </cell>
        </row>
        <row r="26">
          <cell r="C26" t="str">
            <v>史双宇</v>
          </cell>
        </row>
        <row r="26">
          <cell r="BJ26">
            <v>6148.33</v>
          </cell>
        </row>
        <row r="27">
          <cell r="C27" t="str">
            <v>谢桂华</v>
          </cell>
        </row>
        <row r="27">
          <cell r="BJ27">
            <v>5850.31</v>
          </cell>
        </row>
        <row r="28">
          <cell r="C28" t="str">
            <v>张忠宝</v>
          </cell>
        </row>
        <row r="28">
          <cell r="BJ28">
            <v>3598.61</v>
          </cell>
        </row>
        <row r="29">
          <cell r="C29" t="str">
            <v>刘湘宇</v>
          </cell>
        </row>
        <row r="29">
          <cell r="BJ29">
            <v>5505.63</v>
          </cell>
        </row>
        <row r="30">
          <cell r="C30" t="str">
            <v>李力争</v>
          </cell>
        </row>
        <row r="30">
          <cell r="BJ30">
            <v>6590.64</v>
          </cell>
        </row>
        <row r="31">
          <cell r="C31" t="str">
            <v>唐亮</v>
          </cell>
        </row>
        <row r="31">
          <cell r="BJ31">
            <v>6221.25</v>
          </cell>
        </row>
        <row r="32">
          <cell r="C32" t="str">
            <v>谭金祥</v>
          </cell>
        </row>
        <row r="32">
          <cell r="BJ32">
            <v>5463.95</v>
          </cell>
        </row>
        <row r="33">
          <cell r="C33" t="str">
            <v>李水平</v>
          </cell>
        </row>
        <row r="33">
          <cell r="BJ33">
            <v>5121.89</v>
          </cell>
        </row>
        <row r="34">
          <cell r="C34" t="str">
            <v>吴明贵</v>
          </cell>
        </row>
        <row r="34">
          <cell r="BJ34">
            <v>5806.47</v>
          </cell>
        </row>
        <row r="35">
          <cell r="C35" t="str">
            <v>刘俊杰</v>
          </cell>
        </row>
        <row r="35">
          <cell r="BJ35">
            <v>5953.12</v>
          </cell>
        </row>
        <row r="36">
          <cell r="C36" t="str">
            <v>瞿芬</v>
          </cell>
        </row>
        <row r="36">
          <cell r="BJ36">
            <v>5720.88</v>
          </cell>
        </row>
        <row r="37">
          <cell r="C37" t="str">
            <v>瞿欢</v>
          </cell>
        </row>
        <row r="37">
          <cell r="BJ37">
            <v>5698.86</v>
          </cell>
        </row>
        <row r="38">
          <cell r="C38" t="str">
            <v>周孝勇</v>
          </cell>
        </row>
        <row r="38">
          <cell r="BJ38">
            <v>5768.27</v>
          </cell>
        </row>
        <row r="39">
          <cell r="C39" t="str">
            <v>游围广</v>
          </cell>
        </row>
        <row r="39">
          <cell r="BJ39">
            <v>5407.04</v>
          </cell>
        </row>
        <row r="40">
          <cell r="C40" t="str">
            <v>马战</v>
          </cell>
        </row>
        <row r="40">
          <cell r="BJ40">
            <v>6019.23</v>
          </cell>
        </row>
        <row r="41">
          <cell r="C41" t="str">
            <v>曾选泽</v>
          </cell>
        </row>
        <row r="41">
          <cell r="BJ41">
            <v>5727.65</v>
          </cell>
        </row>
        <row r="42">
          <cell r="C42" t="str">
            <v>唐锋</v>
          </cell>
        </row>
        <row r="42">
          <cell r="BJ42">
            <v>2332.4</v>
          </cell>
        </row>
        <row r="43">
          <cell r="C43" t="str">
            <v>刘红勇</v>
          </cell>
        </row>
        <row r="43">
          <cell r="BJ43">
            <v>4666.65</v>
          </cell>
        </row>
        <row r="44">
          <cell r="C44" t="str">
            <v>刘顺新</v>
          </cell>
        </row>
        <row r="44">
          <cell r="BJ44">
            <v>4721.39</v>
          </cell>
        </row>
        <row r="45">
          <cell r="C45" t="str">
            <v>彭洪准</v>
          </cell>
        </row>
        <row r="45">
          <cell r="BJ45">
            <v>5441.14</v>
          </cell>
        </row>
        <row r="46">
          <cell r="C46" t="str">
            <v>袁建平</v>
          </cell>
        </row>
        <row r="46">
          <cell r="BJ46">
            <v>5822.73</v>
          </cell>
        </row>
        <row r="47">
          <cell r="C47" t="str">
            <v>刘军玲</v>
          </cell>
        </row>
        <row r="47">
          <cell r="BJ47">
            <v>5826.62</v>
          </cell>
        </row>
        <row r="48">
          <cell r="C48" t="str">
            <v>贺翌昂</v>
          </cell>
        </row>
        <row r="48">
          <cell r="BJ48">
            <v>5425.14</v>
          </cell>
        </row>
        <row r="49">
          <cell r="C49" t="str">
            <v>袁珊珊</v>
          </cell>
        </row>
        <row r="49">
          <cell r="BJ49">
            <v>5524.17</v>
          </cell>
        </row>
        <row r="50">
          <cell r="C50" t="str">
            <v>龙意倩</v>
          </cell>
        </row>
        <row r="50">
          <cell r="BJ50">
            <v>5779.34</v>
          </cell>
        </row>
        <row r="51">
          <cell r="C51" t="str">
            <v>蒋鹏</v>
          </cell>
        </row>
        <row r="51">
          <cell r="BJ51">
            <v>5589</v>
          </cell>
        </row>
        <row r="52">
          <cell r="C52" t="str">
            <v>肖军奇</v>
          </cell>
        </row>
        <row r="52">
          <cell r="BJ52">
            <v>5606.41</v>
          </cell>
        </row>
        <row r="53">
          <cell r="C53" t="str">
            <v>付志勇</v>
          </cell>
        </row>
        <row r="53">
          <cell r="BJ53">
            <v>4472.53</v>
          </cell>
        </row>
        <row r="54">
          <cell r="C54" t="str">
            <v>彭梅芳</v>
          </cell>
        </row>
        <row r="54">
          <cell r="BJ54">
            <v>5433.82</v>
          </cell>
        </row>
        <row r="55">
          <cell r="C55" t="str">
            <v>唐江山</v>
          </cell>
        </row>
        <row r="55">
          <cell r="BJ55">
            <v>5647.52</v>
          </cell>
        </row>
        <row r="56">
          <cell r="C56" t="str">
            <v>高玉霞</v>
          </cell>
        </row>
        <row r="56">
          <cell r="BJ56">
            <v>6130.4</v>
          </cell>
        </row>
        <row r="57">
          <cell r="C57" t="str">
            <v>齐水斌</v>
          </cell>
        </row>
        <row r="57">
          <cell r="BJ57">
            <v>5901.27</v>
          </cell>
        </row>
        <row r="58">
          <cell r="C58" t="str">
            <v>陈波</v>
          </cell>
        </row>
        <row r="58">
          <cell r="BJ58">
            <v>5377.31</v>
          </cell>
        </row>
        <row r="59">
          <cell r="C59" t="str">
            <v>张永桂</v>
          </cell>
        </row>
        <row r="59">
          <cell r="BJ59">
            <v>5694.25</v>
          </cell>
        </row>
        <row r="60">
          <cell r="C60" t="str">
            <v>卢喜春</v>
          </cell>
        </row>
        <row r="60">
          <cell r="BJ60">
            <v>5558.41</v>
          </cell>
        </row>
        <row r="61">
          <cell r="C61" t="str">
            <v>佘军</v>
          </cell>
        </row>
        <row r="61">
          <cell r="BJ61">
            <v>5090.79</v>
          </cell>
        </row>
        <row r="62">
          <cell r="C62" t="str">
            <v>刘爱国</v>
          </cell>
        </row>
        <row r="62">
          <cell r="BJ62">
            <v>6992.35</v>
          </cell>
        </row>
        <row r="63">
          <cell r="C63" t="str">
            <v>罗铁</v>
          </cell>
        </row>
        <row r="63">
          <cell r="BJ63">
            <v>1239.66</v>
          </cell>
        </row>
        <row r="64">
          <cell r="C64" t="str">
            <v>陶勇军</v>
          </cell>
        </row>
        <row r="64">
          <cell r="BJ64">
            <v>6288.46</v>
          </cell>
        </row>
        <row r="65">
          <cell r="C65" t="str">
            <v>黄夏明</v>
          </cell>
        </row>
        <row r="65">
          <cell r="BJ65">
            <v>5339.81</v>
          </cell>
        </row>
        <row r="66">
          <cell r="C66" t="str">
            <v>蔡建兵</v>
          </cell>
        </row>
        <row r="66">
          <cell r="BJ66">
            <v>6804.7</v>
          </cell>
        </row>
        <row r="67">
          <cell r="C67" t="str">
            <v>曾建伟</v>
          </cell>
        </row>
        <row r="67">
          <cell r="BJ67">
            <v>5870.66</v>
          </cell>
        </row>
        <row r="68">
          <cell r="C68" t="str">
            <v>李先文</v>
          </cell>
        </row>
        <row r="68">
          <cell r="BJ68">
            <v>5495.41</v>
          </cell>
        </row>
        <row r="69">
          <cell r="C69" t="str">
            <v>肖志</v>
          </cell>
        </row>
        <row r="69">
          <cell r="BJ69">
            <v>5485.91</v>
          </cell>
        </row>
        <row r="70">
          <cell r="C70" t="str">
            <v>李湘泉</v>
          </cell>
        </row>
        <row r="70">
          <cell r="BJ70">
            <v>5469.54</v>
          </cell>
        </row>
        <row r="71">
          <cell r="C71" t="str">
            <v>曾丽梅</v>
          </cell>
        </row>
        <row r="71">
          <cell r="BJ71">
            <v>5646.5</v>
          </cell>
        </row>
        <row r="72">
          <cell r="C72" t="str">
            <v>王攀</v>
          </cell>
        </row>
        <row r="72">
          <cell r="BJ72">
            <v>6425.64</v>
          </cell>
        </row>
        <row r="73">
          <cell r="C73" t="str">
            <v>刘红卫</v>
          </cell>
        </row>
        <row r="73">
          <cell r="BJ73">
            <v>5849.89</v>
          </cell>
        </row>
        <row r="74">
          <cell r="C74" t="str">
            <v>刘季香</v>
          </cell>
        </row>
        <row r="74">
          <cell r="BJ74">
            <v>5718.18</v>
          </cell>
        </row>
        <row r="75">
          <cell r="C75" t="str">
            <v>张波滔</v>
          </cell>
        </row>
        <row r="75">
          <cell r="BJ75">
            <v>6302.9</v>
          </cell>
        </row>
        <row r="76">
          <cell r="C76" t="str">
            <v>谭哲</v>
          </cell>
        </row>
        <row r="76">
          <cell r="BJ76">
            <v>5804.79</v>
          </cell>
        </row>
        <row r="77">
          <cell r="C77" t="str">
            <v>黄翠兰</v>
          </cell>
        </row>
        <row r="77">
          <cell r="BJ77">
            <v>5572.61</v>
          </cell>
        </row>
        <row r="78">
          <cell r="C78" t="str">
            <v>诸葛启发</v>
          </cell>
        </row>
        <row r="78">
          <cell r="BJ78">
            <v>5302.58</v>
          </cell>
        </row>
        <row r="79">
          <cell r="C79" t="str">
            <v>黄槿喆</v>
          </cell>
        </row>
        <row r="79">
          <cell r="BJ79">
            <v>5210.63</v>
          </cell>
        </row>
        <row r="80">
          <cell r="C80" t="str">
            <v>陶巨喜</v>
          </cell>
        </row>
        <row r="80">
          <cell r="BJ80">
            <v>4850.08</v>
          </cell>
        </row>
        <row r="81">
          <cell r="C81" t="str">
            <v>唐相健</v>
          </cell>
        </row>
        <row r="81">
          <cell r="BJ81">
            <v>5921.85</v>
          </cell>
        </row>
        <row r="82">
          <cell r="C82" t="str">
            <v>包文彬</v>
          </cell>
        </row>
        <row r="82">
          <cell r="BJ82">
            <v>5013.48</v>
          </cell>
        </row>
        <row r="83">
          <cell r="C83" t="str">
            <v>唐国祥</v>
          </cell>
        </row>
        <row r="83">
          <cell r="BJ83">
            <v>4232.19</v>
          </cell>
        </row>
        <row r="84">
          <cell r="C84" t="str">
            <v>张桂花</v>
          </cell>
        </row>
        <row r="84">
          <cell r="BJ84">
            <v>5346.18</v>
          </cell>
        </row>
        <row r="85">
          <cell r="C85" t="str">
            <v>曹庆华</v>
          </cell>
        </row>
        <row r="85">
          <cell r="BJ85">
            <v>5012.67</v>
          </cell>
        </row>
        <row r="86">
          <cell r="C86" t="str">
            <v>张子望</v>
          </cell>
        </row>
        <row r="86">
          <cell r="BJ86">
            <v>4988.93</v>
          </cell>
        </row>
        <row r="87">
          <cell r="C87" t="str">
            <v>陈钰</v>
          </cell>
        </row>
        <row r="87">
          <cell r="BJ87">
            <v>4881.87</v>
          </cell>
        </row>
        <row r="88">
          <cell r="C88" t="str">
            <v>王明</v>
          </cell>
        </row>
        <row r="88">
          <cell r="BJ88">
            <v>6145.05</v>
          </cell>
        </row>
        <row r="89">
          <cell r="C89" t="str">
            <v>张超锋</v>
          </cell>
        </row>
        <row r="89">
          <cell r="BJ89">
            <v>103.72</v>
          </cell>
        </row>
        <row r="90">
          <cell r="C90" t="str">
            <v>陈元庆</v>
          </cell>
        </row>
        <row r="90">
          <cell r="BJ90">
            <v>941.51</v>
          </cell>
        </row>
        <row r="91">
          <cell r="C91" t="str">
            <v>曹诗富</v>
          </cell>
        </row>
        <row r="91">
          <cell r="BJ91">
            <v>884.07</v>
          </cell>
        </row>
        <row r="92">
          <cell r="C92" t="str">
            <v>李冬阳</v>
          </cell>
        </row>
        <row r="92">
          <cell r="BJ92">
            <v>565.12</v>
          </cell>
        </row>
        <row r="93">
          <cell r="C93" t="str">
            <v>谭桂平</v>
          </cell>
        </row>
        <row r="93">
          <cell r="BJ93">
            <v>338.1</v>
          </cell>
        </row>
        <row r="94">
          <cell r="C94" t="str">
            <v>林虎</v>
          </cell>
        </row>
        <row r="94">
          <cell r="BJ94">
            <v>5180.03</v>
          </cell>
        </row>
        <row r="95">
          <cell r="C95" t="str">
            <v>郭正军</v>
          </cell>
        </row>
        <row r="95">
          <cell r="BJ95">
            <v>5017.47</v>
          </cell>
        </row>
        <row r="96">
          <cell r="C96" t="str">
            <v>刘志平</v>
          </cell>
        </row>
        <row r="96">
          <cell r="BJ96">
            <v>4745.88</v>
          </cell>
        </row>
        <row r="97">
          <cell r="C97" t="str">
            <v>蒋正林</v>
          </cell>
        </row>
        <row r="97">
          <cell r="BJ97">
            <v>4276.29</v>
          </cell>
        </row>
        <row r="98">
          <cell r="C98" t="str">
            <v>冉景斌</v>
          </cell>
        </row>
        <row r="98">
          <cell r="BJ98">
            <v>3621.91</v>
          </cell>
        </row>
        <row r="99">
          <cell r="C99" t="str">
            <v>刘孝其</v>
          </cell>
        </row>
        <row r="99">
          <cell r="BJ99">
            <v>5671.78</v>
          </cell>
        </row>
        <row r="100">
          <cell r="C100" t="str">
            <v>马凤</v>
          </cell>
        </row>
        <row r="100">
          <cell r="BJ100">
            <v>6426.6</v>
          </cell>
        </row>
        <row r="101">
          <cell r="C101" t="str">
            <v>彭健</v>
          </cell>
        </row>
        <row r="101">
          <cell r="BJ101">
            <v>6072.14</v>
          </cell>
        </row>
        <row r="102">
          <cell r="C102" t="str">
            <v>李需</v>
          </cell>
        </row>
        <row r="102">
          <cell r="BJ102">
            <v>6624.64</v>
          </cell>
        </row>
        <row r="103">
          <cell r="C103" t="str">
            <v>卫伟伟</v>
          </cell>
        </row>
        <row r="103">
          <cell r="BJ103">
            <v>6185.51</v>
          </cell>
        </row>
        <row r="104">
          <cell r="C104" t="str">
            <v>罗向锋</v>
          </cell>
        </row>
        <row r="104">
          <cell r="BJ104">
            <v>3215.34</v>
          </cell>
        </row>
        <row r="105">
          <cell r="C105" t="str">
            <v>彭智勇</v>
          </cell>
        </row>
        <row r="105">
          <cell r="BJ105">
            <v>6079.51</v>
          </cell>
        </row>
        <row r="106">
          <cell r="C106" t="str">
            <v>易任红</v>
          </cell>
        </row>
        <row r="106">
          <cell r="BJ106">
            <v>3887.38</v>
          </cell>
        </row>
        <row r="107">
          <cell r="C107" t="str">
            <v>贺王瑜</v>
          </cell>
        </row>
        <row r="107">
          <cell r="BJ107">
            <v>3953.64</v>
          </cell>
        </row>
        <row r="108">
          <cell r="C108" t="str">
            <v>罗亚南</v>
          </cell>
        </row>
        <row r="108">
          <cell r="BJ108">
            <v>5572.84</v>
          </cell>
        </row>
        <row r="109">
          <cell r="C109" t="str">
            <v>欧响亮</v>
          </cell>
        </row>
        <row r="109">
          <cell r="BJ109">
            <v>4441.64</v>
          </cell>
        </row>
        <row r="110">
          <cell r="C110" t="str">
            <v>刘明</v>
          </cell>
        </row>
        <row r="110">
          <cell r="BJ110">
            <v>5416.25</v>
          </cell>
        </row>
        <row r="111">
          <cell r="C111" t="str">
            <v>杨亮亮</v>
          </cell>
        </row>
        <row r="111">
          <cell r="BJ111">
            <v>4048.31</v>
          </cell>
        </row>
        <row r="112">
          <cell r="C112" t="str">
            <v>苏超</v>
          </cell>
        </row>
        <row r="112">
          <cell r="BJ112">
            <v>4024.95</v>
          </cell>
        </row>
        <row r="113">
          <cell r="C113" t="str">
            <v>王锋卡</v>
          </cell>
        </row>
        <row r="113">
          <cell r="BJ113">
            <v>3941.08</v>
          </cell>
        </row>
        <row r="114">
          <cell r="C114" t="str">
            <v>吴陈</v>
          </cell>
        </row>
        <row r="114">
          <cell r="BJ114">
            <v>3828.87</v>
          </cell>
        </row>
        <row r="115">
          <cell r="C115" t="str">
            <v>刘文强</v>
          </cell>
        </row>
        <row r="115">
          <cell r="BJ115">
            <v>3795.23</v>
          </cell>
        </row>
        <row r="116">
          <cell r="C116" t="str">
            <v>刘谦</v>
          </cell>
        </row>
        <row r="116">
          <cell r="BJ116">
            <v>3721.73</v>
          </cell>
        </row>
        <row r="117">
          <cell r="C117" t="str">
            <v>邓日顺</v>
          </cell>
        </row>
        <row r="117">
          <cell r="BJ117">
            <v>3758.67</v>
          </cell>
        </row>
        <row r="118">
          <cell r="C118" t="str">
            <v>李亦斌</v>
          </cell>
        </row>
        <row r="118">
          <cell r="BJ118">
            <v>3845.93</v>
          </cell>
        </row>
        <row r="119">
          <cell r="C119" t="str">
            <v>曹卫清</v>
          </cell>
        </row>
        <row r="119">
          <cell r="BJ119">
            <v>5.48999999999999</v>
          </cell>
        </row>
        <row r="120">
          <cell r="C120" t="str">
            <v>李知洋</v>
          </cell>
        </row>
        <row r="120">
          <cell r="BJ120">
            <v>2549.74</v>
          </cell>
        </row>
        <row r="121">
          <cell r="C121" t="str">
            <v>胡荣华</v>
          </cell>
        </row>
        <row r="121">
          <cell r="BJ121">
            <v>3720.77</v>
          </cell>
        </row>
        <row r="122">
          <cell r="C122" t="str">
            <v>曾李文</v>
          </cell>
        </row>
        <row r="122">
          <cell r="BJ122">
            <v>2460.24</v>
          </cell>
        </row>
        <row r="123">
          <cell r="C123" t="str">
            <v>罗鹏</v>
          </cell>
        </row>
        <row r="123">
          <cell r="BJ123">
            <v>3787.77</v>
          </cell>
        </row>
        <row r="124">
          <cell r="C124" t="str">
            <v>雍期望</v>
          </cell>
        </row>
        <row r="124">
          <cell r="BJ124">
            <v>4634.74</v>
          </cell>
        </row>
        <row r="125">
          <cell r="C125" t="str">
            <v>邹文祥</v>
          </cell>
        </row>
        <row r="125">
          <cell r="BJ125">
            <v>3873.94</v>
          </cell>
        </row>
        <row r="126">
          <cell r="C126" t="str">
            <v>张周</v>
          </cell>
        </row>
        <row r="126">
          <cell r="BJ126">
            <v>4076.3</v>
          </cell>
        </row>
        <row r="127">
          <cell r="C127" t="str">
            <v>霍海涛</v>
          </cell>
        </row>
        <row r="127">
          <cell r="BJ127">
            <v>4570.07</v>
          </cell>
        </row>
        <row r="128">
          <cell r="C128" t="str">
            <v>谭刚</v>
          </cell>
        </row>
        <row r="128">
          <cell r="BJ128">
            <v>4019.24</v>
          </cell>
        </row>
        <row r="129">
          <cell r="C129" t="str">
            <v>邹明旺</v>
          </cell>
        </row>
        <row r="129">
          <cell r="BJ129">
            <v>4286.06</v>
          </cell>
        </row>
        <row r="130">
          <cell r="C130" t="str">
            <v>伍志强</v>
          </cell>
        </row>
        <row r="130">
          <cell r="BJ130">
            <v>3982.04</v>
          </cell>
        </row>
        <row r="131">
          <cell r="C131" t="str">
            <v>彭孜刚</v>
          </cell>
        </row>
        <row r="131">
          <cell r="BJ131">
            <v>4762.59</v>
          </cell>
        </row>
        <row r="132">
          <cell r="C132" t="str">
            <v>吴朗</v>
          </cell>
        </row>
        <row r="132">
          <cell r="BJ132">
            <v>3728.32</v>
          </cell>
        </row>
        <row r="133">
          <cell r="C133" t="str">
            <v>范文榜</v>
          </cell>
        </row>
        <row r="133">
          <cell r="BJ133">
            <v>3916.84</v>
          </cell>
        </row>
        <row r="134">
          <cell r="C134" t="str">
            <v>刘辉兵</v>
          </cell>
        </row>
        <row r="134">
          <cell r="BJ134">
            <v>3909.96</v>
          </cell>
        </row>
        <row r="135">
          <cell r="C135" t="str">
            <v>彭光宏</v>
          </cell>
        </row>
        <row r="135">
          <cell r="BJ135">
            <v>1295.1</v>
          </cell>
        </row>
        <row r="136">
          <cell r="C136" t="str">
            <v>黄清梅</v>
          </cell>
        </row>
        <row r="136">
          <cell r="BJ136">
            <v>3120.69</v>
          </cell>
        </row>
        <row r="137">
          <cell r="C137" t="str">
            <v>高万</v>
          </cell>
        </row>
        <row r="137">
          <cell r="BJ137">
            <v>2100</v>
          </cell>
        </row>
        <row r="138">
          <cell r="BJ138">
            <v>644891.13</v>
          </cell>
        </row>
        <row r="139">
          <cell r="C139" t="str">
            <v>李开阳</v>
          </cell>
        </row>
        <row r="139">
          <cell r="BJ139">
            <v>596429.89</v>
          </cell>
        </row>
        <row r="140">
          <cell r="C140" t="str">
            <v>刘心</v>
          </cell>
        </row>
        <row r="141">
          <cell r="C141" t="str">
            <v>易兰</v>
          </cell>
        </row>
        <row r="142">
          <cell r="C142" t="str">
            <v>曾琼</v>
          </cell>
        </row>
        <row r="143">
          <cell r="C143" t="str">
            <v>陈子豪</v>
          </cell>
        </row>
        <row r="144">
          <cell r="C144" t="str">
            <v>卢中华</v>
          </cell>
        </row>
        <row r="145">
          <cell r="C145" t="str">
            <v>伍赤诚</v>
          </cell>
        </row>
        <row r="146">
          <cell r="C146" t="str">
            <v>张海波</v>
          </cell>
        </row>
        <row r="147">
          <cell r="C147" t="str">
            <v>曹蜜</v>
          </cell>
        </row>
        <row r="148">
          <cell r="C148" t="str">
            <v>谭丽平</v>
          </cell>
        </row>
        <row r="149">
          <cell r="C149" t="str">
            <v>刘文向</v>
          </cell>
        </row>
        <row r="150">
          <cell r="C150" t="str">
            <v>李晶</v>
          </cell>
        </row>
        <row r="151">
          <cell r="C151" t="str">
            <v>齐承平</v>
          </cell>
        </row>
        <row r="152">
          <cell r="C152" t="str">
            <v>何胜春</v>
          </cell>
        </row>
        <row r="153">
          <cell r="C153" t="str">
            <v>马英</v>
          </cell>
        </row>
        <row r="154">
          <cell r="C154" t="str">
            <v>肖玲</v>
          </cell>
        </row>
        <row r="155">
          <cell r="C155" t="str">
            <v>赵五祥</v>
          </cell>
        </row>
        <row r="156">
          <cell r="C156" t="str">
            <v>文洪亮</v>
          </cell>
        </row>
        <row r="157">
          <cell r="C157" t="str">
            <v>李松辉</v>
          </cell>
        </row>
        <row r="158">
          <cell r="C158" t="str">
            <v>黄龙</v>
          </cell>
        </row>
        <row r="159">
          <cell r="C159" t="str">
            <v>盛鹏威</v>
          </cell>
        </row>
        <row r="160">
          <cell r="C160" t="str">
            <v>谭建文</v>
          </cell>
        </row>
        <row r="161">
          <cell r="C161" t="str">
            <v>赵平</v>
          </cell>
        </row>
        <row r="166">
          <cell r="BJ166">
            <v>1886206.2</v>
          </cell>
        </row>
        <row r="215">
          <cell r="BJ215" t="str">
            <v>2025/7/7优化离职</v>
          </cell>
        </row>
        <row r="216">
          <cell r="BJ216" t="str">
            <v>2025/06/18号离职</v>
          </cell>
        </row>
        <row r="217">
          <cell r="BJ217" t="str">
            <v>2025/06/19号离职</v>
          </cell>
        </row>
        <row r="218">
          <cell r="BJ218" t="str">
            <v>2025/06/11号离职</v>
          </cell>
        </row>
        <row r="219">
          <cell r="BJ219" t="str">
            <v>2025/06/11离职</v>
          </cell>
        </row>
        <row r="220">
          <cell r="BJ220" t="str">
            <v>2025/06/23号离职</v>
          </cell>
        </row>
        <row r="221">
          <cell r="BJ221" t="str">
            <v>2025/06/23号离职</v>
          </cell>
        </row>
        <row r="222">
          <cell r="BJ222" t="str">
            <v>2025/06/22号离职</v>
          </cell>
        </row>
        <row r="223">
          <cell r="BJ223" t="str">
            <v>2025/06/26号离职</v>
          </cell>
        </row>
        <row r="224">
          <cell r="BJ224" t="str">
            <v>2025/06/22号离职</v>
          </cell>
        </row>
        <row r="225">
          <cell r="BJ225" t="str">
            <v>2025/06/30号离职</v>
          </cell>
        </row>
        <row r="226">
          <cell r="BJ226" t="str">
            <v>2025/06/12离职</v>
          </cell>
        </row>
        <row r="227">
          <cell r="BJ227" t="str">
            <v>2025/06/28号离职</v>
          </cell>
        </row>
        <row r="228">
          <cell r="BJ228" t="str">
            <v>2025/06/28号离职</v>
          </cell>
        </row>
        <row r="229">
          <cell r="BJ229" t="str">
            <v>2025/06/28号离职</v>
          </cell>
        </row>
        <row r="230">
          <cell r="BJ230" t="str">
            <v>2025/06/30号离职</v>
          </cell>
        </row>
        <row r="231">
          <cell r="BJ231" t="str">
            <v>2025/06/25号离职</v>
          </cell>
        </row>
        <row r="232">
          <cell r="BJ232" t="str">
            <v>2025/06/28号离职</v>
          </cell>
        </row>
        <row r="233">
          <cell r="BJ233" t="str">
            <v>2025/06/17号离职</v>
          </cell>
        </row>
        <row r="234">
          <cell r="BJ234" t="str">
            <v>2025/06/09号离职</v>
          </cell>
        </row>
        <row r="235">
          <cell r="BJ235" t="str">
            <v>2025/06/26号离职</v>
          </cell>
        </row>
        <row r="236">
          <cell r="BJ236" t="str">
            <v>2025/06/28号离职</v>
          </cell>
        </row>
        <row r="237">
          <cell r="BJ237" t="str">
            <v>2025/06/19号离职</v>
          </cell>
        </row>
        <row r="238">
          <cell r="BJ238" t="str">
            <v>2025/06/18号离职0</v>
          </cell>
        </row>
        <row r="239">
          <cell r="BJ239" t="str">
            <v>2025/06/18号离职</v>
          </cell>
        </row>
        <row r="240">
          <cell r="BJ240" t="str">
            <v>2025/06/18离职</v>
          </cell>
        </row>
        <row r="241">
          <cell r="BJ241" t="str">
            <v>2025/06/10号离职</v>
          </cell>
        </row>
        <row r="242">
          <cell r="BJ242" t="str">
            <v>2025/06/12号离职</v>
          </cell>
        </row>
        <row r="243">
          <cell r="BJ243" t="str">
            <v>2025/06/10号离职</v>
          </cell>
        </row>
        <row r="244">
          <cell r="BJ244" t="str">
            <v>2025/06/10号离职</v>
          </cell>
        </row>
        <row r="245">
          <cell r="BJ245" t="str">
            <v>2025/6/29离职</v>
          </cell>
        </row>
        <row r="246">
          <cell r="BJ246" t="str">
            <v>2025/06/19号离职</v>
          </cell>
        </row>
        <row r="247">
          <cell r="BJ247" t="str">
            <v>2025/06/26号离职</v>
          </cell>
        </row>
        <row r="248">
          <cell r="BJ248" t="str">
            <v>2025/06/25号离职</v>
          </cell>
        </row>
        <row r="249">
          <cell r="BJ249" t="str">
            <v>2025/06/17号离职</v>
          </cell>
        </row>
        <row r="250">
          <cell r="BJ250" t="str">
            <v>2025/06/18号离职</v>
          </cell>
        </row>
        <row r="251">
          <cell r="BJ251" t="str">
            <v>2025/06/22号离职</v>
          </cell>
        </row>
        <row r="252">
          <cell r="BJ252" t="str">
            <v>2025/06/25号离职</v>
          </cell>
        </row>
        <row r="253">
          <cell r="BJ253" t="str">
            <v>2025/06/18号离职</v>
          </cell>
        </row>
        <row r="254">
          <cell r="BJ254" t="str">
            <v>2025/06/22号离职</v>
          </cell>
        </row>
        <row r="255">
          <cell r="BJ255" t="str">
            <v>2025/06/18号离职</v>
          </cell>
        </row>
        <row r="256">
          <cell r="BJ256" t="str">
            <v>2025/06/12号离职</v>
          </cell>
        </row>
        <row r="257">
          <cell r="BJ257" t="str">
            <v>2025/06/10号离职</v>
          </cell>
        </row>
        <row r="258">
          <cell r="BJ258" t="str">
            <v>2025/06/17号离职</v>
          </cell>
        </row>
        <row r="259">
          <cell r="BJ259" t="str">
            <v>2025/06/05离职</v>
          </cell>
        </row>
        <row r="260">
          <cell r="BJ260" t="str">
            <v>2025/06/04号离职</v>
          </cell>
        </row>
        <row r="261">
          <cell r="BJ261" t="str">
            <v>2025/06/6号离职</v>
          </cell>
        </row>
        <row r="262">
          <cell r="BJ262" t="str">
            <v>2025/06/07离职</v>
          </cell>
        </row>
        <row r="263">
          <cell r="BJ263" t="str">
            <v>2025/06/10号离职</v>
          </cell>
        </row>
        <row r="264">
          <cell r="BJ264" t="str">
            <v>2025/06/7号离职</v>
          </cell>
        </row>
        <row r="265">
          <cell r="BJ265" t="str">
            <v>2025/06/23号离职</v>
          </cell>
        </row>
        <row r="266">
          <cell r="BJ266" t="str">
            <v>2025/06/13号离职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人工费用汇总"/>
      <sheetName val="荣昌工资表科室人员"/>
      <sheetName val="荣昌工资表一线员工"/>
      <sheetName val="荣昌工资表销售人员"/>
      <sheetName val="劳务公司工资表同工同酬"/>
      <sheetName val="荣昌工资表研发人员"/>
      <sheetName val="荣昌工资表小时工"/>
      <sheetName val="劳务公司工资表小时工"/>
      <sheetName val="五险"/>
      <sheetName val="公积金"/>
    </sheetNames>
    <sheetDataSet>
      <sheetData sheetId="0">
        <row r="1">
          <cell r="C1" t="str">
            <v>姓名</v>
          </cell>
        </row>
        <row r="3">
          <cell r="C3" t="str">
            <v>李开阳</v>
          </cell>
        </row>
        <row r="4">
          <cell r="C4" t="str">
            <v>刘心</v>
          </cell>
        </row>
        <row r="5">
          <cell r="C5" t="str">
            <v>易兰</v>
          </cell>
        </row>
        <row r="6">
          <cell r="C6" t="str">
            <v>曾琼</v>
          </cell>
        </row>
        <row r="7">
          <cell r="C7" t="str">
            <v>陈子豪</v>
          </cell>
        </row>
        <row r="8">
          <cell r="C8" t="str">
            <v>刘文向</v>
          </cell>
        </row>
        <row r="9">
          <cell r="C9" t="str">
            <v>李晶</v>
          </cell>
        </row>
        <row r="10">
          <cell r="C10" t="str">
            <v>谭丽平</v>
          </cell>
        </row>
        <row r="11">
          <cell r="C11" t="str">
            <v>何胜春</v>
          </cell>
        </row>
        <row r="12">
          <cell r="C12" t="str">
            <v>马英</v>
          </cell>
        </row>
        <row r="13">
          <cell r="C13" t="str">
            <v>卢中华</v>
          </cell>
        </row>
        <row r="14">
          <cell r="C14" t="str">
            <v>伍赤诚</v>
          </cell>
        </row>
        <row r="15">
          <cell r="C15" t="str">
            <v>张海波</v>
          </cell>
        </row>
        <row r="16">
          <cell r="C16" t="str">
            <v>曹蜜</v>
          </cell>
        </row>
        <row r="17">
          <cell r="C17" t="str">
            <v>贺王瑜</v>
          </cell>
        </row>
        <row r="18">
          <cell r="C18" t="str">
            <v>赵新辉</v>
          </cell>
        </row>
        <row r="19">
          <cell r="C19" t="str">
            <v>肖燕丹</v>
          </cell>
        </row>
        <row r="20">
          <cell r="C20" t="str">
            <v>范文榜</v>
          </cell>
        </row>
        <row r="21">
          <cell r="C21" t="str">
            <v>肖玲</v>
          </cell>
        </row>
        <row r="22">
          <cell r="C22" t="str">
            <v>赵五祥</v>
          </cell>
        </row>
        <row r="23">
          <cell r="C23" t="str">
            <v>文洪亮</v>
          </cell>
        </row>
        <row r="24">
          <cell r="C24" t="str">
            <v>赵平</v>
          </cell>
        </row>
        <row r="25">
          <cell r="C25" t="str">
            <v>李松辉</v>
          </cell>
        </row>
        <row r="26">
          <cell r="C26" t="str">
            <v>黄龙</v>
          </cell>
        </row>
        <row r="27">
          <cell r="C27" t="str">
            <v>谭建文</v>
          </cell>
        </row>
        <row r="28">
          <cell r="C28" t="str">
            <v>谭海波</v>
          </cell>
        </row>
        <row r="29">
          <cell r="C29" t="str">
            <v>高贤勇</v>
          </cell>
        </row>
        <row r="30">
          <cell r="C30" t="str">
            <v>贺楚平</v>
          </cell>
        </row>
        <row r="31">
          <cell r="C31" t="str">
            <v>殷胜</v>
          </cell>
        </row>
        <row r="32">
          <cell r="C32" t="str">
            <v>齐承平</v>
          </cell>
        </row>
        <row r="33">
          <cell r="C33" t="str">
            <v>何柒林</v>
          </cell>
        </row>
        <row r="34">
          <cell r="C34" t="str">
            <v>彭健</v>
          </cell>
        </row>
        <row r="35">
          <cell r="C35" t="str">
            <v>王虎彪</v>
          </cell>
        </row>
        <row r="36">
          <cell r="C36" t="str">
            <v>麻志超</v>
          </cell>
        </row>
        <row r="37">
          <cell r="C37" t="str">
            <v>吴国秋</v>
          </cell>
        </row>
        <row r="38">
          <cell r="C38" t="str">
            <v>张迪辉</v>
          </cell>
        </row>
        <row r="39">
          <cell r="C39" t="str">
            <v>李慧玲</v>
          </cell>
        </row>
        <row r="40">
          <cell r="C40" t="str">
            <v>毛伟</v>
          </cell>
        </row>
        <row r="41">
          <cell r="C41" t="str">
            <v>蒋正林</v>
          </cell>
        </row>
        <row r="42">
          <cell r="C42" t="str">
            <v>左昌福</v>
          </cell>
        </row>
        <row r="43">
          <cell r="C43" t="str">
            <v>冉景斌</v>
          </cell>
        </row>
        <row r="44">
          <cell r="C44" t="str">
            <v>郭正军</v>
          </cell>
        </row>
        <row r="45">
          <cell r="C45" t="str">
            <v>王西明</v>
          </cell>
        </row>
        <row r="46">
          <cell r="C46" t="str">
            <v>申喜华</v>
          </cell>
        </row>
        <row r="47">
          <cell r="C47" t="str">
            <v>戴立娟</v>
          </cell>
        </row>
        <row r="48">
          <cell r="C48" t="str">
            <v>陈爱军</v>
          </cell>
        </row>
        <row r="49">
          <cell r="C49" t="str">
            <v>肖春菊</v>
          </cell>
        </row>
        <row r="50">
          <cell r="C50" t="str">
            <v>卢舟晖</v>
          </cell>
        </row>
        <row r="51">
          <cell r="C51" t="str">
            <v>罗亚南</v>
          </cell>
        </row>
        <row r="52">
          <cell r="C52" t="str">
            <v>杨亮亮</v>
          </cell>
        </row>
        <row r="53">
          <cell r="C53" t="str">
            <v>吴陈</v>
          </cell>
        </row>
        <row r="54">
          <cell r="C54" t="str">
            <v>苏超</v>
          </cell>
        </row>
        <row r="55">
          <cell r="C55" t="str">
            <v>易任红</v>
          </cell>
        </row>
        <row r="56">
          <cell r="C56" t="str">
            <v>欧响亮</v>
          </cell>
        </row>
        <row r="57">
          <cell r="C57" t="str">
            <v>刘明</v>
          </cell>
        </row>
        <row r="58">
          <cell r="C58" t="str">
            <v>胡荣华</v>
          </cell>
        </row>
        <row r="59">
          <cell r="C59" t="str">
            <v>刘文强</v>
          </cell>
        </row>
        <row r="60">
          <cell r="C60" t="str">
            <v>刘谦</v>
          </cell>
        </row>
        <row r="61">
          <cell r="C61" t="str">
            <v>邓日顺</v>
          </cell>
        </row>
        <row r="62">
          <cell r="C62" t="str">
            <v>李亦斌</v>
          </cell>
        </row>
        <row r="63">
          <cell r="C63" t="str">
            <v>刘孝其</v>
          </cell>
        </row>
        <row r="64">
          <cell r="C64" t="str">
            <v>罗鹏</v>
          </cell>
        </row>
        <row r="65">
          <cell r="C65" t="str">
            <v>曹卫清</v>
          </cell>
        </row>
        <row r="66">
          <cell r="C66" t="str">
            <v>李知洋</v>
          </cell>
        </row>
        <row r="67">
          <cell r="C67" t="str">
            <v>林虎</v>
          </cell>
        </row>
        <row r="68">
          <cell r="C68" t="str">
            <v>雍期望</v>
          </cell>
        </row>
        <row r="69">
          <cell r="C69" t="str">
            <v>邹文祥</v>
          </cell>
        </row>
        <row r="70">
          <cell r="C70" t="str">
            <v>张周</v>
          </cell>
        </row>
        <row r="71">
          <cell r="C71" t="str">
            <v>霍海涛</v>
          </cell>
        </row>
        <row r="72">
          <cell r="C72" t="str">
            <v>谭刚</v>
          </cell>
        </row>
        <row r="73">
          <cell r="C73" t="str">
            <v>伍志强</v>
          </cell>
        </row>
        <row r="74">
          <cell r="C74" t="str">
            <v>邹明旺</v>
          </cell>
        </row>
        <row r="75">
          <cell r="C75" t="str">
            <v>彭孜刚</v>
          </cell>
        </row>
        <row r="76">
          <cell r="C76" t="str">
            <v>刘志平</v>
          </cell>
        </row>
        <row r="77">
          <cell r="C77" t="str">
            <v>刘辉兵</v>
          </cell>
        </row>
        <row r="78">
          <cell r="C78" t="str">
            <v>吴朗</v>
          </cell>
        </row>
        <row r="79">
          <cell r="C79" t="str">
            <v>彭光宏</v>
          </cell>
        </row>
        <row r="80">
          <cell r="C80" t="str">
            <v>付雄</v>
          </cell>
        </row>
        <row r="81">
          <cell r="C81" t="str">
            <v>黄清梅</v>
          </cell>
        </row>
        <row r="82">
          <cell r="C82" t="str">
            <v>王锋卡</v>
          </cell>
        </row>
        <row r="83">
          <cell r="C83" t="str">
            <v>曾李文</v>
          </cell>
        </row>
        <row r="84">
          <cell r="C84" t="str">
            <v>邹彬彬</v>
          </cell>
        </row>
        <row r="85">
          <cell r="C85" t="str">
            <v>高万</v>
          </cell>
        </row>
        <row r="86">
          <cell r="C86" t="str">
            <v>郭佳</v>
          </cell>
        </row>
        <row r="87">
          <cell r="C87" t="str">
            <v>罗冰</v>
          </cell>
        </row>
        <row r="88">
          <cell r="C88" t="str">
            <v>曾强</v>
          </cell>
        </row>
        <row r="89">
          <cell r="C89" t="str">
            <v>罗熠鹏</v>
          </cell>
        </row>
        <row r="90">
          <cell r="C90" t="str">
            <v>王明</v>
          </cell>
        </row>
        <row r="91">
          <cell r="C91" t="str">
            <v>陈元庆</v>
          </cell>
        </row>
        <row r="92">
          <cell r="C92" t="str">
            <v>马凤</v>
          </cell>
        </row>
        <row r="93">
          <cell r="C93" t="str">
            <v>袁建平</v>
          </cell>
        </row>
        <row r="94">
          <cell r="C94" t="str">
            <v>袁珊珊</v>
          </cell>
        </row>
        <row r="95">
          <cell r="C95" t="str">
            <v>罗铁</v>
          </cell>
        </row>
        <row r="96">
          <cell r="C96" t="str">
            <v>彭洪准</v>
          </cell>
        </row>
        <row r="97">
          <cell r="C97" t="str">
            <v>刘军玲</v>
          </cell>
        </row>
        <row r="98">
          <cell r="C98" t="str">
            <v>何杰</v>
          </cell>
        </row>
        <row r="99">
          <cell r="C99" t="str">
            <v>张超锋</v>
          </cell>
        </row>
        <row r="100">
          <cell r="C100" t="str">
            <v>殷耀华</v>
          </cell>
        </row>
        <row r="101">
          <cell r="C101" t="str">
            <v>李春华</v>
          </cell>
        </row>
        <row r="102">
          <cell r="C102" t="str">
            <v>史双宇</v>
          </cell>
        </row>
        <row r="103">
          <cell r="C103" t="str">
            <v>谢桂华</v>
          </cell>
        </row>
        <row r="104">
          <cell r="C104" t="str">
            <v>董婧雯</v>
          </cell>
        </row>
        <row r="105">
          <cell r="C105" t="str">
            <v>张忠宝</v>
          </cell>
        </row>
        <row r="106">
          <cell r="C106" t="str">
            <v>刘湘宇</v>
          </cell>
        </row>
        <row r="107">
          <cell r="C107" t="str">
            <v>李力争</v>
          </cell>
        </row>
        <row r="108">
          <cell r="C108" t="str">
            <v>唐亮</v>
          </cell>
        </row>
        <row r="109">
          <cell r="C109" t="str">
            <v>罗向锋</v>
          </cell>
        </row>
        <row r="110">
          <cell r="C110" t="str">
            <v>谭金祥</v>
          </cell>
        </row>
        <row r="111">
          <cell r="C111" t="str">
            <v>王子先</v>
          </cell>
        </row>
        <row r="112">
          <cell r="C112" t="str">
            <v>赵琦</v>
          </cell>
        </row>
        <row r="113">
          <cell r="C113" t="str">
            <v>凌勤凡</v>
          </cell>
        </row>
        <row r="114">
          <cell r="C114" t="str">
            <v>袁登宇</v>
          </cell>
        </row>
        <row r="115">
          <cell r="C115" t="str">
            <v>齐康杰</v>
          </cell>
        </row>
        <row r="116">
          <cell r="C116" t="str">
            <v>黄希</v>
          </cell>
        </row>
        <row r="117">
          <cell r="C117" t="str">
            <v>李水平</v>
          </cell>
        </row>
        <row r="118">
          <cell r="C118" t="str">
            <v>吴明贵</v>
          </cell>
        </row>
        <row r="119">
          <cell r="C119" t="str">
            <v>刘俊杰</v>
          </cell>
        </row>
        <row r="120">
          <cell r="C120" t="str">
            <v>瞿芬</v>
          </cell>
        </row>
        <row r="121">
          <cell r="C121" t="str">
            <v>瞿欢</v>
          </cell>
        </row>
        <row r="122">
          <cell r="C122" t="str">
            <v>彭智勇</v>
          </cell>
        </row>
        <row r="123">
          <cell r="C123" t="str">
            <v>周孝勇</v>
          </cell>
        </row>
        <row r="124">
          <cell r="C124" t="str">
            <v>冯新宇</v>
          </cell>
        </row>
        <row r="125">
          <cell r="C125" t="str">
            <v>游围广</v>
          </cell>
        </row>
        <row r="126">
          <cell r="C126" t="str">
            <v>马战</v>
          </cell>
        </row>
        <row r="127">
          <cell r="C127" t="str">
            <v>曾选泽</v>
          </cell>
        </row>
        <row r="128">
          <cell r="C128" t="str">
            <v>林新龙</v>
          </cell>
        </row>
        <row r="129">
          <cell r="C129" t="str">
            <v>卫伟伟</v>
          </cell>
        </row>
        <row r="130">
          <cell r="C130" t="str">
            <v>唐锋</v>
          </cell>
        </row>
        <row r="131">
          <cell r="C131" t="str">
            <v>刘红勇</v>
          </cell>
        </row>
        <row r="132">
          <cell r="C132" t="str">
            <v>谢宗伏</v>
          </cell>
        </row>
        <row r="133">
          <cell r="C133" t="str">
            <v>刘顺新</v>
          </cell>
        </row>
        <row r="134">
          <cell r="C134" t="str">
            <v>李需</v>
          </cell>
        </row>
        <row r="135">
          <cell r="C135" t="str">
            <v>赵亮</v>
          </cell>
        </row>
        <row r="136">
          <cell r="C136" t="str">
            <v>文磊</v>
          </cell>
        </row>
        <row r="137">
          <cell r="C137" t="str">
            <v>王启明</v>
          </cell>
        </row>
        <row r="138">
          <cell r="C138" t="str">
            <v>周建华</v>
          </cell>
        </row>
        <row r="139">
          <cell r="C139" t="str">
            <v>贺翌昂</v>
          </cell>
        </row>
        <row r="140">
          <cell r="C140" t="str">
            <v>龙意倩</v>
          </cell>
        </row>
        <row r="141">
          <cell r="C141" t="str">
            <v>蒋鹏</v>
          </cell>
        </row>
        <row r="142">
          <cell r="C142" t="str">
            <v>肖军奇</v>
          </cell>
        </row>
        <row r="143">
          <cell r="C143" t="str">
            <v>付志勇</v>
          </cell>
        </row>
        <row r="144">
          <cell r="C144" t="str">
            <v>彭梅芳</v>
          </cell>
        </row>
        <row r="145">
          <cell r="C145" t="str">
            <v>唐江山</v>
          </cell>
        </row>
        <row r="146">
          <cell r="C146" t="str">
            <v>高玉霞</v>
          </cell>
        </row>
        <row r="147">
          <cell r="C147" t="str">
            <v>齐水斌</v>
          </cell>
        </row>
        <row r="148">
          <cell r="C148" t="str">
            <v>陈波</v>
          </cell>
        </row>
        <row r="149">
          <cell r="C149" t="str">
            <v>张永桂</v>
          </cell>
        </row>
        <row r="150">
          <cell r="C150" t="str">
            <v>卢喜春</v>
          </cell>
        </row>
        <row r="151">
          <cell r="C151" t="str">
            <v>佘军</v>
          </cell>
        </row>
        <row r="152">
          <cell r="C152" t="str">
            <v>刘爱国</v>
          </cell>
        </row>
        <row r="153">
          <cell r="C153" t="str">
            <v>杨文</v>
          </cell>
        </row>
        <row r="154">
          <cell r="C154" t="str">
            <v>聂松华</v>
          </cell>
        </row>
        <row r="155">
          <cell r="C155" t="str">
            <v>郭鹏</v>
          </cell>
        </row>
        <row r="156">
          <cell r="C156" t="str">
            <v>何林</v>
          </cell>
        </row>
        <row r="157">
          <cell r="C157" t="str">
            <v>张小双</v>
          </cell>
        </row>
        <row r="158">
          <cell r="C158" t="str">
            <v>汤建惟</v>
          </cell>
        </row>
        <row r="159">
          <cell r="C159" t="str">
            <v>黄晚娇</v>
          </cell>
        </row>
        <row r="160">
          <cell r="C160" t="str">
            <v>肖星</v>
          </cell>
        </row>
        <row r="161">
          <cell r="C161" t="str">
            <v>颜俊杰</v>
          </cell>
        </row>
        <row r="162">
          <cell r="C162" t="str">
            <v>伍星</v>
          </cell>
        </row>
        <row r="163">
          <cell r="C163" t="str">
            <v>陶勇军</v>
          </cell>
        </row>
        <row r="164">
          <cell r="C164" t="str">
            <v>黄夏明</v>
          </cell>
        </row>
        <row r="165">
          <cell r="C165" t="str">
            <v>蔡建兵</v>
          </cell>
        </row>
        <row r="166">
          <cell r="C166" t="str">
            <v>曾建伟</v>
          </cell>
        </row>
        <row r="167">
          <cell r="C167" t="str">
            <v>李先文</v>
          </cell>
        </row>
        <row r="168">
          <cell r="C168" t="str">
            <v>肖志</v>
          </cell>
        </row>
        <row r="169">
          <cell r="C169" t="str">
            <v>李湘泉</v>
          </cell>
        </row>
        <row r="170">
          <cell r="C170" t="str">
            <v>曾丽梅</v>
          </cell>
        </row>
        <row r="171">
          <cell r="C171" t="str">
            <v>王攀</v>
          </cell>
        </row>
        <row r="172">
          <cell r="C172" t="str">
            <v>刘红卫</v>
          </cell>
        </row>
        <row r="173">
          <cell r="C173" t="str">
            <v>刘戚香</v>
          </cell>
        </row>
        <row r="174">
          <cell r="C174" t="str">
            <v>张波滔</v>
          </cell>
        </row>
        <row r="175">
          <cell r="C175" t="str">
            <v>谭哲</v>
          </cell>
        </row>
        <row r="176">
          <cell r="C176" t="str">
            <v>黄翠兰</v>
          </cell>
        </row>
        <row r="177">
          <cell r="C177" t="str">
            <v>诸葛启发</v>
          </cell>
        </row>
        <row r="178">
          <cell r="C178" t="str">
            <v>黄槿喆</v>
          </cell>
        </row>
        <row r="179">
          <cell r="C179" t="str">
            <v>赖金龙</v>
          </cell>
        </row>
        <row r="180">
          <cell r="C180" t="str">
            <v>陶巨喜</v>
          </cell>
        </row>
        <row r="181">
          <cell r="C181" t="str">
            <v>唐相健</v>
          </cell>
        </row>
        <row r="182">
          <cell r="C182" t="str">
            <v>包文彬</v>
          </cell>
        </row>
        <row r="183">
          <cell r="C183" t="str">
            <v>唐国祥</v>
          </cell>
        </row>
        <row r="184">
          <cell r="C184" t="str">
            <v>张桂花</v>
          </cell>
        </row>
        <row r="185">
          <cell r="C185" t="str">
            <v>曹庆华</v>
          </cell>
        </row>
        <row r="186">
          <cell r="C186" t="str">
            <v>韩建军</v>
          </cell>
        </row>
        <row r="187">
          <cell r="C187" t="str">
            <v>李运泉</v>
          </cell>
        </row>
        <row r="188">
          <cell r="C188" t="str">
            <v>汤锦程</v>
          </cell>
        </row>
        <row r="189">
          <cell r="C189" t="str">
            <v>莫芳强</v>
          </cell>
        </row>
        <row r="190">
          <cell r="C190" t="str">
            <v>曹诗富</v>
          </cell>
        </row>
        <row r="191">
          <cell r="C191" t="str">
            <v>李冬阳</v>
          </cell>
        </row>
        <row r="192">
          <cell r="C192" t="str">
            <v>钟习红</v>
          </cell>
        </row>
        <row r="193">
          <cell r="C193" t="str">
            <v>程跃辉</v>
          </cell>
        </row>
        <row r="194">
          <cell r="C194" t="str">
            <v>谭怀风</v>
          </cell>
        </row>
        <row r="195">
          <cell r="C195" t="str">
            <v>谭桂平</v>
          </cell>
        </row>
        <row r="196">
          <cell r="C196" t="str">
            <v>马立香</v>
          </cell>
        </row>
        <row r="197">
          <cell r="C197" t="str">
            <v>李孟泉</v>
          </cell>
        </row>
        <row r="198">
          <cell r="C198" t="str">
            <v>张智杰</v>
          </cell>
        </row>
        <row r="199">
          <cell r="C199" t="str">
            <v>袁后平</v>
          </cell>
        </row>
        <row r="200">
          <cell r="C200" t="str">
            <v>谢素平</v>
          </cell>
        </row>
        <row r="201">
          <cell r="C201" t="str">
            <v>罗石连</v>
          </cell>
        </row>
        <row r="202">
          <cell r="C202" t="str">
            <v>罗军灿</v>
          </cell>
        </row>
        <row r="203">
          <cell r="C203" t="str">
            <v>张子望</v>
          </cell>
        </row>
        <row r="204">
          <cell r="C204" t="str">
            <v>陈钰</v>
          </cell>
        </row>
        <row r="205">
          <cell r="C205" t="str">
            <v>文志辉</v>
          </cell>
        </row>
        <row r="206">
          <cell r="C206" t="str">
            <v>贺钢</v>
          </cell>
        </row>
        <row r="207">
          <cell r="C207" t="str">
            <v>向友发</v>
          </cell>
        </row>
        <row r="208">
          <cell r="C208" t="str">
            <v>张建波</v>
          </cell>
        </row>
        <row r="209">
          <cell r="C209" t="str">
            <v>肖海燕</v>
          </cell>
        </row>
        <row r="210">
          <cell r="C210" t="str">
            <v>邹联忠</v>
          </cell>
        </row>
        <row r="211">
          <cell r="C211" t="str">
            <v>朱新良</v>
          </cell>
        </row>
        <row r="212">
          <cell r="C212" t="str">
            <v>陈纪龙</v>
          </cell>
        </row>
        <row r="220">
          <cell r="C220" t="str">
            <v>服务费</v>
          </cell>
        </row>
        <row r="221">
          <cell r="C221" t="str">
            <v>合计</v>
          </cell>
        </row>
        <row r="222">
          <cell r="C222" t="str">
            <v>合计</v>
          </cell>
        </row>
        <row r="223">
          <cell r="C223" t="str">
            <v>合计</v>
          </cell>
        </row>
        <row r="224">
          <cell r="C224" t="str">
            <v>合计</v>
          </cell>
        </row>
        <row r="225">
          <cell r="C225" t="str">
            <v>合计</v>
          </cell>
        </row>
        <row r="226">
          <cell r="C226" t="str">
            <v>合计</v>
          </cell>
        </row>
        <row r="227">
          <cell r="C227" t="str">
            <v>合计</v>
          </cell>
        </row>
        <row r="228">
          <cell r="C228" t="str">
            <v>合计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J5">
            <v>0</v>
          </cell>
          <cell r="K5">
            <v>0</v>
          </cell>
          <cell r="L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5"/>
  <sheetViews>
    <sheetView tabSelected="1" workbookViewId="0">
      <pane xSplit="4" ySplit="3" topLeftCell="I4" activePane="bottomRight" state="frozen"/>
      <selection/>
      <selection pane="topRight"/>
      <selection pane="bottomLeft"/>
      <selection pane="bottomRight" activeCell="T81" sqref="T81"/>
    </sheetView>
  </sheetViews>
  <sheetFormatPr defaultColWidth="9" defaultRowHeight="14.25"/>
  <cols>
    <col min="1" max="1" width="4.875" style="4" customWidth="1"/>
    <col min="2" max="2" width="5.5" style="4" customWidth="1"/>
    <col min="3" max="3" width="8.25" style="4" customWidth="1"/>
    <col min="4" max="4" width="11.1333333333333" style="4" customWidth="1"/>
    <col min="5" max="5" width="9.25" style="4" customWidth="1"/>
    <col min="6" max="6" width="6.625" style="4" customWidth="1"/>
    <col min="7" max="7" width="7.375" style="4" customWidth="1"/>
    <col min="8" max="8" width="10.625" style="4" customWidth="1"/>
    <col min="9" max="9" width="10.25" style="4" customWidth="1"/>
    <col min="10" max="10" width="8.375" style="4" customWidth="1"/>
    <col min="11" max="11" width="10" style="5" customWidth="1"/>
    <col min="12" max="12" width="8.125" style="4" customWidth="1"/>
    <col min="13" max="13" width="7.625" style="4" customWidth="1"/>
    <col min="14" max="14" width="6.625" style="4" customWidth="1"/>
    <col min="15" max="15" width="8.125" style="4" customWidth="1"/>
    <col min="16" max="16" width="11.75" style="4" customWidth="1"/>
    <col min="17" max="17" width="8.25" style="4" customWidth="1"/>
    <col min="18" max="18" width="12.625" style="4" customWidth="1"/>
    <col min="19" max="19" width="9.25" style="1"/>
    <col min="20" max="20" width="9" style="1"/>
    <col min="21" max="22" width="9" style="1" customWidth="1"/>
    <col min="23" max="23" width="12.625" style="1"/>
    <col min="24" max="24" width="13.75" style="1"/>
    <col min="25" max="25" width="14.125" style="1"/>
    <col min="26" max="26" width="9" style="1"/>
    <col min="27" max="27" width="12.5" style="1" customWidth="1"/>
    <col min="28" max="28" width="9" style="1"/>
    <col min="29" max="29" width="9.25" style="1"/>
    <col min="30" max="16384" width="9" style="1"/>
  </cols>
  <sheetData>
    <row r="1" s="1" customFormat="1" ht="9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</row>
    <row r="2" s="1" customFormat="1" ht="27" customHeight="1" spans="1:21">
      <c r="A2" s="6" t="s">
        <v>0</v>
      </c>
      <c r="B2" s="7"/>
      <c r="C2" s="7"/>
      <c r="D2" s="6"/>
      <c r="E2" s="6"/>
      <c r="F2" s="6"/>
      <c r="G2" s="6"/>
      <c r="H2" s="6"/>
      <c r="I2" s="6"/>
      <c r="J2" s="6"/>
      <c r="K2" s="5"/>
      <c r="L2" s="6"/>
      <c r="M2" s="6"/>
      <c r="N2" s="6"/>
      <c r="O2" s="6"/>
      <c r="P2" s="6"/>
      <c r="Q2" s="6"/>
      <c r="R2" s="6"/>
      <c r="S2" s="6"/>
      <c r="T2" s="6"/>
      <c r="U2" s="1">
        <v>8.12</v>
      </c>
    </row>
    <row r="3" s="2" customFormat="1" ht="35" customHeight="1" spans="1:3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1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19" t="s">
        <v>16</v>
      </c>
      <c r="Q3" s="8" t="s">
        <v>17</v>
      </c>
      <c r="R3" s="27" t="s">
        <v>18</v>
      </c>
      <c r="S3" s="28" t="s">
        <v>19</v>
      </c>
      <c r="T3" s="29" t="s">
        <v>20</v>
      </c>
      <c r="U3" s="2" t="s">
        <v>21</v>
      </c>
      <c r="AA3" s="35" t="s">
        <v>22</v>
      </c>
      <c r="AC3" s="2">
        <v>7.14</v>
      </c>
      <c r="AD3" s="2" t="s">
        <v>23</v>
      </c>
    </row>
    <row r="4" s="1" customFormat="1" ht="21.7" customHeight="1" spans="1:30">
      <c r="A4" s="9">
        <f t="shared" ref="A4:A67" si="0">ROW()-3</f>
        <v>1</v>
      </c>
      <c r="B4" s="9"/>
      <c r="C4" s="10" t="s">
        <v>24</v>
      </c>
      <c r="D4" s="11">
        <v>45814</v>
      </c>
      <c r="E4" s="12" t="s">
        <v>25</v>
      </c>
      <c r="F4" s="13">
        <v>24</v>
      </c>
      <c r="G4" s="14">
        <v>26</v>
      </c>
      <c r="H4" s="15">
        <v>2100</v>
      </c>
      <c r="I4" s="20">
        <v>1230</v>
      </c>
      <c r="J4" s="14">
        <v>680</v>
      </c>
      <c r="K4" s="20">
        <v>382.5</v>
      </c>
      <c r="L4" s="21">
        <v>520</v>
      </c>
      <c r="M4" s="14">
        <v>-22.5</v>
      </c>
      <c r="N4" s="14">
        <v>-20</v>
      </c>
      <c r="O4" s="14"/>
      <c r="P4" s="22">
        <v>5020</v>
      </c>
      <c r="Q4" s="30"/>
      <c r="R4" s="15">
        <f t="shared" ref="R4:R67" si="1">P4-Q4</f>
        <v>5020</v>
      </c>
      <c r="S4" s="31">
        <v>0</v>
      </c>
      <c r="T4" s="32" t="str">
        <f>VLOOKUP(C4,'[1]2025.07'!$B$3:$CN$700,38,0)</f>
        <v>湘潭宏顺</v>
      </c>
      <c r="U4" s="33">
        <f>_xlfn.XLOOKUP(C4,[2]一线员工!$C$1:$C$65536,[2]一线员工!$BJ$1:$BJ$65536,0,0)</f>
        <v>5020</v>
      </c>
      <c r="V4" s="1">
        <f t="shared" ref="V4:V67" si="2">U4-R4</f>
        <v>0</v>
      </c>
      <c r="W4" s="34">
        <f t="shared" ref="W4:W67" si="3">SUM(F4:O4)</f>
        <v>4920</v>
      </c>
      <c r="X4" s="34">
        <f t="shared" ref="X4:X67" si="4">P4-W4</f>
        <v>100</v>
      </c>
      <c r="Y4" s="1">
        <f t="shared" ref="Y4:Y67" si="5">R4/F4</f>
        <v>209.166666666667</v>
      </c>
      <c r="AA4" s="35" t="str">
        <f>_xlfn.XLOOKUP($C4,[3]汇总!$C:$C,[3]汇总!$C:$C)</f>
        <v>赵亮</v>
      </c>
      <c r="AC4" s="1">
        <v>2507.5</v>
      </c>
      <c r="AD4" s="1">
        <f t="shared" ref="AD4:AD67" si="6">P4-AC4</f>
        <v>2512.5</v>
      </c>
    </row>
    <row r="5" s="1" customFormat="1" ht="21.7" customHeight="1" spans="1:30">
      <c r="A5" s="9">
        <f t="shared" si="0"/>
        <v>2</v>
      </c>
      <c r="B5" s="9"/>
      <c r="C5" s="10" t="s">
        <v>26</v>
      </c>
      <c r="D5" s="11">
        <v>45811</v>
      </c>
      <c r="E5" s="12" t="s">
        <v>25</v>
      </c>
      <c r="F5" s="13">
        <v>24</v>
      </c>
      <c r="G5" s="14">
        <v>24.5</v>
      </c>
      <c r="H5" s="15">
        <v>2100</v>
      </c>
      <c r="I5" s="20">
        <v>1230</v>
      </c>
      <c r="J5" s="14">
        <v>650</v>
      </c>
      <c r="K5" s="20">
        <v>204</v>
      </c>
      <c r="L5" s="21">
        <v>480</v>
      </c>
      <c r="M5" s="14">
        <v>-22.5</v>
      </c>
      <c r="N5" s="14">
        <v>-20</v>
      </c>
      <c r="O5" s="14"/>
      <c r="P5" s="22">
        <v>4771.5</v>
      </c>
      <c r="Q5" s="30">
        <v>137</v>
      </c>
      <c r="R5" s="15">
        <f t="shared" si="1"/>
        <v>4634.5</v>
      </c>
      <c r="S5" s="31">
        <v>0</v>
      </c>
      <c r="T5" s="32" t="str">
        <f>VLOOKUP(C5,'[1]2025.07'!$B$3:$CN$700,38,0)</f>
        <v>湘潭宏顺</v>
      </c>
      <c r="U5" s="33">
        <f>_xlfn.XLOOKUP(C5,[2]一线员工!$C$1:$C$65536,[2]一线员工!$BJ$1:$BJ$65536,0,0)</f>
        <v>4634.5</v>
      </c>
      <c r="V5" s="1">
        <f t="shared" si="2"/>
        <v>0</v>
      </c>
      <c r="W5" s="34">
        <f t="shared" si="3"/>
        <v>4670</v>
      </c>
      <c r="X5" s="34">
        <f t="shared" si="4"/>
        <v>101.5</v>
      </c>
      <c r="Y5" s="1">
        <f t="shared" si="5"/>
        <v>193.104166666667</v>
      </c>
      <c r="AA5" s="35" t="str">
        <f>_xlfn.XLOOKUP($C5,[3]汇总!$C:$C,[3]汇总!$C:$C)</f>
        <v>文磊</v>
      </c>
      <c r="AC5" s="1">
        <v>3753.75</v>
      </c>
      <c r="AD5" s="1">
        <f t="shared" si="6"/>
        <v>1017.75</v>
      </c>
    </row>
    <row r="6" s="1" customFormat="1" ht="21.7" customHeight="1" spans="1:30">
      <c r="A6" s="9">
        <f t="shared" si="0"/>
        <v>3</v>
      </c>
      <c r="B6" s="9"/>
      <c r="C6" s="10" t="s">
        <v>27</v>
      </c>
      <c r="D6" s="11">
        <v>45809</v>
      </c>
      <c r="E6" s="12" t="s">
        <v>25</v>
      </c>
      <c r="F6" s="13">
        <v>24</v>
      </c>
      <c r="G6" s="14">
        <v>29</v>
      </c>
      <c r="H6" s="15">
        <v>2100</v>
      </c>
      <c r="I6" s="20">
        <v>1230</v>
      </c>
      <c r="J6" s="14">
        <v>650</v>
      </c>
      <c r="K6" s="20">
        <v>1096.5</v>
      </c>
      <c r="L6" s="21">
        <v>580</v>
      </c>
      <c r="M6" s="14">
        <v>-22.5</v>
      </c>
      <c r="N6" s="14">
        <v>-20</v>
      </c>
      <c r="O6" s="14"/>
      <c r="P6" s="22">
        <v>5764</v>
      </c>
      <c r="Q6" s="30">
        <v>150.67</v>
      </c>
      <c r="R6" s="15">
        <f t="shared" si="1"/>
        <v>5613.33</v>
      </c>
      <c r="S6" s="31">
        <v>0</v>
      </c>
      <c r="T6" s="32" t="str">
        <f>VLOOKUP(C6,'[1]2025.07'!$B$3:$CN$700,38,0)</f>
        <v>湘潭宏顺</v>
      </c>
      <c r="U6" s="33">
        <f>_xlfn.XLOOKUP(C6,[2]一线员工!$C$1:$C$65536,[2]一线员工!$BJ$1:$BJ$65536,0,0)</f>
        <v>5613.33</v>
      </c>
      <c r="V6" s="1">
        <f t="shared" si="2"/>
        <v>0</v>
      </c>
      <c r="W6" s="34">
        <f t="shared" si="3"/>
        <v>5667</v>
      </c>
      <c r="X6" s="34">
        <f t="shared" si="4"/>
        <v>97</v>
      </c>
      <c r="Y6" s="1">
        <f t="shared" si="5"/>
        <v>233.88875</v>
      </c>
      <c r="AA6" s="35" t="str">
        <f>_xlfn.XLOOKUP($C6,[3]汇总!$C:$C,[3]汇总!$C:$C)</f>
        <v>王启明</v>
      </c>
      <c r="AC6" s="1">
        <v>3426.25</v>
      </c>
      <c r="AD6" s="1">
        <f t="shared" si="6"/>
        <v>2337.75</v>
      </c>
    </row>
    <row r="7" s="1" customFormat="1" ht="21.7" customHeight="1" spans="1:30">
      <c r="A7" s="9">
        <f t="shared" si="0"/>
        <v>4</v>
      </c>
      <c r="B7" s="9"/>
      <c r="C7" s="10" t="s">
        <v>28</v>
      </c>
      <c r="D7" s="11">
        <v>45802</v>
      </c>
      <c r="E7" s="12" t="s">
        <v>29</v>
      </c>
      <c r="F7" s="13">
        <v>24</v>
      </c>
      <c r="G7" s="14">
        <v>28.5</v>
      </c>
      <c r="H7" s="15">
        <v>2375</v>
      </c>
      <c r="I7" s="23">
        <v>2731.25</v>
      </c>
      <c r="J7" s="14">
        <v>593.75</v>
      </c>
      <c r="K7" s="20">
        <v>150</v>
      </c>
      <c r="L7" s="21">
        <v>544</v>
      </c>
      <c r="M7" s="14"/>
      <c r="N7" s="14"/>
      <c r="O7" s="14"/>
      <c r="P7" s="22">
        <v>6394</v>
      </c>
      <c r="Q7" s="30"/>
      <c r="R7" s="15">
        <f t="shared" si="1"/>
        <v>6394</v>
      </c>
      <c r="S7" s="31">
        <v>0</v>
      </c>
      <c r="T7" s="32" t="str">
        <f>VLOOKUP(C7,'[1]2025.07'!$B$3:$CN$700,38,0)</f>
        <v>湘潭宏顺</v>
      </c>
      <c r="U7" s="33">
        <f>_xlfn.XLOOKUP(C7,[2]一线员工!$C$1:$C$65536,[2]一线员工!$BJ$1:$BJ$65536,0,0)</f>
        <v>6394</v>
      </c>
      <c r="V7" s="1">
        <f t="shared" si="2"/>
        <v>0</v>
      </c>
      <c r="W7" s="34">
        <f t="shared" si="3"/>
        <v>6446.5</v>
      </c>
      <c r="X7" s="34">
        <f t="shared" si="4"/>
        <v>-52.5</v>
      </c>
      <c r="Y7" s="1">
        <f t="shared" si="5"/>
        <v>266.416666666667</v>
      </c>
      <c r="AA7" s="35" t="str">
        <f>_xlfn.XLOOKUP($C7,[3]汇总!$C:$C,[3]汇总!$C:$C)</f>
        <v>周建华</v>
      </c>
      <c r="AC7" s="1">
        <v>5572</v>
      </c>
      <c r="AD7" s="1">
        <f t="shared" si="6"/>
        <v>822</v>
      </c>
    </row>
    <row r="8" s="1" customFormat="1" ht="21.7" customHeight="1" spans="1:30">
      <c r="A8" s="9">
        <f t="shared" si="0"/>
        <v>5</v>
      </c>
      <c r="B8" s="9"/>
      <c r="C8" s="10" t="s">
        <v>30</v>
      </c>
      <c r="D8" s="11">
        <v>45810</v>
      </c>
      <c r="E8" s="12" t="s">
        <v>31</v>
      </c>
      <c r="F8" s="13">
        <v>24</v>
      </c>
      <c r="G8" s="14">
        <v>26</v>
      </c>
      <c r="H8" s="15">
        <v>2166.66666666667</v>
      </c>
      <c r="I8" s="23">
        <v>2491.66666666667</v>
      </c>
      <c r="J8" s="14">
        <v>541.666666666667</v>
      </c>
      <c r="K8" s="20">
        <v>150</v>
      </c>
      <c r="L8" s="21">
        <v>504</v>
      </c>
      <c r="M8" s="14"/>
      <c r="N8" s="14"/>
      <c r="O8" s="14">
        <v>0</v>
      </c>
      <c r="P8" s="22">
        <v>5854</v>
      </c>
      <c r="Q8" s="30">
        <v>137</v>
      </c>
      <c r="R8" s="15">
        <f t="shared" si="1"/>
        <v>5717</v>
      </c>
      <c r="S8" s="31">
        <v>0</v>
      </c>
      <c r="T8" s="32" t="str">
        <f>VLOOKUP(C8,'[1]2025.07'!$B$3:$CN$700,38,0)</f>
        <v>湘潭宏顺</v>
      </c>
      <c r="U8" s="33">
        <f>_xlfn.XLOOKUP(C8,[2]一线员工!$C$1:$C$65536,[2]一线员工!$BJ$1:$BJ$65536,0,0)</f>
        <v>5717</v>
      </c>
      <c r="V8" s="1">
        <f t="shared" si="2"/>
        <v>0</v>
      </c>
      <c r="W8" s="34">
        <f t="shared" si="3"/>
        <v>5904.00000000001</v>
      </c>
      <c r="X8" s="34">
        <f t="shared" si="4"/>
        <v>-50.0000000000073</v>
      </c>
      <c r="Y8" s="1">
        <f t="shared" si="5"/>
        <v>238.208333333333</v>
      </c>
      <c r="AA8" s="35" t="str">
        <f>_xlfn.XLOOKUP($C8,[3]汇总!$C:$C,[3]汇总!$C:$C)</f>
        <v>赖金龙</v>
      </c>
      <c r="AC8" s="1">
        <v>5086</v>
      </c>
      <c r="AD8" s="1">
        <f t="shared" si="6"/>
        <v>768</v>
      </c>
    </row>
    <row r="9" s="1" customFormat="1" ht="21.7" customHeight="1" spans="1:30">
      <c r="A9" s="9">
        <f t="shared" si="0"/>
        <v>6</v>
      </c>
      <c r="B9" s="9"/>
      <c r="C9" s="10" t="s">
        <v>32</v>
      </c>
      <c r="D9" s="11">
        <v>45573</v>
      </c>
      <c r="E9" s="12" t="s">
        <v>31</v>
      </c>
      <c r="F9" s="13">
        <v>26</v>
      </c>
      <c r="G9" s="14">
        <v>26</v>
      </c>
      <c r="H9" s="15">
        <v>1490</v>
      </c>
      <c r="I9" s="23">
        <v>2603.61018</v>
      </c>
      <c r="J9" s="14">
        <v>267</v>
      </c>
      <c r="K9" s="24">
        <v>800</v>
      </c>
      <c r="L9" s="21">
        <v>520</v>
      </c>
      <c r="M9" s="14">
        <v>-27.61</v>
      </c>
      <c r="N9" s="14"/>
      <c r="O9" s="14">
        <v>200</v>
      </c>
      <c r="P9" s="22">
        <v>6311</v>
      </c>
      <c r="Q9" s="30">
        <v>162.67</v>
      </c>
      <c r="R9" s="15">
        <f t="shared" si="1"/>
        <v>6148.33</v>
      </c>
      <c r="S9" s="31">
        <v>0</v>
      </c>
      <c r="T9" s="32" t="str">
        <f>VLOOKUP(C9,'[1]2025.07'!$B$3:$CN$700,38,0)</f>
        <v>湖南诚展</v>
      </c>
      <c r="U9" s="33">
        <f>_xlfn.XLOOKUP(C9,[2]一线员工!$C$1:$C$65536,[2]一线员工!$BJ$1:$BJ$65536,0,0)</f>
        <v>6148.33</v>
      </c>
      <c r="V9" s="1">
        <f t="shared" si="2"/>
        <v>0</v>
      </c>
      <c r="W9" s="34">
        <f t="shared" si="3"/>
        <v>5905.00018</v>
      </c>
      <c r="X9" s="34">
        <f t="shared" si="4"/>
        <v>405.99982</v>
      </c>
      <c r="Y9" s="1">
        <f t="shared" si="5"/>
        <v>236.474230769231</v>
      </c>
      <c r="AA9" s="35" t="str">
        <f>_xlfn.XLOOKUP($C9,[3]汇总!$C:$C,[3]汇总!$C:$C)</f>
        <v>史双宇</v>
      </c>
      <c r="AC9" s="1">
        <v>1546.67</v>
      </c>
      <c r="AD9" s="1">
        <f t="shared" si="6"/>
        <v>4764.33</v>
      </c>
    </row>
    <row r="10" s="1" customFormat="1" ht="21.7" customHeight="1" spans="1:30">
      <c r="A10" s="9">
        <f t="shared" si="0"/>
        <v>7</v>
      </c>
      <c r="B10" s="9"/>
      <c r="C10" s="10" t="s">
        <v>33</v>
      </c>
      <c r="D10" s="11">
        <v>45579</v>
      </c>
      <c r="E10" s="12" t="s">
        <v>31</v>
      </c>
      <c r="F10" s="13">
        <v>26</v>
      </c>
      <c r="G10" s="14">
        <v>27</v>
      </c>
      <c r="H10" s="15">
        <v>1547.30769230769</v>
      </c>
      <c r="I10" s="23">
        <v>2504.614824</v>
      </c>
      <c r="J10" s="14">
        <v>270</v>
      </c>
      <c r="K10" s="24">
        <v>200</v>
      </c>
      <c r="L10" s="21">
        <v>540</v>
      </c>
      <c r="M10" s="14">
        <v>-27.61</v>
      </c>
      <c r="N10" s="14"/>
      <c r="O10" s="14">
        <v>300</v>
      </c>
      <c r="P10" s="22">
        <v>5850.31</v>
      </c>
      <c r="Q10" s="30"/>
      <c r="R10" s="15">
        <f t="shared" si="1"/>
        <v>5850.31</v>
      </c>
      <c r="S10" s="31">
        <v>0</v>
      </c>
      <c r="T10" s="32" t="str">
        <f>VLOOKUP(C10,'[1]2025.07'!$B$3:$CN$700,38,0)</f>
        <v>湖南诚展</v>
      </c>
      <c r="U10" s="33">
        <f>_xlfn.XLOOKUP(C10,[2]一线员工!$C$1:$C$65536,[2]一线员工!$BJ$1:$BJ$65536,0,0)</f>
        <v>5850.31</v>
      </c>
      <c r="V10" s="1">
        <f t="shared" si="2"/>
        <v>0</v>
      </c>
      <c r="W10" s="34">
        <f t="shared" si="3"/>
        <v>5387.31251630769</v>
      </c>
      <c r="X10" s="34">
        <f t="shared" si="4"/>
        <v>462.99748369231</v>
      </c>
      <c r="Y10" s="1">
        <f t="shared" si="5"/>
        <v>225.011923076923</v>
      </c>
      <c r="AA10" s="35" t="str">
        <f>_xlfn.XLOOKUP($C10,[3]汇总!$C:$C,[3]汇总!$C:$C)</f>
        <v>谢桂华</v>
      </c>
      <c r="AC10" s="1">
        <v>5924</v>
      </c>
      <c r="AD10" s="1">
        <f t="shared" si="6"/>
        <v>-73.6899999999996</v>
      </c>
    </row>
    <row r="11" s="1" customFormat="1" ht="21.7" customHeight="1" spans="1:30">
      <c r="A11" s="9">
        <f t="shared" si="0"/>
        <v>8</v>
      </c>
      <c r="B11" s="9"/>
      <c r="C11" s="10" t="s">
        <v>34</v>
      </c>
      <c r="D11" s="11">
        <v>45587</v>
      </c>
      <c r="E11" s="12" t="s">
        <v>31</v>
      </c>
      <c r="F11" s="13">
        <v>26</v>
      </c>
      <c r="G11" s="14">
        <v>15</v>
      </c>
      <c r="H11" s="15">
        <v>859.615384615385</v>
      </c>
      <c r="I11" s="23">
        <v>1459.60775</v>
      </c>
      <c r="J11" s="25">
        <v>294</v>
      </c>
      <c r="K11" s="24">
        <v>115.384615384615</v>
      </c>
      <c r="L11" s="21">
        <v>300</v>
      </c>
      <c r="M11" s="14">
        <v>-200</v>
      </c>
      <c r="N11" s="14"/>
      <c r="O11" s="14">
        <v>0</v>
      </c>
      <c r="P11" s="22">
        <v>3598.61</v>
      </c>
      <c r="Q11" s="30"/>
      <c r="R11" s="15">
        <f t="shared" si="1"/>
        <v>3598.61</v>
      </c>
      <c r="S11" s="31">
        <v>0</v>
      </c>
      <c r="T11" s="32" t="str">
        <f>VLOOKUP(C11,'[1]2025.07'!$B$3:$CN$700,38,0)</f>
        <v>湖南诚展</v>
      </c>
      <c r="U11" s="33">
        <f>_xlfn.XLOOKUP(C11,[2]一线员工!$C$1:$C$65536,[2]一线员工!$BJ$1:$BJ$65536,0,0)</f>
        <v>3598.61</v>
      </c>
      <c r="V11" s="1">
        <f t="shared" si="2"/>
        <v>0</v>
      </c>
      <c r="W11" s="34">
        <f t="shared" si="3"/>
        <v>2869.60775</v>
      </c>
      <c r="X11" s="34">
        <f t="shared" si="4"/>
        <v>729.00225</v>
      </c>
      <c r="Y11" s="1">
        <f t="shared" si="5"/>
        <v>138.408076923077</v>
      </c>
      <c r="AA11" s="35" t="str">
        <f>_xlfn.XLOOKUP($C11,[3]汇总!$C:$C,[3]汇总!$C:$C)</f>
        <v>张忠宝</v>
      </c>
      <c r="AC11" s="1">
        <v>6926.54</v>
      </c>
      <c r="AD11" s="1">
        <f t="shared" si="6"/>
        <v>-3327.93</v>
      </c>
    </row>
    <row r="12" s="1" customFormat="1" ht="21.7" customHeight="1" spans="1:30">
      <c r="A12" s="9">
        <f t="shared" si="0"/>
        <v>9</v>
      </c>
      <c r="B12" s="9"/>
      <c r="C12" s="10" t="s">
        <v>35</v>
      </c>
      <c r="D12" s="11">
        <v>45591</v>
      </c>
      <c r="E12" s="12" t="s">
        <v>31</v>
      </c>
      <c r="F12" s="13">
        <v>24</v>
      </c>
      <c r="G12" s="14">
        <v>23.5</v>
      </c>
      <c r="H12" s="15">
        <v>1458.95833333333</v>
      </c>
      <c r="I12" s="23">
        <v>2383.420475</v>
      </c>
      <c r="J12" s="25">
        <v>276</v>
      </c>
      <c r="K12" s="24">
        <v>293.75</v>
      </c>
      <c r="L12" s="21">
        <v>460</v>
      </c>
      <c r="M12" s="14"/>
      <c r="N12" s="14">
        <v>-20</v>
      </c>
      <c r="O12" s="14">
        <v>300</v>
      </c>
      <c r="P12" s="22">
        <v>5540.13</v>
      </c>
      <c r="Q12" s="30">
        <v>34.5</v>
      </c>
      <c r="R12" s="15">
        <f t="shared" si="1"/>
        <v>5505.63</v>
      </c>
      <c r="S12" s="31" t="s">
        <v>36</v>
      </c>
      <c r="T12" s="32" t="str">
        <f>VLOOKUP(C12,'[1]2025.07'!$B$3:$CN$700,38,0)</f>
        <v>湖南诚展</v>
      </c>
      <c r="U12" s="33">
        <f>_xlfn.XLOOKUP(C12,[2]一线员工!$C$1:$C$65536,[2]一线员工!$BJ$1:$BJ$65536,0,0)</f>
        <v>5505.63</v>
      </c>
      <c r="V12" s="1">
        <f t="shared" si="2"/>
        <v>0</v>
      </c>
      <c r="W12" s="34">
        <f t="shared" si="3"/>
        <v>5199.62880833333</v>
      </c>
      <c r="X12" s="34">
        <f t="shared" si="4"/>
        <v>340.50119166667</v>
      </c>
      <c r="Y12" s="1">
        <f t="shared" si="5"/>
        <v>229.40125</v>
      </c>
      <c r="AA12" s="35" t="str">
        <f>_xlfn.XLOOKUP($C12,[3]汇总!$C:$C,[3]汇总!$C:$C)</f>
        <v>刘湘宇</v>
      </c>
      <c r="AC12" s="1">
        <v>5587.92</v>
      </c>
      <c r="AD12" s="1">
        <f t="shared" si="6"/>
        <v>-47.79</v>
      </c>
    </row>
    <row r="13" s="1" customFormat="1" ht="21.7" customHeight="1" spans="1:30">
      <c r="A13" s="9">
        <f t="shared" si="0"/>
        <v>10</v>
      </c>
      <c r="B13" s="9"/>
      <c r="C13" s="10" t="s">
        <v>37</v>
      </c>
      <c r="D13" s="11">
        <v>45643</v>
      </c>
      <c r="E13" s="12" t="s">
        <v>31</v>
      </c>
      <c r="F13" s="13">
        <v>26</v>
      </c>
      <c r="G13" s="14">
        <v>27</v>
      </c>
      <c r="H13" s="15">
        <v>1547.30769230769</v>
      </c>
      <c r="I13" s="23">
        <v>2701.94711</v>
      </c>
      <c r="J13" s="25">
        <v>276</v>
      </c>
      <c r="K13" s="24">
        <v>800</v>
      </c>
      <c r="L13" s="21">
        <v>540</v>
      </c>
      <c r="M13" s="14">
        <v>-27.61</v>
      </c>
      <c r="N13" s="14"/>
      <c r="O13" s="14">
        <v>300</v>
      </c>
      <c r="P13" s="22">
        <v>6653.64</v>
      </c>
      <c r="Q13" s="30">
        <v>63</v>
      </c>
      <c r="R13" s="15">
        <f t="shared" si="1"/>
        <v>6590.64</v>
      </c>
      <c r="S13" s="31">
        <v>0</v>
      </c>
      <c r="T13" s="32" t="str">
        <f>VLOOKUP(C13,'[1]2025.07'!$B$3:$CN$700,38,0)</f>
        <v>湖南诚展</v>
      </c>
      <c r="U13" s="33">
        <f>_xlfn.XLOOKUP(C13,[2]一线员工!$C$1:$C$65536,[2]一线员工!$BJ$1:$BJ$65536,0,0)</f>
        <v>6590.64</v>
      </c>
      <c r="V13" s="1">
        <f t="shared" si="2"/>
        <v>0</v>
      </c>
      <c r="W13" s="34">
        <f t="shared" si="3"/>
        <v>6190.64480230769</v>
      </c>
      <c r="X13" s="34">
        <f t="shared" si="4"/>
        <v>462.995197692309</v>
      </c>
      <c r="Y13" s="1">
        <f t="shared" si="5"/>
        <v>253.486153846154</v>
      </c>
      <c r="AA13" s="35" t="str">
        <f>_xlfn.XLOOKUP($C13,[3]汇总!$C:$C,[3]汇总!$C:$C)</f>
        <v>李力争</v>
      </c>
      <c r="AC13" s="1">
        <v>3855.71</v>
      </c>
      <c r="AD13" s="1">
        <f t="shared" si="6"/>
        <v>2797.93</v>
      </c>
    </row>
    <row r="14" s="1" customFormat="1" ht="21.7" customHeight="1" spans="1:30">
      <c r="A14" s="9">
        <f t="shared" si="0"/>
        <v>11</v>
      </c>
      <c r="B14" s="9"/>
      <c r="C14" s="10" t="s">
        <v>38</v>
      </c>
      <c r="D14" s="11">
        <v>45587</v>
      </c>
      <c r="E14" s="12" t="s">
        <v>31</v>
      </c>
      <c r="F14" s="13">
        <v>26</v>
      </c>
      <c r="G14" s="14">
        <v>27</v>
      </c>
      <c r="H14" s="15">
        <v>1547.30769230769</v>
      </c>
      <c r="I14" s="23">
        <v>2701.94711</v>
      </c>
      <c r="J14" s="25">
        <v>276</v>
      </c>
      <c r="K14" s="24">
        <v>300</v>
      </c>
      <c r="L14" s="21">
        <v>540</v>
      </c>
      <c r="M14" s="14"/>
      <c r="N14" s="14">
        <v>-10</v>
      </c>
      <c r="O14" s="14">
        <v>300</v>
      </c>
      <c r="P14" s="22">
        <v>6221.25</v>
      </c>
      <c r="Q14" s="30"/>
      <c r="R14" s="15">
        <f t="shared" si="1"/>
        <v>6221.25</v>
      </c>
      <c r="S14" s="31">
        <v>0</v>
      </c>
      <c r="T14" s="32" t="str">
        <f>VLOOKUP(C14,'[1]2025.07'!$B$3:$CN$700,38,0)</f>
        <v>湖南诚展</v>
      </c>
      <c r="U14" s="33">
        <f>_xlfn.XLOOKUP(C14,[2]一线员工!$C$1:$C$65536,[2]一线员工!$BJ$1:$BJ$65536,0,0)</f>
        <v>6221.25</v>
      </c>
      <c r="V14" s="1">
        <f t="shared" si="2"/>
        <v>0</v>
      </c>
      <c r="W14" s="34">
        <f t="shared" si="3"/>
        <v>5708.25480230769</v>
      </c>
      <c r="X14" s="34">
        <f t="shared" si="4"/>
        <v>512.995197692309</v>
      </c>
      <c r="Y14" s="1">
        <f t="shared" si="5"/>
        <v>239.278846153846</v>
      </c>
      <c r="AA14" s="35" t="str">
        <f>_xlfn.XLOOKUP($C14,[3]汇总!$C:$C,[3]汇总!$C:$C)</f>
        <v>唐亮</v>
      </c>
      <c r="AC14" s="1">
        <v>6858.08</v>
      </c>
      <c r="AD14" s="1">
        <f t="shared" si="6"/>
        <v>-636.83</v>
      </c>
    </row>
    <row r="15" s="1" customFormat="1" ht="21.7" customHeight="1" spans="1:30">
      <c r="A15" s="9">
        <f t="shared" si="0"/>
        <v>12</v>
      </c>
      <c r="B15" s="9"/>
      <c r="C15" s="10" t="s">
        <v>39</v>
      </c>
      <c r="D15" s="11">
        <v>45703</v>
      </c>
      <c r="E15" s="12" t="s">
        <v>31</v>
      </c>
      <c r="F15" s="13">
        <v>23</v>
      </c>
      <c r="G15" s="14">
        <v>23</v>
      </c>
      <c r="H15" s="15">
        <v>1490</v>
      </c>
      <c r="I15" s="23">
        <v>2339.02855</v>
      </c>
      <c r="J15" s="25">
        <v>264</v>
      </c>
      <c r="K15" s="24">
        <v>176.923076923077</v>
      </c>
      <c r="L15" s="21">
        <v>460</v>
      </c>
      <c r="M15" s="14"/>
      <c r="N15" s="14"/>
      <c r="O15" s="14">
        <v>300</v>
      </c>
      <c r="P15" s="22">
        <v>5463.95</v>
      </c>
      <c r="Q15" s="30"/>
      <c r="R15" s="15">
        <f t="shared" si="1"/>
        <v>5463.95</v>
      </c>
      <c r="S15" s="31">
        <v>0</v>
      </c>
      <c r="T15" s="32" t="str">
        <f>VLOOKUP(C15,'[1]2025.07'!$B$3:$CN$700,38,0)</f>
        <v>湖南诚展</v>
      </c>
      <c r="U15" s="33">
        <f>_xlfn.XLOOKUP(C15,[2]一线员工!$C$1:$C$65536,[2]一线员工!$BJ$1:$BJ$65536,0,0)</f>
        <v>5463.95</v>
      </c>
      <c r="V15" s="1">
        <f t="shared" si="2"/>
        <v>0</v>
      </c>
      <c r="W15" s="34">
        <f t="shared" si="3"/>
        <v>5075.95162692308</v>
      </c>
      <c r="X15" s="34">
        <f t="shared" si="4"/>
        <v>387.998373076923</v>
      </c>
      <c r="Y15" s="1">
        <f t="shared" si="5"/>
        <v>237.563043478261</v>
      </c>
      <c r="AA15" s="35" t="str">
        <f>_xlfn.XLOOKUP($C15,[3]汇总!$C:$C,[3]汇总!$C:$C)</f>
        <v>谭金祥</v>
      </c>
      <c r="AC15" s="1">
        <v>5738.55</v>
      </c>
      <c r="AD15" s="1">
        <f t="shared" si="6"/>
        <v>-274.6</v>
      </c>
    </row>
    <row r="16" s="1" customFormat="1" ht="21.7" customHeight="1" spans="1:30">
      <c r="A16" s="9">
        <f t="shared" si="0"/>
        <v>13</v>
      </c>
      <c r="B16" s="9"/>
      <c r="C16" s="10" t="s">
        <v>40</v>
      </c>
      <c r="D16" s="11">
        <v>45734</v>
      </c>
      <c r="E16" s="12" t="s">
        <v>31</v>
      </c>
      <c r="F16" s="13">
        <v>23</v>
      </c>
      <c r="G16" s="14">
        <v>22.8</v>
      </c>
      <c r="H16" s="15">
        <v>1477.04347826087</v>
      </c>
      <c r="I16" s="23">
        <v>2282.986004</v>
      </c>
      <c r="J16" s="25">
        <v>249</v>
      </c>
      <c r="K16" s="24">
        <v>438.461538461538</v>
      </c>
      <c r="L16" s="21">
        <v>452</v>
      </c>
      <c r="M16" s="14">
        <v>-500</v>
      </c>
      <c r="N16" s="14">
        <v>-10</v>
      </c>
      <c r="O16" s="14">
        <v>300</v>
      </c>
      <c r="P16" s="22">
        <v>5121.89</v>
      </c>
      <c r="Q16" s="30"/>
      <c r="R16" s="15">
        <f t="shared" si="1"/>
        <v>5121.89</v>
      </c>
      <c r="S16" s="31">
        <v>0</v>
      </c>
      <c r="T16" s="32" t="str">
        <f>VLOOKUP(C16,'[1]2025.07'!$B$3:$CN$700,38,0)</f>
        <v>湖南诚展</v>
      </c>
      <c r="U16" s="33">
        <f>_xlfn.XLOOKUP(C16,[2]一线员工!$C$1:$C$65536,[2]一线员工!$BJ$1:$BJ$65536,0,0)</f>
        <v>5121.89</v>
      </c>
      <c r="V16" s="1">
        <f t="shared" si="2"/>
        <v>0</v>
      </c>
      <c r="W16" s="34">
        <f t="shared" si="3"/>
        <v>4735.29102072241</v>
      </c>
      <c r="X16" s="34">
        <f t="shared" si="4"/>
        <v>386.598979277593</v>
      </c>
      <c r="Y16" s="1">
        <f t="shared" si="5"/>
        <v>222.690869565217</v>
      </c>
      <c r="AA16" s="35" t="str">
        <f>_xlfn.XLOOKUP($C16,[3]汇总!$C:$C,[3]汇总!$C:$C)</f>
        <v>李水平</v>
      </c>
      <c r="AC16" s="1">
        <v>7026.54</v>
      </c>
      <c r="AD16" s="1">
        <f t="shared" si="6"/>
        <v>-1904.65</v>
      </c>
    </row>
    <row r="17" s="1" customFormat="1" ht="21.7" customHeight="1" spans="1:30">
      <c r="A17" s="9">
        <f t="shared" si="0"/>
        <v>14</v>
      </c>
      <c r="B17" s="9"/>
      <c r="C17" s="10" t="s">
        <v>41</v>
      </c>
      <c r="D17" s="11">
        <v>45736</v>
      </c>
      <c r="E17" s="12" t="s">
        <v>31</v>
      </c>
      <c r="F17" s="13">
        <v>24</v>
      </c>
      <c r="G17" s="14">
        <v>24</v>
      </c>
      <c r="H17" s="15">
        <v>1490</v>
      </c>
      <c r="I17" s="23">
        <v>2406.93632</v>
      </c>
      <c r="J17" s="25">
        <v>276</v>
      </c>
      <c r="K17" s="24">
        <v>461.538461538462</v>
      </c>
      <c r="L17" s="21">
        <v>480</v>
      </c>
      <c r="M17" s="14"/>
      <c r="N17" s="14"/>
      <c r="O17" s="14">
        <v>300</v>
      </c>
      <c r="P17" s="22">
        <v>5806.47</v>
      </c>
      <c r="Q17" s="30"/>
      <c r="R17" s="15">
        <f t="shared" si="1"/>
        <v>5806.47</v>
      </c>
      <c r="S17" s="31">
        <v>0</v>
      </c>
      <c r="T17" s="32" t="str">
        <f>VLOOKUP(C17,'[1]2025.07'!$B$3:$CN$700,38,0)</f>
        <v>湖南诚展</v>
      </c>
      <c r="U17" s="33">
        <f>_xlfn.XLOOKUP(C17,[2]一线员工!$C$1:$C$65536,[2]一线员工!$BJ$1:$BJ$65536,0,0)</f>
        <v>5806.47</v>
      </c>
      <c r="V17" s="1">
        <f t="shared" si="2"/>
        <v>0</v>
      </c>
      <c r="W17" s="34">
        <f t="shared" si="3"/>
        <v>5462.47478153846</v>
      </c>
      <c r="X17" s="34">
        <f t="shared" si="4"/>
        <v>343.995218461539</v>
      </c>
      <c r="Y17" s="1">
        <f t="shared" si="5"/>
        <v>241.93625</v>
      </c>
      <c r="AA17" s="35" t="str">
        <f>_xlfn.XLOOKUP($C17,[3]汇总!$C:$C,[3]汇总!$C:$C)</f>
        <v>吴明贵</v>
      </c>
      <c r="AC17" s="1">
        <v>5995.02</v>
      </c>
      <c r="AD17" s="1">
        <f t="shared" si="6"/>
        <v>-188.55</v>
      </c>
    </row>
    <row r="18" s="1" customFormat="1" ht="21.7" customHeight="1" spans="1:30">
      <c r="A18" s="9">
        <f t="shared" si="0"/>
        <v>15</v>
      </c>
      <c r="B18" s="9"/>
      <c r="C18" s="10" t="s">
        <v>42</v>
      </c>
      <c r="D18" s="11">
        <v>45727</v>
      </c>
      <c r="E18" s="12" t="s">
        <v>31</v>
      </c>
      <c r="F18" s="13">
        <v>26</v>
      </c>
      <c r="G18" s="14">
        <v>26</v>
      </c>
      <c r="H18" s="15">
        <v>1490</v>
      </c>
      <c r="I18" s="23">
        <v>2635.2301</v>
      </c>
      <c r="J18" s="25">
        <v>255</v>
      </c>
      <c r="K18" s="24">
        <v>800</v>
      </c>
      <c r="L18" s="21">
        <v>520</v>
      </c>
      <c r="M18" s="14">
        <v>-27.61</v>
      </c>
      <c r="N18" s="14">
        <v>-20</v>
      </c>
      <c r="O18" s="14">
        <v>200</v>
      </c>
      <c r="P18" s="22">
        <v>6210.62</v>
      </c>
      <c r="Q18" s="30">
        <v>257.5</v>
      </c>
      <c r="R18" s="15">
        <f t="shared" si="1"/>
        <v>5953.12</v>
      </c>
      <c r="S18" s="31">
        <v>0</v>
      </c>
      <c r="T18" s="32" t="str">
        <f>VLOOKUP(C18,'[1]2025.07'!$B$3:$CN$700,38,0)</f>
        <v>湘潭思泉</v>
      </c>
      <c r="U18" s="33">
        <f>_xlfn.XLOOKUP(C18,[2]一线员工!$C$1:$C$65536,[2]一线员工!$BJ$1:$BJ$65536,0,0)</f>
        <v>5953.12</v>
      </c>
      <c r="V18" s="1">
        <f t="shared" si="2"/>
        <v>0</v>
      </c>
      <c r="W18" s="34">
        <f t="shared" si="3"/>
        <v>5904.6201</v>
      </c>
      <c r="X18" s="34">
        <f t="shared" si="4"/>
        <v>305.999899999999</v>
      </c>
      <c r="Y18" s="1">
        <f t="shared" si="5"/>
        <v>228.966153846154</v>
      </c>
      <c r="AA18" s="35" t="str">
        <f>_xlfn.XLOOKUP($C18,[3]汇总!$C:$C,[3]汇总!$C:$C)</f>
        <v>刘俊杰</v>
      </c>
      <c r="AC18" s="1">
        <v>5830.28</v>
      </c>
      <c r="AD18" s="1">
        <f t="shared" si="6"/>
        <v>380.34</v>
      </c>
    </row>
    <row r="19" s="1" customFormat="1" ht="21.7" customHeight="1" spans="1:30">
      <c r="A19" s="9">
        <f t="shared" si="0"/>
        <v>16</v>
      </c>
      <c r="B19" s="9"/>
      <c r="C19" s="10" t="s">
        <v>43</v>
      </c>
      <c r="D19" s="11">
        <v>45727</v>
      </c>
      <c r="E19" s="12" t="s">
        <v>31</v>
      </c>
      <c r="F19" s="13">
        <v>26</v>
      </c>
      <c r="G19" s="14">
        <v>26</v>
      </c>
      <c r="H19" s="15">
        <v>1490</v>
      </c>
      <c r="I19" s="23">
        <v>2816.4858</v>
      </c>
      <c r="J19" s="25">
        <v>264</v>
      </c>
      <c r="K19" s="24">
        <v>200</v>
      </c>
      <c r="L19" s="21">
        <v>520</v>
      </c>
      <c r="M19" s="14">
        <v>-27.61</v>
      </c>
      <c r="N19" s="14"/>
      <c r="O19" s="14">
        <v>0</v>
      </c>
      <c r="P19" s="22">
        <v>5720.88</v>
      </c>
      <c r="Q19" s="30"/>
      <c r="R19" s="15">
        <f t="shared" si="1"/>
        <v>5720.88</v>
      </c>
      <c r="S19" s="31">
        <v>0</v>
      </c>
      <c r="T19" s="32" t="str">
        <f>VLOOKUP(C19,'[1]2025.07'!$B$3:$CN$700,38,0)</f>
        <v>湘潭思泉</v>
      </c>
      <c r="U19" s="33">
        <f>_xlfn.XLOOKUP(C19,[2]一线员工!$C$1:$C$65536,[2]一线员工!$BJ$1:$BJ$65536,0,0)</f>
        <v>5720.88</v>
      </c>
      <c r="V19" s="1">
        <f t="shared" si="2"/>
        <v>0</v>
      </c>
      <c r="W19" s="34">
        <f t="shared" si="3"/>
        <v>5314.8758</v>
      </c>
      <c r="X19" s="34">
        <f t="shared" si="4"/>
        <v>406.004199999999</v>
      </c>
      <c r="Y19" s="1">
        <f t="shared" si="5"/>
        <v>220.033846153846</v>
      </c>
      <c r="AA19" s="35" t="str">
        <f>_xlfn.XLOOKUP($C19,[3]汇总!$C:$C,[3]汇总!$C:$C)</f>
        <v>瞿芬</v>
      </c>
      <c r="AC19" s="1">
        <v>3697.41</v>
      </c>
      <c r="AD19" s="1">
        <f t="shared" si="6"/>
        <v>2023.47</v>
      </c>
    </row>
    <row r="20" s="1" customFormat="1" ht="21.7" customHeight="1" spans="1:30">
      <c r="A20" s="9">
        <f t="shared" si="0"/>
        <v>17</v>
      </c>
      <c r="B20" s="9"/>
      <c r="C20" s="10" t="s">
        <v>44</v>
      </c>
      <c r="D20" s="11">
        <v>45727</v>
      </c>
      <c r="E20" s="12" t="s">
        <v>31</v>
      </c>
      <c r="F20" s="13">
        <v>26</v>
      </c>
      <c r="G20" s="14">
        <v>28</v>
      </c>
      <c r="H20" s="15">
        <v>1604.61538461538</v>
      </c>
      <c r="I20" s="23">
        <v>2373.85105</v>
      </c>
      <c r="J20" s="25">
        <v>264</v>
      </c>
      <c r="K20" s="24">
        <v>200</v>
      </c>
      <c r="L20" s="21">
        <v>560</v>
      </c>
      <c r="M20" s="14">
        <v>-27.61</v>
      </c>
      <c r="N20" s="14"/>
      <c r="O20" s="14">
        <v>300</v>
      </c>
      <c r="P20" s="22">
        <v>5698.86</v>
      </c>
      <c r="Q20" s="30"/>
      <c r="R20" s="15">
        <f t="shared" si="1"/>
        <v>5698.86</v>
      </c>
      <c r="S20" s="31">
        <v>0</v>
      </c>
      <c r="T20" s="32" t="str">
        <f>VLOOKUP(C20,'[1]2025.07'!$B$3:$CN$700,38,0)</f>
        <v>湘潭思泉</v>
      </c>
      <c r="U20" s="33">
        <f>_xlfn.XLOOKUP(C20,[2]一线员工!$C$1:$C$65536,[2]一线员工!$BJ$1:$BJ$65536,0,0)</f>
        <v>5698.86</v>
      </c>
      <c r="V20" s="1">
        <f t="shared" si="2"/>
        <v>0</v>
      </c>
      <c r="W20" s="34">
        <f t="shared" si="3"/>
        <v>5328.85643461538</v>
      </c>
      <c r="X20" s="34">
        <f t="shared" si="4"/>
        <v>370.003565384619</v>
      </c>
      <c r="Y20" s="1">
        <f t="shared" si="5"/>
        <v>219.186923076923</v>
      </c>
      <c r="AA20" s="35" t="str">
        <f>_xlfn.XLOOKUP($C20,[3]汇总!$C:$C,[3]汇总!$C:$C)</f>
        <v>瞿欢</v>
      </c>
      <c r="AC20" s="1">
        <v>3855.71</v>
      </c>
      <c r="AD20" s="1">
        <f t="shared" si="6"/>
        <v>1843.15</v>
      </c>
    </row>
    <row r="21" s="1" customFormat="1" ht="21.7" customHeight="1" spans="1:30">
      <c r="A21" s="9">
        <f t="shared" si="0"/>
        <v>18</v>
      </c>
      <c r="B21" s="9"/>
      <c r="C21" s="10" t="s">
        <v>45</v>
      </c>
      <c r="D21" s="11">
        <v>45729</v>
      </c>
      <c r="E21" s="12" t="s">
        <v>31</v>
      </c>
      <c r="F21" s="13">
        <v>25</v>
      </c>
      <c r="G21" s="14">
        <v>25</v>
      </c>
      <c r="H21" s="15">
        <v>1490</v>
      </c>
      <c r="I21" s="23">
        <v>2505.27325</v>
      </c>
      <c r="J21" s="25">
        <v>273</v>
      </c>
      <c r="K21" s="24">
        <v>200</v>
      </c>
      <c r="L21" s="21">
        <v>500</v>
      </c>
      <c r="M21" s="14"/>
      <c r="N21" s="14"/>
      <c r="O21" s="14">
        <v>300</v>
      </c>
      <c r="P21" s="22">
        <v>5768.27</v>
      </c>
      <c r="Q21" s="30"/>
      <c r="R21" s="15">
        <f t="shared" si="1"/>
        <v>5768.27</v>
      </c>
      <c r="S21" s="31">
        <v>0</v>
      </c>
      <c r="T21" s="32" t="str">
        <f>VLOOKUP(C21,'[1]2025.07'!$B$3:$CN$700,38,0)</f>
        <v>东方人才</v>
      </c>
      <c r="U21" s="33">
        <f>_xlfn.XLOOKUP(C21,[2]一线员工!$C$1:$C$65536,[2]一线员工!$BJ$1:$BJ$65536,0,0)</f>
        <v>5768.27</v>
      </c>
      <c r="V21" s="1">
        <f t="shared" si="2"/>
        <v>0</v>
      </c>
      <c r="W21" s="34">
        <f t="shared" si="3"/>
        <v>5318.27325</v>
      </c>
      <c r="X21" s="34">
        <f t="shared" si="4"/>
        <v>449.99675</v>
      </c>
      <c r="Y21" s="1">
        <f t="shared" si="5"/>
        <v>230.7308</v>
      </c>
      <c r="AA21" s="35" t="str">
        <f>_xlfn.XLOOKUP($C21,[3]汇总!$C:$C,[3]汇总!$C:$C)</f>
        <v>周孝勇</v>
      </c>
      <c r="AC21" s="1">
        <v>6692.4</v>
      </c>
      <c r="AD21" s="1">
        <f t="shared" si="6"/>
        <v>-924.129999999999</v>
      </c>
    </row>
    <row r="22" s="1" customFormat="1" ht="21.7" customHeight="1" spans="1:30">
      <c r="A22" s="9">
        <f t="shared" si="0"/>
        <v>19</v>
      </c>
      <c r="B22" s="9"/>
      <c r="C22" s="10" t="s">
        <v>46</v>
      </c>
      <c r="D22" s="11">
        <v>45747</v>
      </c>
      <c r="E22" s="12" t="s">
        <v>31</v>
      </c>
      <c r="F22" s="13">
        <v>25</v>
      </c>
      <c r="G22" s="14">
        <v>24</v>
      </c>
      <c r="H22" s="15">
        <v>1430.4</v>
      </c>
      <c r="I22" s="23">
        <v>2397.02632</v>
      </c>
      <c r="J22" s="25">
        <v>273</v>
      </c>
      <c r="K22" s="24">
        <v>184.615384615385</v>
      </c>
      <c r="L22" s="21">
        <v>480</v>
      </c>
      <c r="M22" s="14"/>
      <c r="N22" s="14"/>
      <c r="O22" s="14">
        <v>200</v>
      </c>
      <c r="P22" s="22">
        <v>5407.04</v>
      </c>
      <c r="Q22" s="30"/>
      <c r="R22" s="15">
        <f t="shared" si="1"/>
        <v>5407.04</v>
      </c>
      <c r="S22" s="31">
        <v>0</v>
      </c>
      <c r="T22" s="32" t="str">
        <f>VLOOKUP(C22,'[1]2025.07'!$B$3:$CN$700,38,0)</f>
        <v>湘潭思泉</v>
      </c>
      <c r="U22" s="33">
        <f>_xlfn.XLOOKUP(C22,[2]一线员工!$C$1:$C$65536,[2]一线员工!$BJ$1:$BJ$65536,0,0)</f>
        <v>5407.04</v>
      </c>
      <c r="V22" s="1">
        <f t="shared" si="2"/>
        <v>0</v>
      </c>
      <c r="W22" s="34">
        <f t="shared" si="3"/>
        <v>5014.04170461539</v>
      </c>
      <c r="X22" s="34">
        <f t="shared" si="4"/>
        <v>392.998295384615</v>
      </c>
      <c r="Y22" s="1">
        <f t="shared" si="5"/>
        <v>216.2816</v>
      </c>
      <c r="AA22" s="35" t="str">
        <f>_xlfn.XLOOKUP($C22,[3]汇总!$C:$C,[3]汇总!$C:$C)</f>
        <v>游围广</v>
      </c>
      <c r="AC22" s="1">
        <v>1705.5</v>
      </c>
      <c r="AD22" s="1">
        <f t="shared" si="6"/>
        <v>3701.54</v>
      </c>
    </row>
    <row r="23" s="1" customFormat="1" ht="21.7" customHeight="1" spans="1:30">
      <c r="A23" s="9">
        <f t="shared" si="0"/>
        <v>20</v>
      </c>
      <c r="B23" s="9"/>
      <c r="C23" s="10" t="s">
        <v>47</v>
      </c>
      <c r="D23" s="11">
        <v>45758</v>
      </c>
      <c r="E23" s="12" t="s">
        <v>31</v>
      </c>
      <c r="F23" s="13">
        <v>26</v>
      </c>
      <c r="G23" s="14">
        <v>26</v>
      </c>
      <c r="H23" s="15">
        <v>1490</v>
      </c>
      <c r="I23" s="23">
        <v>2635.2301</v>
      </c>
      <c r="J23" s="25">
        <v>276</v>
      </c>
      <c r="K23" s="24">
        <v>300</v>
      </c>
      <c r="L23" s="21">
        <v>520</v>
      </c>
      <c r="M23" s="14"/>
      <c r="N23" s="14">
        <v>-10</v>
      </c>
      <c r="O23" s="14">
        <v>300</v>
      </c>
      <c r="P23" s="22">
        <v>6019.23</v>
      </c>
      <c r="Q23" s="30"/>
      <c r="R23" s="15">
        <f t="shared" si="1"/>
        <v>6019.23</v>
      </c>
      <c r="S23" s="31" t="s">
        <v>36</v>
      </c>
      <c r="T23" s="32" t="str">
        <f>VLOOKUP(C23,'[1]2025.07'!$B$3:$CN$700,38,0)</f>
        <v>湖南诚展</v>
      </c>
      <c r="U23" s="33">
        <f>_xlfn.XLOOKUP(C23,[2]一线员工!$C$1:$C$65536,[2]一线员工!$BJ$1:$BJ$65536,0,0)</f>
        <v>6019.23</v>
      </c>
      <c r="V23" s="1">
        <f t="shared" si="2"/>
        <v>0</v>
      </c>
      <c r="W23" s="34">
        <f t="shared" si="3"/>
        <v>5563.2301</v>
      </c>
      <c r="X23" s="34">
        <f t="shared" si="4"/>
        <v>455.999899999999</v>
      </c>
      <c r="Y23" s="1">
        <f t="shared" si="5"/>
        <v>231.508846153846</v>
      </c>
      <c r="AA23" s="35" t="str">
        <f>_xlfn.XLOOKUP($C23,[3]汇总!$C:$C,[3]汇总!$C:$C)</f>
        <v>马战</v>
      </c>
      <c r="AC23" s="1">
        <v>5880.02</v>
      </c>
      <c r="AD23" s="1">
        <f t="shared" si="6"/>
        <v>139.209999999999</v>
      </c>
    </row>
    <row r="24" s="1" customFormat="1" ht="21.7" customHeight="1" spans="1:30">
      <c r="A24" s="9">
        <f t="shared" si="0"/>
        <v>21</v>
      </c>
      <c r="B24" s="9"/>
      <c r="C24" s="10" t="s">
        <v>48</v>
      </c>
      <c r="D24" s="11">
        <v>45759</v>
      </c>
      <c r="E24" s="12" t="s">
        <v>31</v>
      </c>
      <c r="F24" s="13">
        <v>26</v>
      </c>
      <c r="G24" s="14">
        <v>25</v>
      </c>
      <c r="H24" s="15">
        <v>1432.69230769231</v>
      </c>
      <c r="I24" s="23">
        <v>2536.49625</v>
      </c>
      <c r="J24" s="25">
        <v>270</v>
      </c>
      <c r="K24" s="24">
        <v>288.461538461538</v>
      </c>
      <c r="L24" s="21">
        <v>500</v>
      </c>
      <c r="M24" s="14"/>
      <c r="N24" s="14"/>
      <c r="O24" s="14">
        <v>200</v>
      </c>
      <c r="P24" s="22">
        <v>5727.65</v>
      </c>
      <c r="Q24" s="30"/>
      <c r="R24" s="15">
        <f t="shared" si="1"/>
        <v>5727.65</v>
      </c>
      <c r="S24" s="31">
        <v>0</v>
      </c>
      <c r="T24" s="32" t="str">
        <f>VLOOKUP(C24,'[1]2025.07'!$B$3:$CN$700,38,0)</f>
        <v>湘潭思泉</v>
      </c>
      <c r="U24" s="33">
        <f>_xlfn.XLOOKUP(C24,[2]一线员工!$C$1:$C$65536,[2]一线员工!$BJ$1:$BJ$65536,0,0)</f>
        <v>5727.65</v>
      </c>
      <c r="V24" s="1">
        <f t="shared" si="2"/>
        <v>0</v>
      </c>
      <c r="W24" s="34">
        <f t="shared" si="3"/>
        <v>5278.65009615385</v>
      </c>
      <c r="X24" s="34">
        <f t="shared" si="4"/>
        <v>448.999903846151</v>
      </c>
      <c r="Y24" s="1">
        <f t="shared" si="5"/>
        <v>220.294230769231</v>
      </c>
      <c r="AA24" s="35" t="str">
        <f>_xlfn.XLOOKUP($C24,[3]汇总!$C:$C,[3]汇总!$C:$C)</f>
        <v>曾选泽</v>
      </c>
      <c r="AC24" s="1">
        <v>3871.2</v>
      </c>
      <c r="AD24" s="1">
        <f t="shared" si="6"/>
        <v>1856.45</v>
      </c>
    </row>
    <row r="25" s="1" customFormat="1" ht="21.7" customHeight="1" spans="1:30">
      <c r="A25" s="9">
        <f t="shared" si="0"/>
        <v>22</v>
      </c>
      <c r="B25" s="9"/>
      <c r="C25" s="10" t="s">
        <v>49</v>
      </c>
      <c r="D25" s="11">
        <v>45772</v>
      </c>
      <c r="E25" s="12" t="s">
        <v>31</v>
      </c>
      <c r="F25" s="13">
        <v>26</v>
      </c>
      <c r="G25" s="14">
        <v>13</v>
      </c>
      <c r="H25" s="15">
        <v>745</v>
      </c>
      <c r="I25" s="23">
        <v>821.35816</v>
      </c>
      <c r="J25" s="25">
        <v>240</v>
      </c>
      <c r="K25" s="24">
        <v>100</v>
      </c>
      <c r="L25" s="21">
        <v>260</v>
      </c>
      <c r="M25" s="14">
        <v>-27.61</v>
      </c>
      <c r="N25" s="14"/>
      <c r="O25" s="14">
        <v>0</v>
      </c>
      <c r="P25" s="22">
        <v>2332.4</v>
      </c>
      <c r="Q25" s="30"/>
      <c r="R25" s="15">
        <f t="shared" si="1"/>
        <v>2332.4</v>
      </c>
      <c r="S25" s="31" t="s">
        <v>50</v>
      </c>
      <c r="T25" s="32" t="str">
        <f>VLOOKUP(C25,'[1]2025.07'!$B$3:$CN$700,38,0)</f>
        <v>湖南诚展</v>
      </c>
      <c r="U25" s="33">
        <f>_xlfn.XLOOKUP(C25,[2]一线员工!$C$1:$C$65536,[2]一线员工!$BJ$1:$BJ$65536,0,0)</f>
        <v>2332.4</v>
      </c>
      <c r="V25" s="1">
        <f t="shared" si="2"/>
        <v>0</v>
      </c>
      <c r="W25" s="34">
        <f t="shared" si="3"/>
        <v>2177.74816</v>
      </c>
      <c r="X25" s="34">
        <f t="shared" si="4"/>
        <v>154.65184</v>
      </c>
      <c r="Y25" s="1">
        <f t="shared" si="5"/>
        <v>89.7076923076923</v>
      </c>
      <c r="AA25" s="35" t="str">
        <f>_xlfn.XLOOKUP($C25,[3]汇总!$C:$C,[3]汇总!$C:$C)</f>
        <v>唐锋</v>
      </c>
      <c r="AC25" s="1">
        <v>6323.68</v>
      </c>
      <c r="AD25" s="1">
        <f t="shared" si="6"/>
        <v>-3991.28</v>
      </c>
    </row>
    <row r="26" s="1" customFormat="1" ht="21.7" customHeight="1" spans="1:30">
      <c r="A26" s="9">
        <f t="shared" si="0"/>
        <v>23</v>
      </c>
      <c r="B26" s="9"/>
      <c r="C26" s="10" t="s">
        <v>51</v>
      </c>
      <c r="D26" s="11">
        <v>45774</v>
      </c>
      <c r="E26" s="12" t="s">
        <v>31</v>
      </c>
      <c r="F26" s="13">
        <v>22</v>
      </c>
      <c r="G26" s="14">
        <v>20.3</v>
      </c>
      <c r="H26" s="15">
        <v>1374.86363636364</v>
      </c>
      <c r="I26" s="23">
        <v>2027.233679</v>
      </c>
      <c r="J26" s="25">
        <v>264</v>
      </c>
      <c r="K26" s="24">
        <v>156.153846153846</v>
      </c>
      <c r="L26" s="21">
        <v>392</v>
      </c>
      <c r="M26" s="14"/>
      <c r="N26" s="14">
        <v>-10</v>
      </c>
      <c r="O26" s="14">
        <v>100</v>
      </c>
      <c r="P26" s="22">
        <v>4666.65</v>
      </c>
      <c r="Q26" s="30"/>
      <c r="R26" s="15">
        <f t="shared" si="1"/>
        <v>4666.65</v>
      </c>
      <c r="S26" s="31" t="s">
        <v>50</v>
      </c>
      <c r="T26" s="32" t="str">
        <f>VLOOKUP(C26,'[1]2025.07'!$B$3:$CN$700,38,0)</f>
        <v>湖南诚展</v>
      </c>
      <c r="U26" s="33">
        <f>_xlfn.XLOOKUP(C26,[2]一线员工!$C$1:$C$65536,[2]一线员工!$BJ$1:$BJ$65536,0,0)</f>
        <v>4666.65</v>
      </c>
      <c r="V26" s="1">
        <f t="shared" si="2"/>
        <v>0</v>
      </c>
      <c r="W26" s="34">
        <f t="shared" si="3"/>
        <v>4346.55116151749</v>
      </c>
      <c r="X26" s="34">
        <f t="shared" si="4"/>
        <v>320.098838482514</v>
      </c>
      <c r="Y26" s="1">
        <f t="shared" si="5"/>
        <v>212.120454545455</v>
      </c>
      <c r="AA26" s="35" t="str">
        <f>_xlfn.XLOOKUP($C26,[3]汇总!$C:$C,[3]汇总!$C:$C)</f>
        <v>刘红勇</v>
      </c>
      <c r="AC26" s="1">
        <v>7032.46</v>
      </c>
      <c r="AD26" s="1">
        <f t="shared" si="6"/>
        <v>-2365.81</v>
      </c>
    </row>
    <row r="27" s="1" customFormat="1" ht="21.7" customHeight="1" spans="1:30">
      <c r="A27" s="9">
        <f t="shared" si="0"/>
        <v>24</v>
      </c>
      <c r="B27" s="9"/>
      <c r="C27" s="10" t="s">
        <v>52</v>
      </c>
      <c r="D27" s="11">
        <v>45777</v>
      </c>
      <c r="E27" s="12" t="s">
        <v>31</v>
      </c>
      <c r="F27" s="13">
        <v>22</v>
      </c>
      <c r="G27" s="14">
        <v>20</v>
      </c>
      <c r="H27" s="15">
        <v>1354.54545454545</v>
      </c>
      <c r="I27" s="23">
        <v>2012.977</v>
      </c>
      <c r="J27" s="25">
        <v>282</v>
      </c>
      <c r="K27" s="24">
        <v>384.615384615385</v>
      </c>
      <c r="L27" s="21">
        <v>400</v>
      </c>
      <c r="M27" s="14"/>
      <c r="N27" s="14"/>
      <c r="O27" s="14">
        <v>0</v>
      </c>
      <c r="P27" s="22">
        <v>4844.14</v>
      </c>
      <c r="Q27" s="30">
        <v>122.75</v>
      </c>
      <c r="R27" s="15">
        <f t="shared" si="1"/>
        <v>4721.39</v>
      </c>
      <c r="S27" s="31">
        <v>0</v>
      </c>
      <c r="T27" s="32" t="str">
        <f>VLOOKUP(C27,'[1]2025.07'!$B$3:$CN$700,38,0)</f>
        <v>湖南诚展</v>
      </c>
      <c r="U27" s="33">
        <f>_xlfn.XLOOKUP(C27,[2]一线员工!$C$1:$C$65536,[2]一线员工!$BJ$1:$BJ$65536,0,0)</f>
        <v>4721.39</v>
      </c>
      <c r="V27" s="1">
        <f t="shared" si="2"/>
        <v>0</v>
      </c>
      <c r="W27" s="34">
        <f t="shared" si="3"/>
        <v>4476.13783916084</v>
      </c>
      <c r="X27" s="34">
        <f t="shared" si="4"/>
        <v>368.002160839165</v>
      </c>
      <c r="Y27" s="1">
        <f t="shared" si="5"/>
        <v>214.608636363636</v>
      </c>
      <c r="AA27" s="35" t="str">
        <f>_xlfn.XLOOKUP($C27,[3]汇总!$C:$C,[3]汇总!$C:$C)</f>
        <v>刘顺新</v>
      </c>
      <c r="AC27" s="1">
        <v>6199.25</v>
      </c>
      <c r="AD27" s="1">
        <f t="shared" si="6"/>
        <v>-1355.11</v>
      </c>
    </row>
    <row r="28" s="1" customFormat="1" ht="21.7" customHeight="1" spans="1:30">
      <c r="A28" s="9">
        <f t="shared" si="0"/>
        <v>25</v>
      </c>
      <c r="B28" s="9"/>
      <c r="C28" s="10" t="s">
        <v>53</v>
      </c>
      <c r="D28" s="11">
        <v>45743</v>
      </c>
      <c r="E28" s="12" t="s">
        <v>31</v>
      </c>
      <c r="F28" s="13">
        <v>23</v>
      </c>
      <c r="G28" s="14">
        <v>23</v>
      </c>
      <c r="H28" s="15">
        <v>1490</v>
      </c>
      <c r="I28" s="23">
        <v>2318.50939</v>
      </c>
      <c r="J28" s="25">
        <v>270</v>
      </c>
      <c r="K28" s="24">
        <v>265.384615384615</v>
      </c>
      <c r="L28" s="21">
        <v>460</v>
      </c>
      <c r="M28" s="14">
        <v>-30</v>
      </c>
      <c r="N28" s="14"/>
      <c r="O28" s="14">
        <v>300</v>
      </c>
      <c r="P28" s="22">
        <v>5507.89</v>
      </c>
      <c r="Q28" s="30">
        <v>66.75</v>
      </c>
      <c r="R28" s="15">
        <f t="shared" si="1"/>
        <v>5441.14</v>
      </c>
      <c r="S28" s="31" t="s">
        <v>36</v>
      </c>
      <c r="T28" s="32" t="str">
        <f>VLOOKUP(C28,'[1]2025.07'!$B$3:$CN$700,38,0)</f>
        <v>德顺</v>
      </c>
      <c r="U28" s="33">
        <f>_xlfn.XLOOKUP(C28,[2]一线员工!$C$1:$C$65536,[2]一线员工!$BJ$1:$BJ$65536,0,0)</f>
        <v>5441.14</v>
      </c>
      <c r="V28" s="1">
        <f t="shared" si="2"/>
        <v>0</v>
      </c>
      <c r="W28" s="34">
        <f t="shared" si="3"/>
        <v>5119.89400538462</v>
      </c>
      <c r="X28" s="34">
        <f t="shared" si="4"/>
        <v>387.995994615385</v>
      </c>
      <c r="Y28" s="1">
        <f t="shared" si="5"/>
        <v>236.571304347826</v>
      </c>
      <c r="AA28" s="35" t="str">
        <f>_xlfn.XLOOKUP($C28,[3]汇总!$C:$C,[3]汇总!$C:$C)</f>
        <v>彭洪准</v>
      </c>
      <c r="AC28" s="1">
        <v>5998.26</v>
      </c>
      <c r="AD28" s="1">
        <f t="shared" si="6"/>
        <v>-490.37</v>
      </c>
    </row>
    <row r="29" s="1" customFormat="1" ht="21.7" customHeight="1" spans="1:30">
      <c r="A29" s="9">
        <f t="shared" si="0"/>
        <v>26</v>
      </c>
      <c r="B29" s="9"/>
      <c r="C29" s="10" t="s">
        <v>54</v>
      </c>
      <c r="D29" s="11">
        <v>45734</v>
      </c>
      <c r="E29" s="12" t="s">
        <v>31</v>
      </c>
      <c r="F29" s="13">
        <v>26</v>
      </c>
      <c r="G29" s="14">
        <v>26</v>
      </c>
      <c r="H29" s="15">
        <v>1490</v>
      </c>
      <c r="I29" s="23">
        <v>2635.2301</v>
      </c>
      <c r="J29" s="25">
        <v>264</v>
      </c>
      <c r="K29" s="24">
        <v>200</v>
      </c>
      <c r="L29" s="21">
        <v>520</v>
      </c>
      <c r="M29" s="14"/>
      <c r="N29" s="14">
        <v>-10</v>
      </c>
      <c r="O29" s="14">
        <v>300</v>
      </c>
      <c r="P29" s="22">
        <v>5857.23</v>
      </c>
      <c r="Q29" s="30">
        <v>34.5</v>
      </c>
      <c r="R29" s="15">
        <f t="shared" si="1"/>
        <v>5822.73</v>
      </c>
      <c r="S29" s="31">
        <v>0</v>
      </c>
      <c r="T29" s="32" t="str">
        <f>VLOOKUP(C29,'[1]2025.07'!$B$3:$CN$700,38,0)</f>
        <v>德顺</v>
      </c>
      <c r="U29" s="33">
        <f>_xlfn.XLOOKUP(C29,[2]一线员工!$C$1:$C$65536,[2]一线员工!$BJ$1:$BJ$65536,0,0)</f>
        <v>5822.73</v>
      </c>
      <c r="V29" s="1">
        <f t="shared" si="2"/>
        <v>0</v>
      </c>
      <c r="W29" s="34">
        <f t="shared" si="3"/>
        <v>5451.2301</v>
      </c>
      <c r="X29" s="34">
        <f t="shared" si="4"/>
        <v>405.999899999999</v>
      </c>
      <c r="Y29" s="1">
        <f t="shared" si="5"/>
        <v>223.951153846154</v>
      </c>
      <c r="AA29" s="35" t="str">
        <f>_xlfn.XLOOKUP($C29,[3]汇总!$C:$C,[3]汇总!$C:$C)</f>
        <v>袁建平</v>
      </c>
      <c r="AC29" s="1">
        <v>5571.02</v>
      </c>
      <c r="AD29" s="1">
        <f t="shared" si="6"/>
        <v>286.209999999999</v>
      </c>
    </row>
    <row r="30" s="1" customFormat="1" ht="21.7" customHeight="1" spans="1:30">
      <c r="A30" s="9">
        <f t="shared" si="0"/>
        <v>27</v>
      </c>
      <c r="B30" s="9"/>
      <c r="C30" s="10" t="s">
        <v>55</v>
      </c>
      <c r="D30" s="11">
        <v>45758</v>
      </c>
      <c r="E30" s="12" t="s">
        <v>31</v>
      </c>
      <c r="F30" s="13">
        <v>26</v>
      </c>
      <c r="G30" s="14">
        <v>26</v>
      </c>
      <c r="H30" s="15">
        <v>1490</v>
      </c>
      <c r="I30" s="23">
        <v>2635.2301</v>
      </c>
      <c r="J30" s="25">
        <v>261</v>
      </c>
      <c r="K30" s="24">
        <v>200</v>
      </c>
      <c r="L30" s="21">
        <v>520</v>
      </c>
      <c r="M30" s="14">
        <v>-27.61</v>
      </c>
      <c r="N30" s="14">
        <v>-10</v>
      </c>
      <c r="O30" s="14">
        <v>300</v>
      </c>
      <c r="P30" s="22">
        <v>5826.62</v>
      </c>
      <c r="Q30" s="30"/>
      <c r="R30" s="15">
        <f t="shared" si="1"/>
        <v>5826.62</v>
      </c>
      <c r="S30" s="31" t="s">
        <v>36</v>
      </c>
      <c r="T30" s="32" t="str">
        <f>VLOOKUP(C30,'[1]2025.07'!$B$3:$CN$700,38,0)</f>
        <v>德顺</v>
      </c>
      <c r="U30" s="33">
        <f>_xlfn.XLOOKUP(C30,[2]一线员工!$C$1:$C$65536,[2]一线员工!$BJ$1:$BJ$65536,0,0)</f>
        <v>5826.62</v>
      </c>
      <c r="V30" s="1">
        <f t="shared" si="2"/>
        <v>0</v>
      </c>
      <c r="W30" s="34">
        <f t="shared" si="3"/>
        <v>5420.6201</v>
      </c>
      <c r="X30" s="34">
        <f t="shared" si="4"/>
        <v>405.999899999999</v>
      </c>
      <c r="Y30" s="1">
        <f t="shared" si="5"/>
        <v>224.100769230769</v>
      </c>
      <c r="AA30" s="35" t="str">
        <f>_xlfn.XLOOKUP($C30,[3]汇总!$C:$C,[3]汇总!$C:$C)</f>
        <v>刘军玲</v>
      </c>
      <c r="AC30" s="1">
        <v>5570.02</v>
      </c>
      <c r="AD30" s="1">
        <f t="shared" si="6"/>
        <v>256.599999999999</v>
      </c>
    </row>
    <row r="31" s="1" customFormat="1" ht="21.7" customHeight="1" spans="1:30">
      <c r="A31" s="9">
        <f t="shared" si="0"/>
        <v>28</v>
      </c>
      <c r="B31" s="9"/>
      <c r="C31" s="10" t="s">
        <v>56</v>
      </c>
      <c r="D31" s="11">
        <v>45739</v>
      </c>
      <c r="E31" s="12" t="s">
        <v>31</v>
      </c>
      <c r="F31" s="13">
        <v>22</v>
      </c>
      <c r="G31" s="14">
        <v>22</v>
      </c>
      <c r="H31" s="15">
        <v>1490</v>
      </c>
      <c r="I31" s="23">
        <v>2240.2947</v>
      </c>
      <c r="J31" s="25">
        <v>285</v>
      </c>
      <c r="K31" s="24">
        <v>253.846153846154</v>
      </c>
      <c r="L31" s="21">
        <v>440</v>
      </c>
      <c r="M31" s="14"/>
      <c r="N31" s="14">
        <v>-10</v>
      </c>
      <c r="O31" s="14">
        <v>300</v>
      </c>
      <c r="P31" s="22">
        <v>5425.14</v>
      </c>
      <c r="Q31" s="30"/>
      <c r="R31" s="15">
        <f t="shared" si="1"/>
        <v>5425.14</v>
      </c>
      <c r="S31" s="31">
        <v>0</v>
      </c>
      <c r="T31" s="32" t="str">
        <f>VLOOKUP(C31,'[1]2025.07'!$B$3:$CN$700,38,0)</f>
        <v>德顺</v>
      </c>
      <c r="U31" s="33">
        <f>_xlfn.XLOOKUP(C31,[2]一线员工!$C$1:$C$65536,[2]一线员工!$BJ$1:$BJ$65536,0,0)</f>
        <v>5425.14</v>
      </c>
      <c r="V31" s="1">
        <f t="shared" si="2"/>
        <v>0</v>
      </c>
      <c r="W31" s="34">
        <f t="shared" si="3"/>
        <v>5043.14085384615</v>
      </c>
      <c r="X31" s="34">
        <f t="shared" si="4"/>
        <v>381.999146153847</v>
      </c>
      <c r="Y31" s="1">
        <f t="shared" si="5"/>
        <v>246.597272727273</v>
      </c>
      <c r="AA31" s="35" t="str">
        <f>_xlfn.XLOOKUP($C31,[3]汇总!$C:$C,[3]汇总!$C:$C)</f>
        <v>贺翌昂</v>
      </c>
      <c r="AC31" s="1">
        <v>6832.4</v>
      </c>
      <c r="AD31" s="1">
        <f t="shared" si="6"/>
        <v>-1407.26</v>
      </c>
    </row>
    <row r="32" s="1" customFormat="1" ht="21.7" customHeight="1" spans="1:30">
      <c r="A32" s="9">
        <f t="shared" si="0"/>
        <v>29</v>
      </c>
      <c r="B32" s="9"/>
      <c r="C32" s="10" t="s">
        <v>57</v>
      </c>
      <c r="D32" s="11">
        <v>45739</v>
      </c>
      <c r="E32" s="12" t="s">
        <v>31</v>
      </c>
      <c r="F32" s="13">
        <v>26</v>
      </c>
      <c r="G32" s="14">
        <v>28</v>
      </c>
      <c r="H32" s="15">
        <v>1604.61538461538</v>
      </c>
      <c r="I32" s="23">
        <v>2240.919216</v>
      </c>
      <c r="J32" s="25">
        <v>264</v>
      </c>
      <c r="K32" s="24">
        <v>200</v>
      </c>
      <c r="L32" s="21">
        <v>560</v>
      </c>
      <c r="M32" s="14">
        <v>-27.61</v>
      </c>
      <c r="N32" s="14"/>
      <c r="O32" s="14">
        <v>300</v>
      </c>
      <c r="P32" s="22">
        <v>5665.92</v>
      </c>
      <c r="Q32" s="30">
        <v>141.75</v>
      </c>
      <c r="R32" s="15">
        <f t="shared" si="1"/>
        <v>5524.17</v>
      </c>
      <c r="S32" s="31">
        <v>0</v>
      </c>
      <c r="T32" s="32" t="str">
        <f>VLOOKUP(C32,'[1]2025.07'!$B$3:$CN$700,38,0)</f>
        <v>德顺</v>
      </c>
      <c r="U32" s="33">
        <f>_xlfn.XLOOKUP(C32,[2]一线员工!$C$1:$C$65536,[2]一线员工!$BJ$1:$BJ$65536,0,0)</f>
        <v>5524.17</v>
      </c>
      <c r="V32" s="1">
        <f t="shared" si="2"/>
        <v>0</v>
      </c>
      <c r="W32" s="34">
        <f t="shared" si="3"/>
        <v>5195.92460061538</v>
      </c>
      <c r="X32" s="34">
        <f t="shared" si="4"/>
        <v>469.99539938462</v>
      </c>
      <c r="Y32" s="1">
        <f t="shared" si="5"/>
        <v>212.468076923077</v>
      </c>
      <c r="AA32" s="35" t="str">
        <f>_xlfn.XLOOKUP($C32,[3]汇总!$C:$C,[3]汇总!$C:$C)</f>
        <v>袁珊珊</v>
      </c>
      <c r="AC32" s="1">
        <v>5985.3</v>
      </c>
      <c r="AD32" s="1">
        <f t="shared" si="6"/>
        <v>-319.38</v>
      </c>
    </row>
    <row r="33" s="1" customFormat="1" ht="21.7" customHeight="1" spans="1:30">
      <c r="A33" s="9">
        <f t="shared" si="0"/>
        <v>30</v>
      </c>
      <c r="B33" s="9"/>
      <c r="C33" s="10" t="s">
        <v>58</v>
      </c>
      <c r="D33" s="11">
        <v>45790</v>
      </c>
      <c r="E33" s="12" t="s">
        <v>31</v>
      </c>
      <c r="F33" s="13">
        <v>23</v>
      </c>
      <c r="G33" s="14">
        <v>23</v>
      </c>
      <c r="H33" s="15">
        <v>1490</v>
      </c>
      <c r="I33" s="23">
        <v>2339.02855</v>
      </c>
      <c r="J33" s="25">
        <v>264</v>
      </c>
      <c r="K33" s="24">
        <v>442.307692307692</v>
      </c>
      <c r="L33" s="21">
        <v>460</v>
      </c>
      <c r="M33" s="14"/>
      <c r="N33" s="14"/>
      <c r="O33" s="14">
        <v>300</v>
      </c>
      <c r="P33" s="22">
        <v>5779.34</v>
      </c>
      <c r="Q33" s="30"/>
      <c r="R33" s="15">
        <f t="shared" si="1"/>
        <v>5779.34</v>
      </c>
      <c r="S33" s="31">
        <v>0</v>
      </c>
      <c r="T33" s="32" t="str">
        <f>VLOOKUP(C33,'[1]2025.07'!$B$3:$CN$700,38,0)</f>
        <v>湖南诚展</v>
      </c>
      <c r="U33" s="33">
        <f>_xlfn.XLOOKUP(C33,[2]一线员工!$C$1:$C$65536,[2]一线员工!$BJ$1:$BJ$65536,0,0)</f>
        <v>5779.34</v>
      </c>
      <c r="V33" s="1">
        <f t="shared" si="2"/>
        <v>0</v>
      </c>
      <c r="W33" s="34">
        <f t="shared" si="3"/>
        <v>5341.33624230769</v>
      </c>
      <c r="X33" s="34">
        <f t="shared" si="4"/>
        <v>438.003757692308</v>
      </c>
      <c r="Y33" s="1">
        <f t="shared" si="5"/>
        <v>251.275652173913</v>
      </c>
      <c r="AA33" s="35" t="str">
        <f>_xlfn.XLOOKUP($C33,[3]汇总!$C:$C,[3]汇总!$C:$C)</f>
        <v>龙意倩</v>
      </c>
      <c r="AC33" s="1">
        <v>5813.28</v>
      </c>
      <c r="AD33" s="1">
        <f t="shared" si="6"/>
        <v>-33.9399999999996</v>
      </c>
    </row>
    <row r="34" s="1" customFormat="1" ht="21.7" customHeight="1" spans="1:30">
      <c r="A34" s="9">
        <f t="shared" si="0"/>
        <v>31</v>
      </c>
      <c r="B34" s="9"/>
      <c r="C34" s="10" t="s">
        <v>59</v>
      </c>
      <c r="D34" s="11">
        <v>45800</v>
      </c>
      <c r="E34" s="12" t="s">
        <v>31</v>
      </c>
      <c r="F34" s="13">
        <v>21</v>
      </c>
      <c r="G34" s="14">
        <v>21</v>
      </c>
      <c r="H34" s="15">
        <v>1490</v>
      </c>
      <c r="I34" s="23">
        <v>2131.61085</v>
      </c>
      <c r="J34" s="25">
        <v>264</v>
      </c>
      <c r="K34" s="24">
        <v>565.384615384615</v>
      </c>
      <c r="L34" s="21">
        <v>420</v>
      </c>
      <c r="M34" s="14"/>
      <c r="N34" s="14"/>
      <c r="O34" s="14">
        <v>300</v>
      </c>
      <c r="P34" s="22">
        <v>5589</v>
      </c>
      <c r="Q34" s="30"/>
      <c r="R34" s="15">
        <f t="shared" si="1"/>
        <v>5589</v>
      </c>
      <c r="S34" s="31">
        <v>0</v>
      </c>
      <c r="T34" s="32" t="str">
        <f>VLOOKUP(C34,'[1]2025.07'!$B$3:$CN$700,38,0)</f>
        <v>德顺</v>
      </c>
      <c r="U34" s="33">
        <f>_xlfn.XLOOKUP(C34,[2]一线员工!$C$1:$C$65536,[2]一线员工!$BJ$1:$BJ$65536,0,0)</f>
        <v>5589</v>
      </c>
      <c r="V34" s="1">
        <f t="shared" si="2"/>
        <v>0</v>
      </c>
      <c r="W34" s="34">
        <f t="shared" si="3"/>
        <v>5212.99546538462</v>
      </c>
      <c r="X34" s="34">
        <f t="shared" si="4"/>
        <v>376.004534615385</v>
      </c>
      <c r="Y34" s="1">
        <f t="shared" si="5"/>
        <v>266.142857142857</v>
      </c>
      <c r="AA34" s="35" t="str">
        <f>_xlfn.XLOOKUP($C34,[3]汇总!$C:$C,[3]汇总!$C:$C)</f>
        <v>蒋鹏</v>
      </c>
      <c r="AC34" s="1">
        <v>3587.33</v>
      </c>
      <c r="AD34" s="1">
        <f t="shared" si="6"/>
        <v>2001.67</v>
      </c>
    </row>
    <row r="35" s="1" customFormat="1" ht="21.7" customHeight="1" spans="1:30">
      <c r="A35" s="9">
        <f t="shared" si="0"/>
        <v>32</v>
      </c>
      <c r="B35" s="9"/>
      <c r="C35" s="10" t="s">
        <v>60</v>
      </c>
      <c r="D35" s="11">
        <v>45801</v>
      </c>
      <c r="E35" s="12" t="s">
        <v>31</v>
      </c>
      <c r="F35" s="13">
        <v>23</v>
      </c>
      <c r="G35" s="14">
        <v>23</v>
      </c>
      <c r="H35" s="15">
        <v>1490</v>
      </c>
      <c r="I35" s="23">
        <v>2339.02855</v>
      </c>
      <c r="J35" s="25">
        <v>288</v>
      </c>
      <c r="K35" s="24">
        <v>265.384615384615</v>
      </c>
      <c r="L35" s="21">
        <v>460</v>
      </c>
      <c r="M35" s="14"/>
      <c r="N35" s="14">
        <v>-20</v>
      </c>
      <c r="O35" s="14">
        <v>300</v>
      </c>
      <c r="P35" s="22">
        <v>5606.41</v>
      </c>
      <c r="Q35" s="30"/>
      <c r="R35" s="15">
        <f t="shared" si="1"/>
        <v>5606.41</v>
      </c>
      <c r="S35" s="31">
        <v>0</v>
      </c>
      <c r="T35" s="32" t="str">
        <f>VLOOKUP(C35,'[1]2025.07'!$B$3:$CN$700,38,0)</f>
        <v>湘潭思泉</v>
      </c>
      <c r="U35" s="33">
        <f>_xlfn.XLOOKUP(C35,[2]一线员工!$C$1:$C$65536,[2]一线员工!$BJ$1:$BJ$65536,0,0)</f>
        <v>5606.41</v>
      </c>
      <c r="V35" s="1">
        <f t="shared" si="2"/>
        <v>0</v>
      </c>
      <c r="W35" s="34">
        <f t="shared" si="3"/>
        <v>5168.41316538462</v>
      </c>
      <c r="X35" s="34">
        <f t="shared" si="4"/>
        <v>437.996834615385</v>
      </c>
      <c r="Y35" s="1">
        <f t="shared" si="5"/>
        <v>243.756956521739</v>
      </c>
      <c r="AA35" s="35" t="str">
        <f>_xlfn.XLOOKUP($C35,[3]汇总!$C:$C,[3]汇总!$C:$C)</f>
        <v>肖军奇</v>
      </c>
      <c r="AC35" s="1">
        <v>4733.25</v>
      </c>
      <c r="AD35" s="1">
        <f t="shared" si="6"/>
        <v>873.16</v>
      </c>
    </row>
    <row r="36" s="1" customFormat="1" ht="21.7" customHeight="1" spans="1:30">
      <c r="A36" s="9">
        <f t="shared" si="0"/>
        <v>33</v>
      </c>
      <c r="B36" s="9"/>
      <c r="C36" s="10" t="s">
        <v>61</v>
      </c>
      <c r="D36" s="11">
        <v>45801</v>
      </c>
      <c r="E36" s="12" t="s">
        <v>31</v>
      </c>
      <c r="F36" s="13">
        <v>23</v>
      </c>
      <c r="G36" s="14">
        <v>20</v>
      </c>
      <c r="H36" s="15">
        <v>1295.65217391304</v>
      </c>
      <c r="I36" s="23">
        <v>2003.027</v>
      </c>
      <c r="J36" s="25">
        <v>270</v>
      </c>
      <c r="K36" s="24">
        <v>153.846153846154</v>
      </c>
      <c r="L36" s="21">
        <v>400</v>
      </c>
      <c r="M36" s="14"/>
      <c r="N36" s="14">
        <v>-10</v>
      </c>
      <c r="O36" s="14">
        <v>0</v>
      </c>
      <c r="P36" s="22">
        <v>4472.53</v>
      </c>
      <c r="Q36" s="30"/>
      <c r="R36" s="15">
        <f t="shared" si="1"/>
        <v>4472.53</v>
      </c>
      <c r="S36" s="31" t="s">
        <v>50</v>
      </c>
      <c r="T36" s="32" t="str">
        <f>VLOOKUP(C36,'[1]2025.07'!$B$3:$CN$700,38,0)</f>
        <v>湘潭思泉</v>
      </c>
      <c r="U36" s="33">
        <f>_xlfn.XLOOKUP(C36,[2]一线员工!$C$1:$C$65536,[2]一线员工!$BJ$1:$BJ$65536,0,0)</f>
        <v>4472.53</v>
      </c>
      <c r="V36" s="1">
        <f t="shared" si="2"/>
        <v>0</v>
      </c>
      <c r="W36" s="34">
        <f t="shared" si="3"/>
        <v>4155.52532775919</v>
      </c>
      <c r="X36" s="34">
        <f t="shared" si="4"/>
        <v>317.004672240805</v>
      </c>
      <c r="Y36" s="1">
        <f t="shared" si="5"/>
        <v>194.457826086957</v>
      </c>
      <c r="AA36" s="35" t="str">
        <f>_xlfn.XLOOKUP($C36,[3]汇总!$C:$C,[3]汇总!$C:$C)</f>
        <v>付志勇</v>
      </c>
      <c r="AC36" s="1">
        <v>4509.46</v>
      </c>
      <c r="AD36" s="1">
        <f t="shared" si="6"/>
        <v>-36.9300000000003</v>
      </c>
    </row>
    <row r="37" s="1" customFormat="1" ht="21.7" customHeight="1" spans="1:30">
      <c r="A37" s="9">
        <f t="shared" si="0"/>
        <v>34</v>
      </c>
      <c r="B37" s="9"/>
      <c r="C37" s="10" t="s">
        <v>62</v>
      </c>
      <c r="D37" s="11">
        <v>45805</v>
      </c>
      <c r="E37" s="12" t="s">
        <v>31</v>
      </c>
      <c r="F37" s="13">
        <v>26</v>
      </c>
      <c r="G37" s="14">
        <v>27</v>
      </c>
      <c r="H37" s="15">
        <v>1547.30769230769</v>
      </c>
      <c r="I37" s="23">
        <v>2148.1207716</v>
      </c>
      <c r="J37" s="25">
        <v>270</v>
      </c>
      <c r="K37" s="24">
        <v>200</v>
      </c>
      <c r="L37" s="21">
        <v>540</v>
      </c>
      <c r="M37" s="14">
        <v>-27.61</v>
      </c>
      <c r="N37" s="14">
        <v>-10</v>
      </c>
      <c r="O37" s="14">
        <v>300</v>
      </c>
      <c r="P37" s="22">
        <v>5433.82</v>
      </c>
      <c r="Q37" s="30"/>
      <c r="R37" s="15">
        <f t="shared" si="1"/>
        <v>5433.82</v>
      </c>
      <c r="S37" s="31" t="s">
        <v>50</v>
      </c>
      <c r="T37" s="32" t="str">
        <f>VLOOKUP(C37,'[1]2025.07'!$B$3:$CN$700,38,0)</f>
        <v>湘潭思泉</v>
      </c>
      <c r="U37" s="33">
        <f>_xlfn.XLOOKUP(C37,[2]一线员工!$C$1:$C$65536,[2]一线员工!$BJ$1:$BJ$65536,0,0)</f>
        <v>5433.82</v>
      </c>
      <c r="V37" s="1">
        <f t="shared" si="2"/>
        <v>0</v>
      </c>
      <c r="W37" s="34">
        <f t="shared" si="3"/>
        <v>5020.81846390769</v>
      </c>
      <c r="X37" s="34">
        <f t="shared" si="4"/>
        <v>413.001536092309</v>
      </c>
      <c r="Y37" s="1">
        <f t="shared" si="5"/>
        <v>208.993076923077</v>
      </c>
      <c r="AA37" s="35" t="str">
        <f>_xlfn.XLOOKUP($C37,[3]汇总!$C:$C,[3]汇总!$C:$C)</f>
        <v>彭梅芳</v>
      </c>
      <c r="AC37" s="1">
        <v>5269.42</v>
      </c>
      <c r="AD37" s="1">
        <f t="shared" si="6"/>
        <v>164.4</v>
      </c>
    </row>
    <row r="38" s="1" customFormat="1" ht="21.7" customHeight="1" spans="1:30">
      <c r="A38" s="9">
        <f t="shared" si="0"/>
        <v>35</v>
      </c>
      <c r="B38" s="9"/>
      <c r="C38" s="10" t="s">
        <v>63</v>
      </c>
      <c r="D38" s="16">
        <v>45806</v>
      </c>
      <c r="E38" s="12" t="s">
        <v>31</v>
      </c>
      <c r="F38" s="13">
        <v>26</v>
      </c>
      <c r="G38" s="14">
        <v>27</v>
      </c>
      <c r="H38" s="15">
        <v>1547.30769230769</v>
      </c>
      <c r="I38" s="23">
        <v>2672.21711</v>
      </c>
      <c r="J38" s="25">
        <v>252</v>
      </c>
      <c r="K38" s="24">
        <v>200</v>
      </c>
      <c r="L38" s="21">
        <v>540</v>
      </c>
      <c r="M38" s="14">
        <v>-160</v>
      </c>
      <c r="N38" s="14">
        <v>-20</v>
      </c>
      <c r="O38" s="14">
        <v>200</v>
      </c>
      <c r="P38" s="22">
        <v>5647.52</v>
      </c>
      <c r="Q38" s="30"/>
      <c r="R38" s="15">
        <f t="shared" si="1"/>
        <v>5647.52</v>
      </c>
      <c r="S38" s="31" t="s">
        <v>50</v>
      </c>
      <c r="T38" s="32" t="str">
        <f>VLOOKUP(C38,'[1]2025.07'!$B$3:$CN$700,38,0)</f>
        <v>湘潭思泉</v>
      </c>
      <c r="U38" s="33">
        <f>_xlfn.XLOOKUP(C38,[2]一线员工!$C$1:$C$65536,[2]一线员工!$BJ$1:$BJ$65536,0,0)</f>
        <v>5647.52</v>
      </c>
      <c r="V38" s="1">
        <f t="shared" si="2"/>
        <v>0</v>
      </c>
      <c r="W38" s="34">
        <f t="shared" si="3"/>
        <v>5284.52480230769</v>
      </c>
      <c r="X38" s="34">
        <f t="shared" si="4"/>
        <v>362.99519769231</v>
      </c>
      <c r="Y38" s="1">
        <f t="shared" si="5"/>
        <v>217.212307692308</v>
      </c>
      <c r="AA38" s="35" t="str">
        <f>_xlfn.XLOOKUP($C38,[3]汇总!$C:$C,[3]汇总!$C:$C)</f>
        <v>唐江山</v>
      </c>
      <c r="AC38" s="1">
        <v>5064.92</v>
      </c>
      <c r="AD38" s="1">
        <f t="shared" si="6"/>
        <v>582.6</v>
      </c>
    </row>
    <row r="39" s="1" customFormat="1" ht="21.7" customHeight="1" spans="1:30">
      <c r="A39" s="9">
        <f t="shared" si="0"/>
        <v>36</v>
      </c>
      <c r="B39" s="9"/>
      <c r="C39" s="10" t="s">
        <v>64</v>
      </c>
      <c r="D39" s="16">
        <v>45806</v>
      </c>
      <c r="E39" s="12" t="s">
        <v>31</v>
      </c>
      <c r="F39" s="13">
        <v>26</v>
      </c>
      <c r="G39" s="14">
        <v>28</v>
      </c>
      <c r="H39" s="15">
        <v>1604.61538461538</v>
      </c>
      <c r="I39" s="23">
        <v>2867.1423</v>
      </c>
      <c r="J39" s="25">
        <v>264</v>
      </c>
      <c r="K39" s="24">
        <v>200</v>
      </c>
      <c r="L39" s="21">
        <v>560</v>
      </c>
      <c r="M39" s="14">
        <v>-27.61</v>
      </c>
      <c r="N39" s="14">
        <v>-20</v>
      </c>
      <c r="O39" s="14">
        <v>300</v>
      </c>
      <c r="P39" s="22">
        <v>6272.15</v>
      </c>
      <c r="Q39" s="30">
        <v>141.75</v>
      </c>
      <c r="R39" s="15">
        <f t="shared" si="1"/>
        <v>6130.4</v>
      </c>
      <c r="S39" s="31">
        <v>0</v>
      </c>
      <c r="T39" s="32" t="str">
        <f>VLOOKUP(C39,'[1]2025.07'!$B$3:$CN$700,38,0)</f>
        <v>湘潭宏顺</v>
      </c>
      <c r="U39" s="33">
        <f>_xlfn.XLOOKUP(C39,[2]一线员工!$C$1:$C$65536,[2]一线员工!$BJ$1:$BJ$65536,0,0)</f>
        <v>6130.4</v>
      </c>
      <c r="V39" s="1">
        <f t="shared" si="2"/>
        <v>0</v>
      </c>
      <c r="W39" s="34">
        <f t="shared" si="3"/>
        <v>5802.14768461538</v>
      </c>
      <c r="X39" s="34">
        <f t="shared" si="4"/>
        <v>470.00231538462</v>
      </c>
      <c r="Y39" s="1">
        <f t="shared" si="5"/>
        <v>235.784615384615</v>
      </c>
      <c r="AA39" s="35" t="str">
        <f>_xlfn.XLOOKUP($C39,[3]汇总!$C:$C,[3]汇总!$C:$C)</f>
        <v>高玉霞</v>
      </c>
      <c r="AC39" s="1">
        <v>5869.02</v>
      </c>
      <c r="AD39" s="1">
        <f t="shared" si="6"/>
        <v>403.129999999999</v>
      </c>
    </row>
    <row r="40" s="1" customFormat="1" ht="21.7" customHeight="1" spans="1:30">
      <c r="A40" s="9">
        <f t="shared" si="0"/>
        <v>37</v>
      </c>
      <c r="B40" s="9"/>
      <c r="C40" s="10" t="s">
        <v>65</v>
      </c>
      <c r="D40" s="16">
        <v>45805</v>
      </c>
      <c r="E40" s="12" t="s">
        <v>31</v>
      </c>
      <c r="F40" s="13">
        <v>26</v>
      </c>
      <c r="G40" s="14">
        <v>27</v>
      </c>
      <c r="H40" s="15">
        <v>1547.30769230769</v>
      </c>
      <c r="I40" s="23">
        <v>2733.96395</v>
      </c>
      <c r="J40" s="25">
        <v>261</v>
      </c>
      <c r="K40" s="24">
        <v>200</v>
      </c>
      <c r="L40" s="21">
        <v>540</v>
      </c>
      <c r="M40" s="14"/>
      <c r="N40" s="14">
        <v>-10</v>
      </c>
      <c r="O40" s="14">
        <v>300</v>
      </c>
      <c r="P40" s="22">
        <v>6038.27</v>
      </c>
      <c r="Q40" s="30">
        <v>137</v>
      </c>
      <c r="R40" s="15">
        <f t="shared" si="1"/>
        <v>5901.27</v>
      </c>
      <c r="S40" s="31" t="s">
        <v>66</v>
      </c>
      <c r="T40" s="32" t="str">
        <f>VLOOKUP(C40,'[1]2025.07'!$B$3:$CN$700,38,0)</f>
        <v>湘潭思泉</v>
      </c>
      <c r="U40" s="33">
        <f>_xlfn.XLOOKUP(C40,[2]一线员工!$C$1:$C$65536,[2]一线员工!$BJ$1:$BJ$65536,0,0)</f>
        <v>5901.27</v>
      </c>
      <c r="V40" s="1">
        <f t="shared" si="2"/>
        <v>0</v>
      </c>
      <c r="W40" s="34">
        <f t="shared" si="3"/>
        <v>5625.27164230769</v>
      </c>
      <c r="X40" s="34">
        <f t="shared" si="4"/>
        <v>412.99835769231</v>
      </c>
      <c r="Y40" s="1">
        <f t="shared" si="5"/>
        <v>226.971923076923</v>
      </c>
      <c r="AA40" s="35" t="str">
        <f>_xlfn.XLOOKUP($C40,[3]汇总!$C:$C,[3]汇总!$C:$C)</f>
        <v>齐水斌</v>
      </c>
      <c r="AC40" s="1">
        <v>5925.24</v>
      </c>
      <c r="AD40" s="1">
        <f t="shared" si="6"/>
        <v>113.030000000001</v>
      </c>
    </row>
    <row r="41" s="1" customFormat="1" ht="21.7" customHeight="1" spans="1:30">
      <c r="A41" s="9">
        <f t="shared" si="0"/>
        <v>38</v>
      </c>
      <c r="B41" s="9"/>
      <c r="C41" s="10" t="s">
        <v>67</v>
      </c>
      <c r="D41" s="16">
        <v>45804</v>
      </c>
      <c r="E41" s="12" t="s">
        <v>31</v>
      </c>
      <c r="F41" s="13">
        <v>23</v>
      </c>
      <c r="G41" s="14">
        <v>23</v>
      </c>
      <c r="H41" s="15">
        <v>1490</v>
      </c>
      <c r="I41" s="23">
        <v>2308.59939</v>
      </c>
      <c r="J41" s="25">
        <v>270</v>
      </c>
      <c r="K41" s="24">
        <v>265.384615384615</v>
      </c>
      <c r="L41" s="21">
        <v>460</v>
      </c>
      <c r="M41" s="14"/>
      <c r="N41" s="14"/>
      <c r="O41" s="14">
        <v>300</v>
      </c>
      <c r="P41" s="22">
        <v>5527.98</v>
      </c>
      <c r="Q41" s="30">
        <v>150.67</v>
      </c>
      <c r="R41" s="15">
        <f t="shared" si="1"/>
        <v>5377.31</v>
      </c>
      <c r="S41" s="31" t="s">
        <v>68</v>
      </c>
      <c r="T41" s="32" t="str">
        <f>VLOOKUP(C41,'[1]2025.07'!$B$3:$CN$700,38,0)</f>
        <v>湘潭思泉</v>
      </c>
      <c r="U41" s="33">
        <f>_xlfn.XLOOKUP(C41,[2]一线员工!$C$1:$C$65536,[2]一线员工!$BJ$1:$BJ$65536,0,0)</f>
        <v>5377.31</v>
      </c>
      <c r="V41" s="1">
        <f t="shared" si="2"/>
        <v>0</v>
      </c>
      <c r="W41" s="34">
        <f t="shared" si="3"/>
        <v>5139.98400538461</v>
      </c>
      <c r="X41" s="34">
        <f t="shared" si="4"/>
        <v>387.995994615385</v>
      </c>
      <c r="Y41" s="1">
        <f t="shared" si="5"/>
        <v>233.796086956522</v>
      </c>
      <c r="AA41" s="35" t="str">
        <f>_xlfn.XLOOKUP($C41,[3]汇总!$C:$C,[3]汇总!$C:$C)</f>
        <v>陈波</v>
      </c>
      <c r="AC41" s="1">
        <v>6098.94</v>
      </c>
      <c r="AD41" s="1">
        <f t="shared" si="6"/>
        <v>-570.96</v>
      </c>
    </row>
    <row r="42" s="1" customFormat="1" ht="21.7" customHeight="1" spans="1:30">
      <c r="A42" s="9">
        <f t="shared" si="0"/>
        <v>39</v>
      </c>
      <c r="B42" s="9"/>
      <c r="C42" s="10" t="s">
        <v>69</v>
      </c>
      <c r="D42" s="16">
        <v>45802</v>
      </c>
      <c r="E42" s="12" t="s">
        <v>31</v>
      </c>
      <c r="F42" s="13">
        <v>26</v>
      </c>
      <c r="G42" s="14">
        <v>24</v>
      </c>
      <c r="H42" s="15">
        <v>1375.38461538462</v>
      </c>
      <c r="I42" s="23">
        <v>2388.0124</v>
      </c>
      <c r="J42" s="25">
        <v>258</v>
      </c>
      <c r="K42" s="24">
        <v>738.461538461538</v>
      </c>
      <c r="L42" s="21">
        <v>480</v>
      </c>
      <c r="M42" s="14">
        <v>-27.61</v>
      </c>
      <c r="N42" s="14">
        <v>-10</v>
      </c>
      <c r="O42" s="14">
        <v>100</v>
      </c>
      <c r="P42" s="22">
        <v>5694.25</v>
      </c>
      <c r="Q42" s="30"/>
      <c r="R42" s="15">
        <f t="shared" si="1"/>
        <v>5694.25</v>
      </c>
      <c r="S42" s="31">
        <v>0</v>
      </c>
      <c r="T42" s="32" t="str">
        <f>VLOOKUP(C42,'[1]2025.07'!$B$3:$CN$700,38,0)</f>
        <v>湘潭宏顺</v>
      </c>
      <c r="U42" s="33">
        <f>_xlfn.XLOOKUP(C42,[2]一线员工!$C$1:$C$65536,[2]一线员工!$BJ$1:$BJ$65536,0,0)</f>
        <v>5694.25</v>
      </c>
      <c r="V42" s="1">
        <f t="shared" si="2"/>
        <v>0</v>
      </c>
      <c r="W42" s="34">
        <f t="shared" si="3"/>
        <v>5352.24855384616</v>
      </c>
      <c r="X42" s="34">
        <f t="shared" si="4"/>
        <v>342.001446153841</v>
      </c>
      <c r="Y42" s="1">
        <f t="shared" si="5"/>
        <v>219.009615384615</v>
      </c>
      <c r="AA42" s="35" t="str">
        <f>_xlfn.XLOOKUP($C42,[3]汇总!$C:$C,[3]汇总!$C:$C)</f>
        <v>张永桂</v>
      </c>
      <c r="AC42" s="1">
        <v>6940.28</v>
      </c>
      <c r="AD42" s="1">
        <f t="shared" si="6"/>
        <v>-1246.03</v>
      </c>
    </row>
    <row r="43" s="1" customFormat="1" ht="21.7" customHeight="1" spans="1:30">
      <c r="A43" s="9">
        <f t="shared" si="0"/>
        <v>40</v>
      </c>
      <c r="B43" s="9"/>
      <c r="C43" s="10" t="s">
        <v>70</v>
      </c>
      <c r="D43" s="16">
        <v>45802</v>
      </c>
      <c r="E43" s="12" t="s">
        <v>31</v>
      </c>
      <c r="F43" s="13">
        <v>23</v>
      </c>
      <c r="G43" s="14">
        <v>23</v>
      </c>
      <c r="H43" s="15">
        <v>1490</v>
      </c>
      <c r="I43" s="23">
        <v>2339.02855</v>
      </c>
      <c r="J43" s="25">
        <v>270</v>
      </c>
      <c r="K43" s="24">
        <v>265.384615384615</v>
      </c>
      <c r="L43" s="21">
        <v>460</v>
      </c>
      <c r="M43" s="14"/>
      <c r="N43" s="14"/>
      <c r="O43" s="14">
        <v>300</v>
      </c>
      <c r="P43" s="22">
        <v>5558.41</v>
      </c>
      <c r="Q43" s="30"/>
      <c r="R43" s="15">
        <f t="shared" si="1"/>
        <v>5558.41</v>
      </c>
      <c r="S43" s="31">
        <v>0</v>
      </c>
      <c r="T43" s="32" t="str">
        <f>VLOOKUP(C43,'[1]2025.07'!$B$3:$CN$700,38,0)</f>
        <v>湘潭宏顺</v>
      </c>
      <c r="U43" s="33">
        <f>_xlfn.XLOOKUP(C43,[2]一线员工!$C$1:$C$65536,[2]一线员工!$BJ$1:$BJ$65536,0,0)</f>
        <v>5558.41</v>
      </c>
      <c r="V43" s="1">
        <f t="shared" si="2"/>
        <v>0</v>
      </c>
      <c r="W43" s="34">
        <f t="shared" si="3"/>
        <v>5170.41316538462</v>
      </c>
      <c r="X43" s="34">
        <f t="shared" si="4"/>
        <v>387.996834615385</v>
      </c>
      <c r="Y43" s="1">
        <f t="shared" si="5"/>
        <v>241.67</v>
      </c>
      <c r="AA43" s="35" t="str">
        <f>_xlfn.XLOOKUP($C43,[3]汇总!$C:$C,[3]汇总!$C:$C)</f>
        <v>卢喜春</v>
      </c>
      <c r="AC43" s="1">
        <v>5510.62</v>
      </c>
      <c r="AD43" s="1">
        <f t="shared" si="6"/>
        <v>47.79</v>
      </c>
    </row>
    <row r="44" s="1" customFormat="1" ht="21.7" customHeight="1" spans="1:30">
      <c r="A44" s="9">
        <f t="shared" si="0"/>
        <v>41</v>
      </c>
      <c r="B44" s="9"/>
      <c r="C44" s="10" t="s">
        <v>71</v>
      </c>
      <c r="D44" s="16">
        <v>45804</v>
      </c>
      <c r="E44" s="12" t="s">
        <v>31</v>
      </c>
      <c r="F44" s="13">
        <v>23</v>
      </c>
      <c r="G44" s="14">
        <v>22</v>
      </c>
      <c r="H44" s="15">
        <v>1425.21739130435</v>
      </c>
      <c r="I44" s="23">
        <v>2220.3947</v>
      </c>
      <c r="J44" s="25">
        <v>276</v>
      </c>
      <c r="K44" s="24">
        <v>253.846153846154</v>
      </c>
      <c r="L44" s="21">
        <v>440</v>
      </c>
      <c r="M44" s="14"/>
      <c r="N44" s="14"/>
      <c r="O44" s="14">
        <v>200</v>
      </c>
      <c r="P44" s="22">
        <v>5241.46</v>
      </c>
      <c r="Q44" s="30">
        <v>150.67</v>
      </c>
      <c r="R44" s="15">
        <f t="shared" si="1"/>
        <v>5090.79</v>
      </c>
      <c r="S44" s="31">
        <v>0</v>
      </c>
      <c r="T44" s="32" t="str">
        <f>VLOOKUP(C44,'[1]2025.07'!$B$3:$CN$700,38,0)</f>
        <v>湖南诚展</v>
      </c>
      <c r="U44" s="33">
        <f>_xlfn.XLOOKUP(C44,[2]一线员工!$C$1:$C$65536,[2]一线员工!$BJ$1:$BJ$65536,0,0)</f>
        <v>5090.79</v>
      </c>
      <c r="V44" s="1">
        <f t="shared" si="2"/>
        <v>0</v>
      </c>
      <c r="W44" s="34">
        <f t="shared" si="3"/>
        <v>4860.4582451505</v>
      </c>
      <c r="X44" s="34">
        <f t="shared" si="4"/>
        <v>381.001754849496</v>
      </c>
      <c r="Y44" s="1">
        <f t="shared" si="5"/>
        <v>221.338695652174</v>
      </c>
      <c r="AA44" s="35" t="str">
        <f>_xlfn.XLOOKUP($C44,[3]汇总!$C:$C,[3]汇总!$C:$C)</f>
        <v>佘军</v>
      </c>
      <c r="AC44" s="1">
        <v>6017.13</v>
      </c>
      <c r="AD44" s="1">
        <f t="shared" si="6"/>
        <v>-775.67</v>
      </c>
    </row>
    <row r="45" s="1" customFormat="1" ht="21.7" customHeight="1" spans="1:30">
      <c r="A45" s="9">
        <f t="shared" si="0"/>
        <v>42</v>
      </c>
      <c r="B45" s="9"/>
      <c r="C45" s="10" t="s">
        <v>72</v>
      </c>
      <c r="D45" s="16">
        <v>45805</v>
      </c>
      <c r="E45" s="12" t="s">
        <v>31</v>
      </c>
      <c r="F45" s="13">
        <v>26</v>
      </c>
      <c r="G45" s="14">
        <v>29</v>
      </c>
      <c r="H45" s="15">
        <v>1661.92307692308</v>
      </c>
      <c r="I45" s="23">
        <v>2931.43165</v>
      </c>
      <c r="J45" s="25">
        <v>267</v>
      </c>
      <c r="K45" s="24">
        <v>800</v>
      </c>
      <c r="L45" s="21">
        <v>580</v>
      </c>
      <c r="M45" s="14">
        <v>-30</v>
      </c>
      <c r="N45" s="14"/>
      <c r="O45" s="14">
        <v>300</v>
      </c>
      <c r="P45" s="22">
        <v>6992.35</v>
      </c>
      <c r="Q45" s="30"/>
      <c r="R45" s="15">
        <f t="shared" si="1"/>
        <v>6992.35</v>
      </c>
      <c r="S45" s="31">
        <v>0</v>
      </c>
      <c r="T45" s="32" t="str">
        <f>VLOOKUP(C45,'[1]2025.07'!$B$3:$CN$700,38,0)</f>
        <v>湘潭思泉</v>
      </c>
      <c r="U45" s="33">
        <f>_xlfn.XLOOKUP(C45,[2]一线员工!$C$1:$C$65536,[2]一线员工!$BJ$1:$BJ$65536,0,0)</f>
        <v>6992.35</v>
      </c>
      <c r="V45" s="1">
        <f t="shared" si="2"/>
        <v>0</v>
      </c>
      <c r="W45" s="34">
        <f t="shared" si="3"/>
        <v>6565.35472692308</v>
      </c>
      <c r="X45" s="34">
        <f t="shared" si="4"/>
        <v>426.99527307692</v>
      </c>
      <c r="Y45" s="1">
        <f t="shared" si="5"/>
        <v>268.936538461538</v>
      </c>
      <c r="AA45" s="35" t="str">
        <f>_xlfn.XLOOKUP($C45,[3]汇总!$C:$C,[3]汇总!$C:$C)</f>
        <v>刘爱国</v>
      </c>
      <c r="AC45" s="1">
        <v>5582.85</v>
      </c>
      <c r="AD45" s="1">
        <f t="shared" si="6"/>
        <v>1409.5</v>
      </c>
    </row>
    <row r="46" s="1" customFormat="1" ht="21.7" customHeight="1" spans="1:30">
      <c r="A46" s="9">
        <f t="shared" si="0"/>
        <v>43</v>
      </c>
      <c r="B46" s="9"/>
      <c r="C46" s="10" t="s">
        <v>73</v>
      </c>
      <c r="D46" s="16">
        <v>45741</v>
      </c>
      <c r="E46" s="12" t="s">
        <v>31</v>
      </c>
      <c r="F46" s="13">
        <v>26</v>
      </c>
      <c r="G46" s="14">
        <v>7</v>
      </c>
      <c r="H46" s="15">
        <v>401.153846153846</v>
      </c>
      <c r="I46" s="23">
        <v>540.38695</v>
      </c>
      <c r="J46" s="25">
        <v>0</v>
      </c>
      <c r="K46" s="24">
        <v>53.8461538461538</v>
      </c>
      <c r="L46" s="21">
        <v>140</v>
      </c>
      <c r="M46" s="14"/>
      <c r="N46" s="14"/>
      <c r="O46" s="14">
        <v>0</v>
      </c>
      <c r="P46" s="22">
        <v>1239.66</v>
      </c>
      <c r="Q46" s="30"/>
      <c r="R46" s="15">
        <f t="shared" si="1"/>
        <v>1239.66</v>
      </c>
      <c r="S46" s="31" t="s">
        <v>74</v>
      </c>
      <c r="T46" s="32" t="str">
        <f>VLOOKUP(C46,'[1]2025.07'!$B$3:$CN$700,38,0)</f>
        <v>德顺</v>
      </c>
      <c r="U46" s="33">
        <f>_xlfn.XLOOKUP(C46,[2]一线员工!$C$1:$C$65536,[2]一线员工!$BJ$1:$BJ$65536,0,0)</f>
        <v>1239.66</v>
      </c>
      <c r="V46" s="1">
        <f t="shared" si="2"/>
        <v>0</v>
      </c>
      <c r="W46" s="34">
        <f t="shared" si="3"/>
        <v>1168.38695</v>
      </c>
      <c r="X46" s="34">
        <f t="shared" si="4"/>
        <v>71.2730500000002</v>
      </c>
      <c r="Y46" s="1">
        <f t="shared" si="5"/>
        <v>47.6792307692308</v>
      </c>
      <c r="AA46" s="35" t="str">
        <f>_xlfn.XLOOKUP($C46,[3]汇总!$C:$C,[3]汇总!$C:$C)</f>
        <v>罗铁</v>
      </c>
      <c r="AC46" s="1">
        <v>5596.93</v>
      </c>
      <c r="AD46" s="1">
        <f t="shared" si="6"/>
        <v>-4357.27</v>
      </c>
    </row>
    <row r="47" s="1" customFormat="1" ht="21.7" customHeight="1" spans="1:30">
      <c r="A47" s="9">
        <f t="shared" si="0"/>
        <v>44</v>
      </c>
      <c r="B47" s="9"/>
      <c r="C47" s="10" t="s">
        <v>75</v>
      </c>
      <c r="D47" s="16">
        <v>45810</v>
      </c>
      <c r="E47" s="12" t="s">
        <v>31</v>
      </c>
      <c r="F47" s="13">
        <v>26</v>
      </c>
      <c r="G47" s="14">
        <v>28</v>
      </c>
      <c r="H47" s="15">
        <v>1604.61538461538</v>
      </c>
      <c r="I47" s="23">
        <v>2802.8478</v>
      </c>
      <c r="J47" s="25">
        <v>267</v>
      </c>
      <c r="K47" s="24">
        <v>200</v>
      </c>
      <c r="L47" s="21">
        <v>560</v>
      </c>
      <c r="M47" s="14">
        <v>-20</v>
      </c>
      <c r="N47" s="14"/>
      <c r="O47" s="14">
        <v>300</v>
      </c>
      <c r="P47" s="22">
        <v>6288.46</v>
      </c>
      <c r="Q47" s="30"/>
      <c r="R47" s="15">
        <f t="shared" si="1"/>
        <v>6288.46</v>
      </c>
      <c r="S47" s="31">
        <v>0</v>
      </c>
      <c r="T47" s="32" t="str">
        <f>VLOOKUP(C47,'[1]2025.07'!$B$3:$CN$700,38,0)</f>
        <v>湖南诚展</v>
      </c>
      <c r="U47" s="33">
        <f>_xlfn.XLOOKUP(C47,[2]一线员工!$C$1:$C$65536,[2]一线员工!$BJ$1:$BJ$65536,0,0)</f>
        <v>6288.46</v>
      </c>
      <c r="V47" s="1">
        <f t="shared" si="2"/>
        <v>0</v>
      </c>
      <c r="W47" s="34">
        <f t="shared" si="3"/>
        <v>5768.46318461538</v>
      </c>
      <c r="X47" s="34">
        <f t="shared" si="4"/>
        <v>519.99681538462</v>
      </c>
      <c r="Y47" s="1">
        <f t="shared" si="5"/>
        <v>241.863846153846</v>
      </c>
      <c r="AA47" s="35" t="str">
        <f>_xlfn.XLOOKUP($C47,[3]汇总!$C:$C,[3]汇总!$C:$C)</f>
        <v>陶勇军</v>
      </c>
      <c r="AC47" s="1">
        <v>5889.28</v>
      </c>
      <c r="AD47" s="1">
        <f t="shared" si="6"/>
        <v>399.18</v>
      </c>
    </row>
    <row r="48" s="1" customFormat="1" ht="21.7" customHeight="1" spans="1:30">
      <c r="A48" s="9">
        <f t="shared" si="0"/>
        <v>45</v>
      </c>
      <c r="B48" s="9"/>
      <c r="C48" s="10" t="s">
        <v>76</v>
      </c>
      <c r="D48" s="16">
        <v>45812</v>
      </c>
      <c r="E48" s="12" t="s">
        <v>31</v>
      </c>
      <c r="F48" s="13">
        <v>22</v>
      </c>
      <c r="G48" s="14">
        <v>22</v>
      </c>
      <c r="H48" s="15">
        <v>1490</v>
      </c>
      <c r="I48" s="23">
        <v>2240.2947</v>
      </c>
      <c r="J48" s="25">
        <v>270</v>
      </c>
      <c r="K48" s="24">
        <v>253.846153846154</v>
      </c>
      <c r="L48" s="21">
        <v>440</v>
      </c>
      <c r="M48" s="14"/>
      <c r="N48" s="14"/>
      <c r="O48" s="14">
        <v>300</v>
      </c>
      <c r="P48" s="22">
        <v>5420.14</v>
      </c>
      <c r="Q48" s="30">
        <v>80.33</v>
      </c>
      <c r="R48" s="15">
        <f t="shared" si="1"/>
        <v>5339.81</v>
      </c>
      <c r="S48" s="31" t="s">
        <v>66</v>
      </c>
      <c r="T48" s="32" t="str">
        <f>VLOOKUP(C48,'[1]2025.07'!$B$3:$CN$700,38,0)</f>
        <v>湘潭宏顺</v>
      </c>
      <c r="U48" s="33">
        <f>_xlfn.XLOOKUP(C48,[2]一线员工!$C$1:$C$65536,[2]一线员工!$BJ$1:$BJ$65536,0,0)</f>
        <v>5339.81</v>
      </c>
      <c r="V48" s="1">
        <f t="shared" si="2"/>
        <v>0</v>
      </c>
      <c r="W48" s="34">
        <f t="shared" si="3"/>
        <v>5038.14085384615</v>
      </c>
      <c r="X48" s="34">
        <f t="shared" si="4"/>
        <v>381.999146153847</v>
      </c>
      <c r="Y48" s="1">
        <f t="shared" si="5"/>
        <v>242.718636363636</v>
      </c>
      <c r="AA48" s="35" t="str">
        <f>_xlfn.XLOOKUP($C48,[3]汇总!$C:$C,[3]汇总!$C:$C)</f>
        <v>黄夏明</v>
      </c>
      <c r="AC48" s="1">
        <v>5391.62</v>
      </c>
      <c r="AD48" s="1">
        <f t="shared" si="6"/>
        <v>28.5200000000004</v>
      </c>
    </row>
    <row r="49" s="1" customFormat="1" ht="21.7" customHeight="1" spans="1:30">
      <c r="A49" s="9">
        <f t="shared" si="0"/>
        <v>46</v>
      </c>
      <c r="B49" s="9"/>
      <c r="C49" s="10" t="s">
        <v>77</v>
      </c>
      <c r="D49" s="16">
        <v>45814</v>
      </c>
      <c r="E49" s="12" t="s">
        <v>31</v>
      </c>
      <c r="F49" s="13">
        <v>26</v>
      </c>
      <c r="G49" s="14">
        <v>28</v>
      </c>
      <c r="H49" s="15">
        <v>1604.61538461538</v>
      </c>
      <c r="I49" s="23">
        <v>2832.6978</v>
      </c>
      <c r="J49" s="25">
        <v>261</v>
      </c>
      <c r="K49" s="24">
        <v>800</v>
      </c>
      <c r="L49" s="21">
        <v>560</v>
      </c>
      <c r="M49" s="14">
        <v>-27.61</v>
      </c>
      <c r="N49" s="14"/>
      <c r="O49" s="14">
        <v>300</v>
      </c>
      <c r="P49" s="22">
        <v>6804.7</v>
      </c>
      <c r="Q49" s="30"/>
      <c r="R49" s="15">
        <f t="shared" si="1"/>
        <v>6804.7</v>
      </c>
      <c r="S49" s="31">
        <v>0</v>
      </c>
      <c r="T49" s="32" t="str">
        <f>VLOOKUP(C49,'[1]2025.07'!$B$3:$CN$700,38,0)</f>
        <v>湘潭思泉</v>
      </c>
      <c r="U49" s="33">
        <f>_xlfn.XLOOKUP(C49,[2]一线员工!$C$1:$C$65536,[2]一线员工!$BJ$1:$BJ$65536,0,0)</f>
        <v>6804.7</v>
      </c>
      <c r="V49" s="1">
        <f t="shared" si="2"/>
        <v>0</v>
      </c>
      <c r="W49" s="34">
        <f t="shared" si="3"/>
        <v>6384.70318461538</v>
      </c>
      <c r="X49" s="34">
        <f t="shared" si="4"/>
        <v>419.996815384619</v>
      </c>
      <c r="Y49" s="1">
        <f t="shared" si="5"/>
        <v>261.719230769231</v>
      </c>
      <c r="AA49" s="35" t="str">
        <f>_xlfn.XLOOKUP($C49,[3]汇总!$C:$C,[3]汇总!$C:$C)</f>
        <v>蔡建兵</v>
      </c>
      <c r="AC49" s="1">
        <v>5579.84</v>
      </c>
      <c r="AD49" s="1">
        <f t="shared" si="6"/>
        <v>1224.86</v>
      </c>
    </row>
    <row r="50" s="1" customFormat="1" ht="21.7" customHeight="1" spans="1:30">
      <c r="A50" s="9">
        <f t="shared" si="0"/>
        <v>47</v>
      </c>
      <c r="B50" s="9"/>
      <c r="C50" s="10" t="s">
        <v>78</v>
      </c>
      <c r="D50" s="16">
        <v>45814</v>
      </c>
      <c r="E50" s="12" t="s">
        <v>31</v>
      </c>
      <c r="F50" s="17">
        <v>26</v>
      </c>
      <c r="G50" s="14">
        <v>27</v>
      </c>
      <c r="H50" s="15">
        <v>1547.30769230769</v>
      </c>
      <c r="I50" s="23">
        <v>2733.96395</v>
      </c>
      <c r="J50" s="25">
        <v>258</v>
      </c>
      <c r="K50" s="24">
        <v>200</v>
      </c>
      <c r="L50" s="21">
        <v>540</v>
      </c>
      <c r="M50" s="26">
        <v>-27.61</v>
      </c>
      <c r="N50" s="14">
        <v>-10</v>
      </c>
      <c r="O50" s="14">
        <v>300</v>
      </c>
      <c r="P50" s="22">
        <v>6007.66</v>
      </c>
      <c r="Q50" s="30">
        <v>137</v>
      </c>
      <c r="R50" s="15">
        <f t="shared" si="1"/>
        <v>5870.66</v>
      </c>
      <c r="S50" s="31" t="s">
        <v>66</v>
      </c>
      <c r="T50" s="32" t="str">
        <f>VLOOKUP(C50,'[1]2025.07'!$B$3:$CN$700,38,0)</f>
        <v>湘潭思泉</v>
      </c>
      <c r="U50" s="33">
        <f>_xlfn.XLOOKUP(C50,[2]一线员工!$C$1:$C$65536,[2]一线员工!$BJ$1:$BJ$65536,0,0)</f>
        <v>5870.66</v>
      </c>
      <c r="V50" s="1">
        <f t="shared" si="2"/>
        <v>0</v>
      </c>
      <c r="W50" s="34">
        <f t="shared" si="3"/>
        <v>5594.66164230769</v>
      </c>
      <c r="X50" s="34">
        <f t="shared" si="4"/>
        <v>412.99835769231</v>
      </c>
      <c r="Y50" s="1">
        <f t="shared" si="5"/>
        <v>225.794615384615</v>
      </c>
      <c r="AA50" s="35" t="str">
        <f>_xlfn.XLOOKUP($C50,[3]汇总!$C:$C,[3]汇总!$C:$C)</f>
        <v>曾建伟</v>
      </c>
      <c r="AC50" s="1">
        <v>6390.78</v>
      </c>
      <c r="AD50" s="1">
        <f t="shared" si="6"/>
        <v>-383.12</v>
      </c>
    </row>
    <row r="51" s="1" customFormat="1" ht="21.7" customHeight="1" spans="1:30">
      <c r="A51" s="9">
        <f t="shared" si="0"/>
        <v>48</v>
      </c>
      <c r="B51" s="9"/>
      <c r="C51" s="10" t="s">
        <v>79</v>
      </c>
      <c r="D51" s="16">
        <v>45817</v>
      </c>
      <c r="E51" s="12" t="s">
        <v>31</v>
      </c>
      <c r="F51" s="13">
        <v>23</v>
      </c>
      <c r="G51" s="14">
        <v>23</v>
      </c>
      <c r="H51" s="15">
        <v>1490</v>
      </c>
      <c r="I51" s="23">
        <v>2339.02855</v>
      </c>
      <c r="J51" s="25">
        <v>267</v>
      </c>
      <c r="K51" s="24">
        <v>265.384615384615</v>
      </c>
      <c r="L51" s="21">
        <v>460</v>
      </c>
      <c r="M51" s="14"/>
      <c r="N51" s="14">
        <v>-10</v>
      </c>
      <c r="O51" s="14">
        <v>300</v>
      </c>
      <c r="P51" s="22">
        <v>5495.41</v>
      </c>
      <c r="Q51" s="30"/>
      <c r="R51" s="15">
        <f t="shared" si="1"/>
        <v>5495.41</v>
      </c>
      <c r="S51" s="31">
        <v>0</v>
      </c>
      <c r="T51" s="32" t="str">
        <f>VLOOKUP(C51,'[1]2025.07'!$B$3:$CN$700,38,0)</f>
        <v>湘潭思泉</v>
      </c>
      <c r="U51" s="33">
        <f>_xlfn.XLOOKUP(C51,[2]一线员工!$C$1:$C$65536,[2]一线员工!$BJ$1:$BJ$65536,0,0)</f>
        <v>5495.41</v>
      </c>
      <c r="V51" s="1">
        <f t="shared" si="2"/>
        <v>0</v>
      </c>
      <c r="W51" s="34">
        <f t="shared" si="3"/>
        <v>5157.41316538462</v>
      </c>
      <c r="X51" s="34">
        <f t="shared" si="4"/>
        <v>337.996834615385</v>
      </c>
      <c r="Y51" s="1">
        <f t="shared" si="5"/>
        <v>238.930869565217</v>
      </c>
      <c r="AA51" s="35" t="str">
        <f>_xlfn.XLOOKUP($C51,[3]汇总!$C:$C,[3]汇总!$C:$C)</f>
        <v>李先文</v>
      </c>
      <c r="AC51" s="1">
        <v>5483.01</v>
      </c>
      <c r="AD51" s="1">
        <f t="shared" si="6"/>
        <v>12.3999999999996</v>
      </c>
    </row>
    <row r="52" s="1" customFormat="1" ht="21.7" customHeight="1" spans="1:30">
      <c r="A52" s="9">
        <f t="shared" si="0"/>
        <v>49</v>
      </c>
      <c r="B52" s="9"/>
      <c r="C52" s="10" t="s">
        <v>80</v>
      </c>
      <c r="D52" s="16">
        <v>45813</v>
      </c>
      <c r="E52" s="12" t="s">
        <v>31</v>
      </c>
      <c r="F52" s="13">
        <v>24</v>
      </c>
      <c r="G52" s="14">
        <v>24</v>
      </c>
      <c r="H52" s="15">
        <v>1490</v>
      </c>
      <c r="I52" s="23">
        <v>2407.9124</v>
      </c>
      <c r="J52" s="25">
        <v>282</v>
      </c>
      <c r="K52" s="24">
        <v>200</v>
      </c>
      <c r="L52" s="21">
        <v>464</v>
      </c>
      <c r="M52" s="14"/>
      <c r="N52" s="14"/>
      <c r="O52" s="14">
        <v>200</v>
      </c>
      <c r="P52" s="22">
        <v>5485.91</v>
      </c>
      <c r="Q52" s="30"/>
      <c r="R52" s="15">
        <f t="shared" si="1"/>
        <v>5485.91</v>
      </c>
      <c r="S52" s="31" t="s">
        <v>81</v>
      </c>
      <c r="T52" s="32" t="str">
        <f>VLOOKUP(C52,'[1]2025.07'!$B$3:$CN$700,38,0)</f>
        <v>湘潭宏顺</v>
      </c>
      <c r="U52" s="33">
        <f>_xlfn.XLOOKUP(C52,[2]一线员工!$C$1:$C$65536,[2]一线员工!$BJ$1:$BJ$65536,0,0)</f>
        <v>5485.91</v>
      </c>
      <c r="V52" s="1">
        <f t="shared" si="2"/>
        <v>0</v>
      </c>
      <c r="W52" s="34">
        <f t="shared" si="3"/>
        <v>5091.9124</v>
      </c>
      <c r="X52" s="34">
        <f t="shared" si="4"/>
        <v>393.9976</v>
      </c>
      <c r="Y52" s="1">
        <f t="shared" si="5"/>
        <v>228.579583333333</v>
      </c>
      <c r="AA52" s="35" t="str">
        <f>_xlfn.XLOOKUP($C52,[3]汇总!$C:$C,[3]汇总!$C:$C)</f>
        <v>肖志</v>
      </c>
      <c r="AC52" s="1">
        <v>6940.28</v>
      </c>
      <c r="AD52" s="1">
        <f t="shared" si="6"/>
        <v>-1454.37</v>
      </c>
    </row>
    <row r="53" s="1" customFormat="1" ht="21.7" customHeight="1" spans="1:30">
      <c r="A53" s="9">
        <f t="shared" si="0"/>
        <v>50</v>
      </c>
      <c r="B53" s="9"/>
      <c r="C53" s="10" t="s">
        <v>82</v>
      </c>
      <c r="D53" s="16">
        <v>45818</v>
      </c>
      <c r="E53" s="12" t="s">
        <v>31</v>
      </c>
      <c r="F53" s="13">
        <v>26</v>
      </c>
      <c r="G53" s="14">
        <v>26</v>
      </c>
      <c r="H53" s="15">
        <v>1490</v>
      </c>
      <c r="I53" s="23">
        <v>2249.402834</v>
      </c>
      <c r="J53" s="25">
        <v>267</v>
      </c>
      <c r="K53" s="24">
        <v>200</v>
      </c>
      <c r="L53" s="21">
        <v>520</v>
      </c>
      <c r="M53" s="14">
        <v>-27.61</v>
      </c>
      <c r="N53" s="14"/>
      <c r="O53" s="14">
        <v>300</v>
      </c>
      <c r="P53" s="22">
        <v>5506.79</v>
      </c>
      <c r="Q53" s="30">
        <v>37.25</v>
      </c>
      <c r="R53" s="15">
        <f t="shared" si="1"/>
        <v>5469.54</v>
      </c>
      <c r="S53" s="31" t="s">
        <v>66</v>
      </c>
      <c r="T53" s="32" t="str">
        <f>VLOOKUP(C53,'[1]2025.07'!$B$3:$CN$700,38,0)</f>
        <v>湘潭宏顺</v>
      </c>
      <c r="U53" s="33">
        <f>_xlfn.XLOOKUP(C53,[2]一线员工!$C$1:$C$65536,[2]一线员工!$BJ$1:$BJ$65536,0,0)</f>
        <v>5469.54</v>
      </c>
      <c r="V53" s="1">
        <f t="shared" si="2"/>
        <v>0</v>
      </c>
      <c r="W53" s="34">
        <f t="shared" si="3"/>
        <v>5050.792834</v>
      </c>
      <c r="X53" s="34">
        <f t="shared" si="4"/>
        <v>455.997165999999</v>
      </c>
      <c r="Y53" s="1">
        <f t="shared" si="5"/>
        <v>210.366923076923</v>
      </c>
      <c r="AA53" s="35" t="str">
        <f>_xlfn.XLOOKUP($C53,[3]汇总!$C:$C,[3]汇总!$C:$C)</f>
        <v>李湘泉</v>
      </c>
      <c r="AC53" s="1">
        <v>5795.4</v>
      </c>
      <c r="AD53" s="1">
        <f t="shared" si="6"/>
        <v>-288.61</v>
      </c>
    </row>
    <row r="54" s="1" customFormat="1" ht="21.7" customHeight="1" spans="1:30">
      <c r="A54" s="9">
        <f t="shared" si="0"/>
        <v>51</v>
      </c>
      <c r="B54" s="9"/>
      <c r="C54" s="10" t="s">
        <v>83</v>
      </c>
      <c r="D54" s="16">
        <v>45811</v>
      </c>
      <c r="E54" s="12" t="s">
        <v>31</v>
      </c>
      <c r="F54" s="13">
        <v>26</v>
      </c>
      <c r="G54" s="14">
        <v>29</v>
      </c>
      <c r="H54" s="15">
        <v>1661.92307692308</v>
      </c>
      <c r="I54" s="23">
        <v>2221.9328</v>
      </c>
      <c r="J54" s="25">
        <v>270</v>
      </c>
      <c r="K54" s="24">
        <v>200</v>
      </c>
      <c r="L54" s="21">
        <v>580</v>
      </c>
      <c r="M54" s="14">
        <v>-27.61</v>
      </c>
      <c r="N54" s="14"/>
      <c r="O54" s="14">
        <v>300</v>
      </c>
      <c r="P54" s="22">
        <v>5788.25</v>
      </c>
      <c r="Q54" s="30">
        <v>141.75</v>
      </c>
      <c r="R54" s="15">
        <f t="shared" si="1"/>
        <v>5646.5</v>
      </c>
      <c r="S54" s="31">
        <v>0</v>
      </c>
      <c r="T54" s="32" t="str">
        <f>VLOOKUP(C54,'[1]2025.07'!$B$3:$CN$700,38,0)</f>
        <v>湘潭宏顺</v>
      </c>
      <c r="U54" s="33">
        <f>_xlfn.XLOOKUP(C54,[2]一线员工!$C$1:$C$65536,[2]一线员工!$BJ$1:$BJ$65536,0,0)</f>
        <v>5646.5</v>
      </c>
      <c r="V54" s="1">
        <f t="shared" si="2"/>
        <v>0</v>
      </c>
      <c r="W54" s="34">
        <f t="shared" si="3"/>
        <v>5261.24587692308</v>
      </c>
      <c r="X54" s="34">
        <f t="shared" si="4"/>
        <v>527.004123076919</v>
      </c>
      <c r="Y54" s="1">
        <f t="shared" si="5"/>
        <v>217.173076923077</v>
      </c>
      <c r="AA54" s="35" t="str">
        <f>_xlfn.XLOOKUP($C54,[3]汇总!$C:$C,[3]汇总!$C:$C)</f>
        <v>曾丽梅</v>
      </c>
      <c r="AC54" s="1">
        <v>6620.93</v>
      </c>
      <c r="AD54" s="1">
        <f t="shared" si="6"/>
        <v>-832.68</v>
      </c>
    </row>
    <row r="55" s="1" customFormat="1" ht="21.7" customHeight="1" spans="1:30">
      <c r="A55" s="9">
        <f t="shared" si="0"/>
        <v>52</v>
      </c>
      <c r="B55" s="9"/>
      <c r="C55" s="10" t="s">
        <v>84</v>
      </c>
      <c r="D55" s="16">
        <v>45826</v>
      </c>
      <c r="E55" s="12" t="s">
        <v>31</v>
      </c>
      <c r="F55" s="13">
        <v>26</v>
      </c>
      <c r="G55" s="14">
        <v>27</v>
      </c>
      <c r="H55" s="15">
        <v>1547.30769230769</v>
      </c>
      <c r="I55" s="23">
        <v>2701.94711</v>
      </c>
      <c r="J55" s="25">
        <v>258</v>
      </c>
      <c r="K55" s="24">
        <v>800</v>
      </c>
      <c r="L55" s="21">
        <v>540</v>
      </c>
      <c r="M55" s="14">
        <v>-27.61</v>
      </c>
      <c r="N55" s="14">
        <v>-10</v>
      </c>
      <c r="O55" s="14">
        <v>200</v>
      </c>
      <c r="P55" s="22">
        <v>6425.64</v>
      </c>
      <c r="Q55" s="30"/>
      <c r="R55" s="15">
        <f t="shared" si="1"/>
        <v>6425.64</v>
      </c>
      <c r="S55" s="31">
        <v>0</v>
      </c>
      <c r="T55" s="32" t="str">
        <f>VLOOKUP(C55,'[1]2025.07'!$B$3:$CN$700,38,0)</f>
        <v>湘潭思泉</v>
      </c>
      <c r="U55" s="33">
        <f>_xlfn.XLOOKUP(C55,[2]一线员工!$C$1:$C$65536,[2]一线员工!$BJ$1:$BJ$65536,0,0)</f>
        <v>6425.64</v>
      </c>
      <c r="V55" s="1">
        <f t="shared" si="2"/>
        <v>0</v>
      </c>
      <c r="W55" s="34">
        <f t="shared" si="3"/>
        <v>6062.64480230769</v>
      </c>
      <c r="X55" s="34">
        <f t="shared" si="4"/>
        <v>362.995197692309</v>
      </c>
      <c r="Y55" s="1">
        <f t="shared" si="5"/>
        <v>247.14</v>
      </c>
      <c r="AA55" s="35" t="str">
        <f>_xlfn.XLOOKUP($C55,[3]汇总!$C:$C,[3]汇总!$C:$C)</f>
        <v>王攀</v>
      </c>
      <c r="AC55" s="1">
        <v>5691.96</v>
      </c>
      <c r="AD55" s="1">
        <f t="shared" si="6"/>
        <v>733.68</v>
      </c>
    </row>
    <row r="56" s="1" customFormat="1" ht="21.7" customHeight="1" spans="1:30">
      <c r="A56" s="9">
        <f t="shared" si="0"/>
        <v>53</v>
      </c>
      <c r="B56" s="9"/>
      <c r="C56" s="10" t="s">
        <v>85</v>
      </c>
      <c r="D56" s="16">
        <v>45809</v>
      </c>
      <c r="E56" s="12" t="s">
        <v>31</v>
      </c>
      <c r="F56" s="13">
        <v>26</v>
      </c>
      <c r="G56" s="14">
        <v>27</v>
      </c>
      <c r="H56" s="15">
        <v>1547.30769230769</v>
      </c>
      <c r="I56" s="23">
        <v>2701.94711</v>
      </c>
      <c r="J56" s="25">
        <v>264</v>
      </c>
      <c r="K56" s="24">
        <v>200</v>
      </c>
      <c r="L56" s="21">
        <v>540</v>
      </c>
      <c r="M56" s="14">
        <v>-27.61</v>
      </c>
      <c r="N56" s="14"/>
      <c r="O56" s="14">
        <v>300</v>
      </c>
      <c r="P56" s="22">
        <v>5991.64</v>
      </c>
      <c r="Q56" s="30">
        <v>141.75</v>
      </c>
      <c r="R56" s="15">
        <f t="shared" si="1"/>
        <v>5849.89</v>
      </c>
      <c r="S56" s="31" t="s">
        <v>50</v>
      </c>
      <c r="T56" s="32" t="str">
        <f>VLOOKUP(C56,'[1]2025.07'!$B$3:$CN$700,38,0)</f>
        <v>湘潭宏顺</v>
      </c>
      <c r="U56" s="33">
        <f>_xlfn.XLOOKUP(C56,[2]一线员工!$C$1:$C$65536,[2]一线员工!$BJ$1:$BJ$65536,0,0)</f>
        <v>5849.89</v>
      </c>
      <c r="V56" s="1">
        <f t="shared" si="2"/>
        <v>0</v>
      </c>
      <c r="W56" s="34">
        <f t="shared" si="3"/>
        <v>5578.64480230769</v>
      </c>
      <c r="X56" s="34">
        <f t="shared" si="4"/>
        <v>412.995197692309</v>
      </c>
      <c r="Y56" s="1">
        <f t="shared" si="5"/>
        <v>224.995769230769</v>
      </c>
      <c r="AA56" s="35" t="str">
        <f>_xlfn.XLOOKUP($C56,[3]汇总!$C:$C,[3]汇总!$C:$C)</f>
        <v>刘红卫</v>
      </c>
      <c r="AC56" s="1">
        <v>5147.19</v>
      </c>
      <c r="AD56" s="1">
        <f t="shared" si="6"/>
        <v>844.450000000001</v>
      </c>
    </row>
    <row r="57" s="1" customFormat="1" ht="21.7" customHeight="1" spans="1:30">
      <c r="A57" s="9">
        <f t="shared" si="0"/>
        <v>54</v>
      </c>
      <c r="B57" s="9"/>
      <c r="C57" s="10" t="s">
        <v>86</v>
      </c>
      <c r="D57" s="16">
        <v>45809</v>
      </c>
      <c r="E57" s="12" t="s">
        <v>31</v>
      </c>
      <c r="F57" s="13">
        <v>26</v>
      </c>
      <c r="G57" s="14">
        <v>27</v>
      </c>
      <c r="H57" s="15">
        <v>1547.30769230769</v>
      </c>
      <c r="I57" s="23">
        <v>2365.730954</v>
      </c>
      <c r="J57" s="25">
        <v>264</v>
      </c>
      <c r="K57" s="24">
        <v>200</v>
      </c>
      <c r="L57" s="21">
        <v>540</v>
      </c>
      <c r="M57" s="14">
        <v>-27.61</v>
      </c>
      <c r="N57" s="14"/>
      <c r="O57" s="14">
        <v>300</v>
      </c>
      <c r="P57" s="22">
        <v>5755.43</v>
      </c>
      <c r="Q57" s="30">
        <v>37.25</v>
      </c>
      <c r="R57" s="15">
        <f t="shared" si="1"/>
        <v>5718.18</v>
      </c>
      <c r="S57" s="31">
        <v>0</v>
      </c>
      <c r="T57" s="32" t="str">
        <f>VLOOKUP(C57,'[1]2025.07'!$B$3:$CN$700,38,0)</f>
        <v>湘潭宏顺</v>
      </c>
      <c r="U57" s="33">
        <f>_xlfn.XLOOKUP(C57,[2]一线员工!$C$1:$C$65536,[2]一线员工!$BJ$1:$BJ$65536,0,0)</f>
        <v>5718.18</v>
      </c>
      <c r="V57" s="1">
        <f t="shared" si="2"/>
        <v>0</v>
      </c>
      <c r="W57" s="34">
        <f t="shared" si="3"/>
        <v>5242.42864630769</v>
      </c>
      <c r="X57" s="34">
        <f t="shared" si="4"/>
        <v>513.00135369231</v>
      </c>
      <c r="Y57" s="1">
        <f t="shared" si="5"/>
        <v>219.93</v>
      </c>
      <c r="AA57" s="35" t="e">
        <f>_xlfn.XLOOKUP($C57,[3]汇总!$C:$C,[3]汇总!$C:$C)</f>
        <v>#N/A</v>
      </c>
      <c r="AC57" s="1">
        <v>6682.1</v>
      </c>
      <c r="AD57" s="1">
        <f t="shared" si="6"/>
        <v>-926.67</v>
      </c>
    </row>
    <row r="58" s="1" customFormat="1" ht="21.7" customHeight="1" spans="1:30">
      <c r="A58" s="9">
        <f t="shared" si="0"/>
        <v>55</v>
      </c>
      <c r="B58" s="9"/>
      <c r="C58" s="10" t="s">
        <v>87</v>
      </c>
      <c r="D58" s="16">
        <v>45825</v>
      </c>
      <c r="E58" s="12" t="s">
        <v>31</v>
      </c>
      <c r="F58" s="13">
        <v>26</v>
      </c>
      <c r="G58" s="14">
        <v>28</v>
      </c>
      <c r="H58" s="15">
        <v>1604.61538461538</v>
      </c>
      <c r="I58" s="23">
        <v>2800.28404</v>
      </c>
      <c r="J58" s="25">
        <v>264</v>
      </c>
      <c r="K58" s="24">
        <v>300</v>
      </c>
      <c r="L58" s="21">
        <v>560</v>
      </c>
      <c r="M58" s="14"/>
      <c r="N58" s="14"/>
      <c r="O58" s="14">
        <v>300</v>
      </c>
      <c r="P58" s="22">
        <v>6302.9</v>
      </c>
      <c r="Q58" s="30"/>
      <c r="R58" s="15">
        <f t="shared" si="1"/>
        <v>6302.9</v>
      </c>
      <c r="S58" s="31">
        <v>0</v>
      </c>
      <c r="T58" s="32" t="str">
        <f>VLOOKUP(C58,'[1]2025.07'!$B$3:$CN$700,38,0)</f>
        <v>湘潭思泉</v>
      </c>
      <c r="U58" s="33">
        <f>_xlfn.XLOOKUP(C58,[2]一线员工!$C$1:$C$65536,[2]一线员工!$BJ$1:$BJ$65536,0,0)</f>
        <v>6302.9</v>
      </c>
      <c r="V58" s="1">
        <f t="shared" si="2"/>
        <v>0</v>
      </c>
      <c r="W58" s="34">
        <f t="shared" si="3"/>
        <v>5882.89942461538</v>
      </c>
      <c r="X58" s="34">
        <f t="shared" si="4"/>
        <v>420.00057538462</v>
      </c>
      <c r="Y58" s="1">
        <f t="shared" si="5"/>
        <v>242.419230769231</v>
      </c>
      <c r="AA58" s="35" t="str">
        <f>_xlfn.XLOOKUP($C58,[3]汇总!$C:$C,[3]汇总!$C:$C)</f>
        <v>张波滔</v>
      </c>
      <c r="AC58" s="1">
        <v>5838.22</v>
      </c>
      <c r="AD58" s="1">
        <f t="shared" si="6"/>
        <v>464.679999999999</v>
      </c>
    </row>
    <row r="59" s="1" customFormat="1" ht="21.7" customHeight="1" spans="1:30">
      <c r="A59" s="9">
        <f t="shared" si="0"/>
        <v>56</v>
      </c>
      <c r="B59" s="9"/>
      <c r="C59" s="10" t="s">
        <v>88</v>
      </c>
      <c r="D59" s="11">
        <v>45825</v>
      </c>
      <c r="E59" s="12" t="s">
        <v>31</v>
      </c>
      <c r="F59" s="13">
        <v>26</v>
      </c>
      <c r="G59" s="14">
        <v>26</v>
      </c>
      <c r="H59" s="15">
        <v>1490</v>
      </c>
      <c r="I59" s="23">
        <v>2583.79018</v>
      </c>
      <c r="J59" s="25">
        <v>273</v>
      </c>
      <c r="K59" s="24">
        <v>300</v>
      </c>
      <c r="L59" s="21">
        <v>520</v>
      </c>
      <c r="M59" s="14"/>
      <c r="N59" s="14">
        <v>-20</v>
      </c>
      <c r="O59" s="14">
        <v>200</v>
      </c>
      <c r="P59" s="22">
        <v>5804.79</v>
      </c>
      <c r="Q59" s="30"/>
      <c r="R59" s="15">
        <f t="shared" si="1"/>
        <v>5804.79</v>
      </c>
      <c r="S59" s="31">
        <v>0</v>
      </c>
      <c r="T59" s="32" t="str">
        <f>VLOOKUP(C59,'[1]2025.07'!$B$3:$CN$700,38,0)</f>
        <v>湘潭思泉</v>
      </c>
      <c r="U59" s="33">
        <f>_xlfn.XLOOKUP(C59,[2]一线员工!$C$1:$C$65536,[2]一线员工!$BJ$1:$BJ$65536,0,0)</f>
        <v>5804.79</v>
      </c>
      <c r="V59" s="1">
        <f t="shared" si="2"/>
        <v>0</v>
      </c>
      <c r="W59" s="34">
        <f t="shared" si="3"/>
        <v>5398.79018</v>
      </c>
      <c r="X59" s="34">
        <f t="shared" si="4"/>
        <v>405.99982</v>
      </c>
      <c r="Y59" s="1">
        <f t="shared" si="5"/>
        <v>223.261153846154</v>
      </c>
      <c r="AA59" s="35" t="str">
        <f>_xlfn.XLOOKUP($C59,[3]汇总!$C:$C,[3]汇总!$C:$C)</f>
        <v>谭哲</v>
      </c>
      <c r="AC59" s="1">
        <v>1496.86</v>
      </c>
      <c r="AD59" s="1">
        <f t="shared" si="6"/>
        <v>4307.93</v>
      </c>
    </row>
    <row r="60" s="1" customFormat="1" ht="21.7" customHeight="1" spans="1:30">
      <c r="A60" s="9">
        <f t="shared" si="0"/>
        <v>57</v>
      </c>
      <c r="B60" s="9"/>
      <c r="C60" s="10" t="s">
        <v>89</v>
      </c>
      <c r="D60" s="11">
        <v>45811</v>
      </c>
      <c r="E60" s="12" t="s">
        <v>31</v>
      </c>
      <c r="F60" s="13">
        <v>24</v>
      </c>
      <c r="G60" s="14">
        <v>24</v>
      </c>
      <c r="H60" s="15">
        <v>1490</v>
      </c>
      <c r="I60" s="23">
        <v>2406.93632</v>
      </c>
      <c r="J60" s="25">
        <v>264</v>
      </c>
      <c r="K60" s="24">
        <v>276.923076923077</v>
      </c>
      <c r="L60" s="21">
        <v>480</v>
      </c>
      <c r="M60" s="14">
        <v>-50</v>
      </c>
      <c r="N60" s="14"/>
      <c r="O60" s="14">
        <v>300</v>
      </c>
      <c r="P60" s="22">
        <v>5609.86</v>
      </c>
      <c r="Q60" s="30">
        <v>37.25</v>
      </c>
      <c r="R60" s="15">
        <f t="shared" si="1"/>
        <v>5572.61</v>
      </c>
      <c r="S60" s="31" t="s">
        <v>50</v>
      </c>
      <c r="T60" s="32" t="str">
        <f>VLOOKUP(C60,'[1]2025.07'!$B$3:$CN$700,38,0)</f>
        <v>湘潭宏顺</v>
      </c>
      <c r="U60" s="33">
        <f>_xlfn.XLOOKUP(C60,[2]一线员工!$C$1:$C$65536,[2]一线员工!$BJ$1:$BJ$65536,0,0)</f>
        <v>5572.61</v>
      </c>
      <c r="V60" s="1">
        <f t="shared" si="2"/>
        <v>0</v>
      </c>
      <c r="W60" s="34">
        <f t="shared" si="3"/>
        <v>5215.85939692308</v>
      </c>
      <c r="X60" s="34">
        <f t="shared" si="4"/>
        <v>394.000603076923</v>
      </c>
      <c r="Y60" s="1">
        <f t="shared" si="5"/>
        <v>232.192083333333</v>
      </c>
      <c r="AA60" s="35" t="str">
        <f>_xlfn.XLOOKUP($C60,[3]汇总!$C:$C,[3]汇总!$C:$C)</f>
        <v>黄翠兰</v>
      </c>
      <c r="AC60" s="1">
        <v>920.45</v>
      </c>
      <c r="AD60" s="1">
        <f t="shared" si="6"/>
        <v>4689.41</v>
      </c>
    </row>
    <row r="61" s="1" customFormat="1" ht="21.7" customHeight="1" spans="1:30">
      <c r="A61" s="9">
        <f t="shared" si="0"/>
        <v>58</v>
      </c>
      <c r="B61" s="9"/>
      <c r="C61" s="10" t="s">
        <v>90</v>
      </c>
      <c r="D61" s="16">
        <v>45811</v>
      </c>
      <c r="E61" s="12" t="s">
        <v>31</v>
      </c>
      <c r="F61" s="13">
        <v>25</v>
      </c>
      <c r="G61" s="14">
        <v>25</v>
      </c>
      <c r="H61" s="15">
        <v>1490</v>
      </c>
      <c r="I61" s="23">
        <v>2505.27325</v>
      </c>
      <c r="J61" s="25">
        <v>252</v>
      </c>
      <c r="K61" s="24">
        <v>192.307692307692</v>
      </c>
      <c r="L61" s="21">
        <v>500</v>
      </c>
      <c r="M61" s="14">
        <v>-190</v>
      </c>
      <c r="N61" s="14">
        <v>-10</v>
      </c>
      <c r="O61" s="14">
        <v>300</v>
      </c>
      <c r="P61" s="22">
        <v>5439.58</v>
      </c>
      <c r="Q61" s="30">
        <v>137</v>
      </c>
      <c r="R61" s="15">
        <f t="shared" si="1"/>
        <v>5302.58</v>
      </c>
      <c r="S61" s="31" t="s">
        <v>50</v>
      </c>
      <c r="T61" s="32" t="str">
        <f>VLOOKUP(C61,'[1]2025.07'!$B$3:$CN$700,38,0)</f>
        <v>湖南诚展</v>
      </c>
      <c r="U61" s="33">
        <f>_xlfn.XLOOKUP(C61,[2]一线员工!$C$1:$C$65536,[2]一线员工!$BJ$1:$BJ$65536,0,0)</f>
        <v>5302.58</v>
      </c>
      <c r="V61" s="1">
        <f t="shared" si="2"/>
        <v>0</v>
      </c>
      <c r="W61" s="34">
        <f t="shared" si="3"/>
        <v>5089.58094230769</v>
      </c>
      <c r="X61" s="34">
        <f t="shared" si="4"/>
        <v>349.999057692307</v>
      </c>
      <c r="Y61" s="1">
        <f t="shared" si="5"/>
        <v>212.1032</v>
      </c>
      <c r="AA61" s="35" t="str">
        <f>_xlfn.XLOOKUP($C61,[3]汇总!$C:$C,[3]汇总!$C:$C)</f>
        <v>诸葛启发</v>
      </c>
      <c r="AC61" s="1">
        <v>4920.76</v>
      </c>
      <c r="AD61" s="1">
        <f t="shared" si="6"/>
        <v>518.82</v>
      </c>
    </row>
    <row r="62" s="1" customFormat="1" ht="21.7" customHeight="1" spans="1:30">
      <c r="A62" s="9">
        <f t="shared" si="0"/>
        <v>59</v>
      </c>
      <c r="B62" s="9"/>
      <c r="C62" s="10" t="s">
        <v>91</v>
      </c>
      <c r="D62" s="16">
        <v>45812</v>
      </c>
      <c r="E62" s="12" t="s">
        <v>31</v>
      </c>
      <c r="F62" s="13">
        <v>26</v>
      </c>
      <c r="G62" s="14">
        <v>22</v>
      </c>
      <c r="H62" s="15">
        <v>1260.76923076923</v>
      </c>
      <c r="I62" s="23">
        <v>2406.93632</v>
      </c>
      <c r="J62" s="25">
        <v>270</v>
      </c>
      <c r="K62" s="24">
        <v>276.923076923077</v>
      </c>
      <c r="L62" s="21">
        <v>440</v>
      </c>
      <c r="M62" s="14"/>
      <c r="N62" s="14">
        <v>-20</v>
      </c>
      <c r="O62" s="14">
        <v>200</v>
      </c>
      <c r="P62" s="22">
        <v>5210.63</v>
      </c>
      <c r="Q62" s="30"/>
      <c r="R62" s="15">
        <f t="shared" si="1"/>
        <v>5210.63</v>
      </c>
      <c r="S62" s="31" t="s">
        <v>81</v>
      </c>
      <c r="T62" s="32" t="str">
        <f>VLOOKUP(C62,'[1]2025.07'!$B$3:$CN$700,38,0)</f>
        <v>湘潭思泉</v>
      </c>
      <c r="U62" s="33">
        <f>_xlfn.XLOOKUP(C62,[2]一线员工!$C$1:$C$65536,[2]一线员工!$BJ$1:$BJ$65536,0,0)</f>
        <v>5210.63</v>
      </c>
      <c r="V62" s="1">
        <f t="shared" si="2"/>
        <v>0</v>
      </c>
      <c r="W62" s="34">
        <f t="shared" si="3"/>
        <v>4882.62862769231</v>
      </c>
      <c r="X62" s="34">
        <f t="shared" si="4"/>
        <v>328.001372307694</v>
      </c>
      <c r="Y62" s="1">
        <f t="shared" si="5"/>
        <v>200.408846153846</v>
      </c>
      <c r="AA62" s="35" t="str">
        <f>_xlfn.XLOOKUP($C62,[3]汇总!$C:$C,[3]汇总!$C:$C)</f>
        <v>黄槿喆</v>
      </c>
      <c r="AC62" s="1">
        <v>4470.78</v>
      </c>
      <c r="AD62" s="1">
        <f t="shared" si="6"/>
        <v>739.85</v>
      </c>
    </row>
    <row r="63" s="1" customFormat="1" ht="21.7" customHeight="1" spans="1:30">
      <c r="A63" s="9">
        <f t="shared" si="0"/>
        <v>60</v>
      </c>
      <c r="B63" s="9"/>
      <c r="C63" s="10" t="s">
        <v>92</v>
      </c>
      <c r="D63" s="16">
        <v>45814</v>
      </c>
      <c r="E63" s="12" t="s">
        <v>31</v>
      </c>
      <c r="F63" s="13">
        <v>22</v>
      </c>
      <c r="G63" s="14">
        <v>20</v>
      </c>
      <c r="H63" s="15">
        <v>1354.54545454545</v>
      </c>
      <c r="I63" s="23">
        <v>1993.7686</v>
      </c>
      <c r="J63" s="25">
        <v>261</v>
      </c>
      <c r="K63" s="24">
        <v>230.769230769231</v>
      </c>
      <c r="L63" s="21">
        <v>400</v>
      </c>
      <c r="M63" s="14"/>
      <c r="N63" s="14"/>
      <c r="O63" s="14">
        <v>200</v>
      </c>
      <c r="P63" s="22">
        <v>4850.08</v>
      </c>
      <c r="Q63" s="30"/>
      <c r="R63" s="15">
        <f t="shared" si="1"/>
        <v>4850.08</v>
      </c>
      <c r="S63" s="31" t="s">
        <v>81</v>
      </c>
      <c r="T63" s="32" t="str">
        <f>VLOOKUP(C63,'[1]2025.07'!$B$3:$CN$700,38,0)</f>
        <v>湖南诚展</v>
      </c>
      <c r="U63" s="33">
        <f>_xlfn.XLOOKUP(C63,[2]一线员工!$C$1:$C$65536,[2]一线员工!$BJ$1:$BJ$65536,0,0)</f>
        <v>4850.08</v>
      </c>
      <c r="V63" s="1">
        <f t="shared" si="2"/>
        <v>0</v>
      </c>
      <c r="W63" s="34">
        <f t="shared" si="3"/>
        <v>4482.08328531468</v>
      </c>
      <c r="X63" s="34">
        <f t="shared" si="4"/>
        <v>367.99671468532</v>
      </c>
      <c r="Y63" s="1">
        <f t="shared" si="5"/>
        <v>220.458181818182</v>
      </c>
      <c r="AA63" s="35" t="str">
        <f>_xlfn.XLOOKUP($C63,[3]汇总!$C:$C,[3]汇总!$C:$C)</f>
        <v>陶巨喜</v>
      </c>
      <c r="AC63" s="1">
        <v>2876.32</v>
      </c>
      <c r="AD63" s="1">
        <f t="shared" si="6"/>
        <v>1973.76</v>
      </c>
    </row>
    <row r="64" s="1" customFormat="1" ht="21.7" customHeight="1" spans="1:30">
      <c r="A64" s="9">
        <f t="shared" si="0"/>
        <v>61</v>
      </c>
      <c r="B64" s="9"/>
      <c r="C64" s="10" t="s">
        <v>93</v>
      </c>
      <c r="D64" s="16">
        <v>45818</v>
      </c>
      <c r="E64" s="12" t="s">
        <v>31</v>
      </c>
      <c r="F64" s="13">
        <v>25</v>
      </c>
      <c r="G64" s="14">
        <v>25</v>
      </c>
      <c r="H64" s="15">
        <v>1490</v>
      </c>
      <c r="I64" s="23">
        <v>2505.27325</v>
      </c>
      <c r="J64" s="25">
        <v>261</v>
      </c>
      <c r="K64" s="24">
        <v>673.076923076923</v>
      </c>
      <c r="L64" s="21">
        <v>500</v>
      </c>
      <c r="M64" s="14"/>
      <c r="N64" s="14"/>
      <c r="O64" s="14">
        <v>300</v>
      </c>
      <c r="P64" s="22">
        <v>6179.35</v>
      </c>
      <c r="Q64" s="30">
        <v>257.5</v>
      </c>
      <c r="R64" s="15">
        <f t="shared" si="1"/>
        <v>5921.85</v>
      </c>
      <c r="S64" s="31" t="s">
        <v>50</v>
      </c>
      <c r="T64" s="32" t="str">
        <f>VLOOKUP(C64,'[1]2025.07'!$B$3:$CN$700,38,0)</f>
        <v>东方人才</v>
      </c>
      <c r="U64" s="33">
        <f>_xlfn.XLOOKUP(C64,[2]一线员工!$C$1:$C$65536,[2]一线员工!$BJ$1:$BJ$65536,0,0)</f>
        <v>5921.85</v>
      </c>
      <c r="V64" s="1">
        <f t="shared" si="2"/>
        <v>0</v>
      </c>
      <c r="W64" s="34">
        <f t="shared" si="3"/>
        <v>5779.35017307692</v>
      </c>
      <c r="X64" s="34">
        <f t="shared" si="4"/>
        <v>399.999826923077</v>
      </c>
      <c r="Y64" s="1">
        <f t="shared" si="5"/>
        <v>236.874</v>
      </c>
      <c r="AA64" s="35" t="str">
        <f>_xlfn.XLOOKUP($C64,[3]汇总!$C:$C,[3]汇总!$C:$C)</f>
        <v>唐相健</v>
      </c>
      <c r="AC64" s="1">
        <v>2794.32</v>
      </c>
      <c r="AD64" s="1">
        <f t="shared" si="6"/>
        <v>3385.03</v>
      </c>
    </row>
    <row r="65" s="1" customFormat="1" ht="21.7" customHeight="1" spans="1:30">
      <c r="A65" s="9">
        <f t="shared" si="0"/>
        <v>62</v>
      </c>
      <c r="B65" s="9"/>
      <c r="C65" s="10" t="s">
        <v>94</v>
      </c>
      <c r="D65" s="16">
        <v>45818</v>
      </c>
      <c r="E65" s="12" t="s">
        <v>31</v>
      </c>
      <c r="F65" s="13">
        <v>22</v>
      </c>
      <c r="G65" s="14">
        <v>21</v>
      </c>
      <c r="H65" s="15">
        <v>1422.27272727273</v>
      </c>
      <c r="I65" s="23">
        <v>2072.28553</v>
      </c>
      <c r="J65" s="25">
        <v>264</v>
      </c>
      <c r="K65" s="24">
        <v>276.923076923077</v>
      </c>
      <c r="L65" s="21">
        <v>420</v>
      </c>
      <c r="M65" s="14"/>
      <c r="N65" s="14">
        <v>-10</v>
      </c>
      <c r="O65" s="14">
        <v>200</v>
      </c>
      <c r="P65" s="22">
        <v>5013.48</v>
      </c>
      <c r="Q65" s="30"/>
      <c r="R65" s="15">
        <f t="shared" si="1"/>
        <v>5013.48</v>
      </c>
      <c r="S65" s="31" t="s">
        <v>50</v>
      </c>
      <c r="T65" s="32" t="str">
        <f>VLOOKUP(C65,'[1]2025.07'!$B$3:$CN$700,38,0)</f>
        <v>湖南诚展</v>
      </c>
      <c r="U65" s="33">
        <f>_xlfn.XLOOKUP(C65,[2]一线员工!$C$1:$C$65536,[2]一线员工!$BJ$1:$BJ$65536,0,0)</f>
        <v>5013.48</v>
      </c>
      <c r="V65" s="1">
        <f t="shared" si="2"/>
        <v>0</v>
      </c>
      <c r="W65" s="34">
        <f t="shared" si="3"/>
        <v>4688.48133419581</v>
      </c>
      <c r="X65" s="34">
        <f t="shared" si="4"/>
        <v>324.998665804193</v>
      </c>
      <c r="Y65" s="1">
        <f t="shared" si="5"/>
        <v>227.885454545455</v>
      </c>
      <c r="AA65" s="35" t="str">
        <f>_xlfn.XLOOKUP($C65,[3]汇总!$C:$C,[3]汇总!$C:$C)</f>
        <v>包文彬</v>
      </c>
      <c r="AC65" s="1">
        <v>2525.12</v>
      </c>
      <c r="AD65" s="1">
        <f t="shared" si="6"/>
        <v>2488.36</v>
      </c>
    </row>
    <row r="66" s="1" customFormat="1" ht="21.7" customHeight="1" spans="1:30">
      <c r="A66" s="9">
        <f t="shared" si="0"/>
        <v>63</v>
      </c>
      <c r="B66" s="9"/>
      <c r="C66" s="10" t="s">
        <v>95</v>
      </c>
      <c r="D66" s="16">
        <v>45829</v>
      </c>
      <c r="E66" s="12" t="s">
        <v>31</v>
      </c>
      <c r="F66" s="13">
        <v>22</v>
      </c>
      <c r="G66" s="14">
        <v>19</v>
      </c>
      <c r="H66" s="15">
        <v>1286.81818181818</v>
      </c>
      <c r="I66" s="23">
        <v>1499.55452</v>
      </c>
      <c r="J66" s="25">
        <v>282</v>
      </c>
      <c r="K66" s="24">
        <v>431.818181818182</v>
      </c>
      <c r="L66" s="21">
        <v>380</v>
      </c>
      <c r="M66" s="14"/>
      <c r="N66" s="14"/>
      <c r="O66" s="14">
        <v>0</v>
      </c>
      <c r="P66" s="22">
        <v>4232.19</v>
      </c>
      <c r="Q66" s="30"/>
      <c r="R66" s="15">
        <f t="shared" si="1"/>
        <v>4232.19</v>
      </c>
      <c r="S66" s="31" t="s">
        <v>66</v>
      </c>
      <c r="T66" s="32" t="str">
        <f>VLOOKUP(C66,'[1]2025.07'!$B$3:$CN$700,38,0)</f>
        <v>湘潭宏顺</v>
      </c>
      <c r="U66" s="33">
        <f>_xlfn.XLOOKUP(C66,[2]一线员工!$C$1:$C$65536,[2]一线员工!$BJ$1:$BJ$65536,0,0)</f>
        <v>4232.19</v>
      </c>
      <c r="V66" s="1">
        <f t="shared" si="2"/>
        <v>0</v>
      </c>
      <c r="W66" s="34">
        <f t="shared" si="3"/>
        <v>3921.19088363636</v>
      </c>
      <c r="X66" s="34">
        <f t="shared" si="4"/>
        <v>310.999116363638</v>
      </c>
      <c r="Y66" s="1">
        <f t="shared" si="5"/>
        <v>192.372272727273</v>
      </c>
      <c r="AA66" s="35" t="str">
        <f>_xlfn.XLOOKUP($C66,[3]汇总!$C:$C,[3]汇总!$C:$C)</f>
        <v>唐国祥</v>
      </c>
      <c r="AC66" s="1">
        <v>1952.43</v>
      </c>
      <c r="AD66" s="1">
        <f t="shared" si="6"/>
        <v>2279.76</v>
      </c>
    </row>
    <row r="67" s="1" customFormat="1" ht="21.7" customHeight="1" spans="1:30">
      <c r="A67" s="9">
        <f t="shared" si="0"/>
        <v>64</v>
      </c>
      <c r="B67" s="9"/>
      <c r="C67" s="10" t="s">
        <v>96</v>
      </c>
      <c r="D67" s="16">
        <v>45829</v>
      </c>
      <c r="E67" s="12" t="s">
        <v>31</v>
      </c>
      <c r="F67" s="13">
        <v>26</v>
      </c>
      <c r="G67" s="14">
        <v>26</v>
      </c>
      <c r="H67" s="15">
        <v>1490</v>
      </c>
      <c r="I67" s="23">
        <v>2108.18408</v>
      </c>
      <c r="J67" s="25">
        <v>270</v>
      </c>
      <c r="K67" s="24">
        <v>200</v>
      </c>
      <c r="L67" s="21">
        <v>520</v>
      </c>
      <c r="M67" s="14"/>
      <c r="N67" s="14"/>
      <c r="O67" s="14">
        <v>300</v>
      </c>
      <c r="P67" s="22">
        <v>5346.18</v>
      </c>
      <c r="Q67" s="30"/>
      <c r="R67" s="15">
        <f t="shared" si="1"/>
        <v>5346.18</v>
      </c>
      <c r="S67" s="31" t="s">
        <v>81</v>
      </c>
      <c r="T67" s="32" t="str">
        <f>VLOOKUP(C67,'[1]2025.07'!$B$3:$CN$700,38,0)</f>
        <v>湘潭宏顺</v>
      </c>
      <c r="U67" s="33">
        <f>_xlfn.XLOOKUP(C67,[2]一线员工!$C$1:$C$65536,[2]一线员工!$BJ$1:$BJ$65536,0,0)</f>
        <v>5346.18</v>
      </c>
      <c r="V67" s="1">
        <f t="shared" si="2"/>
        <v>0</v>
      </c>
      <c r="W67" s="34">
        <f t="shared" si="3"/>
        <v>4940.18408</v>
      </c>
      <c r="X67" s="34">
        <f t="shared" si="4"/>
        <v>405.99592</v>
      </c>
      <c r="Y67" s="1">
        <f t="shared" si="5"/>
        <v>205.622307692308</v>
      </c>
      <c r="AA67" s="35" t="str">
        <f>_xlfn.XLOOKUP($C67,[3]汇总!$C:$C,[3]汇总!$C:$C)</f>
        <v>张桂花</v>
      </c>
      <c r="AC67" s="1">
        <v>1528.76</v>
      </c>
      <c r="AD67" s="1">
        <f t="shared" si="6"/>
        <v>3817.42</v>
      </c>
    </row>
    <row r="68" s="1" customFormat="1" ht="21.7" customHeight="1" spans="1:30">
      <c r="A68" s="9">
        <f t="shared" ref="A68:A81" si="7">ROW()-3</f>
        <v>65</v>
      </c>
      <c r="B68" s="9"/>
      <c r="C68" s="10" t="s">
        <v>97</v>
      </c>
      <c r="D68" s="16">
        <v>45830</v>
      </c>
      <c r="E68" s="12" t="s">
        <v>31</v>
      </c>
      <c r="F68" s="13">
        <v>26</v>
      </c>
      <c r="G68" s="14">
        <v>26</v>
      </c>
      <c r="H68" s="15">
        <v>1490</v>
      </c>
      <c r="I68" s="23">
        <v>1845.5261488</v>
      </c>
      <c r="J68" s="25">
        <v>264</v>
      </c>
      <c r="K68" s="24">
        <v>200</v>
      </c>
      <c r="L68" s="21">
        <v>520</v>
      </c>
      <c r="M68" s="14">
        <v>-27.61</v>
      </c>
      <c r="N68" s="14"/>
      <c r="O68" s="14">
        <v>300</v>
      </c>
      <c r="P68" s="22">
        <v>5049.92</v>
      </c>
      <c r="Q68" s="30">
        <v>37.25</v>
      </c>
      <c r="R68" s="15">
        <f t="shared" ref="R68:R81" si="8">P68-Q68</f>
        <v>5012.67</v>
      </c>
      <c r="S68" s="31" t="s">
        <v>66</v>
      </c>
      <c r="T68" s="32" t="str">
        <f>VLOOKUP(C68,'[1]2025.07'!$B$3:$CN$700,38,0)</f>
        <v>湘潭宏顺</v>
      </c>
      <c r="U68" s="33">
        <f>_xlfn.XLOOKUP(C68,[2]一线员工!$C$1:$C$65536,[2]一线员工!$BJ$1:$BJ$65536,0,0)</f>
        <v>5012.67</v>
      </c>
      <c r="V68" s="1">
        <f t="shared" ref="V68:V81" si="9">U68-R68</f>
        <v>0</v>
      </c>
      <c r="W68" s="34">
        <f t="shared" ref="W68:W81" si="10">SUM(F68:O68)</f>
        <v>4643.9161488</v>
      </c>
      <c r="X68" s="34">
        <f t="shared" ref="X68:X81" si="11">P68-W68</f>
        <v>406.0038512</v>
      </c>
      <c r="Y68" s="1">
        <f t="shared" ref="Y68:Y81" si="12">R68/F68</f>
        <v>192.795</v>
      </c>
      <c r="AA68" s="35" t="str">
        <f>_xlfn.XLOOKUP($C68,[3]汇总!$C:$C,[3]汇总!$C:$C)</f>
        <v>曹庆华</v>
      </c>
      <c r="AC68" s="1">
        <v>1806.13</v>
      </c>
      <c r="AD68" s="1">
        <f t="shared" ref="AD68:AD81" si="13">P68-AC68</f>
        <v>3243.79</v>
      </c>
    </row>
    <row r="69" s="1" customFormat="1" ht="21.7" customHeight="1" spans="1:30">
      <c r="A69" s="9">
        <f t="shared" si="7"/>
        <v>66</v>
      </c>
      <c r="B69" s="9"/>
      <c r="C69" s="10" t="s">
        <v>98</v>
      </c>
      <c r="D69" s="16">
        <v>45830</v>
      </c>
      <c r="E69" s="12" t="s">
        <v>31</v>
      </c>
      <c r="F69" s="13">
        <v>23</v>
      </c>
      <c r="G69" s="14">
        <v>23</v>
      </c>
      <c r="H69" s="15">
        <v>1490</v>
      </c>
      <c r="I69" s="23">
        <v>1846.879512</v>
      </c>
      <c r="J69" s="25">
        <v>273</v>
      </c>
      <c r="K69" s="24">
        <v>265.384615384615</v>
      </c>
      <c r="L69" s="21">
        <v>460</v>
      </c>
      <c r="M69" s="14"/>
      <c r="N69" s="14"/>
      <c r="O69" s="14">
        <v>300</v>
      </c>
      <c r="P69" s="22">
        <v>5069.26</v>
      </c>
      <c r="Q69" s="30">
        <v>80.33</v>
      </c>
      <c r="R69" s="15">
        <f t="shared" si="8"/>
        <v>4988.93</v>
      </c>
      <c r="S69" s="31" t="s">
        <v>81</v>
      </c>
      <c r="T69" s="32" t="str">
        <f>VLOOKUP(C69,'[1]2025.07'!$B$3:$CN$700,38,0)</f>
        <v>湘潭思泉</v>
      </c>
      <c r="U69" s="33">
        <f>_xlfn.XLOOKUP(C69,[2]一线员工!$C$1:$C$65536,[2]一线员工!$BJ$1:$BJ$65536,0,0)</f>
        <v>4988.93</v>
      </c>
      <c r="V69" s="1">
        <f t="shared" si="9"/>
        <v>0</v>
      </c>
      <c r="W69" s="34">
        <f t="shared" si="10"/>
        <v>4681.26412738461</v>
      </c>
      <c r="X69" s="34">
        <f t="shared" si="11"/>
        <v>387.995872615385</v>
      </c>
      <c r="Y69" s="1">
        <f t="shared" si="12"/>
        <v>216.91</v>
      </c>
      <c r="AA69" s="35" t="str">
        <f>_xlfn.XLOOKUP($C69,[3]汇总!$C:$C,[3]汇总!$C:$C)</f>
        <v>张子望</v>
      </c>
      <c r="AC69" s="1">
        <v>1175.12</v>
      </c>
      <c r="AD69" s="1">
        <f t="shared" si="13"/>
        <v>3894.14</v>
      </c>
    </row>
    <row r="70" s="1" customFormat="1" ht="21.7" customHeight="1" spans="1:30">
      <c r="A70" s="9">
        <f t="shared" si="7"/>
        <v>67</v>
      </c>
      <c r="B70" s="9"/>
      <c r="C70" s="10" t="s">
        <v>99</v>
      </c>
      <c r="D70" s="16">
        <v>45830</v>
      </c>
      <c r="E70" s="12" t="s">
        <v>31</v>
      </c>
      <c r="F70" s="13">
        <v>26</v>
      </c>
      <c r="G70" s="14">
        <v>27</v>
      </c>
      <c r="H70" s="15">
        <v>1547.30769230769</v>
      </c>
      <c r="I70" s="23">
        <v>2161.557688</v>
      </c>
      <c r="J70" s="25">
        <v>264</v>
      </c>
      <c r="K70" s="24">
        <v>200</v>
      </c>
      <c r="L70" s="21">
        <v>540</v>
      </c>
      <c r="M70" s="14">
        <v>-350</v>
      </c>
      <c r="N70" s="14">
        <v>-10</v>
      </c>
      <c r="O70" s="14">
        <v>300</v>
      </c>
      <c r="P70" s="22">
        <v>5018.87</v>
      </c>
      <c r="Q70" s="30">
        <v>137</v>
      </c>
      <c r="R70" s="15">
        <f t="shared" si="8"/>
        <v>4881.87</v>
      </c>
      <c r="S70" s="31" t="s">
        <v>68</v>
      </c>
      <c r="T70" s="32" t="str">
        <f>VLOOKUP(C70,'[1]2025.07'!$B$3:$CN$700,38,0)</f>
        <v>湘潭思泉</v>
      </c>
      <c r="U70" s="33">
        <f>_xlfn.XLOOKUP(C70,[2]一线员工!$C$1:$C$65536,[2]一线员工!$BJ$1:$BJ$65536,0,0)</f>
        <v>4881.87</v>
      </c>
      <c r="V70" s="1">
        <f t="shared" si="9"/>
        <v>0</v>
      </c>
      <c r="W70" s="34">
        <f t="shared" si="10"/>
        <v>4705.86538030769</v>
      </c>
      <c r="X70" s="34">
        <f t="shared" si="11"/>
        <v>313.004619692309</v>
      </c>
      <c r="Y70" s="1">
        <f t="shared" si="12"/>
        <v>187.764230769231</v>
      </c>
      <c r="AA70" s="35" t="str">
        <f>_xlfn.XLOOKUP($C70,[3]汇总!$C:$C,[3]汇总!$C:$C)</f>
        <v>陈钰</v>
      </c>
      <c r="AC70" s="1">
        <v>1331.96</v>
      </c>
      <c r="AD70" s="1">
        <f t="shared" si="13"/>
        <v>3686.91</v>
      </c>
    </row>
    <row r="71" s="1" customFormat="1" ht="21.7" customHeight="1" spans="1:30">
      <c r="A71" s="9">
        <f t="shared" si="7"/>
        <v>68</v>
      </c>
      <c r="B71" s="9"/>
      <c r="C71" s="10" t="s">
        <v>100</v>
      </c>
      <c r="D71" s="16">
        <v>45677</v>
      </c>
      <c r="E71" s="12" t="s">
        <v>31</v>
      </c>
      <c r="F71" s="13">
        <v>26</v>
      </c>
      <c r="G71" s="14">
        <v>26</v>
      </c>
      <c r="H71" s="15">
        <v>1536.92307692308</v>
      </c>
      <c r="I71" s="23">
        <v>2327.65632</v>
      </c>
      <c r="J71" s="25">
        <v>323</v>
      </c>
      <c r="K71" s="24">
        <v>833.076923076923</v>
      </c>
      <c r="L71" s="21">
        <v>520</v>
      </c>
      <c r="M71" s="14">
        <v>-27.61</v>
      </c>
      <c r="N71" s="14">
        <v>-10</v>
      </c>
      <c r="O71" s="14">
        <v>200</v>
      </c>
      <c r="P71" s="22">
        <v>6145.05</v>
      </c>
      <c r="Q71" s="30"/>
      <c r="R71" s="15">
        <f t="shared" si="8"/>
        <v>6145.05</v>
      </c>
      <c r="S71" s="31">
        <v>0</v>
      </c>
      <c r="T71" s="32" t="str">
        <f>VLOOKUP(C71,'[1]2025.07'!$B$3:$CN$700,38,0)</f>
        <v>湖南诚展</v>
      </c>
      <c r="U71" s="33">
        <f>_xlfn.XLOOKUP(C71,[2]一线员工!$C$1:$C$65536,[2]一线员工!$BJ$1:$BJ$65536,0,0)</f>
        <v>6145.05</v>
      </c>
      <c r="V71" s="1">
        <f t="shared" si="9"/>
        <v>0</v>
      </c>
      <c r="W71" s="34">
        <f t="shared" si="10"/>
        <v>5755.04632</v>
      </c>
      <c r="X71" s="34">
        <f t="shared" si="11"/>
        <v>390.003679999997</v>
      </c>
      <c r="Y71" s="1">
        <f t="shared" si="12"/>
        <v>236.348076923077</v>
      </c>
      <c r="AA71" s="35" t="str">
        <f>_xlfn.XLOOKUP($C71,[3]汇总!$C:$C,[3]汇总!$C:$C)</f>
        <v>王明</v>
      </c>
      <c r="AC71" s="1">
        <v>5949.26</v>
      </c>
      <c r="AD71" s="1">
        <f t="shared" si="13"/>
        <v>195.79</v>
      </c>
    </row>
    <row r="72" s="1" customFormat="1" ht="21.7" customHeight="1" spans="1:30">
      <c r="A72" s="9">
        <f t="shared" si="7"/>
        <v>69</v>
      </c>
      <c r="B72" s="9"/>
      <c r="C72" s="10" t="s">
        <v>101</v>
      </c>
      <c r="D72" s="16">
        <v>45759</v>
      </c>
      <c r="E72" s="12" t="s">
        <v>31</v>
      </c>
      <c r="F72" s="17">
        <v>26</v>
      </c>
      <c r="G72" s="14">
        <v>2</v>
      </c>
      <c r="H72" s="15">
        <v>114.615384615385</v>
      </c>
      <c r="I72" s="23">
        <v>255.904939</v>
      </c>
      <c r="J72" s="25">
        <v>0</v>
      </c>
      <c r="K72" s="24">
        <v>61.5384615384615</v>
      </c>
      <c r="L72" s="21">
        <v>40</v>
      </c>
      <c r="M72" s="14">
        <v>-27.61</v>
      </c>
      <c r="N72" s="14"/>
      <c r="O72" s="14">
        <v>0</v>
      </c>
      <c r="P72" s="22">
        <v>103.72</v>
      </c>
      <c r="Q72" s="30"/>
      <c r="R72" s="15">
        <f t="shared" si="8"/>
        <v>103.72</v>
      </c>
      <c r="S72" s="31" t="s">
        <v>102</v>
      </c>
      <c r="T72" s="32" t="str">
        <f>VLOOKUP(C72,'[1]2025.07'!$B$3:$CN$700,38,0)</f>
        <v>德顺</v>
      </c>
      <c r="U72" s="33">
        <f>_xlfn.XLOOKUP(C72,[2]一线员工!$C$1:$C$65536,[2]一线员工!$BJ$1:$BJ$65536,0,0)</f>
        <v>103.72</v>
      </c>
      <c r="V72" s="1">
        <f t="shared" si="9"/>
        <v>0</v>
      </c>
      <c r="W72" s="34">
        <f t="shared" si="10"/>
        <v>472.448785153846</v>
      </c>
      <c r="X72" s="34">
        <f t="shared" si="11"/>
        <v>-368.728785153847</v>
      </c>
      <c r="Y72" s="1">
        <f t="shared" si="12"/>
        <v>3.98923076923077</v>
      </c>
      <c r="AA72" s="35" t="str">
        <f>_xlfn.XLOOKUP($C72,[3]汇总!$C:$C,[3]汇总!$C:$C)</f>
        <v>张超锋</v>
      </c>
      <c r="AC72" s="1">
        <v>6082.1</v>
      </c>
      <c r="AD72" s="1">
        <f t="shared" si="13"/>
        <v>-5978.38</v>
      </c>
    </row>
    <row r="73" s="1" customFormat="1" ht="21.7" customHeight="1" spans="1:30">
      <c r="A73" s="9">
        <f t="shared" si="7"/>
        <v>70</v>
      </c>
      <c r="B73" s="9"/>
      <c r="C73" s="10" t="s">
        <v>103</v>
      </c>
      <c r="D73" s="16">
        <v>45695</v>
      </c>
      <c r="E73" s="12" t="s">
        <v>31</v>
      </c>
      <c r="F73" s="17">
        <v>26</v>
      </c>
      <c r="G73" s="14">
        <v>4.5</v>
      </c>
      <c r="H73" s="15">
        <v>257.884615384615</v>
      </c>
      <c r="I73" s="23">
        <v>501.976185</v>
      </c>
      <c r="J73" s="25">
        <v>0</v>
      </c>
      <c r="K73" s="24">
        <v>34.6153846153846</v>
      </c>
      <c r="L73" s="21">
        <v>80</v>
      </c>
      <c r="M73" s="14"/>
      <c r="N73" s="14"/>
      <c r="O73" s="14">
        <v>0</v>
      </c>
      <c r="P73" s="22">
        <v>941.51</v>
      </c>
      <c r="Q73" s="30"/>
      <c r="R73" s="15">
        <f t="shared" si="8"/>
        <v>941.51</v>
      </c>
      <c r="S73" s="31" t="s">
        <v>104</v>
      </c>
      <c r="T73" s="32" t="str">
        <f>VLOOKUP(C73,'[1]2025.07'!$B$3:$CN$700,38,0)</f>
        <v>东方人才</v>
      </c>
      <c r="U73" s="33">
        <f>_xlfn.XLOOKUP(C73,[2]一线员工!$C$1:$C$65536,[2]一线员工!$BJ$1:$BJ$65536,0,0)</f>
        <v>941.51</v>
      </c>
      <c r="V73" s="1">
        <f t="shared" si="9"/>
        <v>0</v>
      </c>
      <c r="W73" s="34">
        <f t="shared" si="10"/>
        <v>904.976185</v>
      </c>
      <c r="X73" s="34">
        <f t="shared" si="11"/>
        <v>36.5338150000003</v>
      </c>
      <c r="Y73" s="1">
        <f t="shared" si="12"/>
        <v>36.2119230769231</v>
      </c>
      <c r="AA73" s="35" t="str">
        <f>_xlfn.XLOOKUP($C73,[3]汇总!$C:$C,[3]汇总!$C:$C)</f>
        <v>陈元庆</v>
      </c>
      <c r="AC73" s="1">
        <v>4177.7</v>
      </c>
      <c r="AD73" s="1">
        <f t="shared" si="13"/>
        <v>-3236.19</v>
      </c>
    </row>
    <row r="74" s="1" customFormat="1" ht="21.7" customHeight="1" spans="1:30">
      <c r="A74" s="9">
        <f t="shared" si="7"/>
        <v>71</v>
      </c>
      <c r="B74" s="9"/>
      <c r="C74" s="10" t="s">
        <v>105</v>
      </c>
      <c r="D74" s="16">
        <v>45812</v>
      </c>
      <c r="E74" s="12" t="s">
        <v>31</v>
      </c>
      <c r="F74" s="17">
        <v>26</v>
      </c>
      <c r="G74" s="14">
        <v>4</v>
      </c>
      <c r="H74" s="15">
        <v>229.230769230769</v>
      </c>
      <c r="I74" s="23">
        <v>484.4854</v>
      </c>
      <c r="J74" s="25">
        <v>0</v>
      </c>
      <c r="K74" s="24">
        <v>30.7692307692308</v>
      </c>
      <c r="L74" s="21">
        <v>80</v>
      </c>
      <c r="M74" s="14"/>
      <c r="N74" s="14"/>
      <c r="O74" s="14">
        <v>0</v>
      </c>
      <c r="P74" s="22">
        <v>884.07</v>
      </c>
      <c r="Q74" s="30"/>
      <c r="R74" s="15">
        <f t="shared" si="8"/>
        <v>884.07</v>
      </c>
      <c r="S74" s="31" t="s">
        <v>106</v>
      </c>
      <c r="T74" s="32" t="str">
        <f>VLOOKUP(C74,'[1]2025.07'!$B$3:$CN$700,38,0)</f>
        <v>湘潭宏顺</v>
      </c>
      <c r="U74" s="33">
        <f>_xlfn.XLOOKUP(C74,[2]一线员工!$C$1:$C$65536,[2]一线员工!$BJ$1:$BJ$65536,0,0)</f>
        <v>884.07</v>
      </c>
      <c r="V74" s="1">
        <f t="shared" si="9"/>
        <v>0</v>
      </c>
      <c r="W74" s="34">
        <f t="shared" si="10"/>
        <v>854.4854</v>
      </c>
      <c r="X74" s="34">
        <f t="shared" si="11"/>
        <v>29.5846000000001</v>
      </c>
      <c r="Y74" s="1">
        <f t="shared" si="12"/>
        <v>34.0026923076923</v>
      </c>
      <c r="AA74" s="35" t="str">
        <f>_xlfn.XLOOKUP($C74,[3]汇总!$C:$C,[3]汇总!$C:$C)</f>
        <v>曹诗富</v>
      </c>
      <c r="AC74" s="1">
        <v>4427.68</v>
      </c>
      <c r="AD74" s="1">
        <f t="shared" si="13"/>
        <v>-3543.61</v>
      </c>
    </row>
    <row r="75" s="1" customFormat="1" ht="21.7" customHeight="1" spans="1:30">
      <c r="A75" s="9">
        <f t="shared" si="7"/>
        <v>72</v>
      </c>
      <c r="B75" s="9"/>
      <c r="C75" s="10" t="s">
        <v>107</v>
      </c>
      <c r="D75" s="16">
        <v>45813</v>
      </c>
      <c r="E75" s="12" t="s">
        <v>31</v>
      </c>
      <c r="F75" s="13">
        <v>26</v>
      </c>
      <c r="G75" s="14">
        <v>2.5</v>
      </c>
      <c r="H75" s="15">
        <v>143.269230769231</v>
      </c>
      <c r="I75" s="23">
        <v>306.534625</v>
      </c>
      <c r="J75" s="25">
        <v>0</v>
      </c>
      <c r="K75" s="24">
        <v>48.0769230769231</v>
      </c>
      <c r="L75" s="21">
        <v>40</v>
      </c>
      <c r="M75" s="14"/>
      <c r="N75" s="14">
        <v>-10</v>
      </c>
      <c r="O75" s="14">
        <v>0</v>
      </c>
      <c r="P75" s="22">
        <v>565.12</v>
      </c>
      <c r="Q75" s="30"/>
      <c r="R75" s="15">
        <f t="shared" si="8"/>
        <v>565.12</v>
      </c>
      <c r="S75" s="31" t="s">
        <v>108</v>
      </c>
      <c r="T75" s="43" t="s">
        <v>109</v>
      </c>
      <c r="U75" s="33">
        <f>_xlfn.XLOOKUP(C75,[2]一线员工!$C$1:$C$65536,[2]一线员工!$BJ$1:$BJ$65536,0,0)</f>
        <v>565.12</v>
      </c>
      <c r="V75" s="1">
        <f t="shared" si="9"/>
        <v>0</v>
      </c>
      <c r="W75" s="34">
        <f t="shared" si="10"/>
        <v>556.380778846154</v>
      </c>
      <c r="X75" s="34">
        <f t="shared" si="11"/>
        <v>8.73922115384585</v>
      </c>
      <c r="Y75" s="1">
        <f t="shared" si="12"/>
        <v>21.7353846153846</v>
      </c>
      <c r="AA75" s="35" t="str">
        <f>_xlfn.XLOOKUP($C75,[3]汇总!$C:$C,[3]汇总!$C:$C)</f>
        <v>李冬阳</v>
      </c>
      <c r="AC75" s="1">
        <v>5609.62</v>
      </c>
      <c r="AD75" s="1">
        <f t="shared" si="13"/>
        <v>-5044.5</v>
      </c>
    </row>
    <row r="76" s="1" customFormat="1" ht="21.7" customHeight="1" spans="1:30">
      <c r="A76" s="9">
        <f t="shared" si="7"/>
        <v>73</v>
      </c>
      <c r="B76" s="9"/>
      <c r="C76" s="10" t="s">
        <v>110</v>
      </c>
      <c r="D76" s="16">
        <v>45811</v>
      </c>
      <c r="E76" s="12" t="s">
        <v>31</v>
      </c>
      <c r="F76" s="17">
        <v>26</v>
      </c>
      <c r="G76" s="14">
        <v>2</v>
      </c>
      <c r="H76" s="15">
        <v>114.615384615385</v>
      </c>
      <c r="I76" s="23">
        <v>152.099744</v>
      </c>
      <c r="J76" s="25">
        <v>0</v>
      </c>
      <c r="K76" s="24">
        <v>15.3846153846154</v>
      </c>
      <c r="L76" s="21">
        <v>40</v>
      </c>
      <c r="M76" s="14"/>
      <c r="N76" s="14"/>
      <c r="O76" s="14">
        <v>0</v>
      </c>
      <c r="P76" s="22">
        <v>338.1</v>
      </c>
      <c r="Q76" s="30"/>
      <c r="R76" s="15">
        <f t="shared" si="8"/>
        <v>338.1</v>
      </c>
      <c r="S76" s="31" t="s">
        <v>111</v>
      </c>
      <c r="T76" s="43" t="s">
        <v>112</v>
      </c>
      <c r="U76" s="33">
        <f>_xlfn.XLOOKUP(C76,[2]一线员工!$C$1:$C$65536,[2]一线员工!$BJ$1:$BJ$65536,0,0)</f>
        <v>338.1</v>
      </c>
      <c r="V76" s="1">
        <f t="shared" si="9"/>
        <v>0</v>
      </c>
      <c r="W76" s="34">
        <f t="shared" si="10"/>
        <v>350.099744</v>
      </c>
      <c r="X76" s="34">
        <f t="shared" si="11"/>
        <v>-11.9997440000004</v>
      </c>
      <c r="Y76" s="1">
        <f t="shared" si="12"/>
        <v>13.0038461538462</v>
      </c>
      <c r="AA76" s="35" t="str">
        <f>_xlfn.XLOOKUP($C76,[3]汇总!$C:$C,[3]汇总!$C:$C)</f>
        <v>谭桂平</v>
      </c>
      <c r="AC76" s="1">
        <v>3853.06</v>
      </c>
      <c r="AD76" s="1">
        <f t="shared" si="13"/>
        <v>-3514.96</v>
      </c>
    </row>
    <row r="77" s="1" customFormat="1" ht="21.7" customHeight="1" spans="1:30">
      <c r="A77" s="9">
        <f t="shared" si="7"/>
        <v>74</v>
      </c>
      <c r="B77" s="9"/>
      <c r="C77" s="10" t="s">
        <v>113</v>
      </c>
      <c r="D77" s="16">
        <v>45705</v>
      </c>
      <c r="E77" s="12" t="s">
        <v>31</v>
      </c>
      <c r="F77" s="13">
        <v>26</v>
      </c>
      <c r="G77" s="14">
        <v>24.8</v>
      </c>
      <c r="H77" s="15">
        <f>1490/26*26.8</f>
        <v>1535.84615384615</v>
      </c>
      <c r="I77" s="23">
        <v>2765.523724</v>
      </c>
      <c r="J77" s="25">
        <v>282</v>
      </c>
      <c r="K77" s="24">
        <v>200</v>
      </c>
      <c r="L77" s="21">
        <v>500</v>
      </c>
      <c r="M77" s="14">
        <v>-300</v>
      </c>
      <c r="N77" s="14">
        <v>-20</v>
      </c>
      <c r="O77" s="14">
        <v>200</v>
      </c>
      <c r="P77" s="22">
        <v>6426.6</v>
      </c>
      <c r="Q77" s="30"/>
      <c r="R77" s="15">
        <f t="shared" si="8"/>
        <v>6426.6</v>
      </c>
      <c r="S77" s="31">
        <v>0</v>
      </c>
      <c r="T77" s="32" t="str">
        <f>VLOOKUP(C77,'[1]2025.07'!$B$3:$CN$700,38,0)</f>
        <v>湘潭思泉</v>
      </c>
      <c r="U77" s="33">
        <f>_xlfn.XLOOKUP(C77,[2]一线员工!$C$1:$C$65536,[2]一线员工!$BJ$1:$BJ$65536,0,0)</f>
        <v>6426.6</v>
      </c>
      <c r="V77" s="1">
        <f t="shared" si="9"/>
        <v>0</v>
      </c>
      <c r="W77" s="34">
        <f t="shared" si="10"/>
        <v>5214.16987784615</v>
      </c>
      <c r="X77" s="34">
        <f t="shared" si="11"/>
        <v>1212.43012215385</v>
      </c>
      <c r="Y77" s="1">
        <f t="shared" si="12"/>
        <v>247.176923076923</v>
      </c>
      <c r="AA77" s="35" t="str">
        <f>_xlfn.XLOOKUP($C77,[3]汇总!$C:$C,[3]汇总!$C:$C)</f>
        <v>马凤</v>
      </c>
      <c r="AC77" s="1">
        <v>4947.63</v>
      </c>
      <c r="AD77" s="1">
        <f t="shared" si="13"/>
        <v>1478.97</v>
      </c>
    </row>
    <row r="78" s="1" customFormat="1" ht="21.7" customHeight="1" spans="1:30">
      <c r="A78" s="9">
        <f t="shared" si="7"/>
        <v>75</v>
      </c>
      <c r="B78" s="9"/>
      <c r="C78" s="10" t="s">
        <v>114</v>
      </c>
      <c r="D78" s="16">
        <v>45591</v>
      </c>
      <c r="E78" s="12" t="s">
        <v>115</v>
      </c>
      <c r="F78" s="13">
        <v>26</v>
      </c>
      <c r="G78" s="14">
        <v>28</v>
      </c>
      <c r="H78" s="15">
        <v>1604.61538461538</v>
      </c>
      <c r="I78" s="23">
        <v>2932.1978</v>
      </c>
      <c r="J78" s="25">
        <v>264</v>
      </c>
      <c r="K78" s="24">
        <v>200</v>
      </c>
      <c r="L78" s="21">
        <v>560</v>
      </c>
      <c r="M78" s="14">
        <v>-50</v>
      </c>
      <c r="N78" s="14"/>
      <c r="O78" s="14">
        <v>300</v>
      </c>
      <c r="P78" s="22">
        <v>6624.64</v>
      </c>
      <c r="Q78" s="30"/>
      <c r="R78" s="15">
        <f t="shared" si="8"/>
        <v>6624.64</v>
      </c>
      <c r="S78" s="31">
        <v>0</v>
      </c>
      <c r="T78" s="32" t="str">
        <f>VLOOKUP(C78,'[1]2025.07'!$B$3:$CN$700,38,0)</f>
        <v>湖南诚展</v>
      </c>
      <c r="U78" s="33">
        <f>_xlfn.XLOOKUP(C78,[2]一线员工!$C$1:$C$65536,[2]一线员工!$BJ$1:$BJ$65536,0,0)</f>
        <v>6624.64</v>
      </c>
      <c r="V78" s="1">
        <f t="shared" si="9"/>
        <v>0</v>
      </c>
      <c r="W78" s="34">
        <f t="shared" si="10"/>
        <v>5864.81318461538</v>
      </c>
      <c r="X78" s="34">
        <f t="shared" si="11"/>
        <v>759.82681538462</v>
      </c>
      <c r="Y78" s="1">
        <f t="shared" si="12"/>
        <v>254.793846153846</v>
      </c>
      <c r="AA78" s="35"/>
      <c r="AC78" s="1">
        <v>4019.8</v>
      </c>
      <c r="AD78" s="1">
        <f t="shared" si="13"/>
        <v>2604.84</v>
      </c>
    </row>
    <row r="79" s="1" customFormat="1" ht="21.7" customHeight="1" spans="1:30">
      <c r="A79" s="9">
        <f t="shared" si="7"/>
        <v>76</v>
      </c>
      <c r="B79" s="9"/>
      <c r="C79" s="10" t="s">
        <v>116</v>
      </c>
      <c r="D79" s="16">
        <v>45771</v>
      </c>
      <c r="E79" s="12" t="s">
        <v>31</v>
      </c>
      <c r="F79" s="17">
        <v>26</v>
      </c>
      <c r="G79" s="14">
        <v>27</v>
      </c>
      <c r="H79" s="15">
        <v>1547.30769230769</v>
      </c>
      <c r="I79" s="23">
        <v>2801.04711</v>
      </c>
      <c r="J79" s="25">
        <v>261</v>
      </c>
      <c r="K79" s="24">
        <v>200</v>
      </c>
      <c r="L79" s="21">
        <v>540</v>
      </c>
      <c r="M79" s="14">
        <v>-250</v>
      </c>
      <c r="N79" s="14"/>
      <c r="O79" s="14">
        <v>300</v>
      </c>
      <c r="P79" s="22">
        <v>6185.51</v>
      </c>
      <c r="Q79" s="30"/>
      <c r="R79" s="15">
        <f t="shared" si="8"/>
        <v>6185.51</v>
      </c>
      <c r="S79" s="31">
        <v>0</v>
      </c>
      <c r="T79" s="32" t="str">
        <f>VLOOKUP(C79,'[1]2025.07'!$B$3:$CN$700,38,0)</f>
        <v>湘潭思泉</v>
      </c>
      <c r="U79" s="33">
        <f>_xlfn.XLOOKUP(C79,[2]一线员工!$C$1:$C$65536,[2]一线员工!$BJ$1:$BJ$65536,0,0)</f>
        <v>6185.51</v>
      </c>
      <c r="V79" s="1">
        <f t="shared" si="9"/>
        <v>0</v>
      </c>
      <c r="W79" s="34">
        <f t="shared" si="10"/>
        <v>5452.35480230769</v>
      </c>
      <c r="X79" s="34">
        <f t="shared" si="11"/>
        <v>733.15519769231</v>
      </c>
      <c r="Y79" s="1">
        <f t="shared" si="12"/>
        <v>237.904230769231</v>
      </c>
      <c r="AA79" s="35"/>
      <c r="AC79" s="1">
        <v>5665.6</v>
      </c>
      <c r="AD79" s="1">
        <f t="shared" si="13"/>
        <v>519.91</v>
      </c>
    </row>
    <row r="80" s="1" customFormat="1" ht="21.7" customHeight="1" spans="1:30">
      <c r="A80" s="9">
        <f t="shared" si="7"/>
        <v>77</v>
      </c>
      <c r="B80" s="9"/>
      <c r="C80" s="10" t="s">
        <v>117</v>
      </c>
      <c r="D80" s="16">
        <v>45637</v>
      </c>
      <c r="E80" s="12" t="s">
        <v>31</v>
      </c>
      <c r="F80" s="13">
        <v>26</v>
      </c>
      <c r="G80" s="14">
        <v>16</v>
      </c>
      <c r="H80" s="15">
        <v>916.923076923077</v>
      </c>
      <c r="I80" s="23">
        <v>1488.6916</v>
      </c>
      <c r="J80" s="25">
        <v>255</v>
      </c>
      <c r="K80" s="24">
        <v>123.076923076923</v>
      </c>
      <c r="L80" s="21">
        <v>320</v>
      </c>
      <c r="M80" s="26">
        <v>-350</v>
      </c>
      <c r="N80" s="14"/>
      <c r="O80" s="14">
        <v>0</v>
      </c>
      <c r="P80" s="22">
        <v>3215.34</v>
      </c>
      <c r="Q80" s="30"/>
      <c r="R80" s="15">
        <f t="shared" si="8"/>
        <v>3215.34</v>
      </c>
      <c r="S80" s="31" t="s">
        <v>118</v>
      </c>
      <c r="T80" s="32" t="str">
        <f>VLOOKUP(C80,'[1]2025.07'!$B$3:$CN$700,38,0)</f>
        <v>湖南诚展</v>
      </c>
      <c r="U80" s="33">
        <f>_xlfn.XLOOKUP(C80,[2]一线员工!$C$1:$C$65536,[2]一线员工!$BJ$1:$BJ$65536,0,0)</f>
        <v>3215.34</v>
      </c>
      <c r="V80" s="1">
        <f t="shared" si="9"/>
        <v>0</v>
      </c>
      <c r="W80" s="34">
        <f t="shared" si="10"/>
        <v>2795.6916</v>
      </c>
      <c r="X80" s="34">
        <f t="shared" si="11"/>
        <v>419.6484</v>
      </c>
      <c r="Y80" s="1">
        <f t="shared" si="12"/>
        <v>123.666923076923</v>
      </c>
      <c r="AA80" s="35"/>
      <c r="AC80" s="1">
        <v>1868.19</v>
      </c>
      <c r="AD80" s="1">
        <f t="shared" si="13"/>
        <v>1347.15</v>
      </c>
    </row>
    <row r="81" s="1" customFormat="1" ht="21.7" customHeight="1" spans="1:30">
      <c r="A81" s="9">
        <f t="shared" si="7"/>
        <v>78</v>
      </c>
      <c r="B81" s="9"/>
      <c r="C81" s="10" t="s">
        <v>119</v>
      </c>
      <c r="D81" s="16">
        <v>45727</v>
      </c>
      <c r="E81" s="12" t="s">
        <v>31</v>
      </c>
      <c r="F81" s="13">
        <v>26</v>
      </c>
      <c r="G81" s="14">
        <v>27</v>
      </c>
      <c r="H81" s="15">
        <v>1547.30769230769</v>
      </c>
      <c r="I81" s="23">
        <v>2801.04711</v>
      </c>
      <c r="J81" s="25">
        <v>255</v>
      </c>
      <c r="K81" s="24">
        <v>200</v>
      </c>
      <c r="L81" s="21">
        <v>540</v>
      </c>
      <c r="M81" s="14">
        <v>-350</v>
      </c>
      <c r="N81" s="14"/>
      <c r="O81" s="14">
        <v>300</v>
      </c>
      <c r="P81" s="22">
        <v>6079.51</v>
      </c>
      <c r="Q81" s="30"/>
      <c r="R81" s="15">
        <f t="shared" si="8"/>
        <v>6079.51</v>
      </c>
      <c r="S81" s="31">
        <v>0</v>
      </c>
      <c r="T81" s="32" t="str">
        <f>VLOOKUP(C81,'[1]2025.07'!$B$3:$CN$700,38,0)</f>
        <v>湘潭思泉</v>
      </c>
      <c r="U81" s="33">
        <f>_xlfn.XLOOKUP(C81,[2]一线员工!$C$1:$C$65536,[2]一线员工!$BJ$1:$BJ$65536,0,0)</f>
        <v>6079.51</v>
      </c>
      <c r="V81" s="1">
        <f t="shared" si="9"/>
        <v>0</v>
      </c>
      <c r="W81" s="34">
        <f t="shared" si="10"/>
        <v>5346.35480230769</v>
      </c>
      <c r="X81" s="34">
        <f t="shared" si="11"/>
        <v>733.15519769231</v>
      </c>
      <c r="Y81" s="1">
        <f t="shared" si="12"/>
        <v>233.827307692308</v>
      </c>
      <c r="AA81" s="35"/>
      <c r="AC81" s="1">
        <v>6108.35</v>
      </c>
      <c r="AD81" s="1">
        <f t="shared" si="13"/>
        <v>-28.8400000000001</v>
      </c>
    </row>
    <row r="82" s="1" customFormat="1" ht="23" customHeight="1" spans="1:30">
      <c r="A82" s="36" t="s">
        <v>120</v>
      </c>
      <c r="B82" s="36" t="s">
        <v>120</v>
      </c>
      <c r="C82" s="36" t="s">
        <v>120</v>
      </c>
      <c r="D82" s="36"/>
      <c r="E82" s="37"/>
      <c r="F82" s="37"/>
      <c r="G82" s="37"/>
      <c r="H82" s="38">
        <f t="shared" ref="H82:R82" si="14">SUM(H4:H81)</f>
        <v>110547.060421101</v>
      </c>
      <c r="I82" s="38">
        <f t="shared" si="14"/>
        <v>170241.472930067</v>
      </c>
      <c r="J82" s="38">
        <f t="shared" si="14"/>
        <v>21072.4166666667</v>
      </c>
      <c r="K82" s="38">
        <f t="shared" si="14"/>
        <v>23395.8758741259</v>
      </c>
      <c r="L82" s="38">
        <f t="shared" si="14"/>
        <v>35796</v>
      </c>
      <c r="M82" s="38">
        <f t="shared" si="14"/>
        <v>-3504.92</v>
      </c>
      <c r="N82" s="38">
        <f t="shared" si="14"/>
        <v>-410</v>
      </c>
      <c r="O82" s="41">
        <f t="shared" si="14"/>
        <v>16200</v>
      </c>
      <c r="P82" s="38">
        <f t="shared" si="14"/>
        <v>405748.73</v>
      </c>
      <c r="Q82" s="38">
        <f t="shared" si="14"/>
        <v>3149.84</v>
      </c>
      <c r="R82" s="44">
        <f t="shared" si="14"/>
        <v>402598.89</v>
      </c>
      <c r="S82" s="36"/>
      <c r="U82" s="1">
        <f t="shared" ref="U82:X82" si="15">SUM(U4:U81)</f>
        <v>402598.89</v>
      </c>
      <c r="V82" s="45">
        <f t="shared" si="15"/>
        <v>0</v>
      </c>
      <c r="W82" s="34">
        <f t="shared" si="15"/>
        <v>377073.30589196</v>
      </c>
      <c r="X82" s="34">
        <f t="shared" si="15"/>
        <v>28675.4241080402</v>
      </c>
      <c r="AC82" s="1">
        <f>SUM(AC4:AC81)</f>
        <v>379326.72</v>
      </c>
      <c r="AD82" s="1">
        <f>SUM(AD4:AD81)</f>
        <v>26422.01</v>
      </c>
    </row>
    <row r="83" s="1" customFormat="1" ht="12" customHeight="1" spans="1:24">
      <c r="A83" s="39"/>
      <c r="B83" s="39"/>
      <c r="C83" s="39"/>
      <c r="D83" s="39"/>
      <c r="E83" s="39"/>
      <c r="F83" s="39"/>
      <c r="G83" s="39"/>
      <c r="H83" s="40"/>
      <c r="I83" s="40"/>
      <c r="J83" s="40"/>
      <c r="K83" s="40"/>
      <c r="L83" s="42"/>
      <c r="M83" s="40"/>
      <c r="N83" s="42"/>
      <c r="O83" s="42"/>
      <c r="P83" s="40"/>
      <c r="Q83" s="40"/>
      <c r="R83" s="40"/>
      <c r="S83" s="46"/>
      <c r="T83" s="46"/>
      <c r="W83" s="34"/>
      <c r="X83" s="34"/>
    </row>
    <row r="84" s="1" customFormat="1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5"/>
      <c r="L84" s="4"/>
      <c r="M84" s="4"/>
      <c r="N84" s="4"/>
      <c r="O84" s="4"/>
      <c r="P84" s="4"/>
      <c r="Q84" s="4"/>
      <c r="R84" s="4"/>
    </row>
    <row r="85" s="1" customFormat="1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5"/>
      <c r="L85" s="4"/>
      <c r="M85" s="4">
        <v>405748.73</v>
      </c>
      <c r="N85" s="4"/>
      <c r="O85" s="4"/>
      <c r="P85" s="4">
        <f t="shared" ref="P85:R85" si="16">SUM(P4:P81)</f>
        <v>405748.73</v>
      </c>
      <c r="Q85" s="4">
        <f t="shared" si="16"/>
        <v>3149.84</v>
      </c>
      <c r="R85" s="4">
        <f t="shared" si="16"/>
        <v>402598.89</v>
      </c>
    </row>
    <row r="86" s="1" customFormat="1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5"/>
      <c r="L86" s="4"/>
      <c r="M86" s="4"/>
      <c r="N86" s="4"/>
      <c r="O86" s="4"/>
      <c r="P86" s="4"/>
      <c r="Q86" s="4"/>
      <c r="R86" s="47"/>
    </row>
    <row r="87" s="1" customFormat="1" ht="15" customHeight="1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5"/>
      <c r="L87" s="4"/>
      <c r="M87" s="4"/>
      <c r="N87" s="4"/>
      <c r="O87" s="4">
        <v>1</v>
      </c>
      <c r="P87" s="4">
        <f t="shared" ref="P87:R87" si="17">P9+P10+P11+P12+P13+P14+P15+P16+P17+P23+P25+P26+P27+P33+P44+P47+P61+P63+P65+P71+P78+P80</f>
        <v>117027.1</v>
      </c>
      <c r="Q87" s="4">
        <f t="shared" si="17"/>
        <v>670.59</v>
      </c>
      <c r="R87" s="4">
        <f t="shared" si="17"/>
        <v>116356.51</v>
      </c>
      <c r="S87" s="1" t="s">
        <v>121</v>
      </c>
      <c r="T87" s="1">
        <v>22</v>
      </c>
    </row>
    <row r="88" s="1" customFormat="1" ht="15" customHeight="1" spans="1:21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  <c r="L88" s="4"/>
      <c r="M88" s="4"/>
      <c r="N88" s="4"/>
      <c r="O88" s="4">
        <v>2</v>
      </c>
      <c r="P88" s="4">
        <f t="shared" ref="P88:R88" si="18">P18+P19+P20+P22+P24+P35+P36+P37+P38+P40+P41+P45+P49+P50+P51+P55+P58+P59+P62+P69+P70+P75+P77+P79+P81</f>
        <v>139880.53</v>
      </c>
      <c r="Q88" s="4">
        <f t="shared" si="18"/>
        <v>899.5</v>
      </c>
      <c r="R88" s="4">
        <f t="shared" si="18"/>
        <v>138981.03</v>
      </c>
      <c r="S88" s="1" t="s">
        <v>109</v>
      </c>
      <c r="T88" s="1">
        <v>25</v>
      </c>
      <c r="U88" s="48"/>
    </row>
    <row r="89" s="1" customFormat="1" ht="15" customHeight="1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5"/>
      <c r="L89" s="4"/>
      <c r="M89" s="4"/>
      <c r="N89" s="4"/>
      <c r="O89" s="4">
        <v>3</v>
      </c>
      <c r="P89" s="4">
        <f t="shared" ref="P89:R89" si="19">P21+P64+P73</f>
        <v>12889.13</v>
      </c>
      <c r="Q89" s="4">
        <f t="shared" si="19"/>
        <v>257.5</v>
      </c>
      <c r="R89" s="4">
        <f t="shared" si="19"/>
        <v>12631.63</v>
      </c>
      <c r="S89" s="1" t="s">
        <v>122</v>
      </c>
      <c r="T89" s="1">
        <v>3</v>
      </c>
    </row>
    <row r="90" s="1" customFormat="1" ht="15" customHeight="1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L90" s="4"/>
      <c r="M90" s="4"/>
      <c r="N90" s="4"/>
      <c r="O90" s="4">
        <v>4</v>
      </c>
      <c r="P90" s="4">
        <f t="shared" ref="P90:R90" si="20">P28+P29+P30+P31+P32+P34+P46+P72</f>
        <v>35215.18</v>
      </c>
      <c r="Q90" s="4">
        <f t="shared" si="20"/>
        <v>243</v>
      </c>
      <c r="R90" s="4">
        <f t="shared" si="20"/>
        <v>34972.18</v>
      </c>
      <c r="S90" s="1" t="s">
        <v>123</v>
      </c>
      <c r="T90" s="1">
        <v>8</v>
      </c>
    </row>
    <row r="91" s="1" customFormat="1" ht="15" customHeight="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L91" s="4"/>
      <c r="M91" s="4"/>
      <c r="N91" s="4"/>
      <c r="O91" s="4">
        <v>5</v>
      </c>
      <c r="P91" s="4">
        <f t="shared" ref="P91:R91" si="21">P4+P5+P6+P7+P8+P39+P42+P43+P48+P52+P53+P54+P56+P57+P60+P66+P67+P68+P74+P76</f>
        <v>100736.79</v>
      </c>
      <c r="Q91" s="4">
        <f t="shared" si="21"/>
        <v>1079.25</v>
      </c>
      <c r="R91" s="4">
        <f t="shared" si="21"/>
        <v>99657.54</v>
      </c>
      <c r="S91" s="1" t="s">
        <v>124</v>
      </c>
      <c r="T91" s="1">
        <v>20</v>
      </c>
    </row>
    <row r="92" s="3" customFormat="1" ht="15" customHeight="1" spans="1:15">
      <c r="A92" s="4"/>
      <c r="B92" s="4"/>
      <c r="C92" s="4"/>
      <c r="D92" s="4"/>
      <c r="E92" s="4"/>
      <c r="F92" s="4"/>
      <c r="G92" s="4"/>
      <c r="H92" s="4"/>
      <c r="I92" s="4"/>
      <c r="J92" s="4"/>
      <c r="K92" s="5"/>
      <c r="L92" s="4"/>
      <c r="M92" s="4"/>
      <c r="N92" s="4"/>
      <c r="O92" s="4"/>
    </row>
    <row r="93" s="3" customFormat="1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L93" s="4"/>
      <c r="M93" s="4"/>
      <c r="N93" s="4"/>
      <c r="O93" s="4"/>
      <c r="P93" s="4"/>
      <c r="Q93" s="4"/>
      <c r="R93" s="4"/>
      <c r="S93" s="1"/>
      <c r="T93" s="1"/>
    </row>
    <row r="94" s="1" customFormat="1" spans="1:20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L94" s="4"/>
      <c r="M94" s="4"/>
      <c r="N94" s="4"/>
      <c r="O94" s="4"/>
      <c r="P94" s="4">
        <f t="shared" ref="P94:R94" si="22">SUM(P87:P93)</f>
        <v>405748.73</v>
      </c>
      <c r="Q94" s="4">
        <f t="shared" si="22"/>
        <v>3149.84</v>
      </c>
      <c r="R94" s="4">
        <f t="shared" si="22"/>
        <v>402598.89</v>
      </c>
      <c r="S94" s="4"/>
      <c r="T94" s="4">
        <f>SUM(T87:T93)</f>
        <v>78</v>
      </c>
    </row>
    <row r="95" s="1" customFormat="1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L95" s="4"/>
      <c r="M95" s="4"/>
      <c r="N95" s="4"/>
      <c r="O95" s="4"/>
      <c r="P95" s="4"/>
      <c r="Q95" s="4"/>
      <c r="R95" s="4"/>
    </row>
    <row r="96" s="1" customFormat="1" spans="1:19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L96" s="4"/>
      <c r="M96" s="4"/>
      <c r="N96" s="4" t="s">
        <v>125</v>
      </c>
      <c r="O96" s="4"/>
      <c r="P96" s="4">
        <f>P94+[3]劳务公司工资表小时工!J5</f>
        <v>405748.73</v>
      </c>
      <c r="Q96" s="4">
        <f>Q94+[3]劳务公司工资表小时工!K5</f>
        <v>3149.84</v>
      </c>
      <c r="R96" s="4">
        <f>R94+[3]劳务公司工资表小时工!L5</f>
        <v>402598.89</v>
      </c>
      <c r="S96" s="1" t="s">
        <v>126</v>
      </c>
    </row>
    <row r="97" s="1" customFormat="1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L97" s="4"/>
      <c r="M97" s="4"/>
      <c r="N97" s="4"/>
      <c r="O97" s="4"/>
      <c r="P97" s="4"/>
      <c r="Q97" s="4"/>
      <c r="R97" s="4"/>
    </row>
    <row r="98" s="1" customFormat="1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 t="s">
        <v>121</v>
      </c>
      <c r="L98" s="4">
        <v>22</v>
      </c>
      <c r="M98" s="4">
        <v>116356.51</v>
      </c>
      <c r="N98" s="4">
        <f t="shared" ref="N98:N102" si="23">M98-R87</f>
        <v>0</v>
      </c>
      <c r="O98" s="4">
        <v>0</v>
      </c>
      <c r="P98" s="4"/>
      <c r="Q98" s="4"/>
      <c r="R98" s="4"/>
    </row>
    <row r="99" s="1" customFormat="1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 t="s">
        <v>109</v>
      </c>
      <c r="L99" s="4">
        <v>25</v>
      </c>
      <c r="M99" s="4">
        <v>138981.03</v>
      </c>
      <c r="N99" s="4">
        <f t="shared" si="23"/>
        <v>0</v>
      </c>
      <c r="O99" s="4">
        <v>-529.450000000041</v>
      </c>
      <c r="P99" s="4"/>
      <c r="Q99" s="4" t="s">
        <v>121</v>
      </c>
      <c r="R99" s="4">
        <v>116356.51</v>
      </c>
    </row>
    <row r="100" s="1" customFormat="1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 t="s">
        <v>122</v>
      </c>
      <c r="L100" s="4">
        <v>3</v>
      </c>
      <c r="M100" s="4">
        <v>12631.63</v>
      </c>
      <c r="N100" s="4">
        <f t="shared" si="23"/>
        <v>0</v>
      </c>
      <c r="O100" s="4">
        <v>0</v>
      </c>
      <c r="P100" s="4"/>
      <c r="Q100" s="4" t="s">
        <v>109</v>
      </c>
      <c r="R100" s="4">
        <v>138451.58</v>
      </c>
    </row>
    <row r="101" s="1" customFormat="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 t="s">
        <v>123</v>
      </c>
      <c r="L101" s="4">
        <v>8</v>
      </c>
      <c r="M101" s="4">
        <v>34972.18</v>
      </c>
      <c r="N101" s="4">
        <f t="shared" si="23"/>
        <v>0</v>
      </c>
      <c r="O101" s="4">
        <v>0</v>
      </c>
      <c r="P101" s="4"/>
      <c r="Q101" s="4" t="s">
        <v>122</v>
      </c>
      <c r="R101" s="4">
        <v>12631.63</v>
      </c>
    </row>
    <row r="102" s="1" customFormat="1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 t="s">
        <v>124</v>
      </c>
      <c r="L102" s="4">
        <v>20</v>
      </c>
      <c r="M102" s="4">
        <v>99657.54</v>
      </c>
      <c r="N102" s="4">
        <f t="shared" si="23"/>
        <v>0</v>
      </c>
      <c r="O102" s="4">
        <v>-400.000000000029</v>
      </c>
      <c r="P102" s="4"/>
      <c r="Q102" s="4" t="s">
        <v>123</v>
      </c>
      <c r="R102" s="4">
        <v>34972.18</v>
      </c>
    </row>
    <row r="103" s="1" customFormat="1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L103" s="4"/>
      <c r="M103" s="4"/>
      <c r="N103" s="4"/>
      <c r="O103" s="4"/>
      <c r="P103" s="4"/>
      <c r="Q103" s="4" t="s">
        <v>124</v>
      </c>
      <c r="R103" s="4">
        <v>99257.54</v>
      </c>
    </row>
    <row r="104" s="1" customFormat="1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L104" s="4"/>
      <c r="M104" s="4"/>
      <c r="N104" s="4"/>
      <c r="O104" s="4"/>
      <c r="P104" s="4"/>
      <c r="Q104" s="4"/>
      <c r="R104" s="4"/>
    </row>
    <row r="105" s="1" customFormat="1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L105" s="4">
        <v>402598.89</v>
      </c>
      <c r="M105" s="4">
        <f>SUM(M98:M104)</f>
        <v>402598.89</v>
      </c>
      <c r="N105" s="4">
        <f>SUM(N98:N104)</f>
        <v>0</v>
      </c>
      <c r="O105" s="4"/>
      <c r="P105" s="4"/>
      <c r="Q105" s="4"/>
      <c r="R105" s="4">
        <f>SUM(R99:R103)</f>
        <v>401669.44</v>
      </c>
    </row>
  </sheetData>
  <mergeCells count="1">
    <mergeCell ref="A2:S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2025-08-12T08:34:00Z</dcterms:created>
  <dcterms:modified xsi:type="dcterms:W3CDTF">2025-08-12T08:46:16Z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43D7ADEAF0F84CDAAB1A6777A9A53FF4</vt:lpwstr>
  </property>
  <property fmtid="{D5CDD505-2E9C-101B-9397-08002B2CF9AE}" pid="3" name="KSOProductBuildVer">
    <vt:lpwstr>2052-11.8.2.12011</vt:lpwstr>
  </property>
</Properties>
</file>