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AA\Desktop\工作\报销\垫付报销模版 - 4-6\安路普项目个人垫付临采报销清单4-6月（有票）\"/>
    </mc:Choice>
  </mc:AlternateContent>
  <bookViews>
    <workbookView xWindow="12780" yWindow="540" windowWidth="9720" windowHeight="6960" activeTab="1"/>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Form（1）'!$A$4:$R$5</definedName>
    <definedName name="cols">Input!$U$4:$V$10</definedName>
    <definedName name="EXPENSE">'Expense Form（1）'!$A$1:$P$132</definedName>
    <definedName name="INPUT">Input!$A$3:$O$41</definedName>
    <definedName name="mileage">#REF!</definedName>
    <definedName name="notes">Notes!#REF!</definedName>
    <definedName name="_xlnm.Print_Area" localSheetId="1">'Expense Form（1）'!$A$1:$P$131</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P121" i="2" l="1"/>
  <c r="K36" i="12" l="1"/>
  <c r="I30" i="1"/>
  <c r="I25" i="1"/>
  <c r="I26" i="1"/>
  <c r="I27" i="1"/>
  <c r="I28" i="1"/>
  <c r="I29" i="1"/>
  <c r="I31" i="1"/>
  <c r="I32" i="1"/>
  <c r="I33" i="1"/>
  <c r="I34" i="1"/>
  <c r="I35" i="1"/>
  <c r="I36" i="1"/>
  <c r="I37" i="1"/>
  <c r="I17" i="1"/>
  <c r="I18" i="1"/>
  <c r="I19" i="1"/>
  <c r="I20" i="1"/>
  <c r="I21" i="1"/>
  <c r="I22" i="1"/>
  <c r="I23" i="1"/>
  <c r="I24" i="1"/>
  <c r="P27" i="1" l="1"/>
  <c r="P28" i="1"/>
  <c r="P25" i="1"/>
  <c r="I16" i="1"/>
  <c r="I15" i="1"/>
  <c r="I38" i="1"/>
  <c r="T15" i="1"/>
  <c r="T16" i="1"/>
  <c r="T17" i="1"/>
  <c r="P17" i="1" s="1"/>
  <c r="Q17" i="1" s="1"/>
  <c r="R11" i="2" s="1"/>
  <c r="T18" i="1"/>
  <c r="P18" i="1" s="1"/>
  <c r="Q18" i="1" s="1"/>
  <c r="T19" i="1"/>
  <c r="P19" i="1" s="1"/>
  <c r="Q19" i="1" s="1"/>
  <c r="T20" i="1"/>
  <c r="P20" i="1" s="1"/>
  <c r="Q20" i="1" s="1"/>
  <c r="T21" i="1"/>
  <c r="T22" i="1"/>
  <c r="P22" i="1" s="1"/>
  <c r="Q22" i="1"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s="1"/>
  <c r="N18" i="1" s="1"/>
  <c r="L19" i="1"/>
  <c r="M19" i="1" s="1"/>
  <c r="N19" i="1" s="1"/>
  <c r="L20" i="1"/>
  <c r="M20" i="1" s="1"/>
  <c r="N20" i="1" s="1"/>
  <c r="L21" i="1"/>
  <c r="M21" i="1" s="1"/>
  <c r="N21" i="1" s="1"/>
  <c r="L22" i="1"/>
  <c r="M22" i="1" s="1"/>
  <c r="N22" i="1" s="1"/>
  <c r="L23" i="1"/>
  <c r="M23" i="1" s="1"/>
  <c r="N23" i="1" s="1"/>
  <c r="L29" i="1"/>
  <c r="M29" i="1" s="1"/>
  <c r="N29" i="1" s="1"/>
  <c r="L31" i="1"/>
  <c r="M31" i="1" s="1"/>
  <c r="N31" i="1" s="1"/>
  <c r="L32" i="1"/>
  <c r="M32" i="1" s="1"/>
  <c r="N32" i="1" s="1"/>
  <c r="L33" i="1"/>
  <c r="L34" i="1"/>
  <c r="L35" i="1"/>
  <c r="M35" i="1"/>
  <c r="N35" i="1" s="1"/>
  <c r="L36" i="1"/>
  <c r="M36" i="1" s="1"/>
  <c r="N36" i="1" s="1"/>
  <c r="L15" i="1"/>
  <c r="I40" i="1" l="1"/>
  <c r="O15" i="1"/>
  <c r="O121" i="2"/>
  <c r="M15" i="1"/>
  <c r="N15" i="1" s="1"/>
  <c r="P16" i="1"/>
  <c r="Q16" i="1" s="1"/>
  <c r="R9" i="2" s="1"/>
  <c r="L121" i="2"/>
  <c r="I121" i="2"/>
  <c r="K121" i="2"/>
  <c r="M121" i="2"/>
  <c r="J121" i="2"/>
  <c r="N121" i="2"/>
  <c r="M16" i="1"/>
  <c r="N16" i="1" s="1"/>
  <c r="P23" i="1"/>
  <c r="Q23" i="1" s="1"/>
  <c r="M28" i="1"/>
  <c r="N28" i="1" s="1"/>
  <c r="M27" i="1"/>
  <c r="N27" i="1" s="1"/>
  <c r="P35" i="1"/>
  <c r="Q35" i="1" s="1"/>
  <c r="M34" i="1"/>
  <c r="N34" i="1" s="1"/>
  <c r="P34" i="1"/>
  <c r="Q34" i="1" s="1"/>
  <c r="M33" i="1"/>
  <c r="N33" i="1" s="1"/>
  <c r="P33" i="1"/>
  <c r="Q33" i="1" s="1"/>
  <c r="P31" i="1"/>
  <c r="Q31" i="1" s="1"/>
  <c r="P29" i="1"/>
  <c r="Q29" i="1" s="1"/>
  <c r="M26" i="1"/>
  <c r="N26" i="1" s="1"/>
  <c r="P26" i="1"/>
  <c r="M25" i="1"/>
  <c r="N25" i="1" s="1"/>
  <c r="M24" i="1"/>
  <c r="N24" i="1" s="1"/>
  <c r="P24" i="1"/>
  <c r="P21" i="1"/>
  <c r="Q21" i="1" s="1"/>
  <c r="P32" i="1"/>
  <c r="Q32" i="1" s="1"/>
  <c r="P15" i="1"/>
  <c r="Q15" i="1" s="1"/>
  <c r="Q39" i="1" l="1"/>
  <c r="R8" i="2"/>
  <c r="R122" i="2" l="1"/>
  <c r="H121" i="2"/>
</calcChain>
</file>

<file path=xl/comments1.xml><?xml version="1.0" encoding="utf-8"?>
<comments xmlns="http://schemas.openxmlformats.org/spreadsheetml/2006/main">
  <authors>
    <author>Trelleborg Sealing Solutions Malta Ltd</author>
  </authors>
  <commentList>
    <comment ref="D12" authorId="0" shape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text>
        <r>
          <rPr>
            <sz val="8"/>
            <color indexed="81"/>
            <rFont val="Tahoma"/>
            <family val="2"/>
          </rPr>
          <t xml:space="preserve">All expenses must have receipt/voucher which is to be sequentially numbered &amp; cross referenced to the expense form.
</t>
        </r>
      </text>
    </comment>
    <comment ref="G12" authorId="0" shapeId="0">
      <text>
        <r>
          <rPr>
            <sz val="8"/>
            <color indexed="81"/>
            <rFont val="Tahoma"/>
            <family val="2"/>
          </rPr>
          <t>Insert gross expense in currency paid - as per receipt.</t>
        </r>
        <r>
          <rPr>
            <sz val="8"/>
            <color indexed="81"/>
            <rFont val="Tahoma"/>
            <family val="2"/>
          </rPr>
          <t xml:space="preserve">
</t>
        </r>
      </text>
    </comment>
    <comment ref="H12" authorId="0" shape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<sst xmlns="http://schemas.openxmlformats.org/spreadsheetml/2006/main" count="458" uniqueCount="272">
  <si>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</si>
  <si>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</si>
  <si>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</si>
  <si>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</si>
  <si>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</si>
  <si>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</si>
  <si>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</si>
  <si>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</si>
  <si>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</si>
  <si>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</si>
  <si>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</si>
  <si>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</si>
  <si>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</si>
  <si>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</si>
  <si>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</si>
  <si>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</si>
  <si>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</si>
  <si>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</si>
  <si>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</si>
  <si>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</si>
  <si>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</si>
  <si>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</si>
  <si>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</si>
  <si>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</si>
  <si>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</si>
  <si>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</si>
  <si>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</si>
  <si>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</si>
  <si>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</si>
  <si>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</si>
  <si>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</si>
  <si>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</si>
  <si>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</si>
  <si>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</si>
  <si>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</si>
  <si>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</si>
  <si>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</si>
  <si>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</si>
  <si>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</si>
  <si>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</si>
  <si>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</si>
  <si>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</si>
  <si>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</si>
  <si>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</si>
  <si>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</si>
  <si>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</si>
  <si>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</si>
  <si>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</si>
  <si>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</si>
  <si>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</si>
  <si>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</si>
  <si>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</si>
  <si>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</si>
  <si>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</si>
  <si>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</si>
  <si>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</si>
  <si>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</si>
  <si>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</si>
  <si>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</si>
  <si>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</si>
  <si>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</si>
  <si>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</si>
  <si>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</si>
  <si>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</si>
  <si>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</si>
  <si>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</si>
  <si>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</si>
  <si>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</si>
  <si>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</si>
  <si>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</si>
  <si>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</si>
  <si>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</si>
  <si>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</si>
  <si>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</si>
  <si>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</si>
  <si>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</si>
  <si>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</si>
  <si>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</si>
  <si>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</si>
  <si>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</si>
  <si>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</si>
  <si>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</si>
  <si>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</si>
  <si>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</si>
  <si>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</si>
  <si>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</si>
  <si>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</si>
  <si>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</si>
  <si>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</si>
  <si>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</si>
  <si>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</si>
  <si>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</si>
  <si>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</si>
  <si>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</si>
  <si>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</si>
  <si>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</si>
  <si>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</si>
  <si>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</si>
  <si>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</si>
  <si>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</si>
  <si>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</si>
  <si>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</si>
  <si>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</si>
  <si>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</si>
  <si>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</si>
  <si>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</si>
  <si>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</si>
  <si>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</si>
  <si>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</si>
  <si>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</si>
  <si>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</si>
  <si>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</si>
  <si>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</si>
  <si>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</si>
  <si>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预算编码：</t>
    <phoneticPr fontId="2" type="noConversion"/>
  </si>
  <si>
    <t>招待费</t>
    <phoneticPr fontId="2" type="noConversion"/>
  </si>
  <si>
    <t>合计</t>
    <phoneticPr fontId="2" type="noConversion"/>
  </si>
  <si>
    <t>合计金额</t>
    <phoneticPr fontId="0" type="noConversion"/>
  </si>
  <si>
    <t>财务总监</t>
    <phoneticPr fontId="2"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</si>
  <si>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</si>
  <si>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</si>
  <si>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</si>
  <si>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</si>
  <si>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</si>
  <si>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</si>
  <si>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</si>
  <si>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</si>
  <si>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</si>
  <si>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</si>
  <si>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</si>
  <si>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</si>
  <si>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</si>
  <si>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</si>
  <si>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</si>
  <si>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</si>
  <si>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</si>
  <si>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</si>
  <si>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</si>
  <si>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</si>
  <si>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</si>
  <si>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部门最高责任领导</t>
    <phoneticPr fontId="2" type="noConversion"/>
  </si>
  <si>
    <t>气控产品开发部</t>
    <phoneticPr fontId="0" type="noConversion"/>
  </si>
  <si>
    <t>垫付人</t>
    <phoneticPr fontId="2" type="noConversion"/>
  </si>
  <si>
    <t>报销人：许子洋</t>
    <phoneticPr fontId="2" type="noConversion"/>
  </si>
  <si>
    <t>3D打印阻尼压铆工装底座及压头</t>
  </si>
  <si>
    <t>3D打印阻尼压铆工装压头</t>
  </si>
  <si>
    <t>3D打印阻尼压铆工装压头-备用</t>
  </si>
  <si>
    <t>李喜庆</t>
    <phoneticPr fontId="0" type="noConversion"/>
  </si>
  <si>
    <t>许子洋</t>
    <phoneticPr fontId="0" type="noConversion"/>
  </si>
  <si>
    <t>ZY2303 气路系统</t>
    <phoneticPr fontId="0" type="noConversion"/>
  </si>
  <si>
    <t>端子*40，插接器*1，退针*1</t>
  </si>
  <si>
    <t>清凉喷雾</t>
  </si>
  <si>
    <t>直流振动电机</t>
  </si>
  <si>
    <t>多功能控制开关</t>
  </si>
  <si>
    <t>线束螺旋管</t>
  </si>
  <si>
    <t>振动电机外壳</t>
  </si>
  <si>
    <t>李子坤</t>
    <phoneticPr fontId="0" type="noConversion"/>
  </si>
  <si>
    <t>序号</t>
    <phoneticPr fontId="0" type="noConversion"/>
  </si>
  <si>
    <t>源码</t>
    <phoneticPr fontId="0" type="noConversion"/>
  </si>
  <si>
    <t>顶针</t>
  </si>
  <si>
    <t>模具司筒</t>
  </si>
  <si>
    <t>T型硅胶套</t>
  </si>
  <si>
    <t>多固气缸</t>
  </si>
  <si>
    <t>铍青铜弹片</t>
  </si>
  <si>
    <t>3D打印件-</t>
  </si>
  <si>
    <t>微型轴承MR62ZZ</t>
  </si>
  <si>
    <t>石英阀片</t>
  </si>
  <si>
    <t>小切割片</t>
  </si>
  <si>
    <t>硅胶O圈</t>
  </si>
  <si>
    <t>孙国</t>
    <phoneticPr fontId="0" type="noConversion"/>
  </si>
  <si>
    <t>通止规</t>
  </si>
  <si>
    <t>王治平</t>
    <phoneticPr fontId="32" type="noConversion"/>
  </si>
  <si>
    <t>奥迪通风机 1件</t>
  </si>
  <si>
    <t>宝马腰托气阀 1件</t>
  </si>
  <si>
    <t>大众奥迪腰托气阀 1件</t>
  </si>
  <si>
    <t>大众奥迪按摩气阀 1件</t>
  </si>
  <si>
    <t>按摩气囊 1个</t>
  </si>
  <si>
    <t>张川</t>
    <phoneticPr fontId="0" type="noConversion"/>
  </si>
  <si>
    <t>张川</t>
    <phoneticPr fontId="0" type="noConversion"/>
  </si>
  <si>
    <t>HDIM线，1条</t>
  </si>
  <si>
    <t>汽车电动头枕升降机构，1套</t>
  </si>
  <si>
    <t>汽车座椅腰托和靠背电机，各1个，共2个</t>
  </si>
  <si>
    <t>汽车座椅电气接口线，1根</t>
  </si>
  <si>
    <t>汽车座椅传动软轴，2根</t>
  </si>
  <si>
    <t>汽车座椅水平滑动丝杆组件，1套</t>
  </si>
  <si>
    <t>张南设</t>
    <phoneticPr fontId="0" type="noConversion"/>
  </si>
  <si>
    <t>PU气动软管/内径5.5mm外径8mm(10米)</t>
  </si>
  <si>
    <t>顶丝/M8*6(50个)</t>
  </si>
  <si>
    <t>快速接头/PM-4(10个)</t>
  </si>
  <si>
    <t>国标C45导轨/10CM(20个)</t>
  </si>
  <si>
    <t>快速接头/PL4-01(10个)</t>
  </si>
  <si>
    <t>五通接头/PRG04-04(5个)</t>
  </si>
  <si>
    <t>快速连接器/N4FT26(10个)</t>
  </si>
  <si>
    <t>圆柱销定位销轴/M4*12(5个)</t>
  </si>
  <si>
    <t>转换接头/内1分转外1分(2个)</t>
  </si>
  <si>
    <t>气动消声器/ 2分(10个)</t>
  </si>
  <si>
    <t>快速接头/白色PL4-01(10个)</t>
  </si>
  <si>
    <t>气管接头/PL 6-02(5个)</t>
  </si>
  <si>
    <t>气动接头/PL4-01(10个)</t>
  </si>
  <si>
    <t>气动快插/MPL6-02 (10个)</t>
  </si>
  <si>
    <t>气动快接/PY-6 (10个)</t>
  </si>
  <si>
    <t>铜堵头/1/4内六角 (10个)</t>
  </si>
  <si>
    <t>二位五通电磁阀/4V110-06 DC24V(2个)</t>
  </si>
  <si>
    <t>调压阀/SDR100-06(2个)</t>
  </si>
  <si>
    <t>气管快插接头/PLM-4</t>
  </si>
  <si>
    <t>气管快插接头/PY-4(5个)</t>
  </si>
  <si>
    <t>导轨终端堵头/TBR-F (10个)</t>
  </si>
  <si>
    <t>速插双管弯头/KQ2LU06-00A(3个)</t>
  </si>
  <si>
    <t>自复位开关/LA38-11-绿色(6个)</t>
  </si>
  <si>
    <t>节流阀/PSL401B(5个)</t>
  </si>
  <si>
    <t>弯钩/45°(1个)</t>
  </si>
  <si>
    <t>手动阀/4H21006 (2个)</t>
  </si>
  <si>
    <t>快插接头/PL6-M5 (5个)/PC6-01 (10个)</t>
  </si>
  <si>
    <t>超薄头大平头螺丝/M5*20(20个)</t>
  </si>
  <si>
    <t>半牙螺钉/M6*20(5个)/M5*20(5个)</t>
  </si>
  <si>
    <t>压簧/0.5mm(4个)</t>
  </si>
  <si>
    <t>橡胶圈/7*1.5（100个）</t>
  </si>
  <si>
    <t>弹簧/0.8、1.0（各10个）</t>
  </si>
  <si>
    <t>开口扳手/24*27（1个）</t>
  </si>
  <si>
    <t>螺钉/M5*16（50个）</t>
  </si>
  <si>
    <t>螺母/M5（100个）</t>
  </si>
  <si>
    <t>G型夹子(2个)</t>
  </si>
  <si>
    <t>丁腈橡胶手套/M码中号(1盒)</t>
  </si>
  <si>
    <t>开关电源/LRS-50-24(1个)</t>
  </si>
  <si>
    <t>生料带(1卷)</t>
  </si>
  <si>
    <t>压敏胶带/2cm*300cm(2卷)</t>
  </si>
  <si>
    <t>储物箱(1个)</t>
  </si>
  <si>
    <t>钢丝钳/6寸(1个)</t>
  </si>
  <si>
    <t>批头/6.35mm（1套）</t>
  </si>
  <si>
    <t>批头/6.35mm-50mm-4（5个）</t>
  </si>
  <si>
    <t>内六角扳手（1套）</t>
  </si>
  <si>
    <t>钢卷尺/10米*25mm（1个）</t>
  </si>
  <si>
    <t>挂锁 /30L（1个）</t>
  </si>
  <si>
    <t>开孔器/DLX-T6（1个）</t>
  </si>
  <si>
    <t>中齿半圆锉/6"（1个）</t>
  </si>
  <si>
    <t>钳子（1套）</t>
  </si>
  <si>
    <t>水口钳/6" （1个）</t>
  </si>
  <si>
    <t>袖珍锯手锯/10英寸(1个)</t>
  </si>
  <si>
    <t>3D打印件/气囊插管工装件(1个)</t>
  </si>
  <si>
    <t>3D打印件/气囊盖角度定位工装件(3个)</t>
  </si>
  <si>
    <t>3D打印件/压接头工装件(1个)</t>
  </si>
  <si>
    <t>姚明阳</t>
  </si>
  <si>
    <t>螺旋弹簧40个</t>
  </si>
  <si>
    <t>R型管夹3包</t>
  </si>
  <si>
    <t>空压泵1个</t>
  </si>
  <si>
    <t>张加</t>
    <phoneticPr fontId="0" type="noConversion"/>
  </si>
  <si>
    <t>ZY2124   气阀模块-VDC阀</t>
    <phoneticPr fontId="0" type="noConversion"/>
  </si>
  <si>
    <t>ZY2308 电控座椅</t>
    <phoneticPr fontId="0" type="noConversion"/>
  </si>
  <si>
    <t xml:space="preserve">ZY2308
电控座椅
</t>
    <phoneticPr fontId="0" type="noConversion"/>
  </si>
  <si>
    <t>6214180002073990359</t>
    <phoneticPr fontId="0" type="noConversion"/>
  </si>
  <si>
    <t>北京通州支行</t>
    <phoneticPr fontId="0" type="noConversion"/>
  </si>
  <si>
    <t>3D打印8档阻尼底座、旋转块、固定端盖</t>
    <phoneticPr fontId="0" type="noConversion"/>
  </si>
  <si>
    <t>3D打印阻尼旋转块，一个倒圆角，一个到直角</t>
    <phoneticPr fontId="0" type="noConversion"/>
  </si>
  <si>
    <t>3D打印件/H6接头封堵工装V2版本（1套）</t>
    <phoneticPr fontId="0" type="noConversion"/>
  </si>
  <si>
    <t>3D打印件/按压速降阀喷涂润滑脂治具（1套）</t>
    <phoneticPr fontId="0" type="noConversion"/>
  </si>
  <si>
    <r>
      <t>Y型五通接头/PRG06-04</t>
    </r>
    <r>
      <rPr>
        <sz val="14"/>
        <color rgb="FF7A7A7A"/>
        <rFont val="宋体"/>
        <family val="3"/>
        <charset val="134"/>
      </rPr>
      <t>(1个)</t>
    </r>
  </si>
  <si>
    <r>
      <t>气动打磨机/UL-266</t>
    </r>
    <r>
      <rPr>
        <sz val="14"/>
        <color rgb="FF7A7A7A"/>
        <rFont val="宋体"/>
        <family val="3"/>
        <charset val="134"/>
      </rPr>
      <t>(1个)</t>
    </r>
  </si>
  <si>
    <r>
      <t>开孔器/13mm</t>
    </r>
    <r>
      <rPr>
        <sz val="14"/>
        <color rgb="FF7A7A7A"/>
        <rFont val="宋体"/>
        <family val="3"/>
        <charset val="134"/>
      </rPr>
      <t>(1个)</t>
    </r>
  </si>
  <si>
    <r>
      <t>开孔器/12mm</t>
    </r>
    <r>
      <rPr>
        <sz val="14"/>
        <color rgb="FF7A7A7A"/>
        <rFont val="宋体"/>
        <family val="3"/>
        <charset val="134"/>
      </rPr>
      <t>(2个)</t>
    </r>
  </si>
  <si>
    <r>
      <t>安装蜂窝板/配套AG-150*250盒子</t>
    </r>
    <r>
      <rPr>
        <sz val="14"/>
        <color rgb="FF7A7A7A"/>
        <rFont val="宋体"/>
        <family val="3"/>
        <charset val="134"/>
      </rPr>
      <t>(1个)</t>
    </r>
  </si>
  <si>
    <r>
      <t>排接线输入线/DYX-2</t>
    </r>
    <r>
      <rPr>
        <sz val="14"/>
        <color rgb="FF7A7A7A"/>
        <rFont val="宋体"/>
        <family val="3"/>
        <charset val="134"/>
      </rPr>
      <t>(1个)</t>
    </r>
  </si>
  <si>
    <r>
      <t>带底板接线盒/280*190*130</t>
    </r>
    <r>
      <rPr>
        <sz val="14"/>
        <color rgb="FF7A7A7A"/>
        <rFont val="宋体"/>
        <family val="3"/>
        <charset val="134"/>
      </rPr>
      <t>(1个)</t>
    </r>
  </si>
  <si>
    <r>
      <t>铜消声器/半铜1分</t>
    </r>
    <r>
      <rPr>
        <sz val="14"/>
        <color rgb="FF7A7A7A"/>
        <rFont val="宋体"/>
        <family val="3"/>
        <charset val="134"/>
      </rPr>
      <t>(3个)</t>
    </r>
  </si>
  <si>
    <r>
      <t>速插接头/PMF 4-01</t>
    </r>
    <r>
      <rPr>
        <sz val="14"/>
        <color rgb="FF7A7A7A"/>
        <rFont val="宋体"/>
        <family val="3"/>
        <charset val="134"/>
      </rPr>
      <t>(3个)</t>
    </r>
  </si>
  <si>
    <r>
      <t>快速接头/PM-4</t>
    </r>
    <r>
      <rPr>
        <sz val="14"/>
        <color rgb="FF7A7A7A"/>
        <rFont val="宋体"/>
        <family val="3"/>
        <charset val="134"/>
      </rPr>
      <t>(10个)</t>
    </r>
  </si>
  <si>
    <t>ZY2303气路系统</t>
    <phoneticPr fontId="0" type="noConversion"/>
  </si>
  <si>
    <t>申请人：许子洋</t>
    <phoneticPr fontId="0" type="noConversion"/>
  </si>
  <si>
    <t>ZY2303 气路系统</t>
    <phoneticPr fontId="0" type="noConversion"/>
  </si>
  <si>
    <t>ZY2303气路系统</t>
    <phoneticPr fontId="0" type="noConversion"/>
  </si>
  <si>
    <t>ZY2303
气路系统</t>
    <phoneticPr fontId="0" type="noConversion"/>
  </si>
  <si>
    <r>
      <rPr>
        <sz val="14"/>
        <rFont val="宋体"/>
        <family val="3"/>
        <charset val="134"/>
      </rPr>
      <t>日期：</t>
    </r>
    <r>
      <rPr>
        <sz val="14"/>
        <rFont val="Times New Roman"/>
        <family val="1"/>
      </rPr>
      <t>2025/7/31</t>
    </r>
    <phoneticPr fontId="0" type="noConversion"/>
  </si>
  <si>
    <t>ZY2303气路系统</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</si>
</sst>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00_);[Red]\(0.00\)"/>
  </numFmts>
  <fonts count="3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4"/>
      <name val="Times New Roman"/>
      <family val="1"/>
    </font>
    <font>
      <b/>
      <sz val="14"/>
      <name val="Times New Roman"/>
      <family val="1"/>
    </font>
    <font>
      <sz val="26"/>
      <name val="华文新魏"/>
      <family val="3"/>
      <charset val="134"/>
    </font>
    <font>
      <sz val="16"/>
      <name val="宋体"/>
      <family val="3"/>
      <charset val="134"/>
    </font>
    <font>
      <sz val="9"/>
      <name val="宋体"/>
      <family val="3"/>
      <charset val="134"/>
    </font>
    <font>
      <sz val="11"/>
      <color theme="1"/>
      <name val="宋体"/>
      <family val="3"/>
      <charset val="134"/>
      <scheme val="minor"/>
    </font>
    <font>
      <b/>
      <sz val="12"/>
      <color rgb="FFFF0000"/>
      <name val="Times New Roman"/>
      <family val="1"/>
    </font>
    <font>
      <sz val="12"/>
      <name val="宋体"/>
      <family val="3"/>
      <charset val="134"/>
    </font>
    <font>
      <u/>
      <sz val="9.35"/>
      <color theme="10"/>
      <name val="宋体"/>
      <family val="3"/>
      <charset val="134"/>
    </font>
    <font>
      <sz val="9"/>
      <name val="宋体"/>
      <family val="3"/>
      <charset val="134"/>
      <scheme val="minor"/>
    </font>
    <font>
      <sz val="14"/>
      <color theme="1"/>
      <name val="宋体"/>
      <family val="3"/>
      <charset val="134"/>
    </font>
    <font>
      <sz val="14"/>
      <color rgb="FF172B4D"/>
      <name val="宋体"/>
      <family val="3"/>
      <charset val="134"/>
    </font>
    <font>
      <sz val="14"/>
      <color rgb="FF262626"/>
      <name val="宋体"/>
      <family val="3"/>
      <charset val="134"/>
    </font>
    <font>
      <sz val="14"/>
      <color rgb="FF1F1F1F"/>
      <name val="宋体"/>
      <family val="3"/>
      <charset val="134"/>
    </font>
    <font>
      <sz val="14"/>
      <color rgb="FF7A7A7A"/>
      <name val="宋体"/>
      <family val="3"/>
      <charset val="134"/>
    </font>
    <font>
      <sz val="14"/>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s>
  <cellStyleXfs count="8">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28" fillId="0" borderId="0">
      <alignment vertical="center"/>
    </xf>
    <xf numFmtId="0" fontId="30" fillId="0" borderId="0">
      <alignment vertical="center"/>
    </xf>
    <xf numFmtId="0" fontId="31" fillId="0" borderId="0" applyNumberFormat="0" applyFill="0" applyBorder="0" applyAlignment="0" applyProtection="0">
      <alignment vertical="top"/>
      <protection locked="0"/>
    </xf>
  </cellStyleXfs>
  <cellXfs count="166">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6" fillId="0" borderId="0" xfId="0"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3"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4" xfId="0" applyFill="1" applyBorder="1" applyAlignment="1" applyProtection="1">
      <alignment wrapText="1"/>
      <protection locked="0"/>
    </xf>
    <xf numFmtId="0" fontId="0" fillId="2" borderId="16" xfId="0" applyFill="1" applyBorder="1" applyAlignment="1" applyProtection="1">
      <alignment wrapText="1"/>
      <protection locked="0"/>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4"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8" fillId="5" borderId="0" xfId="0" applyFont="1" applyFill="1" applyAlignment="1">
      <alignment horizontal="center" vertical="center" wrapText="1"/>
    </xf>
    <xf numFmtId="0" fontId="33" fillId="5" borderId="21" xfId="0" applyFont="1" applyFill="1" applyBorder="1" applyAlignment="1">
      <alignment horizontal="center" vertical="center" wrapText="1"/>
    </xf>
    <xf numFmtId="178" fontId="22" fillId="5" borderId="21" xfId="0" applyNumberFormat="1" applyFont="1" applyFill="1" applyBorder="1" applyAlignment="1">
      <alignment wrapText="1"/>
    </xf>
    <xf numFmtId="0" fontId="34" fillId="5" borderId="21" xfId="0" applyFont="1" applyFill="1" applyBorder="1" applyAlignment="1">
      <alignment horizontal="center" vertical="center" wrapText="1"/>
    </xf>
    <xf numFmtId="182" fontId="35" fillId="5" borderId="21" xfId="0" applyNumberFormat="1" applyFont="1" applyFill="1" applyBorder="1" applyAlignment="1">
      <alignment horizontal="center" vertical="center" wrapText="1"/>
    </xf>
    <xf numFmtId="182" fontId="33" fillId="5" borderId="21" xfId="0" applyNumberFormat="1" applyFont="1" applyFill="1" applyBorder="1" applyAlignment="1">
      <alignment horizontal="center" vertical="center" wrapText="1"/>
    </xf>
    <xf numFmtId="0" fontId="17" fillId="5" borderId="0" xfId="0" applyFont="1" applyFill="1" applyAlignment="1">
      <alignment wrapText="1"/>
    </xf>
    <xf numFmtId="0" fontId="35" fillId="5" borderId="21" xfId="0" applyFont="1" applyFill="1" applyBorder="1" applyAlignment="1">
      <alignment horizontal="center" vertical="center" wrapText="1"/>
    </xf>
    <xf numFmtId="182" fontId="36" fillId="5" borderId="21" xfId="0" applyNumberFormat="1" applyFont="1" applyFill="1" applyBorder="1" applyAlignment="1">
      <alignment horizontal="center" vertical="center" wrapText="1"/>
    </xf>
    <xf numFmtId="178" fontId="23" fillId="5" borderId="21" xfId="0" applyNumberFormat="1" applyFont="1" applyFill="1" applyBorder="1" applyAlignment="1">
      <alignment wrapText="1"/>
    </xf>
    <xf numFmtId="0" fontId="4"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33" fillId="5" borderId="21" xfId="0" applyFont="1" applyFill="1" applyBorder="1" applyAlignment="1">
      <alignment vertical="center" wrapText="1"/>
    </xf>
    <xf numFmtId="0" fontId="20" fillId="5" borderId="0" xfId="0" applyFont="1" applyFill="1" applyAlignment="1">
      <alignment horizontal="center" vertical="center" wrapText="1"/>
    </xf>
    <xf numFmtId="0" fontId="24" fillId="5" borderId="21" xfId="0" applyFont="1" applyFill="1" applyBorder="1" applyAlignment="1">
      <alignment horizontal="center" vertical="center" wrapText="1"/>
    </xf>
    <xf numFmtId="0" fontId="23" fillId="5" borderId="0" xfId="0" applyFont="1" applyFill="1" applyAlignment="1">
      <alignment wrapText="1"/>
    </xf>
    <xf numFmtId="0" fontId="20" fillId="5" borderId="21"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22" fillId="5" borderId="21" xfId="0" applyFont="1" applyFill="1" applyBorder="1" applyAlignment="1">
      <alignment horizontal="center" vertical="center" wrapText="1"/>
    </xf>
    <xf numFmtId="182" fontId="34" fillId="5" borderId="21" xfId="0" applyNumberFormat="1" applyFont="1" applyFill="1" applyBorder="1" applyAlignment="1">
      <alignment horizontal="center" vertical="center" wrapText="1"/>
    </xf>
    <xf numFmtId="182" fontId="36" fillId="5" borderId="21" xfId="0" applyNumberFormat="1" applyFont="1" applyFill="1" applyBorder="1" applyAlignment="1">
      <alignment horizontal="center" vertical="center" wrapText="1"/>
    </xf>
    <xf numFmtId="0" fontId="20" fillId="5" borderId="22" xfId="0" applyFont="1" applyFill="1" applyBorder="1" applyAlignment="1">
      <alignment horizontal="center" wrapText="1"/>
    </xf>
    <xf numFmtId="0" fontId="21" fillId="5" borderId="21" xfId="0" applyFont="1" applyFill="1" applyBorder="1" applyAlignment="1">
      <alignment horizontal="center" vertical="center" wrapText="1"/>
    </xf>
    <xf numFmtId="0" fontId="38" fillId="5" borderId="21" xfId="0" applyFont="1" applyFill="1" applyBorder="1" applyAlignment="1">
      <alignment horizontal="center" vertical="center" wrapText="1"/>
    </xf>
    <xf numFmtId="182" fontId="38" fillId="5" borderId="21"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0" fontId="25" fillId="5" borderId="0" xfId="0" applyFont="1" applyFill="1" applyAlignment="1">
      <alignment vertical="center" wrapText="1"/>
    </xf>
    <xf numFmtId="0" fontId="4" fillId="5" borderId="0" xfId="0" applyFont="1" applyFill="1" applyAlignment="1">
      <alignment wrapText="1"/>
    </xf>
    <xf numFmtId="0" fontId="4" fillId="5" borderId="0" xfId="0" applyFont="1" applyFill="1" applyAlignment="1">
      <alignment horizontal="right" wrapText="1"/>
    </xf>
    <xf numFmtId="182" fontId="4" fillId="5" borderId="0" xfId="0" applyNumberFormat="1" applyFont="1" applyFill="1" applyAlignment="1">
      <alignment horizontal="center" vertical="center" wrapText="1"/>
    </xf>
    <xf numFmtId="0" fontId="19" fillId="5" borderId="0" xfId="0" applyFont="1" applyFill="1" applyAlignment="1">
      <alignment vertical="center" wrapText="1"/>
    </xf>
    <xf numFmtId="0" fontId="19" fillId="5" borderId="0" xfId="0" applyFont="1" applyFill="1" applyAlignment="1">
      <alignment horizontal="center" vertical="center" wrapText="1"/>
    </xf>
    <xf numFmtId="0" fontId="1" fillId="5" borderId="0" xfId="0" applyFont="1" applyFill="1" applyAlignment="1">
      <alignment horizontal="right" wrapText="1"/>
    </xf>
    <xf numFmtId="0" fontId="6" fillId="5" borderId="0" xfId="0" applyFont="1" applyFill="1" applyAlignment="1">
      <alignment wrapText="1"/>
    </xf>
    <xf numFmtId="14" fontId="23" fillId="5" borderId="1" xfId="0" applyNumberFormat="1" applyFont="1" applyFill="1" applyBorder="1" applyAlignment="1">
      <alignment horizontal="center" wrapText="1"/>
    </xf>
    <xf numFmtId="0" fontId="20" fillId="5" borderId="0" xfId="0" applyFont="1" applyFill="1" applyAlignment="1">
      <alignment horizontal="right" wrapText="1"/>
    </xf>
    <xf numFmtId="0" fontId="22" fillId="5" borderId="0" xfId="0" applyFont="1" applyFill="1" applyAlignment="1">
      <alignment wrapText="1"/>
    </xf>
    <xf numFmtId="182" fontId="23" fillId="5" borderId="0" xfId="0" applyNumberFormat="1" applyFont="1" applyFill="1" applyAlignment="1">
      <alignment horizontal="center" vertical="center" wrapText="1"/>
    </xf>
    <xf numFmtId="0" fontId="24" fillId="5" borderId="21" xfId="0" applyFont="1" applyFill="1" applyBorder="1" applyAlignment="1">
      <alignment wrapText="1"/>
    </xf>
    <xf numFmtId="182" fontId="24" fillId="5" borderId="21" xfId="0" applyNumberFormat="1" applyFont="1" applyFill="1" applyBorder="1" applyAlignment="1">
      <alignment horizontal="center" vertical="center" wrapText="1"/>
    </xf>
    <xf numFmtId="182" fontId="33" fillId="5" borderId="21" xfId="0" applyNumberFormat="1" applyFont="1" applyFill="1" applyBorder="1" applyAlignment="1">
      <alignment horizontal="center" vertical="center" wrapText="1"/>
    </xf>
    <xf numFmtId="0" fontId="23" fillId="5" borderId="21" xfId="0" applyFont="1" applyFill="1" applyBorder="1" applyAlignment="1">
      <alignment horizontal="center" wrapText="1"/>
    </xf>
    <xf numFmtId="0" fontId="20" fillId="5" borderId="21" xfId="0" applyFont="1" applyFill="1" applyBorder="1" applyAlignment="1">
      <alignment wrapText="1"/>
    </xf>
    <xf numFmtId="178" fontId="24" fillId="5" borderId="21" xfId="0" applyNumberFormat="1" applyFont="1" applyFill="1" applyBorder="1" applyAlignment="1">
      <alignment horizontal="centerContinuous" wrapText="1"/>
    </xf>
    <xf numFmtId="0" fontId="23" fillId="5" borderId="21" xfId="0" applyFont="1" applyFill="1" applyBorder="1" applyAlignment="1">
      <alignment horizontal="center" wrapText="1"/>
    </xf>
    <xf numFmtId="0" fontId="20" fillId="5" borderId="21" xfId="0" applyFont="1" applyFill="1" applyBorder="1" applyAlignment="1">
      <alignment horizontal="center" vertical="top" wrapText="1"/>
    </xf>
    <xf numFmtId="178" fontId="20" fillId="5" borderId="21" xfId="0" applyNumberFormat="1" applyFont="1" applyFill="1" applyBorder="1" applyAlignment="1">
      <alignment horizontal="center" vertical="top" wrapText="1"/>
    </xf>
    <xf numFmtId="0" fontId="21" fillId="5" borderId="21" xfId="0" applyFont="1" applyFill="1" applyBorder="1" applyAlignment="1">
      <alignment horizontal="center" vertical="top" wrapText="1"/>
    </xf>
    <xf numFmtId="178" fontId="21" fillId="5" borderId="21" xfId="0" applyNumberFormat="1" applyFont="1" applyFill="1" applyBorder="1" applyAlignment="1">
      <alignment horizontal="center" vertical="top" wrapText="1"/>
    </xf>
    <xf numFmtId="0" fontId="4" fillId="5" borderId="0" xfId="0" applyFont="1" applyFill="1" applyBorder="1" applyAlignment="1">
      <alignment wrapText="1"/>
    </xf>
    <xf numFmtId="179" fontId="4" fillId="5" borderId="0" xfId="1" applyNumberFormat="1" applyFont="1" applyFill="1" applyBorder="1" applyAlignment="1">
      <alignment wrapText="1"/>
    </xf>
    <xf numFmtId="178" fontId="4" fillId="5" borderId="0" xfId="0" applyNumberFormat="1" applyFont="1" applyFill="1" applyAlignment="1">
      <alignment wrapText="1"/>
    </xf>
    <xf numFmtId="0" fontId="20" fillId="5" borderId="0" xfId="0" applyFont="1" applyFill="1" applyBorder="1" applyAlignment="1">
      <alignment wrapText="1"/>
    </xf>
    <xf numFmtId="0" fontId="26" fillId="5" borderId="1" xfId="0" applyFont="1" applyFill="1" applyBorder="1" applyAlignment="1">
      <alignment horizontal="center" wrapText="1"/>
    </xf>
    <xf numFmtId="49" fontId="20" fillId="5" borderId="22" xfId="0" applyNumberFormat="1" applyFont="1" applyFill="1" applyBorder="1" applyAlignment="1">
      <alignment horizontal="center" wrapText="1"/>
    </xf>
    <xf numFmtId="0" fontId="4" fillId="5" borderId="0" xfId="0" applyFont="1" applyFill="1" applyBorder="1" applyAlignment="1">
      <alignment horizontal="right" wrapText="1"/>
    </xf>
    <xf numFmtId="15" fontId="4" fillId="5" borderId="0" xfId="0" applyNumberFormat="1" applyFont="1" applyFill="1" applyBorder="1" applyAlignment="1">
      <alignment wrapText="1"/>
    </xf>
    <xf numFmtId="0" fontId="20" fillId="5" borderId="0" xfId="0" applyFont="1" applyFill="1" applyBorder="1" applyAlignment="1">
      <alignment horizontal="left" wrapText="1"/>
    </xf>
    <xf numFmtId="0" fontId="1" fillId="5" borderId="0" xfId="0" applyFont="1" applyFill="1" applyBorder="1" applyAlignment="1">
      <alignment wrapText="1"/>
    </xf>
    <xf numFmtId="182" fontId="4" fillId="5" borderId="0" xfId="0" applyNumberFormat="1" applyFont="1" applyFill="1" applyBorder="1" applyAlignment="1">
      <alignment horizontal="center" vertical="center" wrapText="1"/>
    </xf>
    <xf numFmtId="0" fontId="20" fillId="5" borderId="1" xfId="0" applyFont="1" applyFill="1" applyBorder="1" applyAlignment="1">
      <alignment horizontal="center" wrapText="1"/>
    </xf>
  </cellXfs>
  <cellStyles count="8">
    <cellStyle name="百分比" xfId="3" builtinId="5"/>
    <cellStyle name="常规" xfId="0" builtinId="0"/>
    <cellStyle name="常规 2" xfId="6"/>
    <cellStyle name="常规 2 2" xfId="4"/>
    <cellStyle name="常规 3" xfId="5"/>
    <cellStyle name="超链接" xfId="2" builtinId="8"/>
    <cellStyle name="超链接 2" xfId="7"/>
    <cellStyle name="千位分隔" xfId="1" builtinId="3"/>
  </cellStyles>
  <dxfs count="6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1890032</xdr:colOff>
      <xdr:row>0</xdr:row>
      <xdr:rowOff>122464</xdr:rowOff>
    </xdr:from>
    <xdr:to>
      <xdr:col>3</xdr:col>
      <xdr:colOff>3974445</xdr:colOff>
      <xdr:row>1</xdr:row>
      <xdr:rowOff>356841</xdr:rowOff>
    </xdr:to>
    <xdr:pic>
      <xdr:nvPicPr>
        <xdr:cNvPr id="3" name="图片 2" descr="2.jpg"/>
        <xdr:cNvPicPr>
          <a:picLocks noChangeAspect="1"/>
        </xdr:cNvPicPr>
      </xdr:nvPicPr>
      <xdr:blipFill rotWithShape="1">
        <a:blip xmlns:r="http://schemas.openxmlformats.org/officeDocument/2006/relationships" r:embed="rId1" cstate="print"/>
        <a:srcRect t="28055" b="27055"/>
        <a:stretch/>
      </xdr:blipFill>
      <xdr:spPr>
        <a:xfrm>
          <a:off x="3427639" y="476250"/>
          <a:ext cx="2084413" cy="6531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58"/>
    <col min="25" max="25" width="16.33203125" style="58" customWidth="1"/>
    <col min="26" max="39" width="9.33203125" style="58"/>
  </cols>
  <sheetData>
    <row r="1" spans="1:39" x14ac:dyDescent="0.2">
      <c r="A1" s="59"/>
    </row>
    <row r="3" spans="1:39" x14ac:dyDescent="0.2">
      <c r="A3" s="4" t="s">
        <v>0</v>
      </c>
      <c r="B3" s="2"/>
      <c r="I3" s="1"/>
      <c r="J3" s="45"/>
      <c r="Y3" s="58" t="s">
        <v>31</v>
      </c>
      <c r="Z3" s="58" t="s">
        <v>32</v>
      </c>
      <c r="AB3" s="58" t="s">
        <v>59</v>
      </c>
    </row>
    <row r="4" spans="1:39" ht="13.5" thickBot="1" x14ac:dyDescent="0.25">
      <c r="A4" t="s">
        <v>1</v>
      </c>
      <c r="B4" s="2"/>
      <c r="J4" s="45"/>
      <c r="T4" s="58" t="s">
        <v>19</v>
      </c>
      <c r="U4" s="58">
        <v>1</v>
      </c>
      <c r="V4" s="58" t="s">
        <v>2</v>
      </c>
      <c r="Y4" s="58" t="s">
        <v>106</v>
      </c>
      <c r="Z4" s="58" t="s">
        <v>33</v>
      </c>
      <c r="AB4" s="58" t="s">
        <v>9</v>
      </c>
    </row>
    <row r="5" spans="1:39" x14ac:dyDescent="0.2">
      <c r="A5" s="7" t="s">
        <v>3</v>
      </c>
      <c r="B5" s="8"/>
      <c r="C5" s="9"/>
      <c r="D5" s="9" t="s">
        <v>66</v>
      </c>
      <c r="E5" s="9"/>
      <c r="F5" s="9"/>
      <c r="G5" s="9"/>
      <c r="H5" s="35"/>
      <c r="I5" s="8"/>
      <c r="J5" s="46"/>
      <c r="K5" s="40"/>
      <c r="L5" s="9"/>
      <c r="M5" s="10"/>
      <c r="N5" s="11"/>
      <c r="T5" s="58" t="s">
        <v>98</v>
      </c>
      <c r="U5" s="58">
        <v>2</v>
      </c>
      <c r="V5" s="58" t="s">
        <v>4</v>
      </c>
      <c r="Y5" s="58" t="s">
        <v>107</v>
      </c>
      <c r="Z5" s="58" t="s">
        <v>34</v>
      </c>
      <c r="AB5" s="58" t="s">
        <v>104</v>
      </c>
    </row>
    <row r="6" spans="1:39" x14ac:dyDescent="0.2">
      <c r="A6" s="14" t="s">
        <v>7</v>
      </c>
      <c r="B6" s="91"/>
      <c r="C6" s="79" t="s">
        <v>95</v>
      </c>
      <c r="D6" s="22"/>
      <c r="E6" s="5"/>
      <c r="F6" s="5"/>
      <c r="G6" s="76" t="s">
        <v>8</v>
      </c>
      <c r="H6" s="56" t="e">
        <f>VLOOKUP(D6,$Y$4:$Z$33,2,FALSE)</f>
        <v>#N/A</v>
      </c>
      <c r="I6" s="3"/>
      <c r="J6" s="47"/>
      <c r="K6" s="41"/>
      <c r="L6" s="3"/>
      <c r="M6" s="3"/>
      <c r="N6" s="13"/>
      <c r="U6" s="58">
        <v>3</v>
      </c>
      <c r="V6" s="58" t="s">
        <v>6</v>
      </c>
      <c r="Y6" s="58" t="s">
        <v>108</v>
      </c>
      <c r="Z6" s="58" t="s">
        <v>44</v>
      </c>
      <c r="AB6" s="58" t="s">
        <v>60</v>
      </c>
    </row>
    <row r="7" spans="1:39" ht="21.75" customHeight="1" x14ac:dyDescent="0.2">
      <c r="A7" s="12" t="s">
        <v>5</v>
      </c>
      <c r="B7" s="92"/>
      <c r="E7" s="5"/>
      <c r="F7" s="5"/>
      <c r="G7" s="48"/>
      <c r="H7" s="55"/>
      <c r="I7" s="5"/>
      <c r="J7" s="36"/>
      <c r="K7" s="41"/>
      <c r="L7" s="5"/>
      <c r="M7" s="5"/>
      <c r="N7" s="15"/>
      <c r="U7" s="58">
        <v>4</v>
      </c>
      <c r="V7" s="58" t="s">
        <v>9</v>
      </c>
      <c r="Y7" s="90" t="s">
        <v>111</v>
      </c>
      <c r="Z7" s="58" t="s">
        <v>45</v>
      </c>
      <c r="AB7" s="58" t="s">
        <v>61</v>
      </c>
    </row>
    <row r="8" spans="1:39" ht="21.75" customHeight="1" x14ac:dyDescent="0.2">
      <c r="A8" s="5"/>
      <c r="C8" s="86" t="s">
        <v>99</v>
      </c>
      <c r="E8" s="5"/>
      <c r="F8" s="5"/>
      <c r="G8" s="48"/>
      <c r="H8" s="55"/>
      <c r="I8" s="5"/>
      <c r="J8" s="36"/>
      <c r="K8" s="41"/>
      <c r="L8" s="5"/>
      <c r="M8" s="5"/>
      <c r="N8" s="15"/>
      <c r="U8" s="58">
        <v>5</v>
      </c>
      <c r="V8" s="58" t="s">
        <v>10</v>
      </c>
      <c r="Y8" s="58" t="s">
        <v>109</v>
      </c>
      <c r="Z8" s="58" t="s">
        <v>46</v>
      </c>
      <c r="AB8" s="58" t="s">
        <v>62</v>
      </c>
    </row>
    <row r="9" spans="1:39" ht="21.75" customHeight="1" x14ac:dyDescent="0.2">
      <c r="A9" s="14"/>
      <c r="B9" s="84" t="s">
        <v>96</v>
      </c>
      <c r="C9" s="85"/>
      <c r="E9" s="5"/>
      <c r="F9" s="5"/>
      <c r="G9" s="48"/>
      <c r="H9" s="55"/>
      <c r="I9" s="5"/>
      <c r="J9" s="36"/>
      <c r="K9" s="41"/>
      <c r="L9" s="5"/>
      <c r="M9" s="5"/>
      <c r="N9" s="15"/>
      <c r="U9" s="58">
        <v>6</v>
      </c>
      <c r="V9" s="58" t="s">
        <v>12</v>
      </c>
      <c r="Y9" s="58" t="s">
        <v>110</v>
      </c>
      <c r="Z9" s="58" t="s">
        <v>47</v>
      </c>
      <c r="AB9" s="90" t="s">
        <v>113</v>
      </c>
    </row>
    <row r="10" spans="1:39" ht="14.25" x14ac:dyDescent="0.2">
      <c r="A10" s="14"/>
      <c r="B10" s="87" t="s">
        <v>97</v>
      </c>
      <c r="C10" s="85"/>
      <c r="D10" s="5"/>
      <c r="E10" s="5"/>
      <c r="F10" s="5"/>
      <c r="G10" s="48"/>
      <c r="H10" s="5"/>
      <c r="I10" s="5"/>
      <c r="J10" s="36"/>
      <c r="K10" s="41"/>
      <c r="L10" s="5"/>
      <c r="M10" s="5"/>
      <c r="N10" s="15"/>
      <c r="U10" s="58">
        <v>7</v>
      </c>
      <c r="V10" s="58" t="s">
        <v>21</v>
      </c>
      <c r="Y10" s="90" t="s">
        <v>35</v>
      </c>
      <c r="Z10" s="58" t="s">
        <v>48</v>
      </c>
      <c r="AB10" s="58" t="s">
        <v>12</v>
      </c>
    </row>
    <row r="11" spans="1:39" x14ac:dyDescent="0.2">
      <c r="A11" s="14"/>
      <c r="B11" s="5"/>
      <c r="C11" s="5"/>
      <c r="D11" s="30"/>
      <c r="E11" s="30"/>
      <c r="F11" s="30"/>
      <c r="G11" s="30"/>
      <c r="H11" s="30"/>
      <c r="I11" s="30"/>
      <c r="J11" s="30"/>
      <c r="K11" s="32"/>
      <c r="L11" s="5"/>
      <c r="M11" s="5"/>
      <c r="N11" s="15"/>
      <c r="Y11" s="58" t="s">
        <v>36</v>
      </c>
      <c r="Z11" s="58" t="s">
        <v>49</v>
      </c>
      <c r="AB11" s="58" t="s">
        <v>63</v>
      </c>
    </row>
    <row r="12" spans="1:39" x14ac:dyDescent="0.2">
      <c r="A12" s="14" t="s">
        <v>13</v>
      </c>
      <c r="B12" s="5" t="s">
        <v>14</v>
      </c>
      <c r="C12" s="5" t="s">
        <v>64</v>
      </c>
      <c r="D12" s="30" t="s">
        <v>65</v>
      </c>
      <c r="E12" s="30" t="s">
        <v>15</v>
      </c>
      <c r="F12" s="30"/>
      <c r="G12" s="30" t="s">
        <v>16</v>
      </c>
      <c r="H12" s="30" t="s">
        <v>17</v>
      </c>
      <c r="I12" s="30" t="s">
        <v>11</v>
      </c>
      <c r="J12" s="30"/>
      <c r="K12" s="32"/>
      <c r="L12" s="5" t="s">
        <v>19</v>
      </c>
      <c r="M12" s="5" t="s">
        <v>18</v>
      </c>
      <c r="N12" s="15" t="s">
        <v>20</v>
      </c>
      <c r="Y12" s="58" t="s">
        <v>37</v>
      </c>
      <c r="Z12" s="77" t="s">
        <v>50</v>
      </c>
      <c r="AA12" s="77"/>
      <c r="AB12" s="78" t="s">
        <v>21</v>
      </c>
      <c r="AC12" s="77"/>
      <c r="AD12" s="77"/>
      <c r="AE12" s="77"/>
      <c r="AF12" s="77"/>
      <c r="AG12" s="77"/>
      <c r="AH12" s="77"/>
      <c r="AI12" s="77"/>
      <c r="AJ12" s="77"/>
      <c r="AK12" s="77"/>
    </row>
    <row r="13" spans="1:39" ht="13.5" thickBot="1" x14ac:dyDescent="0.25">
      <c r="A13" s="14"/>
      <c r="B13" s="5"/>
      <c r="C13" s="5" t="s">
        <v>22</v>
      </c>
      <c r="D13" s="30" t="s">
        <v>66</v>
      </c>
      <c r="E13" s="30" t="s">
        <v>23</v>
      </c>
      <c r="F13" s="30" t="s">
        <v>16</v>
      </c>
      <c r="G13" s="30" t="s">
        <v>24</v>
      </c>
      <c r="H13" s="30" t="s">
        <v>25</v>
      </c>
      <c r="I13" s="30" t="s">
        <v>26</v>
      </c>
      <c r="J13" s="31"/>
      <c r="K13" s="33"/>
      <c r="L13" s="16"/>
      <c r="M13" s="16" t="s">
        <v>27</v>
      </c>
      <c r="N13" s="17" t="s">
        <v>27</v>
      </c>
      <c r="Y13" s="58" t="s">
        <v>38</v>
      </c>
      <c r="Z13" s="58" t="s">
        <v>51</v>
      </c>
    </row>
    <row r="14" spans="1:39" s="74" customFormat="1" ht="13.5" thickBot="1" x14ac:dyDescent="0.25">
      <c r="A14" s="67"/>
      <c r="B14" s="68" t="s">
        <v>71</v>
      </c>
      <c r="C14" s="69" t="s">
        <v>72</v>
      </c>
      <c r="D14" s="66" t="s">
        <v>73</v>
      </c>
      <c r="E14" s="66" t="s">
        <v>74</v>
      </c>
      <c r="F14" s="66" t="s">
        <v>75</v>
      </c>
      <c r="G14" s="66" t="s">
        <v>79</v>
      </c>
      <c r="H14" s="66" t="s">
        <v>80</v>
      </c>
      <c r="I14" s="70"/>
      <c r="J14" s="70"/>
      <c r="K14" s="71"/>
      <c r="L14" s="72"/>
      <c r="M14" s="72" t="s">
        <v>27</v>
      </c>
      <c r="N14" s="73" t="s">
        <v>27</v>
      </c>
      <c r="T14" s="75"/>
      <c r="U14" s="75"/>
      <c r="V14" s="75"/>
      <c r="W14" s="75"/>
      <c r="X14" s="75"/>
      <c r="Y14" s="58" t="s">
        <v>39</v>
      </c>
      <c r="Z14" s="58" t="s">
        <v>52</v>
      </c>
      <c r="AA14" s="75"/>
      <c r="AB14" s="75"/>
      <c r="AC14" s="75"/>
      <c r="AD14" s="75"/>
      <c r="AE14" s="75"/>
      <c r="AF14" s="75"/>
      <c r="AG14" s="75"/>
      <c r="AH14" s="75"/>
      <c r="AI14" s="75"/>
      <c r="AJ14" s="75"/>
      <c r="AK14" s="75"/>
      <c r="AL14" s="75"/>
      <c r="AM14" s="75"/>
    </row>
    <row r="15" spans="1:39" ht="13.5" thickBot="1" x14ac:dyDescent="0.25">
      <c r="A15" s="93"/>
      <c r="B15" s="94"/>
      <c r="C15" s="88"/>
      <c r="D15" s="25" t="s">
        <v>21</v>
      </c>
      <c r="E15" s="95">
        <v>1</v>
      </c>
      <c r="F15" s="37" t="s">
        <v>105</v>
      </c>
      <c r="G15" s="23"/>
      <c r="H15" s="96">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58" t="str">
        <f>IF(D15&gt;0,"ok","Missing Expense Category")</f>
        <v>ok</v>
      </c>
      <c r="Y15" s="58" t="s">
        <v>40</v>
      </c>
      <c r="Z15" s="58" t="s">
        <v>53</v>
      </c>
    </row>
    <row r="16" spans="1:39" ht="13.5" thickBot="1" x14ac:dyDescent="0.25">
      <c r="A16" s="93"/>
      <c r="B16" s="94"/>
      <c r="C16" s="88"/>
      <c r="D16" s="25"/>
      <c r="E16" s="95">
        <v>2</v>
      </c>
      <c r="F16" s="37" t="s">
        <v>105</v>
      </c>
      <c r="G16" s="23"/>
      <c r="H16" s="96">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58" t="str">
        <f t="shared" ref="T16:T38" si="5">IF(D16&gt;0,"ok","Missing Expense Category")</f>
        <v>Missing Expense Category</v>
      </c>
      <c r="Y16" s="58" t="s">
        <v>41</v>
      </c>
      <c r="Z16" s="58" t="s">
        <v>54</v>
      </c>
    </row>
    <row r="17" spans="1:26" ht="13.5" thickBot="1" x14ac:dyDescent="0.25">
      <c r="A17" s="93"/>
      <c r="B17" s="94"/>
      <c r="C17" s="88"/>
      <c r="D17" s="25"/>
      <c r="E17" s="95">
        <v>3</v>
      </c>
      <c r="F17" s="37" t="s">
        <v>105</v>
      </c>
      <c r="G17" s="26"/>
      <c r="H17" s="97">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58" t="str">
        <f t="shared" si="5"/>
        <v>Missing Expense Category</v>
      </c>
      <c r="Y17" s="58" t="s">
        <v>42</v>
      </c>
      <c r="Z17" s="58" t="s">
        <v>55</v>
      </c>
    </row>
    <row r="18" spans="1:26" ht="13.5" thickBot="1" x14ac:dyDescent="0.25">
      <c r="A18" s="93"/>
      <c r="B18" s="94"/>
      <c r="C18" s="88"/>
      <c r="D18" s="25"/>
      <c r="E18" s="95">
        <v>4</v>
      </c>
      <c r="F18" s="37" t="s">
        <v>105</v>
      </c>
      <c r="G18" s="26"/>
      <c r="H18" s="97">
        <v>1</v>
      </c>
      <c r="I18" s="50">
        <f t="shared" si="6"/>
        <v>0</v>
      </c>
      <c r="J18" s="38"/>
      <c r="K18" s="43"/>
      <c r="L18" s="6" t="str">
        <f t="shared" si="0"/>
        <v/>
      </c>
      <c r="M18" s="5">
        <f t="shared" si="1"/>
        <v>0</v>
      </c>
      <c r="N18" s="15">
        <f t="shared" si="7"/>
        <v>0</v>
      </c>
      <c r="O18" s="20" t="str">
        <f t="shared" si="2"/>
        <v/>
      </c>
      <c r="P18" t="str">
        <f t="shared" si="3"/>
        <v>OK</v>
      </c>
      <c r="Q18">
        <f t="shared" si="4"/>
        <v>0</v>
      </c>
      <c r="T18" s="58" t="str">
        <f t="shared" si="5"/>
        <v>Missing Expense Category</v>
      </c>
      <c r="Y18" s="58" t="s">
        <v>43</v>
      </c>
      <c r="Z18" s="58" t="s">
        <v>56</v>
      </c>
    </row>
    <row r="19" spans="1:26" ht="13.5" thickBot="1" x14ac:dyDescent="0.25">
      <c r="A19" s="93"/>
      <c r="B19" s="94"/>
      <c r="C19" s="88"/>
      <c r="D19" s="25"/>
      <c r="E19" s="95">
        <v>5</v>
      </c>
      <c r="F19" s="37" t="s">
        <v>105</v>
      </c>
      <c r="G19" s="26"/>
      <c r="H19" s="97">
        <v>1</v>
      </c>
      <c r="I19" s="50">
        <f t="shared" si="6"/>
        <v>0</v>
      </c>
      <c r="J19" s="38"/>
      <c r="K19" s="43"/>
      <c r="L19" s="6" t="str">
        <f t="shared" si="0"/>
        <v/>
      </c>
      <c r="M19" s="5">
        <f t="shared" si="1"/>
        <v>0</v>
      </c>
      <c r="N19" s="15">
        <f t="shared" si="7"/>
        <v>0</v>
      </c>
      <c r="O19" s="20" t="str">
        <f t="shared" si="2"/>
        <v/>
      </c>
      <c r="P19" t="str">
        <f t="shared" si="3"/>
        <v>OK</v>
      </c>
      <c r="Q19">
        <f t="shared" si="4"/>
        <v>0</v>
      </c>
      <c r="T19" s="58" t="str">
        <f t="shared" si="5"/>
        <v>Missing Expense Category</v>
      </c>
      <c r="Y19" s="90" t="s">
        <v>112</v>
      </c>
      <c r="Z19" s="58" t="s">
        <v>57</v>
      </c>
    </row>
    <row r="20" spans="1:26" ht="13.5" thickBot="1" x14ac:dyDescent="0.25">
      <c r="A20" s="93"/>
      <c r="B20" s="94"/>
      <c r="C20" s="88"/>
      <c r="D20" s="25"/>
      <c r="E20" s="95">
        <v>6</v>
      </c>
      <c r="F20" s="37" t="s">
        <v>105</v>
      </c>
      <c r="G20" s="26"/>
      <c r="H20" s="97">
        <v>1</v>
      </c>
      <c r="I20" s="50">
        <f t="shared" si="6"/>
        <v>0</v>
      </c>
      <c r="J20" s="38"/>
      <c r="K20" s="43"/>
      <c r="L20" s="6" t="str">
        <f t="shared" si="0"/>
        <v/>
      </c>
      <c r="M20" s="5">
        <f t="shared" si="1"/>
        <v>0</v>
      </c>
      <c r="N20" s="15">
        <f t="shared" si="7"/>
        <v>0</v>
      </c>
      <c r="O20" s="20" t="str">
        <f t="shared" si="2"/>
        <v/>
      </c>
      <c r="P20" t="str">
        <f t="shared" si="3"/>
        <v>OK</v>
      </c>
      <c r="Q20">
        <f t="shared" si="4"/>
        <v>0</v>
      </c>
      <c r="T20" s="58" t="str">
        <f t="shared" si="5"/>
        <v>Missing Expense Category</v>
      </c>
      <c r="Z20" s="58" t="s">
        <v>58</v>
      </c>
    </row>
    <row r="21" spans="1:26" ht="13.5" thickBot="1" x14ac:dyDescent="0.25">
      <c r="A21" s="93"/>
      <c r="B21" s="94"/>
      <c r="C21" s="94"/>
      <c r="D21" s="25"/>
      <c r="E21" s="95">
        <v>7</v>
      </c>
      <c r="F21" s="37" t="s">
        <v>105</v>
      </c>
      <c r="G21" s="26"/>
      <c r="H21" s="99">
        <v>1</v>
      </c>
      <c r="I21" s="50">
        <f t="shared" si="6"/>
        <v>0</v>
      </c>
      <c r="J21" s="38"/>
      <c r="K21" s="43"/>
      <c r="L21" s="6" t="str">
        <f t="shared" si="0"/>
        <v/>
      </c>
      <c r="M21" s="5">
        <f t="shared" si="1"/>
        <v>0</v>
      </c>
      <c r="N21" s="15">
        <f t="shared" si="7"/>
        <v>0</v>
      </c>
      <c r="O21" s="20" t="str">
        <f t="shared" si="2"/>
        <v/>
      </c>
      <c r="P21" t="str">
        <f t="shared" si="3"/>
        <v>OK</v>
      </c>
      <c r="Q21">
        <f t="shared" si="4"/>
        <v>0</v>
      </c>
      <c r="T21" s="58" t="str">
        <f t="shared" si="5"/>
        <v>Missing Expense Category</v>
      </c>
    </row>
    <row r="22" spans="1:26" ht="13.5" thickBot="1" x14ac:dyDescent="0.25">
      <c r="A22" s="93"/>
      <c r="B22" s="94"/>
      <c r="C22" s="88"/>
      <c r="D22" s="25"/>
      <c r="E22" s="95">
        <v>8</v>
      </c>
      <c r="F22" s="37" t="s">
        <v>105</v>
      </c>
      <c r="G22" s="26"/>
      <c r="H22" s="99">
        <v>1</v>
      </c>
      <c r="I22" s="50">
        <f t="shared" si="6"/>
        <v>0</v>
      </c>
      <c r="J22" s="38"/>
      <c r="K22" s="43"/>
      <c r="L22" s="6" t="str">
        <f t="shared" si="0"/>
        <v/>
      </c>
      <c r="M22" s="5">
        <f t="shared" si="1"/>
        <v>0</v>
      </c>
      <c r="N22" s="15">
        <f t="shared" si="7"/>
        <v>0</v>
      </c>
      <c r="O22" s="20" t="str">
        <f t="shared" si="2"/>
        <v/>
      </c>
      <c r="P22" t="str">
        <f t="shared" si="3"/>
        <v>OK</v>
      </c>
      <c r="Q22">
        <f t="shared" si="4"/>
        <v>0</v>
      </c>
      <c r="T22" s="58" t="str">
        <f t="shared" si="5"/>
        <v>Missing Expense Category</v>
      </c>
    </row>
    <row r="23" spans="1:26" ht="13.5" thickBot="1" x14ac:dyDescent="0.25">
      <c r="A23" s="93"/>
      <c r="B23" s="94"/>
      <c r="C23" s="88"/>
      <c r="D23" s="25"/>
      <c r="E23" s="95">
        <v>9</v>
      </c>
      <c r="F23" s="37" t="s">
        <v>105</v>
      </c>
      <c r="G23" s="26"/>
      <c r="H23" s="99">
        <v>1</v>
      </c>
      <c r="I23" s="50">
        <f t="shared" si="6"/>
        <v>0</v>
      </c>
      <c r="J23" s="38"/>
      <c r="K23" s="43"/>
      <c r="L23" s="6" t="str">
        <f t="shared" si="0"/>
        <v/>
      </c>
      <c r="M23" s="5">
        <f t="shared" si="1"/>
        <v>0</v>
      </c>
      <c r="N23" s="15">
        <f t="shared" si="7"/>
        <v>0</v>
      </c>
      <c r="O23" s="20" t="str">
        <f t="shared" si="2"/>
        <v/>
      </c>
      <c r="P23" t="str">
        <f t="shared" si="3"/>
        <v>OK</v>
      </c>
      <c r="Q23">
        <f t="shared" si="4"/>
        <v>0</v>
      </c>
      <c r="T23" s="58" t="str">
        <f t="shared" si="5"/>
        <v>Missing Expense Category</v>
      </c>
    </row>
    <row r="24" spans="1:26" ht="13.5" thickBot="1" x14ac:dyDescent="0.25">
      <c r="A24" s="93"/>
      <c r="B24" s="94"/>
      <c r="C24" s="88"/>
      <c r="D24" s="25"/>
      <c r="E24" s="95">
        <v>10</v>
      </c>
      <c r="F24" s="37" t="s">
        <v>105</v>
      </c>
      <c r="G24" s="26"/>
      <c r="H24" s="99">
        <v>1</v>
      </c>
      <c r="I24" s="50">
        <f t="shared" si="6"/>
        <v>0</v>
      </c>
      <c r="J24" s="38"/>
      <c r="K24" s="43"/>
      <c r="L24" s="6"/>
      <c r="M24" s="5">
        <f t="shared" si="1"/>
        <v>0</v>
      </c>
      <c r="N24" s="15">
        <f t="shared" si="7"/>
        <v>0</v>
      </c>
      <c r="O24" s="20"/>
      <c r="P24" t="str">
        <f t="shared" si="3"/>
        <v>OK</v>
      </c>
    </row>
    <row r="25" spans="1:26" ht="27.75" customHeight="1" thickBot="1" x14ac:dyDescent="0.25">
      <c r="A25" s="93"/>
      <c r="B25" s="94"/>
      <c r="C25" s="88"/>
      <c r="D25" s="25"/>
      <c r="E25" s="95">
        <v>11</v>
      </c>
      <c r="F25" s="37" t="s">
        <v>105</v>
      </c>
      <c r="G25" s="26"/>
      <c r="H25" s="99">
        <v>1</v>
      </c>
      <c r="I25" s="50">
        <f>ROUND(G25/H25,2)</f>
        <v>0</v>
      </c>
      <c r="J25" s="38"/>
      <c r="K25" s="43"/>
      <c r="L25" s="6"/>
      <c r="M25" s="5">
        <f t="shared" si="1"/>
        <v>0</v>
      </c>
      <c r="N25" s="15">
        <f t="shared" si="7"/>
        <v>0</v>
      </c>
      <c r="O25" s="20"/>
      <c r="P25" t="str">
        <f t="shared" si="3"/>
        <v>OK</v>
      </c>
    </row>
    <row r="26" spans="1:26" ht="13.5" thickBot="1" x14ac:dyDescent="0.25">
      <c r="A26" s="93"/>
      <c r="B26" s="94"/>
      <c r="C26" s="88"/>
      <c r="D26" s="25"/>
      <c r="E26" s="95">
        <v>12</v>
      </c>
      <c r="F26" s="37" t="s">
        <v>105</v>
      </c>
      <c r="G26" s="26"/>
      <c r="H26" s="99">
        <v>1</v>
      </c>
      <c r="I26" s="50">
        <f t="shared" si="6"/>
        <v>0</v>
      </c>
      <c r="J26" s="38"/>
      <c r="K26" s="43"/>
      <c r="L26" s="6"/>
      <c r="M26" s="5">
        <f t="shared" si="1"/>
        <v>0</v>
      </c>
      <c r="N26" s="15">
        <f t="shared" si="7"/>
        <v>0</v>
      </c>
      <c r="O26" s="20"/>
      <c r="P26" t="str">
        <f t="shared" si="3"/>
        <v>OK</v>
      </c>
    </row>
    <row r="27" spans="1:26" ht="13.5" thickBot="1" x14ac:dyDescent="0.25">
      <c r="A27" s="93"/>
      <c r="B27" s="94"/>
      <c r="C27" s="88"/>
      <c r="D27" s="25"/>
      <c r="E27" s="95">
        <v>13</v>
      </c>
      <c r="F27" s="37" t="s">
        <v>105</v>
      </c>
      <c r="G27" s="26"/>
      <c r="H27" s="99">
        <v>1</v>
      </c>
      <c r="I27" s="50">
        <f t="shared" si="6"/>
        <v>0</v>
      </c>
      <c r="J27" s="38"/>
      <c r="K27" s="43"/>
      <c r="L27" s="6"/>
      <c r="M27" s="5">
        <f t="shared" si="1"/>
        <v>0</v>
      </c>
      <c r="N27" s="15">
        <f t="shared" si="7"/>
        <v>0</v>
      </c>
      <c r="O27" s="20"/>
      <c r="P27" t="str">
        <f t="shared" si="3"/>
        <v>OK</v>
      </c>
    </row>
    <row r="28" spans="1:26" ht="13.5" thickBot="1" x14ac:dyDescent="0.25">
      <c r="A28" s="93"/>
      <c r="B28" s="94"/>
      <c r="C28" s="88"/>
      <c r="D28" s="25"/>
      <c r="E28" s="95">
        <v>14</v>
      </c>
      <c r="F28" s="37" t="s">
        <v>105</v>
      </c>
      <c r="G28" s="26"/>
      <c r="H28" s="99">
        <v>1</v>
      </c>
      <c r="I28" s="50">
        <f t="shared" si="6"/>
        <v>0</v>
      </c>
      <c r="J28" s="38"/>
      <c r="K28" s="43"/>
      <c r="L28" s="6"/>
      <c r="M28" s="5">
        <f t="shared" si="1"/>
        <v>0</v>
      </c>
      <c r="N28" s="15">
        <f t="shared" si="7"/>
        <v>0</v>
      </c>
      <c r="O28" s="20"/>
      <c r="P28" t="str">
        <f t="shared" si="3"/>
        <v>OK</v>
      </c>
    </row>
    <row r="29" spans="1:26" ht="13.5" thickBot="1" x14ac:dyDescent="0.25">
      <c r="A29" s="93"/>
      <c r="B29" s="94"/>
      <c r="C29" s="88"/>
      <c r="D29" s="25"/>
      <c r="E29" s="95">
        <v>15</v>
      </c>
      <c r="F29" s="37" t="s">
        <v>105</v>
      </c>
      <c r="G29" s="26"/>
      <c r="H29" s="99">
        <v>1</v>
      </c>
      <c r="I29" s="50">
        <f t="shared" si="6"/>
        <v>0</v>
      </c>
      <c r="J29" s="38"/>
      <c r="K29" s="43"/>
      <c r="L29" s="6" t="str">
        <f t="shared" si="0"/>
        <v/>
      </c>
      <c r="M29" s="5">
        <f t="shared" si="1"/>
        <v>0</v>
      </c>
      <c r="N29" s="15">
        <f t="shared" si="7"/>
        <v>0</v>
      </c>
      <c r="O29" s="20" t="str">
        <f t="shared" si="2"/>
        <v/>
      </c>
      <c r="P29" t="str">
        <f t="shared" si="3"/>
        <v>OK</v>
      </c>
      <c r="Q29">
        <f t="shared" si="4"/>
        <v>0</v>
      </c>
      <c r="T29" s="58" t="str">
        <f t="shared" si="5"/>
        <v>Missing Expense Category</v>
      </c>
    </row>
    <row r="30" spans="1:26" ht="13.5" thickBot="1" x14ac:dyDescent="0.25">
      <c r="A30" s="93"/>
      <c r="B30" s="94"/>
      <c r="C30" s="88"/>
      <c r="D30" s="25"/>
      <c r="E30" s="95">
        <v>16</v>
      </c>
      <c r="F30" s="37" t="s">
        <v>105</v>
      </c>
      <c r="G30" s="26"/>
      <c r="H30" s="99">
        <v>1</v>
      </c>
      <c r="I30" s="50">
        <f t="shared" si="6"/>
        <v>0</v>
      </c>
      <c r="J30" s="38"/>
      <c r="K30" s="43"/>
      <c r="L30" s="6"/>
      <c r="M30" s="5"/>
      <c r="N30" s="15"/>
      <c r="O30" s="20"/>
    </row>
    <row r="31" spans="1:26" ht="13.5" thickBot="1" x14ac:dyDescent="0.25">
      <c r="A31" s="93"/>
      <c r="B31" s="94"/>
      <c r="C31" s="88"/>
      <c r="D31" s="25"/>
      <c r="E31" s="95">
        <v>17</v>
      </c>
      <c r="F31" s="37" t="s">
        <v>105</v>
      </c>
      <c r="G31" s="26"/>
      <c r="H31" s="99">
        <v>1</v>
      </c>
      <c r="I31" s="50">
        <f t="shared" si="6"/>
        <v>0</v>
      </c>
      <c r="J31" s="38"/>
      <c r="K31" s="43"/>
      <c r="L31" s="6" t="str">
        <f t="shared" si="0"/>
        <v/>
      </c>
      <c r="M31" s="5">
        <f t="shared" si="1"/>
        <v>0</v>
      </c>
      <c r="N31" s="15">
        <f t="shared" si="7"/>
        <v>0</v>
      </c>
      <c r="O31" s="20" t="str">
        <f t="shared" si="2"/>
        <v/>
      </c>
      <c r="P31" t="str">
        <f t="shared" si="3"/>
        <v>OK</v>
      </c>
      <c r="Q31">
        <f t="shared" si="4"/>
        <v>0</v>
      </c>
      <c r="T31" s="58" t="str">
        <f t="shared" si="5"/>
        <v>Missing Expense Category</v>
      </c>
    </row>
    <row r="32" spans="1:26" ht="13.5" thickBot="1" x14ac:dyDescent="0.25">
      <c r="A32" s="93"/>
      <c r="B32" s="98"/>
      <c r="C32" s="88"/>
      <c r="D32" s="25"/>
      <c r="E32" s="95">
        <v>18</v>
      </c>
      <c r="F32" s="37" t="s">
        <v>105</v>
      </c>
      <c r="G32" s="26">
        <v>0</v>
      </c>
      <c r="H32" s="99">
        <v>1</v>
      </c>
      <c r="I32" s="50">
        <f t="shared" si="6"/>
        <v>0</v>
      </c>
      <c r="J32" s="38"/>
      <c r="K32" s="43"/>
      <c r="L32" s="6" t="str">
        <f t="shared" si="0"/>
        <v/>
      </c>
      <c r="M32" s="5">
        <f t="shared" si="1"/>
        <v>0</v>
      </c>
      <c r="N32" s="15">
        <f t="shared" si="7"/>
        <v>0</v>
      </c>
      <c r="O32" s="20" t="str">
        <f t="shared" si="2"/>
        <v/>
      </c>
      <c r="P32" t="str">
        <f t="shared" si="3"/>
        <v>OK</v>
      </c>
      <c r="Q32">
        <f t="shared" si="4"/>
        <v>0</v>
      </c>
      <c r="T32" s="58" t="str">
        <f t="shared" si="5"/>
        <v>Missing Expense Category</v>
      </c>
    </row>
    <row r="33" spans="1:40" ht="13.5" thickBot="1" x14ac:dyDescent="0.25">
      <c r="A33" s="93"/>
      <c r="B33" s="94"/>
      <c r="C33" s="88"/>
      <c r="D33" s="25"/>
      <c r="E33" s="95">
        <v>19</v>
      </c>
      <c r="F33" s="37" t="s">
        <v>105</v>
      </c>
      <c r="G33" s="26">
        <v>0</v>
      </c>
      <c r="H33" s="99">
        <v>1</v>
      </c>
      <c r="I33" s="50">
        <f t="shared" si="6"/>
        <v>0</v>
      </c>
      <c r="J33" s="38"/>
      <c r="K33" s="43"/>
      <c r="L33" s="6" t="str">
        <f t="shared" si="0"/>
        <v/>
      </c>
      <c r="M33" s="5">
        <f t="shared" si="1"/>
        <v>0</v>
      </c>
      <c r="N33" s="15">
        <f t="shared" si="7"/>
        <v>0</v>
      </c>
      <c r="O33" s="20" t="str">
        <f t="shared" si="2"/>
        <v/>
      </c>
      <c r="P33" t="str">
        <f t="shared" si="3"/>
        <v>OK</v>
      </c>
      <c r="Q33">
        <f t="shared" si="4"/>
        <v>0</v>
      </c>
      <c r="T33" s="58" t="str">
        <f t="shared" si="5"/>
        <v>Missing Expense Category</v>
      </c>
    </row>
    <row r="34" spans="1:40" ht="13.5" thickBot="1" x14ac:dyDescent="0.25">
      <c r="A34" s="24"/>
      <c r="B34" s="98"/>
      <c r="C34" s="88"/>
      <c r="D34" s="25"/>
      <c r="E34" s="95">
        <v>20</v>
      </c>
      <c r="F34" s="37" t="s">
        <v>105</v>
      </c>
      <c r="G34" s="26">
        <v>0</v>
      </c>
      <c r="H34" s="99">
        <v>1</v>
      </c>
      <c r="I34" s="50">
        <f t="shared" si="6"/>
        <v>0</v>
      </c>
      <c r="J34" s="38"/>
      <c r="K34" s="43"/>
      <c r="L34" s="6" t="str">
        <f t="shared" si="0"/>
        <v/>
      </c>
      <c r="M34" s="5">
        <f t="shared" si="1"/>
        <v>0</v>
      </c>
      <c r="N34" s="15">
        <f t="shared" si="7"/>
        <v>0</v>
      </c>
      <c r="O34" s="20" t="str">
        <f t="shared" si="2"/>
        <v/>
      </c>
      <c r="P34" t="str">
        <f t="shared" si="3"/>
        <v>OK</v>
      </c>
      <c r="Q34">
        <f t="shared" si="4"/>
        <v>0</v>
      </c>
      <c r="T34" s="58" t="str">
        <f t="shared" si="5"/>
        <v>Missing Expense Category</v>
      </c>
    </row>
    <row r="35" spans="1:40" ht="13.5" thickBot="1" x14ac:dyDescent="0.25">
      <c r="A35" s="24"/>
      <c r="B35" s="98"/>
      <c r="C35" s="88"/>
      <c r="D35" s="25"/>
      <c r="E35" s="95">
        <v>21</v>
      </c>
      <c r="F35" s="37" t="s">
        <v>105</v>
      </c>
      <c r="G35" s="26">
        <v>0</v>
      </c>
      <c r="H35" s="99">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58" t="str">
        <f t="shared" si="5"/>
        <v>Missing Expense Category</v>
      </c>
    </row>
    <row r="36" spans="1:40" ht="13.5" thickBot="1" x14ac:dyDescent="0.25">
      <c r="A36" s="24"/>
      <c r="B36" s="94"/>
      <c r="C36" s="88"/>
      <c r="D36" s="25"/>
      <c r="E36" s="95">
        <v>22</v>
      </c>
      <c r="F36" s="37" t="s">
        <v>105</v>
      </c>
      <c r="G36" s="26">
        <v>0</v>
      </c>
      <c r="H36" s="99">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58" t="str">
        <f t="shared" si="5"/>
        <v>Missing Expense Category</v>
      </c>
    </row>
    <row r="37" spans="1:40" ht="13.5" thickBot="1" x14ac:dyDescent="0.25">
      <c r="A37" s="27"/>
      <c r="B37" s="89"/>
      <c r="C37" s="89"/>
      <c r="D37" s="28"/>
      <c r="E37" s="95">
        <v>23</v>
      </c>
      <c r="F37" s="37" t="s">
        <v>105</v>
      </c>
      <c r="G37" s="26">
        <v>0</v>
      </c>
      <c r="H37" s="99">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58" t="str">
        <f t="shared" si="5"/>
        <v>Missing Expense Category</v>
      </c>
    </row>
    <row r="38" spans="1:40" ht="13.5" thickBot="1" x14ac:dyDescent="0.25">
      <c r="A38" s="27"/>
      <c r="B38" s="89"/>
      <c r="C38" s="89"/>
      <c r="D38" s="28"/>
      <c r="E38" s="95">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58" t="str">
        <f t="shared" si="5"/>
        <v>Missing Expense Category</v>
      </c>
    </row>
    <row r="39" spans="1:40" ht="13.5" thickBot="1" x14ac:dyDescent="0.25">
      <c r="A39" s="5"/>
      <c r="B39" s="5"/>
      <c r="C39" s="5"/>
      <c r="D39" s="5"/>
      <c r="E39" s="5"/>
      <c r="F39" s="36"/>
      <c r="G39" s="5"/>
      <c r="H39" s="36"/>
      <c r="I39" s="5"/>
      <c r="J39" s="36"/>
      <c r="K39" s="36"/>
      <c r="L39" s="5"/>
      <c r="M39" s="5"/>
      <c r="N39" s="5"/>
      <c r="Q39">
        <f>SUM(Q15:Q38)</f>
        <v>0</v>
      </c>
    </row>
    <row r="40" spans="1:40" ht="14.25" thickTop="1" thickBot="1" x14ac:dyDescent="0.25">
      <c r="A40" s="5"/>
      <c r="B40" s="5"/>
      <c r="C40" s="5"/>
      <c r="D40" s="5"/>
      <c r="E40" s="5"/>
      <c r="F40" s="36"/>
      <c r="G40" s="5"/>
      <c r="H40" s="53" t="s">
        <v>11</v>
      </c>
      <c r="I40" s="52">
        <f>SUM(I15:I38)</f>
        <v>0</v>
      </c>
      <c r="J40" s="36"/>
      <c r="K40" s="36"/>
      <c r="L40" s="5"/>
      <c r="M40" s="5"/>
      <c r="N40" s="5"/>
    </row>
    <row r="41" spans="1:40" ht="13.5" thickTop="1" x14ac:dyDescent="0.2">
      <c r="A41" s="5"/>
      <c r="B41" s="5"/>
      <c r="C41" s="60"/>
      <c r="D41" s="5"/>
      <c r="E41" s="5"/>
      <c r="F41" s="36"/>
      <c r="G41" s="5"/>
      <c r="H41" s="36"/>
      <c r="I41" s="5"/>
      <c r="J41" s="36"/>
      <c r="K41" s="36"/>
      <c r="L41" s="5"/>
      <c r="M41" s="5"/>
      <c r="N41" s="5"/>
    </row>
    <row r="42" spans="1:40" x14ac:dyDescent="0.2">
      <c r="A42" s="5"/>
      <c r="B42" s="5"/>
      <c r="C42" s="61"/>
      <c r="D42" s="61"/>
      <c r="E42" s="61"/>
      <c r="F42" s="61"/>
      <c r="G42" s="61"/>
      <c r="H42" s="55"/>
      <c r="I42" s="6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x14ac:dyDescent="0.2">
      <c r="A43" s="5"/>
      <c r="B43" s="5"/>
      <c r="C43" s="61"/>
      <c r="D43" s="61"/>
      <c r="E43" s="61"/>
      <c r="F43" s="61"/>
      <c r="G43" s="61"/>
      <c r="H43" s="55"/>
      <c r="I43" s="6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x14ac:dyDescent="0.2">
      <c r="A44" s="5"/>
      <c r="B44" s="5"/>
      <c r="C44" s="61"/>
      <c r="D44" s="61"/>
      <c r="E44" s="61"/>
      <c r="F44" s="61"/>
      <c r="G44" s="61"/>
      <c r="H44" s="55"/>
      <c r="I44" s="6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x14ac:dyDescent="0.2">
      <c r="A45" s="5"/>
      <c r="B45" s="5"/>
      <c r="C45" s="62"/>
      <c r="D45" s="62"/>
      <c r="E45" s="62"/>
      <c r="F45" s="62"/>
      <c r="G45" s="62"/>
      <c r="H45" s="63"/>
      <c r="I45" s="62"/>
      <c r="J45" s="57"/>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x14ac:dyDescent="0.2">
      <c r="A46" s="5"/>
      <c r="B46" s="5"/>
      <c r="C46" s="5"/>
      <c r="D46" s="5"/>
      <c r="E46" s="5"/>
      <c r="F46" s="36"/>
      <c r="G46" s="5"/>
      <c r="H46" s="36"/>
      <c r="I46" s="5"/>
      <c r="J46" s="36"/>
      <c r="K46" s="36"/>
      <c r="L46" s="5"/>
      <c r="M46" s="5"/>
      <c r="N46" s="5"/>
    </row>
    <row r="47" spans="1:40" x14ac:dyDescent="0.2">
      <c r="A47" s="5"/>
      <c r="B47" s="5"/>
      <c r="C47" s="5"/>
      <c r="D47" s="5"/>
      <c r="E47" s="5"/>
      <c r="F47" s="36"/>
      <c r="G47" s="5"/>
      <c r="H47" s="36"/>
      <c r="I47" s="5"/>
      <c r="J47" s="36"/>
      <c r="K47" s="36"/>
      <c r="L47" s="5"/>
      <c r="M47" s="5"/>
      <c r="N47" s="5"/>
    </row>
    <row r="48" spans="1:40" x14ac:dyDescent="0.2">
      <c r="A48" s="5"/>
      <c r="B48" s="5"/>
      <c r="C48" s="5"/>
      <c r="D48" s="5"/>
      <c r="E48" s="5"/>
      <c r="F48" s="36"/>
      <c r="G48" s="5"/>
      <c r="H48" s="36"/>
      <c r="I48" s="5"/>
      <c r="J48" s="36"/>
      <c r="K48" s="36"/>
      <c r="L48" s="5"/>
      <c r="M48" s="5"/>
      <c r="N48" s="5"/>
    </row>
    <row r="49" spans="1:15" x14ac:dyDescent="0.2">
      <c r="A49" s="5"/>
      <c r="B49" s="5"/>
      <c r="C49" s="5"/>
      <c r="D49" s="5"/>
      <c r="E49" s="5"/>
      <c r="F49" s="36"/>
      <c r="G49" s="5"/>
      <c r="H49" s="36"/>
      <c r="I49" s="5"/>
      <c r="J49" s="36"/>
      <c r="K49" s="36"/>
      <c r="L49" s="5"/>
      <c r="M49" s="5"/>
      <c r="N49" s="5"/>
      <c r="O49" s="18" t="s">
        <v>28</v>
      </c>
    </row>
    <row r="50" spans="1:15" x14ac:dyDescent="0.2">
      <c r="A50" s="5"/>
      <c r="B50" s="5"/>
      <c r="C50" s="5"/>
      <c r="D50" s="5"/>
      <c r="E50" s="5"/>
      <c r="F50" s="36"/>
      <c r="G50" s="5"/>
      <c r="H50" s="36"/>
      <c r="I50" s="5"/>
      <c r="J50" s="36"/>
      <c r="K50" s="36"/>
      <c r="L50" s="5"/>
      <c r="M50" s="5"/>
      <c r="N50" s="5"/>
      <c r="O50" s="18" t="s">
        <v>28</v>
      </c>
    </row>
    <row r="51" spans="1:15" x14ac:dyDescent="0.2">
      <c r="A51" s="5"/>
      <c r="B51" s="5"/>
      <c r="C51" s="5"/>
      <c r="D51" s="5"/>
      <c r="E51" s="5"/>
      <c r="F51" s="36"/>
      <c r="G51" s="5"/>
      <c r="H51" s="36"/>
      <c r="I51" s="5"/>
      <c r="J51" s="36"/>
      <c r="K51" s="36"/>
      <c r="L51" s="5"/>
      <c r="M51" s="5"/>
      <c r="N51" s="5"/>
      <c r="O51" s="18" t="s">
        <v>28</v>
      </c>
    </row>
    <row r="52" spans="1:15" x14ac:dyDescent="0.2">
      <c r="A52" s="5"/>
      <c r="B52" s="5"/>
      <c r="C52" s="5"/>
      <c r="D52" s="5"/>
      <c r="E52" s="5"/>
      <c r="F52" s="36"/>
      <c r="G52" s="5"/>
      <c r="H52" s="36"/>
      <c r="I52" s="5"/>
      <c r="J52" s="36"/>
      <c r="K52" s="36"/>
      <c r="L52" s="5"/>
      <c r="M52" s="5"/>
      <c r="N52" s="5"/>
      <c r="O52" s="18" t="s">
        <v>28</v>
      </c>
    </row>
    <row r="53" spans="1:15" x14ac:dyDescent="0.2">
      <c r="A53" s="5"/>
      <c r="B53" s="5"/>
      <c r="C53" s="5"/>
      <c r="D53" s="5"/>
      <c r="E53" s="5"/>
      <c r="F53" s="36"/>
      <c r="G53" s="5"/>
      <c r="H53" s="36"/>
      <c r="I53" s="5"/>
      <c r="J53" s="36"/>
      <c r="K53" s="36"/>
      <c r="L53" s="5"/>
      <c r="M53" s="5"/>
      <c r="N53" s="5"/>
      <c r="O53" s="18" t="s">
        <v>28</v>
      </c>
    </row>
    <row r="54" spans="1:15" x14ac:dyDescent="0.2">
      <c r="A54" s="5"/>
      <c r="B54" s="5"/>
      <c r="C54" s="5"/>
      <c r="D54" s="5"/>
      <c r="E54" s="5"/>
      <c r="F54" s="36"/>
      <c r="G54" s="5"/>
      <c r="H54" s="36"/>
      <c r="I54" s="5"/>
      <c r="J54" s="36"/>
      <c r="K54" s="36"/>
      <c r="L54" s="5"/>
      <c r="M54" s="5"/>
      <c r="N54" s="5"/>
      <c r="O54" s="18" t="s">
        <v>28</v>
      </c>
    </row>
    <row r="55" spans="1:15" x14ac:dyDescent="0.2">
      <c r="A55" s="5"/>
      <c r="B55" s="5"/>
      <c r="C55" s="5"/>
      <c r="D55" s="5"/>
      <c r="E55" s="5"/>
      <c r="F55" s="36"/>
      <c r="G55" s="5"/>
      <c r="H55" s="36"/>
      <c r="I55" s="5"/>
      <c r="J55" s="36"/>
      <c r="K55" s="36"/>
      <c r="L55" s="5"/>
      <c r="M55" s="5"/>
      <c r="N55" s="5"/>
      <c r="O55" s="18" t="s">
        <v>28</v>
      </c>
    </row>
    <row r="56" spans="1:15" x14ac:dyDescent="0.2">
      <c r="A56" s="5"/>
      <c r="B56" s="5"/>
      <c r="C56" s="5"/>
      <c r="D56" s="5"/>
      <c r="E56" s="5"/>
      <c r="F56" s="36"/>
      <c r="G56" s="5"/>
      <c r="H56" s="36"/>
      <c r="I56" s="5"/>
      <c r="J56" s="36"/>
      <c r="K56" s="36"/>
      <c r="L56" s="5"/>
      <c r="M56" s="5"/>
      <c r="N56" s="5"/>
      <c r="O56" s="18" t="s">
        <v>28</v>
      </c>
    </row>
    <row r="57" spans="1:15" x14ac:dyDescent="0.2">
      <c r="A57" s="5"/>
      <c r="B57" s="5"/>
      <c r="C57" s="5"/>
      <c r="D57" s="5"/>
      <c r="E57" s="5"/>
      <c r="F57" s="36"/>
      <c r="G57" s="5"/>
      <c r="H57" s="36"/>
      <c r="I57" s="5"/>
      <c r="J57" s="36"/>
      <c r="K57" s="36"/>
      <c r="L57" s="5"/>
      <c r="M57" s="5"/>
      <c r="N57" s="5"/>
      <c r="O57" s="18" t="s">
        <v>28</v>
      </c>
    </row>
    <row r="58" spans="1:15" x14ac:dyDescent="0.2">
      <c r="A58" s="5"/>
      <c r="B58" s="5"/>
      <c r="C58" s="5"/>
      <c r="D58" s="5"/>
      <c r="E58" s="5"/>
      <c r="F58" s="36"/>
      <c r="G58" s="5"/>
      <c r="H58" s="36"/>
      <c r="I58" s="5"/>
      <c r="J58" s="36"/>
      <c r="K58" s="36"/>
      <c r="L58" s="5"/>
      <c r="M58" s="5"/>
      <c r="N58" s="5"/>
      <c r="O58" s="18" t="s">
        <v>28</v>
      </c>
    </row>
    <row r="59" spans="1:15" x14ac:dyDescent="0.2">
      <c r="A59" s="5"/>
      <c r="B59" s="5"/>
      <c r="C59" s="5"/>
      <c r="D59" s="5"/>
      <c r="E59" s="5"/>
      <c r="F59" s="36"/>
      <c r="G59" s="5"/>
      <c r="H59" s="36"/>
      <c r="I59" s="5"/>
      <c r="J59" s="36"/>
      <c r="K59" s="36"/>
      <c r="L59" s="5"/>
      <c r="M59" s="5"/>
      <c r="N59" s="5"/>
      <c r="O59" s="18" t="s">
        <v>28</v>
      </c>
    </row>
    <row r="60" spans="1:15" x14ac:dyDescent="0.2">
      <c r="A60" s="5"/>
      <c r="B60" s="5"/>
      <c r="C60" s="5"/>
      <c r="D60" s="5"/>
      <c r="E60" s="5"/>
      <c r="F60" s="36"/>
      <c r="G60" s="5"/>
      <c r="H60" s="36"/>
      <c r="I60" s="5"/>
      <c r="J60" s="36"/>
      <c r="K60" s="36"/>
      <c r="L60" s="5"/>
      <c r="M60" s="5"/>
      <c r="N60" s="5"/>
      <c r="O60" s="18" t="s">
        <v>28</v>
      </c>
    </row>
    <row r="61" spans="1:15" x14ac:dyDescent="0.2">
      <c r="A61" s="5"/>
      <c r="B61" s="5"/>
      <c r="C61" s="5"/>
      <c r="D61" s="5"/>
      <c r="E61" s="5"/>
      <c r="F61" s="36"/>
      <c r="G61" s="5"/>
      <c r="H61" s="36"/>
      <c r="I61" s="5"/>
      <c r="J61" s="36"/>
      <c r="K61" s="36"/>
      <c r="L61" s="5"/>
      <c r="M61" s="5"/>
      <c r="N61" s="5"/>
      <c r="O61" s="18" t="s">
        <v>28</v>
      </c>
    </row>
    <row r="62" spans="1:15" x14ac:dyDescent="0.2">
      <c r="A62" s="5"/>
      <c r="B62" s="5"/>
      <c r="C62" s="5"/>
      <c r="D62" s="5"/>
      <c r="E62" s="5"/>
      <c r="F62" s="36"/>
      <c r="G62" s="5"/>
      <c r="H62" s="36"/>
      <c r="I62" s="5"/>
      <c r="J62" s="36"/>
      <c r="K62" s="36"/>
      <c r="L62" s="5"/>
      <c r="M62" s="5"/>
      <c r="N62" s="5"/>
      <c r="O62" s="18" t="s">
        <v>28</v>
      </c>
    </row>
    <row r="63" spans="1:15" x14ac:dyDescent="0.2">
      <c r="A63" s="5"/>
      <c r="B63" s="5"/>
      <c r="C63" s="5"/>
      <c r="D63" s="5"/>
      <c r="E63" s="5"/>
      <c r="F63" s="36"/>
      <c r="G63" s="5"/>
      <c r="H63" s="36"/>
      <c r="I63" s="5"/>
      <c r="J63" s="36"/>
      <c r="K63" s="36"/>
      <c r="L63" s="5"/>
      <c r="M63" s="5"/>
      <c r="N63" s="5"/>
      <c r="O63" s="18" t="s">
        <v>28</v>
      </c>
    </row>
    <row r="64" spans="1:15" x14ac:dyDescent="0.2">
      <c r="A64" s="5"/>
      <c r="B64" s="5"/>
      <c r="C64" s="5"/>
      <c r="D64" s="5"/>
      <c r="E64" s="5"/>
      <c r="F64" s="36"/>
      <c r="G64" s="5"/>
      <c r="H64" s="36"/>
      <c r="I64" s="5"/>
      <c r="J64" s="36"/>
      <c r="K64" s="36"/>
      <c r="L64" s="5"/>
      <c r="M64" s="5"/>
      <c r="N64" s="5"/>
      <c r="O64" s="18" t="s">
        <v>28</v>
      </c>
    </row>
    <row r="65" spans="1:15" x14ac:dyDescent="0.2">
      <c r="A65" s="5"/>
      <c r="B65" s="5"/>
      <c r="C65" s="5"/>
      <c r="D65" s="5"/>
      <c r="E65" s="5"/>
      <c r="F65" s="36"/>
      <c r="G65" s="5"/>
      <c r="H65" s="36"/>
      <c r="I65" s="5"/>
      <c r="J65" s="36"/>
      <c r="K65" s="36"/>
      <c r="L65" s="5"/>
      <c r="M65" s="5"/>
      <c r="N65" s="5"/>
      <c r="O65" s="18" t="s">
        <v>28</v>
      </c>
    </row>
    <row r="66" spans="1:15" x14ac:dyDescent="0.2">
      <c r="A66" s="5"/>
      <c r="B66" s="5"/>
      <c r="C66" s="5"/>
      <c r="D66" s="5"/>
      <c r="E66" s="5"/>
      <c r="F66" s="36"/>
      <c r="G66" s="5"/>
      <c r="H66" s="36"/>
      <c r="I66" s="5"/>
      <c r="J66" s="36"/>
      <c r="K66" s="36"/>
      <c r="L66" s="5"/>
      <c r="M66" s="5"/>
      <c r="N66" s="5"/>
      <c r="O66" s="18" t="s">
        <v>28</v>
      </c>
    </row>
    <row r="67" spans="1:15" x14ac:dyDescent="0.2">
      <c r="A67" s="5"/>
      <c r="B67" s="5"/>
      <c r="C67" s="5"/>
      <c r="D67" s="5"/>
      <c r="E67" s="5"/>
      <c r="F67" s="36"/>
      <c r="G67" s="5"/>
      <c r="H67" s="36"/>
      <c r="I67" s="5"/>
      <c r="J67" s="36"/>
      <c r="K67" s="36"/>
      <c r="L67" s="5"/>
      <c r="M67" s="5"/>
      <c r="N67" s="5"/>
      <c r="O67" s="18" t="s">
        <v>28</v>
      </c>
    </row>
    <row r="68" spans="1:15" x14ac:dyDescent="0.2">
      <c r="A68" s="5"/>
      <c r="B68" s="5"/>
      <c r="C68" s="5"/>
      <c r="D68" s="5"/>
      <c r="E68" s="5"/>
      <c r="F68" s="36"/>
      <c r="G68" s="5"/>
      <c r="H68" s="36"/>
      <c r="I68" s="5"/>
      <c r="J68" s="36"/>
      <c r="K68" s="36"/>
      <c r="L68" s="5"/>
      <c r="M68" s="5"/>
      <c r="N68" s="5"/>
      <c r="O68" s="18" t="s">
        <v>28</v>
      </c>
    </row>
    <row r="69" spans="1:15" x14ac:dyDescent="0.2">
      <c r="A69" s="5"/>
      <c r="B69" s="5"/>
      <c r="C69" s="5"/>
      <c r="D69" s="5"/>
      <c r="E69" s="5"/>
      <c r="F69" s="36"/>
      <c r="G69" s="5"/>
      <c r="H69" s="36"/>
      <c r="I69" s="5"/>
      <c r="J69" s="36"/>
      <c r="K69" s="36"/>
      <c r="L69" s="5"/>
      <c r="M69" s="5"/>
      <c r="N69" s="5"/>
      <c r="O69" s="18" t="s">
        <v>28</v>
      </c>
    </row>
    <row r="70" spans="1:15" x14ac:dyDescent="0.2">
      <c r="A70" s="5"/>
      <c r="B70" s="5"/>
      <c r="C70" s="5"/>
      <c r="D70" s="5"/>
      <c r="E70" s="5"/>
      <c r="F70" s="36"/>
      <c r="G70" s="5"/>
      <c r="H70" s="36"/>
      <c r="I70" s="5"/>
      <c r="J70" s="36"/>
      <c r="K70" s="36"/>
      <c r="L70" s="5"/>
      <c r="M70" s="5"/>
      <c r="N70" s="5"/>
      <c r="O70" s="18" t="s">
        <v>28</v>
      </c>
    </row>
    <row r="71" spans="1:15" x14ac:dyDescent="0.2">
      <c r="A71" s="5"/>
      <c r="B71" s="5"/>
      <c r="C71" s="5"/>
      <c r="D71" s="5"/>
      <c r="E71" s="5"/>
      <c r="F71" s="36"/>
      <c r="G71" s="5"/>
      <c r="H71" s="36"/>
      <c r="I71" s="5"/>
      <c r="J71" s="36"/>
      <c r="K71" s="36"/>
      <c r="L71" s="5"/>
      <c r="M71" s="5"/>
      <c r="N71" s="5"/>
      <c r="O71" s="18" t="s">
        <v>28</v>
      </c>
    </row>
    <row r="72" spans="1:15" x14ac:dyDescent="0.2">
      <c r="A72" s="5"/>
      <c r="B72" s="5"/>
      <c r="C72" s="5"/>
      <c r="D72" s="5"/>
      <c r="E72" s="5"/>
      <c r="F72" s="36"/>
      <c r="G72" s="5"/>
      <c r="H72" s="36"/>
      <c r="I72" s="5"/>
      <c r="J72" s="36"/>
      <c r="K72" s="36"/>
      <c r="L72" s="5"/>
      <c r="M72" s="5"/>
      <c r="N72" s="5"/>
      <c r="O72" s="18" t="s">
        <v>28</v>
      </c>
    </row>
    <row r="73" spans="1:15" x14ac:dyDescent="0.2">
      <c r="A73" s="5"/>
      <c r="B73" s="5"/>
      <c r="C73" s="5"/>
      <c r="D73" s="5"/>
      <c r="E73" s="5"/>
      <c r="F73" s="36"/>
      <c r="G73" s="5"/>
      <c r="H73" s="36"/>
      <c r="I73" s="5"/>
      <c r="J73" s="36"/>
      <c r="K73" s="36"/>
      <c r="L73" s="5"/>
      <c r="M73" s="5"/>
      <c r="N73" s="5"/>
      <c r="O73" s="18" t="s">
        <v>28</v>
      </c>
    </row>
    <row r="74" spans="1:15" x14ac:dyDescent="0.2">
      <c r="A74" s="5"/>
      <c r="B74" s="5"/>
      <c r="C74" s="5"/>
      <c r="D74" s="5"/>
      <c r="E74" s="5"/>
      <c r="F74" s="36"/>
      <c r="G74" s="5"/>
      <c r="H74" s="36"/>
      <c r="I74" s="5"/>
      <c r="J74" s="36"/>
      <c r="K74" s="36"/>
      <c r="L74" s="5"/>
      <c r="M74" s="5"/>
      <c r="N74" s="5"/>
      <c r="O74" s="18" t="s">
        <v>28</v>
      </c>
    </row>
    <row r="75" spans="1:15" x14ac:dyDescent="0.2">
      <c r="A75" s="5"/>
      <c r="B75" s="5"/>
      <c r="C75" s="5"/>
      <c r="D75" s="5"/>
      <c r="E75" s="5"/>
      <c r="F75" s="36"/>
      <c r="G75" s="5"/>
      <c r="H75" s="36"/>
      <c r="I75" s="5"/>
      <c r="J75" s="36"/>
      <c r="K75" s="36"/>
      <c r="L75" s="5"/>
      <c r="M75" s="5"/>
      <c r="N75" s="5"/>
    </row>
    <row r="76" spans="1:15" x14ac:dyDescent="0.2">
      <c r="A76" s="5"/>
      <c r="B76" s="5"/>
      <c r="C76" s="5"/>
      <c r="D76" s="5"/>
      <c r="E76" s="5"/>
      <c r="F76" s="36"/>
      <c r="G76" s="5"/>
      <c r="H76" s="36"/>
      <c r="I76" s="5"/>
      <c r="J76" s="36"/>
      <c r="K76" s="36"/>
      <c r="L76" s="5"/>
      <c r="M76" s="5"/>
      <c r="N76" s="5"/>
    </row>
    <row r="77" spans="1:15" x14ac:dyDescent="0.2">
      <c r="A77" s="5"/>
      <c r="B77" s="5"/>
      <c r="C77" s="5"/>
      <c r="D77" s="5"/>
      <c r="E77" s="5"/>
      <c r="F77" s="5"/>
      <c r="G77" s="5"/>
      <c r="H77" s="36"/>
      <c r="I77" s="5"/>
      <c r="J77" s="36"/>
      <c r="K77" s="36"/>
      <c r="L77" s="5"/>
      <c r="M77" s="5"/>
      <c r="N77" s="5"/>
    </row>
    <row r="78" spans="1:15" x14ac:dyDescent="0.2">
      <c r="A78" s="5"/>
      <c r="B78" s="5"/>
      <c r="C78" s="5"/>
      <c r="D78" s="5"/>
      <c r="E78" s="5"/>
      <c r="F78" s="5"/>
      <c r="G78" s="5"/>
      <c r="H78" s="36"/>
      <c r="I78" s="5"/>
      <c r="J78" s="36"/>
      <c r="K78" s="36"/>
      <c r="L78" s="5"/>
      <c r="M78" s="5"/>
      <c r="N78" s="5"/>
    </row>
    <row r="79" spans="1:15" x14ac:dyDescent="0.2">
      <c r="A79" s="5"/>
      <c r="B79" s="5"/>
      <c r="C79" s="5"/>
      <c r="D79" s="5"/>
      <c r="E79" s="5"/>
      <c r="F79" s="5"/>
      <c r="G79" s="5"/>
      <c r="H79" s="36"/>
      <c r="I79" s="5"/>
      <c r="J79" s="36"/>
      <c r="K79" s="36"/>
      <c r="L79" s="5"/>
      <c r="M79" s="5"/>
      <c r="N79" s="5"/>
    </row>
    <row r="80" spans="1:15" x14ac:dyDescent="0.2">
      <c r="A80" s="5"/>
      <c r="B80" s="5"/>
      <c r="C80" s="5"/>
      <c r="D80" s="5"/>
      <c r="E80" s="5"/>
      <c r="F80" s="5"/>
      <c r="G80" s="5"/>
      <c r="H80" s="36"/>
      <c r="I80" s="5"/>
      <c r="J80" s="36"/>
      <c r="K80" s="36"/>
      <c r="L80" s="5"/>
      <c r="M80" s="5"/>
      <c r="N80" s="5"/>
    </row>
    <row r="81" spans="1:14" x14ac:dyDescent="0.2">
      <c r="A81" s="5"/>
      <c r="B81" s="5"/>
      <c r="C81" s="5"/>
      <c r="D81" s="5"/>
      <c r="E81" s="5"/>
      <c r="F81" s="5"/>
      <c r="G81" s="5"/>
      <c r="H81" s="36"/>
      <c r="I81" s="5"/>
      <c r="J81" s="36"/>
      <c r="K81" s="36"/>
      <c r="L81" s="5"/>
      <c r="M81" s="5"/>
      <c r="N81" s="5"/>
    </row>
    <row r="82" spans="1:14" x14ac:dyDescent="0.2">
      <c r="A82" s="5"/>
      <c r="B82" s="5"/>
      <c r="C82" s="5"/>
      <c r="D82" s="5"/>
      <c r="E82" s="5"/>
      <c r="F82" s="5"/>
      <c r="G82" s="5"/>
      <c r="H82" s="36"/>
      <c r="I82" s="5"/>
      <c r="J82" s="36"/>
      <c r="K82" s="36"/>
      <c r="L82" s="5"/>
      <c r="M82" s="5"/>
      <c r="N82" s="5"/>
    </row>
    <row r="83" spans="1:14" x14ac:dyDescent="0.2">
      <c r="A83" s="5"/>
      <c r="B83" s="5"/>
      <c r="C83" s="5"/>
      <c r="D83" s="5"/>
      <c r="E83" s="5"/>
      <c r="F83" s="5"/>
      <c r="G83" s="5"/>
      <c r="H83" s="36"/>
      <c r="I83" s="5"/>
      <c r="J83" s="36"/>
      <c r="K83" s="36"/>
      <c r="L83" s="5"/>
      <c r="M83" s="5"/>
      <c r="N83" s="5"/>
    </row>
  </sheetData>
  <phoneticPr fontId="0" type="noConversion"/>
  <conditionalFormatting sqref="A47:Q65537">
    <cfRule type="expression" dxfId="65" priority="6" stopIfTrue="1">
      <formula>"q42&gt;1"</formula>
    </cfRule>
  </conditionalFormatting>
  <conditionalFormatting sqref="Q40:Q46 Q14:Q38 B9:C13 A1:A13 D1:Q13 B1:C7 A14:P46 A16:Q16">
    <cfRule type="expression" dxfId="64" priority="7" stopIfTrue="1">
      <formula>$Q$39=1</formula>
    </cfRule>
  </conditionalFormatting>
  <conditionalFormatting sqref="Q39">
    <cfRule type="expression" dxfId="63" priority="8" stopIfTrue="1">
      <formula>$Q$39&gt;0</formula>
    </cfRule>
  </conditionalFormatting>
  <conditionalFormatting sqref="F21 H21 G20:G37 I17:I37 A18:A33 B16:B33 D20:D32 A15:I20">
    <cfRule type="expression" dxfId="62" priority="17" stopIfTrue="1">
      <formula>$Q$35=1</formula>
    </cfRule>
  </conditionalFormatting>
  <conditionalFormatting sqref="C21">
    <cfRule type="expression" dxfId="61" priority="3" stopIfTrue="1">
      <formula>$Q$35=1</formula>
    </cfRule>
  </conditionalFormatting>
  <conditionalFormatting sqref="E28:F38 A15:G37">
    <cfRule type="expression" dxfId="60" priority="2" stopIfTrue="1">
      <formula>$Q$38=1</formula>
    </cfRule>
  </conditionalFormatting>
  <conditionalFormatting sqref="B36">
    <cfRule type="expression" dxfId="59"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32"/>
  <sheetViews>
    <sheetView showGridLines="0" showZeros="0" tabSelected="1" view="pageBreakPreview" zoomScale="55" zoomScaleNormal="70" zoomScaleSheetLayoutView="55" zoomScalePageLayoutView="55" workbookViewId="0">
      <pane ySplit="6" topLeftCell="A85" activePane="bottomLeft" state="frozen"/>
      <selection activeCell="B1" sqref="B1"/>
      <selection pane="bottomLeft" activeCell="AJ101" sqref="AJ101"/>
    </sheetView>
  </sheetViews>
  <sheetFormatPr defaultColWidth="0.33203125" defaultRowHeight="12.75" x14ac:dyDescent="0.2"/>
  <cols>
    <col min="1" max="1" width="9" style="132" bestFit="1" customWidth="1"/>
    <col min="2" max="2" width="9" style="110" hidden="1" customWidth="1"/>
    <col min="3" max="3" width="44.6640625" style="132" customWidth="1"/>
    <col min="4" max="4" width="74.1640625" style="110" customWidth="1"/>
    <col min="5" max="5" width="12" style="132" customWidth="1"/>
    <col min="6" max="6" width="15.6640625" style="132" customWidth="1"/>
    <col min="7" max="7" width="26.5" style="132" customWidth="1"/>
    <col min="8" max="10" width="12" style="132" customWidth="1"/>
    <col min="11" max="11" width="9.83203125" style="132" customWidth="1"/>
    <col min="12" max="14" width="12" style="132" customWidth="1"/>
    <col min="15" max="16" width="14.6640625" style="134" bestFit="1" customWidth="1"/>
    <col min="17" max="17" width="12" style="132" bestFit="1" customWidth="1"/>
    <col min="18" max="52" width="5.83203125" style="132" customWidth="1"/>
    <col min="53" max="16384" width="0.33203125" style="132"/>
  </cols>
  <sheetData>
    <row r="1" spans="1:18" ht="33" x14ac:dyDescent="0.2">
      <c r="A1" s="131"/>
      <c r="C1" s="131" t="s">
        <v>128</v>
      </c>
      <c r="D1" s="100"/>
      <c r="H1" s="133"/>
    </row>
    <row r="2" spans="1:18" ht="32.25" customHeight="1" x14ac:dyDescent="0.2">
      <c r="A2" s="135"/>
      <c r="B2" s="136"/>
      <c r="C2" s="135"/>
      <c r="D2" s="100"/>
      <c r="H2" s="137"/>
      <c r="N2" s="138"/>
    </row>
    <row r="3" spans="1:18" ht="19.5" customHeight="1" x14ac:dyDescent="0.3">
      <c r="A3" s="139" t="s">
        <v>270</v>
      </c>
      <c r="B3" s="139"/>
      <c r="C3" s="139"/>
      <c r="D3" s="114" t="s">
        <v>143</v>
      </c>
      <c r="E3" s="116"/>
      <c r="F3" s="140" t="s">
        <v>124</v>
      </c>
      <c r="G3" s="141" t="s">
        <v>141</v>
      </c>
      <c r="H3" s="116"/>
      <c r="I3" s="116"/>
      <c r="J3" s="116"/>
      <c r="K3" s="116"/>
      <c r="L3" s="165" t="s">
        <v>114</v>
      </c>
      <c r="M3" s="165"/>
      <c r="N3" s="116"/>
      <c r="O3" s="142"/>
      <c r="P3" s="142"/>
      <c r="Q3" s="116"/>
      <c r="R3" s="116"/>
    </row>
    <row r="4" spans="1:18" ht="18.75" x14ac:dyDescent="0.3">
      <c r="A4" s="143"/>
      <c r="B4" s="115"/>
      <c r="C4" s="143"/>
      <c r="D4" s="115"/>
      <c r="E4" s="126" t="s">
        <v>131</v>
      </c>
      <c r="F4" s="126" t="s">
        <v>119</v>
      </c>
      <c r="G4" s="126" t="s">
        <v>120</v>
      </c>
      <c r="H4" s="126" t="s">
        <v>115</v>
      </c>
      <c r="I4" s="126" t="s">
        <v>132</v>
      </c>
      <c r="J4" s="126" t="s">
        <v>122</v>
      </c>
      <c r="K4" s="126" t="s">
        <v>133</v>
      </c>
      <c r="L4" s="126" t="s">
        <v>134</v>
      </c>
      <c r="M4" s="126" t="s">
        <v>135</v>
      </c>
      <c r="N4" s="126" t="s">
        <v>123</v>
      </c>
      <c r="O4" s="127" t="s">
        <v>121</v>
      </c>
      <c r="P4" s="127" t="s">
        <v>116</v>
      </c>
      <c r="Q4" s="126" t="s">
        <v>142</v>
      </c>
      <c r="R4" s="116"/>
    </row>
    <row r="5" spans="1:18" ht="18.75" x14ac:dyDescent="0.3">
      <c r="A5" s="121" t="s">
        <v>157</v>
      </c>
      <c r="B5" s="121" t="s">
        <v>158</v>
      </c>
      <c r="C5" s="121" t="s">
        <v>129</v>
      </c>
      <c r="D5" s="121" t="s">
        <v>130</v>
      </c>
      <c r="E5" s="126"/>
      <c r="F5" s="126"/>
      <c r="G5" s="126"/>
      <c r="H5" s="126"/>
      <c r="I5" s="126"/>
      <c r="J5" s="126"/>
      <c r="K5" s="126"/>
      <c r="L5" s="126"/>
      <c r="M5" s="126"/>
      <c r="N5" s="126"/>
      <c r="O5" s="127"/>
      <c r="P5" s="127"/>
      <c r="Q5" s="126"/>
      <c r="R5" s="116"/>
    </row>
    <row r="6" spans="1:18" ht="18.75" x14ac:dyDescent="0.3">
      <c r="A6" s="121"/>
      <c r="B6" s="121"/>
      <c r="C6" s="121"/>
      <c r="D6" s="121"/>
      <c r="E6" s="115" t="s">
        <v>105</v>
      </c>
      <c r="F6" s="115" t="s">
        <v>105</v>
      </c>
      <c r="G6" s="115" t="s">
        <v>105</v>
      </c>
      <c r="H6" s="115" t="s">
        <v>105</v>
      </c>
      <c r="I6" s="115" t="s">
        <v>105</v>
      </c>
      <c r="J6" s="115" t="s">
        <v>105</v>
      </c>
      <c r="K6" s="115" t="s">
        <v>105</v>
      </c>
      <c r="L6" s="115" t="s">
        <v>105</v>
      </c>
      <c r="M6" s="115" t="s">
        <v>105</v>
      </c>
      <c r="N6" s="115" t="s">
        <v>105</v>
      </c>
      <c r="O6" s="144" t="s">
        <v>105</v>
      </c>
      <c r="P6" s="144" t="s">
        <v>105</v>
      </c>
      <c r="Q6" s="143"/>
      <c r="R6" s="116"/>
    </row>
    <row r="7" spans="1:18" ht="19.5" x14ac:dyDescent="0.3">
      <c r="A7" s="118">
        <v>1</v>
      </c>
      <c r="B7" s="101">
        <v>3</v>
      </c>
      <c r="C7" s="120" t="s">
        <v>149</v>
      </c>
      <c r="D7" s="101" t="s">
        <v>144</v>
      </c>
      <c r="E7" s="102"/>
      <c r="F7" s="102"/>
      <c r="G7" s="102"/>
      <c r="H7" s="102"/>
      <c r="I7" s="102"/>
      <c r="J7" s="102"/>
      <c r="K7" s="102"/>
      <c r="L7" s="102"/>
      <c r="M7" s="102"/>
      <c r="N7" s="103"/>
      <c r="O7" s="104">
        <v>175</v>
      </c>
      <c r="P7" s="104">
        <v>175</v>
      </c>
      <c r="Q7" s="118" t="s">
        <v>147</v>
      </c>
      <c r="R7" s="116"/>
    </row>
    <row r="8" spans="1:18" s="106" customFormat="1" ht="19.5" x14ac:dyDescent="0.3">
      <c r="A8" s="118">
        <v>2</v>
      </c>
      <c r="B8" s="101">
        <v>4</v>
      </c>
      <c r="C8" s="120"/>
      <c r="D8" s="101" t="s">
        <v>145</v>
      </c>
      <c r="E8" s="102"/>
      <c r="F8" s="102"/>
      <c r="G8" s="102"/>
      <c r="H8" s="102"/>
      <c r="I8" s="102"/>
      <c r="J8" s="102"/>
      <c r="K8" s="102"/>
      <c r="L8" s="102"/>
      <c r="M8" s="102"/>
      <c r="N8" s="103"/>
      <c r="O8" s="105">
        <v>55</v>
      </c>
      <c r="P8" s="105">
        <v>55</v>
      </c>
      <c r="Q8" s="118" t="s">
        <v>147</v>
      </c>
      <c r="R8" s="116">
        <f>Input!Q15</f>
        <v>0</v>
      </c>
    </row>
    <row r="9" spans="1:18" s="106" customFormat="1" ht="19.5" x14ac:dyDescent="0.3">
      <c r="A9" s="118">
        <v>3</v>
      </c>
      <c r="B9" s="101">
        <v>5</v>
      </c>
      <c r="C9" s="120"/>
      <c r="D9" s="101" t="s">
        <v>146</v>
      </c>
      <c r="E9" s="102"/>
      <c r="F9" s="102"/>
      <c r="G9" s="102"/>
      <c r="H9" s="102"/>
      <c r="I9" s="102"/>
      <c r="J9" s="102"/>
      <c r="K9" s="102"/>
      <c r="L9" s="102"/>
      <c r="M9" s="102"/>
      <c r="N9" s="103"/>
      <c r="O9" s="105">
        <v>50</v>
      </c>
      <c r="P9" s="105">
        <v>50</v>
      </c>
      <c r="Q9" s="118" t="s">
        <v>147</v>
      </c>
      <c r="R9" s="116">
        <f>Input!Q16</f>
        <v>0</v>
      </c>
    </row>
    <row r="10" spans="1:18" s="106" customFormat="1" ht="19.5" x14ac:dyDescent="0.3">
      <c r="A10" s="118">
        <v>4</v>
      </c>
      <c r="B10" s="101">
        <v>6</v>
      </c>
      <c r="C10" s="120"/>
      <c r="D10" s="101" t="s">
        <v>251</v>
      </c>
      <c r="E10" s="102"/>
      <c r="F10" s="102"/>
      <c r="G10" s="102"/>
      <c r="H10" s="102"/>
      <c r="I10" s="102"/>
      <c r="J10" s="102"/>
      <c r="K10" s="102"/>
      <c r="L10" s="102"/>
      <c r="M10" s="102"/>
      <c r="N10" s="103"/>
      <c r="O10" s="105">
        <v>138</v>
      </c>
      <c r="P10" s="105">
        <v>138</v>
      </c>
      <c r="Q10" s="118" t="s">
        <v>147</v>
      </c>
      <c r="R10" s="116"/>
    </row>
    <row r="11" spans="1:18" s="106" customFormat="1" ht="19.5" x14ac:dyDescent="0.3">
      <c r="A11" s="118">
        <v>5</v>
      </c>
      <c r="B11" s="101">
        <v>7</v>
      </c>
      <c r="C11" s="120"/>
      <c r="D11" s="101" t="s">
        <v>252</v>
      </c>
      <c r="E11" s="102"/>
      <c r="F11" s="102"/>
      <c r="G11" s="102"/>
      <c r="H11" s="102"/>
      <c r="I11" s="102"/>
      <c r="J11" s="102"/>
      <c r="K11" s="102"/>
      <c r="L11" s="102"/>
      <c r="M11" s="102"/>
      <c r="N11" s="103"/>
      <c r="O11" s="105">
        <v>53</v>
      </c>
      <c r="P11" s="105">
        <v>53</v>
      </c>
      <c r="Q11" s="118" t="s">
        <v>147</v>
      </c>
      <c r="R11" s="116">
        <f>Input!Q17</f>
        <v>0</v>
      </c>
    </row>
    <row r="12" spans="1:18" s="106" customFormat="1" ht="19.5" x14ac:dyDescent="0.3">
      <c r="A12" s="118">
        <v>6</v>
      </c>
      <c r="B12" s="101">
        <v>2</v>
      </c>
      <c r="C12" s="120" t="s">
        <v>247</v>
      </c>
      <c r="D12" s="101" t="s">
        <v>150</v>
      </c>
      <c r="E12" s="102"/>
      <c r="F12" s="102"/>
      <c r="G12" s="102"/>
      <c r="H12" s="102"/>
      <c r="I12" s="102"/>
      <c r="J12" s="102"/>
      <c r="K12" s="102"/>
      <c r="L12" s="102"/>
      <c r="M12" s="102"/>
      <c r="N12" s="103"/>
      <c r="O12" s="104">
        <v>33.799999999999997</v>
      </c>
      <c r="P12" s="104">
        <v>33.799999999999997</v>
      </c>
      <c r="Q12" s="118" t="s">
        <v>156</v>
      </c>
      <c r="R12" s="116"/>
    </row>
    <row r="13" spans="1:18" s="106" customFormat="1" ht="19.5" x14ac:dyDescent="0.3">
      <c r="A13" s="118">
        <v>7</v>
      </c>
      <c r="B13" s="101">
        <v>3</v>
      </c>
      <c r="C13" s="120"/>
      <c r="D13" s="101" t="s">
        <v>151</v>
      </c>
      <c r="E13" s="102"/>
      <c r="F13" s="102"/>
      <c r="G13" s="102"/>
      <c r="H13" s="102"/>
      <c r="I13" s="102"/>
      <c r="J13" s="102"/>
      <c r="K13" s="102"/>
      <c r="L13" s="102"/>
      <c r="M13" s="102"/>
      <c r="N13" s="103"/>
      <c r="O13" s="105">
        <v>12.25</v>
      </c>
      <c r="P13" s="105">
        <v>12.25</v>
      </c>
      <c r="Q13" s="118" t="s">
        <v>156</v>
      </c>
      <c r="R13" s="116"/>
    </row>
    <row r="14" spans="1:18" s="106" customFormat="1" ht="19.5" x14ac:dyDescent="0.3">
      <c r="A14" s="118">
        <v>8</v>
      </c>
      <c r="B14" s="101">
        <v>4</v>
      </c>
      <c r="C14" s="120"/>
      <c r="D14" s="101" t="s">
        <v>151</v>
      </c>
      <c r="E14" s="102"/>
      <c r="F14" s="102"/>
      <c r="G14" s="102"/>
      <c r="H14" s="102"/>
      <c r="I14" s="102"/>
      <c r="J14" s="102"/>
      <c r="K14" s="102"/>
      <c r="L14" s="102"/>
      <c r="M14" s="102"/>
      <c r="N14" s="103"/>
      <c r="O14" s="105">
        <v>24.8</v>
      </c>
      <c r="P14" s="105">
        <v>24.8</v>
      </c>
      <c r="Q14" s="118" t="s">
        <v>156</v>
      </c>
      <c r="R14" s="116"/>
    </row>
    <row r="15" spans="1:18" s="106" customFormat="1" ht="19.5" x14ac:dyDescent="0.3">
      <c r="A15" s="118">
        <v>9</v>
      </c>
      <c r="B15" s="101">
        <v>5</v>
      </c>
      <c r="C15" s="120"/>
      <c r="D15" s="101" t="s">
        <v>151</v>
      </c>
      <c r="E15" s="102"/>
      <c r="F15" s="102"/>
      <c r="G15" s="102"/>
      <c r="H15" s="102"/>
      <c r="I15" s="102"/>
      <c r="J15" s="102"/>
      <c r="K15" s="102"/>
      <c r="L15" s="102"/>
      <c r="M15" s="102"/>
      <c r="N15" s="103"/>
      <c r="O15" s="105">
        <v>8.41</v>
      </c>
      <c r="P15" s="105">
        <v>8.41</v>
      </c>
      <c r="Q15" s="118" t="s">
        <v>156</v>
      </c>
      <c r="R15" s="116"/>
    </row>
    <row r="16" spans="1:18" s="106" customFormat="1" ht="19.5" x14ac:dyDescent="0.3">
      <c r="A16" s="118">
        <v>10</v>
      </c>
      <c r="B16" s="101">
        <v>6</v>
      </c>
      <c r="C16" s="120"/>
      <c r="D16" s="101" t="s">
        <v>151</v>
      </c>
      <c r="E16" s="102"/>
      <c r="F16" s="102"/>
      <c r="G16" s="102"/>
      <c r="H16" s="102"/>
      <c r="I16" s="102"/>
      <c r="J16" s="102"/>
      <c r="K16" s="102"/>
      <c r="L16" s="102"/>
      <c r="M16" s="102"/>
      <c r="N16" s="103"/>
      <c r="O16" s="105">
        <v>13.35</v>
      </c>
      <c r="P16" s="105">
        <v>13.35</v>
      </c>
      <c r="Q16" s="118" t="s">
        <v>156</v>
      </c>
      <c r="R16" s="116"/>
    </row>
    <row r="17" spans="1:18" s="106" customFormat="1" ht="19.5" x14ac:dyDescent="0.3">
      <c r="A17" s="118">
        <v>11</v>
      </c>
      <c r="B17" s="101">
        <v>7</v>
      </c>
      <c r="C17" s="120"/>
      <c r="D17" s="101" t="s">
        <v>151</v>
      </c>
      <c r="E17" s="102"/>
      <c r="F17" s="102"/>
      <c r="G17" s="102"/>
      <c r="H17" s="102"/>
      <c r="I17" s="102"/>
      <c r="J17" s="102"/>
      <c r="K17" s="102"/>
      <c r="L17" s="102"/>
      <c r="M17" s="102"/>
      <c r="N17" s="103"/>
      <c r="O17" s="105">
        <v>20</v>
      </c>
      <c r="P17" s="105">
        <v>20</v>
      </c>
      <c r="Q17" s="118" t="s">
        <v>156</v>
      </c>
      <c r="R17" s="116"/>
    </row>
    <row r="18" spans="1:18" s="106" customFormat="1" ht="19.5" x14ac:dyDescent="0.3">
      <c r="A18" s="118">
        <v>12</v>
      </c>
      <c r="B18" s="101">
        <v>8</v>
      </c>
      <c r="C18" s="120"/>
      <c r="D18" s="101" t="s">
        <v>151</v>
      </c>
      <c r="E18" s="102"/>
      <c r="F18" s="102"/>
      <c r="G18" s="102"/>
      <c r="H18" s="102"/>
      <c r="I18" s="102"/>
      <c r="J18" s="102"/>
      <c r="K18" s="102"/>
      <c r="L18" s="102"/>
      <c r="M18" s="102"/>
      <c r="N18" s="103"/>
      <c r="O18" s="105">
        <v>29.9</v>
      </c>
      <c r="P18" s="105">
        <v>29.9</v>
      </c>
      <c r="Q18" s="118" t="s">
        <v>156</v>
      </c>
      <c r="R18" s="116"/>
    </row>
    <row r="19" spans="1:18" s="106" customFormat="1" ht="19.5" x14ac:dyDescent="0.3">
      <c r="A19" s="118">
        <v>13</v>
      </c>
      <c r="B19" s="101">
        <v>11</v>
      </c>
      <c r="C19" s="120"/>
      <c r="D19" s="101" t="s">
        <v>152</v>
      </c>
      <c r="E19" s="102"/>
      <c r="F19" s="102"/>
      <c r="G19" s="102"/>
      <c r="H19" s="102"/>
      <c r="I19" s="102"/>
      <c r="J19" s="102"/>
      <c r="K19" s="102"/>
      <c r="L19" s="102"/>
      <c r="M19" s="102"/>
      <c r="N19" s="103"/>
      <c r="O19" s="105">
        <v>5.92</v>
      </c>
      <c r="P19" s="105">
        <v>5.92</v>
      </c>
      <c r="Q19" s="118" t="s">
        <v>156</v>
      </c>
      <c r="R19" s="116"/>
    </row>
    <row r="20" spans="1:18" s="106" customFormat="1" ht="19.5" x14ac:dyDescent="0.3">
      <c r="A20" s="118">
        <v>14</v>
      </c>
      <c r="B20" s="101">
        <v>12</v>
      </c>
      <c r="C20" s="120"/>
      <c r="D20" s="101" t="s">
        <v>153</v>
      </c>
      <c r="E20" s="102"/>
      <c r="F20" s="102"/>
      <c r="G20" s="102"/>
      <c r="H20" s="102"/>
      <c r="I20" s="102"/>
      <c r="J20" s="102"/>
      <c r="K20" s="102"/>
      <c r="L20" s="102"/>
      <c r="M20" s="102"/>
      <c r="N20" s="103"/>
      <c r="O20" s="105">
        <v>68</v>
      </c>
      <c r="P20" s="105">
        <v>68</v>
      </c>
      <c r="Q20" s="118" t="s">
        <v>156</v>
      </c>
      <c r="R20" s="116"/>
    </row>
    <row r="21" spans="1:18" s="106" customFormat="1" ht="19.5" x14ac:dyDescent="0.3">
      <c r="A21" s="118">
        <v>15</v>
      </c>
      <c r="B21" s="101">
        <v>14</v>
      </c>
      <c r="C21" s="120"/>
      <c r="D21" s="101" t="s">
        <v>154</v>
      </c>
      <c r="E21" s="102"/>
      <c r="F21" s="102"/>
      <c r="G21" s="102"/>
      <c r="H21" s="102"/>
      <c r="I21" s="102"/>
      <c r="J21" s="102"/>
      <c r="K21" s="102"/>
      <c r="L21" s="102"/>
      <c r="M21" s="102"/>
      <c r="N21" s="103"/>
      <c r="O21" s="105">
        <v>18.86</v>
      </c>
      <c r="P21" s="105">
        <v>18.86</v>
      </c>
      <c r="Q21" s="118" t="s">
        <v>156</v>
      </c>
      <c r="R21" s="116"/>
    </row>
    <row r="22" spans="1:18" s="106" customFormat="1" ht="19.5" x14ac:dyDescent="0.3">
      <c r="A22" s="118">
        <v>16</v>
      </c>
      <c r="B22" s="101">
        <v>17</v>
      </c>
      <c r="C22" s="120"/>
      <c r="D22" s="101" t="s">
        <v>155</v>
      </c>
      <c r="E22" s="102"/>
      <c r="F22" s="102"/>
      <c r="G22" s="102"/>
      <c r="H22" s="102"/>
      <c r="I22" s="102"/>
      <c r="J22" s="102"/>
      <c r="K22" s="102"/>
      <c r="L22" s="102"/>
      <c r="M22" s="102"/>
      <c r="N22" s="103"/>
      <c r="O22" s="105">
        <v>30</v>
      </c>
      <c r="P22" s="105">
        <v>30</v>
      </c>
      <c r="Q22" s="118" t="s">
        <v>156</v>
      </c>
      <c r="R22" s="116"/>
    </row>
    <row r="23" spans="1:18" s="106" customFormat="1" ht="19.5" x14ac:dyDescent="0.3">
      <c r="A23" s="118">
        <v>17</v>
      </c>
      <c r="B23" s="101">
        <v>1</v>
      </c>
      <c r="C23" s="120" t="s">
        <v>267</v>
      </c>
      <c r="D23" s="107" t="s">
        <v>159</v>
      </c>
      <c r="E23" s="102"/>
      <c r="F23" s="102"/>
      <c r="G23" s="102"/>
      <c r="H23" s="102"/>
      <c r="I23" s="102"/>
      <c r="J23" s="102"/>
      <c r="K23" s="102"/>
      <c r="L23" s="102"/>
      <c r="M23" s="102"/>
      <c r="N23" s="103"/>
      <c r="O23" s="104">
        <v>16.72</v>
      </c>
      <c r="P23" s="104">
        <v>16.72</v>
      </c>
      <c r="Q23" s="118" t="s">
        <v>169</v>
      </c>
      <c r="R23" s="116"/>
    </row>
    <row r="24" spans="1:18" s="106" customFormat="1" ht="19.5" x14ac:dyDescent="0.3">
      <c r="A24" s="118">
        <v>18</v>
      </c>
      <c r="B24" s="101">
        <v>2</v>
      </c>
      <c r="C24" s="120"/>
      <c r="D24" s="101" t="s">
        <v>160</v>
      </c>
      <c r="E24" s="102"/>
      <c r="F24" s="102"/>
      <c r="G24" s="102"/>
      <c r="H24" s="102"/>
      <c r="I24" s="102"/>
      <c r="J24" s="102"/>
      <c r="K24" s="102"/>
      <c r="L24" s="102"/>
      <c r="M24" s="102"/>
      <c r="N24" s="103"/>
      <c r="O24" s="105">
        <v>33.72</v>
      </c>
      <c r="P24" s="105">
        <v>33.72</v>
      </c>
      <c r="Q24" s="118" t="s">
        <v>169</v>
      </c>
      <c r="R24" s="116"/>
    </row>
    <row r="25" spans="1:18" s="106" customFormat="1" ht="19.5" x14ac:dyDescent="0.3">
      <c r="A25" s="118">
        <v>19</v>
      </c>
      <c r="B25" s="101">
        <v>3</v>
      </c>
      <c r="C25" s="120"/>
      <c r="D25" s="101" t="s">
        <v>161</v>
      </c>
      <c r="E25" s="102"/>
      <c r="F25" s="102"/>
      <c r="G25" s="102"/>
      <c r="H25" s="102"/>
      <c r="I25" s="102"/>
      <c r="J25" s="102"/>
      <c r="K25" s="102"/>
      <c r="L25" s="102"/>
      <c r="M25" s="102"/>
      <c r="N25" s="103"/>
      <c r="O25" s="105">
        <v>3.8</v>
      </c>
      <c r="P25" s="105">
        <v>3.8</v>
      </c>
      <c r="Q25" s="118" t="s">
        <v>169</v>
      </c>
      <c r="R25" s="116"/>
    </row>
    <row r="26" spans="1:18" s="106" customFormat="1" ht="19.5" x14ac:dyDescent="0.3">
      <c r="A26" s="118">
        <v>20</v>
      </c>
      <c r="B26" s="101">
        <v>4</v>
      </c>
      <c r="C26" s="120"/>
      <c r="D26" s="101" t="s">
        <v>162</v>
      </c>
      <c r="E26" s="102"/>
      <c r="F26" s="102"/>
      <c r="G26" s="102"/>
      <c r="H26" s="102"/>
      <c r="I26" s="102"/>
      <c r="J26" s="102"/>
      <c r="K26" s="102"/>
      <c r="L26" s="102"/>
      <c r="M26" s="102"/>
      <c r="N26" s="103"/>
      <c r="O26" s="105">
        <v>116</v>
      </c>
      <c r="P26" s="105">
        <v>116</v>
      </c>
      <c r="Q26" s="118" t="s">
        <v>169</v>
      </c>
      <c r="R26" s="116"/>
    </row>
    <row r="27" spans="1:18" s="106" customFormat="1" ht="19.5" x14ac:dyDescent="0.3">
      <c r="A27" s="118">
        <v>21</v>
      </c>
      <c r="B27" s="101">
        <v>5</v>
      </c>
      <c r="C27" s="120"/>
      <c r="D27" s="101" t="s">
        <v>163</v>
      </c>
      <c r="E27" s="102"/>
      <c r="F27" s="102"/>
      <c r="G27" s="102"/>
      <c r="H27" s="102"/>
      <c r="I27" s="102"/>
      <c r="J27" s="102"/>
      <c r="K27" s="102"/>
      <c r="L27" s="102"/>
      <c r="M27" s="102"/>
      <c r="N27" s="103"/>
      <c r="O27" s="105">
        <v>71.48</v>
      </c>
      <c r="P27" s="105">
        <v>71.48</v>
      </c>
      <c r="Q27" s="118" t="s">
        <v>169</v>
      </c>
      <c r="R27" s="116"/>
    </row>
    <row r="28" spans="1:18" s="106" customFormat="1" ht="19.5" x14ac:dyDescent="0.3">
      <c r="A28" s="121">
        <v>22</v>
      </c>
      <c r="B28" s="120">
        <v>6</v>
      </c>
      <c r="C28" s="120"/>
      <c r="D28" s="101" t="s">
        <v>164</v>
      </c>
      <c r="E28" s="102"/>
      <c r="F28" s="102"/>
      <c r="G28" s="102"/>
      <c r="H28" s="102"/>
      <c r="I28" s="102"/>
      <c r="J28" s="102"/>
      <c r="K28" s="102"/>
      <c r="L28" s="102"/>
      <c r="M28" s="102"/>
      <c r="N28" s="103"/>
      <c r="O28" s="105">
        <v>238</v>
      </c>
      <c r="P28" s="105">
        <v>238</v>
      </c>
      <c r="Q28" s="118" t="s">
        <v>169</v>
      </c>
      <c r="R28" s="116"/>
    </row>
    <row r="29" spans="1:18" s="106" customFormat="1" ht="19.5" x14ac:dyDescent="0.3">
      <c r="A29" s="121"/>
      <c r="B29" s="120"/>
      <c r="C29" s="120"/>
      <c r="D29" s="101" t="s">
        <v>164</v>
      </c>
      <c r="E29" s="102"/>
      <c r="F29" s="102"/>
      <c r="G29" s="102"/>
      <c r="H29" s="102"/>
      <c r="I29" s="102"/>
      <c r="J29" s="102"/>
      <c r="K29" s="102"/>
      <c r="L29" s="102"/>
      <c r="M29" s="102"/>
      <c r="N29" s="103"/>
      <c r="O29" s="105">
        <v>98.86</v>
      </c>
      <c r="P29" s="105">
        <v>98.86</v>
      </c>
      <c r="Q29" s="118" t="s">
        <v>169</v>
      </c>
      <c r="R29" s="116"/>
    </row>
    <row r="30" spans="1:18" s="106" customFormat="1" ht="19.5" x14ac:dyDescent="0.3">
      <c r="A30" s="121"/>
      <c r="B30" s="120"/>
      <c r="C30" s="120"/>
      <c r="D30" s="101" t="s">
        <v>164</v>
      </c>
      <c r="E30" s="102"/>
      <c r="F30" s="102"/>
      <c r="G30" s="102"/>
      <c r="H30" s="102"/>
      <c r="I30" s="102"/>
      <c r="J30" s="102"/>
      <c r="K30" s="102"/>
      <c r="L30" s="102"/>
      <c r="M30" s="102"/>
      <c r="N30" s="103"/>
      <c r="O30" s="105">
        <v>84</v>
      </c>
      <c r="P30" s="105">
        <v>84</v>
      </c>
      <c r="Q30" s="118" t="s">
        <v>169</v>
      </c>
      <c r="R30" s="116"/>
    </row>
    <row r="31" spans="1:18" s="106" customFormat="1" ht="19.5" x14ac:dyDescent="0.3">
      <c r="A31" s="121"/>
      <c r="B31" s="120"/>
      <c r="C31" s="120"/>
      <c r="D31" s="101" t="s">
        <v>164</v>
      </c>
      <c r="E31" s="102"/>
      <c r="F31" s="102"/>
      <c r="G31" s="102"/>
      <c r="H31" s="102"/>
      <c r="I31" s="102"/>
      <c r="J31" s="102"/>
      <c r="K31" s="102"/>
      <c r="L31" s="102"/>
      <c r="M31" s="102"/>
      <c r="N31" s="103"/>
      <c r="O31" s="105">
        <v>36</v>
      </c>
      <c r="P31" s="105">
        <v>36</v>
      </c>
      <c r="Q31" s="118" t="s">
        <v>169</v>
      </c>
      <c r="R31" s="116"/>
    </row>
    <row r="32" spans="1:18" s="106" customFormat="1" ht="19.5" x14ac:dyDescent="0.3">
      <c r="A32" s="118">
        <v>23</v>
      </c>
      <c r="B32" s="101">
        <v>7</v>
      </c>
      <c r="C32" s="120"/>
      <c r="D32" s="101" t="s">
        <v>165</v>
      </c>
      <c r="E32" s="102"/>
      <c r="F32" s="102"/>
      <c r="G32" s="102"/>
      <c r="H32" s="102"/>
      <c r="I32" s="102"/>
      <c r="J32" s="102"/>
      <c r="K32" s="102"/>
      <c r="L32" s="102"/>
      <c r="M32" s="102"/>
      <c r="N32" s="103"/>
      <c r="O32" s="105">
        <v>17</v>
      </c>
      <c r="P32" s="105">
        <v>17</v>
      </c>
      <c r="Q32" s="118" t="s">
        <v>169</v>
      </c>
      <c r="R32" s="116"/>
    </row>
    <row r="33" spans="1:18" s="106" customFormat="1" ht="19.5" x14ac:dyDescent="0.3">
      <c r="A33" s="118">
        <v>24</v>
      </c>
      <c r="B33" s="101">
        <v>9</v>
      </c>
      <c r="C33" s="120"/>
      <c r="D33" s="101" t="s">
        <v>166</v>
      </c>
      <c r="E33" s="102"/>
      <c r="F33" s="102"/>
      <c r="G33" s="102"/>
      <c r="H33" s="102"/>
      <c r="I33" s="102"/>
      <c r="J33" s="102"/>
      <c r="K33" s="102"/>
      <c r="L33" s="102"/>
      <c r="M33" s="102"/>
      <c r="N33" s="103"/>
      <c r="O33" s="105">
        <v>700</v>
      </c>
      <c r="P33" s="105">
        <v>700</v>
      </c>
      <c r="Q33" s="118" t="s">
        <v>169</v>
      </c>
      <c r="R33" s="116"/>
    </row>
    <row r="34" spans="1:18" s="106" customFormat="1" ht="19.5" x14ac:dyDescent="0.3">
      <c r="A34" s="118">
        <v>25</v>
      </c>
      <c r="B34" s="101">
        <v>10</v>
      </c>
      <c r="C34" s="120"/>
      <c r="D34" s="101" t="s">
        <v>167</v>
      </c>
      <c r="E34" s="102"/>
      <c r="F34" s="102"/>
      <c r="G34" s="102"/>
      <c r="H34" s="102"/>
      <c r="I34" s="102"/>
      <c r="J34" s="102"/>
      <c r="K34" s="102"/>
      <c r="L34" s="102"/>
      <c r="M34" s="102"/>
      <c r="N34" s="103"/>
      <c r="O34" s="105">
        <v>15.05</v>
      </c>
      <c r="P34" s="105">
        <v>15.05</v>
      </c>
      <c r="Q34" s="118" t="s">
        <v>169</v>
      </c>
      <c r="R34" s="116"/>
    </row>
    <row r="35" spans="1:18" s="106" customFormat="1" ht="19.5" x14ac:dyDescent="0.3">
      <c r="A35" s="118">
        <v>26</v>
      </c>
      <c r="B35" s="101">
        <v>11</v>
      </c>
      <c r="C35" s="120"/>
      <c r="D35" s="101" t="s">
        <v>168</v>
      </c>
      <c r="E35" s="102"/>
      <c r="F35" s="102"/>
      <c r="G35" s="102"/>
      <c r="H35" s="102"/>
      <c r="I35" s="102"/>
      <c r="J35" s="102"/>
      <c r="K35" s="102"/>
      <c r="L35" s="102"/>
      <c r="M35" s="102"/>
      <c r="N35" s="103"/>
      <c r="O35" s="105">
        <v>26.48</v>
      </c>
      <c r="P35" s="105">
        <v>26.48</v>
      </c>
      <c r="Q35" s="118" t="s">
        <v>169</v>
      </c>
      <c r="R35" s="116"/>
    </row>
    <row r="36" spans="1:18" s="106" customFormat="1" ht="19.5" x14ac:dyDescent="0.3">
      <c r="A36" s="101">
        <v>32</v>
      </c>
      <c r="B36" s="101">
        <v>7</v>
      </c>
      <c r="C36" s="113" t="s">
        <v>246</v>
      </c>
      <c r="D36" s="101" t="s">
        <v>170</v>
      </c>
      <c r="E36" s="102"/>
      <c r="F36" s="102"/>
      <c r="G36" s="102"/>
      <c r="H36" s="102"/>
      <c r="I36" s="102"/>
      <c r="J36" s="102"/>
      <c r="K36" s="102"/>
      <c r="L36" s="102"/>
      <c r="M36" s="102"/>
      <c r="N36" s="103"/>
      <c r="O36" s="105">
        <v>14.4</v>
      </c>
      <c r="P36" s="105">
        <v>14.4</v>
      </c>
      <c r="Q36" s="101" t="s">
        <v>171</v>
      </c>
      <c r="R36" s="116"/>
    </row>
    <row r="37" spans="1:18" s="106" customFormat="1" ht="19.5" x14ac:dyDescent="0.3">
      <c r="A37" s="120">
        <v>34</v>
      </c>
      <c r="B37" s="120">
        <v>2</v>
      </c>
      <c r="C37" s="120" t="s">
        <v>267</v>
      </c>
      <c r="D37" s="107" t="s">
        <v>172</v>
      </c>
      <c r="E37" s="102"/>
      <c r="F37" s="102"/>
      <c r="G37" s="102"/>
      <c r="H37" s="102"/>
      <c r="I37" s="102"/>
      <c r="J37" s="102"/>
      <c r="K37" s="102"/>
      <c r="L37" s="102"/>
      <c r="M37" s="102"/>
      <c r="N37" s="103"/>
      <c r="O37" s="145">
        <v>500</v>
      </c>
      <c r="P37" s="145">
        <v>500</v>
      </c>
      <c r="Q37" s="120" t="s">
        <v>177</v>
      </c>
      <c r="R37" s="116"/>
    </row>
    <row r="38" spans="1:18" s="106" customFormat="1" ht="19.5" x14ac:dyDescent="0.3">
      <c r="A38" s="120"/>
      <c r="B38" s="120"/>
      <c r="C38" s="120"/>
      <c r="D38" s="101" t="s">
        <v>173</v>
      </c>
      <c r="E38" s="102"/>
      <c r="F38" s="102"/>
      <c r="G38" s="102"/>
      <c r="H38" s="102"/>
      <c r="I38" s="102"/>
      <c r="J38" s="102"/>
      <c r="K38" s="102"/>
      <c r="L38" s="102"/>
      <c r="M38" s="102"/>
      <c r="N38" s="103"/>
      <c r="O38" s="145"/>
      <c r="P38" s="145"/>
      <c r="Q38" s="120"/>
      <c r="R38" s="116"/>
    </row>
    <row r="39" spans="1:18" s="106" customFormat="1" ht="19.5" x14ac:dyDescent="0.3">
      <c r="A39" s="120">
        <v>35</v>
      </c>
      <c r="B39" s="120">
        <v>3</v>
      </c>
      <c r="C39" s="120"/>
      <c r="D39" s="101" t="s">
        <v>174</v>
      </c>
      <c r="E39" s="102"/>
      <c r="F39" s="102"/>
      <c r="G39" s="102"/>
      <c r="H39" s="102"/>
      <c r="I39" s="102"/>
      <c r="J39" s="102"/>
      <c r="K39" s="102"/>
      <c r="L39" s="102"/>
      <c r="M39" s="102"/>
      <c r="N39" s="103"/>
      <c r="O39" s="145">
        <v>600</v>
      </c>
      <c r="P39" s="145">
        <v>600</v>
      </c>
      <c r="Q39" s="120" t="s">
        <v>178</v>
      </c>
      <c r="R39" s="116"/>
    </row>
    <row r="40" spans="1:18" s="106" customFormat="1" ht="19.5" x14ac:dyDescent="0.3">
      <c r="A40" s="120"/>
      <c r="B40" s="120"/>
      <c r="C40" s="120"/>
      <c r="D40" s="101" t="s">
        <v>175</v>
      </c>
      <c r="E40" s="102"/>
      <c r="F40" s="102"/>
      <c r="G40" s="102"/>
      <c r="H40" s="102"/>
      <c r="I40" s="102"/>
      <c r="J40" s="102"/>
      <c r="K40" s="102"/>
      <c r="L40" s="102"/>
      <c r="M40" s="102"/>
      <c r="N40" s="103"/>
      <c r="O40" s="145"/>
      <c r="P40" s="145"/>
      <c r="Q40" s="120"/>
      <c r="R40" s="116"/>
    </row>
    <row r="41" spans="1:18" s="106" customFormat="1" ht="19.5" x14ac:dyDescent="0.3">
      <c r="A41" s="120"/>
      <c r="B41" s="120"/>
      <c r="C41" s="120"/>
      <c r="D41" s="101" t="s">
        <v>176</v>
      </c>
      <c r="E41" s="102"/>
      <c r="F41" s="102"/>
      <c r="G41" s="102"/>
      <c r="H41" s="102"/>
      <c r="I41" s="102"/>
      <c r="J41" s="102"/>
      <c r="K41" s="102"/>
      <c r="L41" s="102"/>
      <c r="M41" s="102"/>
      <c r="N41" s="103"/>
      <c r="O41" s="145"/>
      <c r="P41" s="145"/>
      <c r="Q41" s="120"/>
      <c r="R41" s="116"/>
    </row>
    <row r="42" spans="1:18" s="106" customFormat="1" ht="19.5" x14ac:dyDescent="0.3">
      <c r="A42" s="101">
        <v>36</v>
      </c>
      <c r="B42" s="101">
        <v>2</v>
      </c>
      <c r="C42" s="120" t="s">
        <v>248</v>
      </c>
      <c r="D42" s="101" t="s">
        <v>179</v>
      </c>
      <c r="E42" s="102"/>
      <c r="F42" s="102"/>
      <c r="G42" s="102"/>
      <c r="H42" s="102"/>
      <c r="I42" s="102"/>
      <c r="J42" s="102"/>
      <c r="K42" s="102"/>
      <c r="L42" s="102"/>
      <c r="M42" s="102"/>
      <c r="N42" s="103"/>
      <c r="O42" s="105">
        <v>25.9</v>
      </c>
      <c r="P42" s="105">
        <v>25.9</v>
      </c>
      <c r="Q42" s="101" t="s">
        <v>185</v>
      </c>
      <c r="R42" s="116"/>
    </row>
    <row r="43" spans="1:18" s="106" customFormat="1" ht="19.5" x14ac:dyDescent="0.3">
      <c r="A43" s="101">
        <v>37</v>
      </c>
      <c r="B43" s="101">
        <v>3</v>
      </c>
      <c r="C43" s="120"/>
      <c r="D43" s="101" t="s">
        <v>180</v>
      </c>
      <c r="E43" s="102"/>
      <c r="F43" s="102"/>
      <c r="G43" s="102"/>
      <c r="H43" s="102"/>
      <c r="I43" s="102"/>
      <c r="J43" s="102"/>
      <c r="K43" s="102"/>
      <c r="L43" s="102"/>
      <c r="M43" s="102"/>
      <c r="N43" s="103"/>
      <c r="O43" s="105">
        <v>184.8</v>
      </c>
      <c r="P43" s="105">
        <v>184.8</v>
      </c>
      <c r="Q43" s="101" t="s">
        <v>185</v>
      </c>
      <c r="R43" s="116"/>
    </row>
    <row r="44" spans="1:18" s="106" customFormat="1" ht="19.5" x14ac:dyDescent="0.3">
      <c r="A44" s="101">
        <v>38</v>
      </c>
      <c r="B44" s="101">
        <v>4</v>
      </c>
      <c r="C44" s="120"/>
      <c r="D44" s="101" t="s">
        <v>181</v>
      </c>
      <c r="E44" s="102"/>
      <c r="F44" s="102"/>
      <c r="G44" s="102"/>
      <c r="H44" s="102"/>
      <c r="I44" s="102"/>
      <c r="J44" s="102"/>
      <c r="K44" s="102"/>
      <c r="L44" s="102"/>
      <c r="M44" s="102"/>
      <c r="N44" s="103"/>
      <c r="O44" s="105">
        <v>277.3</v>
      </c>
      <c r="P44" s="105">
        <v>277.3</v>
      </c>
      <c r="Q44" s="101" t="s">
        <v>185</v>
      </c>
      <c r="R44" s="116"/>
    </row>
    <row r="45" spans="1:18" s="106" customFormat="1" ht="19.5" x14ac:dyDescent="0.3">
      <c r="A45" s="101">
        <v>39</v>
      </c>
      <c r="B45" s="101">
        <v>5</v>
      </c>
      <c r="C45" s="120"/>
      <c r="D45" s="101" t="s">
        <v>182</v>
      </c>
      <c r="E45" s="102"/>
      <c r="F45" s="102"/>
      <c r="G45" s="102"/>
      <c r="H45" s="102"/>
      <c r="I45" s="102"/>
      <c r="J45" s="102"/>
      <c r="K45" s="102"/>
      <c r="L45" s="102"/>
      <c r="M45" s="102"/>
      <c r="N45" s="103"/>
      <c r="O45" s="105">
        <v>12</v>
      </c>
      <c r="P45" s="105">
        <v>12</v>
      </c>
      <c r="Q45" s="101" t="s">
        <v>185</v>
      </c>
      <c r="R45" s="116"/>
    </row>
    <row r="46" spans="1:18" s="106" customFormat="1" ht="19.5" x14ac:dyDescent="0.3">
      <c r="A46" s="101">
        <v>40</v>
      </c>
      <c r="B46" s="101">
        <v>6</v>
      </c>
      <c r="C46" s="120"/>
      <c r="D46" s="101" t="s">
        <v>183</v>
      </c>
      <c r="E46" s="102"/>
      <c r="F46" s="102"/>
      <c r="G46" s="102"/>
      <c r="H46" s="102"/>
      <c r="I46" s="102"/>
      <c r="J46" s="102"/>
      <c r="K46" s="102"/>
      <c r="L46" s="102"/>
      <c r="M46" s="102"/>
      <c r="N46" s="103"/>
      <c r="O46" s="105">
        <v>66</v>
      </c>
      <c r="P46" s="105">
        <v>66</v>
      </c>
      <c r="Q46" s="101" t="s">
        <v>185</v>
      </c>
      <c r="R46" s="116"/>
    </row>
    <row r="47" spans="1:18" s="106" customFormat="1" ht="19.5" x14ac:dyDescent="0.3">
      <c r="A47" s="101">
        <v>41</v>
      </c>
      <c r="B47" s="101">
        <v>7</v>
      </c>
      <c r="C47" s="120"/>
      <c r="D47" s="101" t="s">
        <v>184</v>
      </c>
      <c r="E47" s="102"/>
      <c r="F47" s="102"/>
      <c r="G47" s="102"/>
      <c r="H47" s="102"/>
      <c r="I47" s="102"/>
      <c r="J47" s="102"/>
      <c r="K47" s="102"/>
      <c r="L47" s="102"/>
      <c r="M47" s="102"/>
      <c r="N47" s="103"/>
      <c r="O47" s="105">
        <v>93.5</v>
      </c>
      <c r="P47" s="105">
        <v>93.5</v>
      </c>
      <c r="Q47" s="101" t="s">
        <v>185</v>
      </c>
      <c r="R47" s="116"/>
    </row>
    <row r="48" spans="1:18" s="106" customFormat="1" ht="19.5" x14ac:dyDescent="0.3">
      <c r="A48" s="101">
        <v>42</v>
      </c>
      <c r="B48" s="101">
        <v>1</v>
      </c>
      <c r="C48" s="120" t="s">
        <v>268</v>
      </c>
      <c r="D48" s="101" t="s">
        <v>186</v>
      </c>
      <c r="E48" s="102"/>
      <c r="F48" s="102"/>
      <c r="G48" s="102"/>
      <c r="H48" s="102"/>
      <c r="I48" s="102"/>
      <c r="J48" s="102"/>
      <c r="K48" s="102"/>
      <c r="L48" s="102"/>
      <c r="M48" s="102"/>
      <c r="N48" s="103"/>
      <c r="O48" s="108">
        <v>18</v>
      </c>
      <c r="P48" s="108">
        <v>18</v>
      </c>
      <c r="Q48" s="118" t="s">
        <v>241</v>
      </c>
      <c r="R48" s="116"/>
    </row>
    <row r="49" spans="1:18" s="106" customFormat="1" ht="19.5" x14ac:dyDescent="0.3">
      <c r="A49" s="101">
        <v>43</v>
      </c>
      <c r="B49" s="101">
        <v>2</v>
      </c>
      <c r="C49" s="120"/>
      <c r="D49" s="101" t="s">
        <v>187</v>
      </c>
      <c r="E49" s="102"/>
      <c r="F49" s="102"/>
      <c r="G49" s="102"/>
      <c r="H49" s="102"/>
      <c r="I49" s="102"/>
      <c r="J49" s="102"/>
      <c r="K49" s="102"/>
      <c r="L49" s="102"/>
      <c r="M49" s="102"/>
      <c r="N49" s="103"/>
      <c r="O49" s="108">
        <v>3.15</v>
      </c>
      <c r="P49" s="108">
        <v>3.15</v>
      </c>
      <c r="Q49" s="118" t="s">
        <v>241</v>
      </c>
      <c r="R49" s="116"/>
    </row>
    <row r="50" spans="1:18" s="106" customFormat="1" ht="19.5" x14ac:dyDescent="0.3">
      <c r="A50" s="101">
        <v>44</v>
      </c>
      <c r="B50" s="101">
        <v>4</v>
      </c>
      <c r="C50" s="120"/>
      <c r="D50" s="101" t="s">
        <v>188</v>
      </c>
      <c r="E50" s="102"/>
      <c r="F50" s="102"/>
      <c r="G50" s="102"/>
      <c r="H50" s="102"/>
      <c r="I50" s="102"/>
      <c r="J50" s="102"/>
      <c r="K50" s="102"/>
      <c r="L50" s="102"/>
      <c r="M50" s="102"/>
      <c r="N50" s="103"/>
      <c r="O50" s="108">
        <v>10.4</v>
      </c>
      <c r="P50" s="108">
        <v>10.4</v>
      </c>
      <c r="Q50" s="118" t="s">
        <v>241</v>
      </c>
      <c r="R50" s="116"/>
    </row>
    <row r="51" spans="1:18" s="106" customFormat="1" ht="19.5" x14ac:dyDescent="0.3">
      <c r="A51" s="101">
        <v>45</v>
      </c>
      <c r="B51" s="101">
        <v>5</v>
      </c>
      <c r="C51" s="120"/>
      <c r="D51" s="101" t="s">
        <v>255</v>
      </c>
      <c r="E51" s="102"/>
      <c r="F51" s="102"/>
      <c r="G51" s="102"/>
      <c r="H51" s="102"/>
      <c r="I51" s="102"/>
      <c r="J51" s="102"/>
      <c r="K51" s="102"/>
      <c r="L51" s="102"/>
      <c r="M51" s="102"/>
      <c r="N51" s="103"/>
      <c r="O51" s="108">
        <v>3.6</v>
      </c>
      <c r="P51" s="108">
        <v>3.6</v>
      </c>
      <c r="Q51" s="118" t="s">
        <v>241</v>
      </c>
      <c r="R51" s="116"/>
    </row>
    <row r="52" spans="1:18" s="106" customFormat="1" ht="19.5" x14ac:dyDescent="0.3">
      <c r="A52" s="101">
        <v>46</v>
      </c>
      <c r="B52" s="101">
        <v>6</v>
      </c>
      <c r="C52" s="120"/>
      <c r="D52" s="101" t="s">
        <v>256</v>
      </c>
      <c r="E52" s="102"/>
      <c r="F52" s="102"/>
      <c r="G52" s="102"/>
      <c r="H52" s="102"/>
      <c r="I52" s="102"/>
      <c r="J52" s="102"/>
      <c r="K52" s="102"/>
      <c r="L52" s="102"/>
      <c r="M52" s="102"/>
      <c r="N52" s="103"/>
      <c r="O52" s="108">
        <v>59</v>
      </c>
      <c r="P52" s="108">
        <v>59</v>
      </c>
      <c r="Q52" s="118" t="s">
        <v>241</v>
      </c>
      <c r="R52" s="116"/>
    </row>
    <row r="53" spans="1:18" s="106" customFormat="1" ht="19.5" x14ac:dyDescent="0.3">
      <c r="A53" s="120">
        <v>47</v>
      </c>
      <c r="B53" s="120">
        <v>7</v>
      </c>
      <c r="C53" s="120"/>
      <c r="D53" s="107" t="s">
        <v>257</v>
      </c>
      <c r="E53" s="102"/>
      <c r="F53" s="102"/>
      <c r="G53" s="102"/>
      <c r="H53" s="102"/>
      <c r="I53" s="102"/>
      <c r="J53" s="102"/>
      <c r="K53" s="102"/>
      <c r="L53" s="102"/>
      <c r="M53" s="102"/>
      <c r="N53" s="103"/>
      <c r="O53" s="123">
        <v>21.8</v>
      </c>
      <c r="P53" s="123">
        <v>21.8</v>
      </c>
      <c r="Q53" s="118" t="s">
        <v>241</v>
      </c>
      <c r="R53" s="116"/>
    </row>
    <row r="54" spans="1:18" s="106" customFormat="1" ht="19.5" x14ac:dyDescent="0.3">
      <c r="A54" s="120"/>
      <c r="B54" s="120"/>
      <c r="C54" s="120"/>
      <c r="D54" s="101" t="s">
        <v>258</v>
      </c>
      <c r="E54" s="102"/>
      <c r="F54" s="102"/>
      <c r="G54" s="102"/>
      <c r="H54" s="102"/>
      <c r="I54" s="102"/>
      <c r="J54" s="102"/>
      <c r="K54" s="102"/>
      <c r="L54" s="102"/>
      <c r="M54" s="102"/>
      <c r="N54" s="103"/>
      <c r="O54" s="123"/>
      <c r="P54" s="123"/>
      <c r="Q54" s="118" t="s">
        <v>241</v>
      </c>
      <c r="R54" s="116"/>
    </row>
    <row r="55" spans="1:18" s="106" customFormat="1" ht="19.5" x14ac:dyDescent="0.3">
      <c r="A55" s="101">
        <v>48</v>
      </c>
      <c r="B55" s="101">
        <v>8</v>
      </c>
      <c r="C55" s="120"/>
      <c r="D55" s="101" t="s">
        <v>189</v>
      </c>
      <c r="E55" s="102"/>
      <c r="F55" s="102"/>
      <c r="G55" s="102"/>
      <c r="H55" s="102"/>
      <c r="I55" s="102"/>
      <c r="J55" s="102"/>
      <c r="K55" s="102"/>
      <c r="L55" s="102"/>
      <c r="M55" s="102"/>
      <c r="N55" s="103"/>
      <c r="O55" s="108">
        <v>15.6</v>
      </c>
      <c r="P55" s="108">
        <v>15.6</v>
      </c>
      <c r="Q55" s="118" t="s">
        <v>241</v>
      </c>
      <c r="R55" s="116"/>
    </row>
    <row r="56" spans="1:18" s="106" customFormat="1" ht="19.5" x14ac:dyDescent="0.3">
      <c r="A56" s="101">
        <v>49</v>
      </c>
      <c r="B56" s="101">
        <v>10</v>
      </c>
      <c r="C56" s="120"/>
      <c r="D56" s="101" t="s">
        <v>190</v>
      </c>
      <c r="E56" s="102"/>
      <c r="F56" s="102"/>
      <c r="G56" s="102"/>
      <c r="H56" s="102"/>
      <c r="I56" s="102"/>
      <c r="J56" s="102"/>
      <c r="K56" s="102"/>
      <c r="L56" s="102"/>
      <c r="M56" s="102"/>
      <c r="N56" s="103"/>
      <c r="O56" s="108">
        <v>9.9</v>
      </c>
      <c r="P56" s="108">
        <v>9.9</v>
      </c>
      <c r="Q56" s="118" t="s">
        <v>241</v>
      </c>
      <c r="R56" s="116"/>
    </row>
    <row r="57" spans="1:18" s="106" customFormat="1" ht="19.5" x14ac:dyDescent="0.3">
      <c r="A57" s="101">
        <v>50</v>
      </c>
      <c r="B57" s="101">
        <v>11</v>
      </c>
      <c r="C57" s="120"/>
      <c r="D57" s="107" t="s">
        <v>191</v>
      </c>
      <c r="E57" s="102"/>
      <c r="F57" s="102"/>
      <c r="G57" s="102"/>
      <c r="H57" s="102"/>
      <c r="I57" s="102"/>
      <c r="J57" s="102"/>
      <c r="K57" s="102"/>
      <c r="L57" s="102"/>
      <c r="M57" s="102"/>
      <c r="N57" s="103"/>
      <c r="O57" s="108">
        <v>14.5</v>
      </c>
      <c r="P57" s="108">
        <v>14.5</v>
      </c>
      <c r="Q57" s="118" t="s">
        <v>241</v>
      </c>
      <c r="R57" s="116"/>
    </row>
    <row r="58" spans="1:18" s="106" customFormat="1" ht="19.5" x14ac:dyDescent="0.3">
      <c r="A58" s="101">
        <v>51</v>
      </c>
      <c r="B58" s="101">
        <v>12</v>
      </c>
      <c r="C58" s="120"/>
      <c r="D58" s="101" t="s">
        <v>192</v>
      </c>
      <c r="E58" s="102"/>
      <c r="F58" s="102"/>
      <c r="G58" s="102"/>
      <c r="H58" s="102"/>
      <c r="I58" s="102"/>
      <c r="J58" s="102"/>
      <c r="K58" s="102"/>
      <c r="L58" s="102"/>
      <c r="M58" s="102"/>
      <c r="N58" s="103"/>
      <c r="O58" s="108">
        <v>26.19</v>
      </c>
      <c r="P58" s="108">
        <v>26.19</v>
      </c>
      <c r="Q58" s="118" t="s">
        <v>241</v>
      </c>
      <c r="R58" s="116"/>
    </row>
    <row r="59" spans="1:18" s="106" customFormat="1" ht="19.5" x14ac:dyDescent="0.3">
      <c r="A59" s="101">
        <v>52</v>
      </c>
      <c r="B59" s="101">
        <v>13</v>
      </c>
      <c r="C59" s="120"/>
      <c r="D59" s="101" t="s">
        <v>193</v>
      </c>
      <c r="E59" s="102"/>
      <c r="F59" s="102"/>
      <c r="G59" s="102"/>
      <c r="H59" s="102"/>
      <c r="I59" s="102"/>
      <c r="J59" s="102"/>
      <c r="K59" s="102"/>
      <c r="L59" s="102"/>
      <c r="M59" s="102"/>
      <c r="N59" s="103"/>
      <c r="O59" s="108">
        <v>6.98</v>
      </c>
      <c r="P59" s="108">
        <v>6.98</v>
      </c>
      <c r="Q59" s="118" t="s">
        <v>241</v>
      </c>
      <c r="R59" s="116"/>
    </row>
    <row r="60" spans="1:18" s="106" customFormat="1" ht="19.5" x14ac:dyDescent="0.3">
      <c r="A60" s="101">
        <v>53</v>
      </c>
      <c r="B60" s="101">
        <v>14</v>
      </c>
      <c r="C60" s="120"/>
      <c r="D60" s="101" t="s">
        <v>259</v>
      </c>
      <c r="E60" s="102"/>
      <c r="F60" s="102"/>
      <c r="G60" s="102"/>
      <c r="H60" s="102"/>
      <c r="I60" s="102"/>
      <c r="J60" s="102"/>
      <c r="K60" s="102"/>
      <c r="L60" s="102"/>
      <c r="M60" s="102"/>
      <c r="N60" s="103"/>
      <c r="O60" s="108">
        <v>12.74</v>
      </c>
      <c r="P60" s="108">
        <v>12.74</v>
      </c>
      <c r="Q60" s="118" t="s">
        <v>241</v>
      </c>
      <c r="R60" s="116"/>
    </row>
    <row r="61" spans="1:18" s="106" customFormat="1" ht="19.5" x14ac:dyDescent="0.3">
      <c r="A61" s="101">
        <v>54</v>
      </c>
      <c r="B61" s="101">
        <v>15</v>
      </c>
      <c r="C61" s="120"/>
      <c r="D61" s="101" t="s">
        <v>194</v>
      </c>
      <c r="E61" s="102"/>
      <c r="F61" s="102"/>
      <c r="G61" s="102"/>
      <c r="H61" s="102"/>
      <c r="I61" s="102"/>
      <c r="J61" s="102"/>
      <c r="K61" s="102"/>
      <c r="L61" s="102"/>
      <c r="M61" s="102"/>
      <c r="N61" s="103"/>
      <c r="O61" s="108">
        <v>2.8</v>
      </c>
      <c r="P61" s="108">
        <v>2.8</v>
      </c>
      <c r="Q61" s="118" t="s">
        <v>241</v>
      </c>
      <c r="R61" s="116"/>
    </row>
    <row r="62" spans="1:18" s="106" customFormat="1" ht="19.5" x14ac:dyDescent="0.3">
      <c r="A62" s="101">
        <v>55</v>
      </c>
      <c r="B62" s="101">
        <v>16</v>
      </c>
      <c r="C62" s="120"/>
      <c r="D62" s="101" t="s">
        <v>195</v>
      </c>
      <c r="E62" s="102"/>
      <c r="F62" s="102"/>
      <c r="G62" s="102"/>
      <c r="H62" s="102"/>
      <c r="I62" s="102"/>
      <c r="J62" s="102"/>
      <c r="K62" s="102"/>
      <c r="L62" s="102"/>
      <c r="M62" s="102"/>
      <c r="N62" s="103"/>
      <c r="O62" s="108">
        <v>11</v>
      </c>
      <c r="P62" s="108">
        <v>11</v>
      </c>
      <c r="Q62" s="118" t="s">
        <v>241</v>
      </c>
      <c r="R62" s="116"/>
    </row>
    <row r="63" spans="1:18" s="106" customFormat="1" ht="19.5" x14ac:dyDescent="0.3">
      <c r="A63" s="101">
        <v>56</v>
      </c>
      <c r="B63" s="101">
        <v>17</v>
      </c>
      <c r="C63" s="120"/>
      <c r="D63" s="101" t="s">
        <v>260</v>
      </c>
      <c r="E63" s="102"/>
      <c r="F63" s="102"/>
      <c r="G63" s="102"/>
      <c r="H63" s="102"/>
      <c r="I63" s="102"/>
      <c r="J63" s="102"/>
      <c r="K63" s="102"/>
      <c r="L63" s="102"/>
      <c r="M63" s="102"/>
      <c r="N63" s="103"/>
      <c r="O63" s="108">
        <v>10</v>
      </c>
      <c r="P63" s="108">
        <v>10</v>
      </c>
      <c r="Q63" s="118" t="s">
        <v>241</v>
      </c>
      <c r="R63" s="116"/>
    </row>
    <row r="64" spans="1:18" s="106" customFormat="1" ht="19.5" x14ac:dyDescent="0.3">
      <c r="A64" s="101">
        <v>57</v>
      </c>
      <c r="B64" s="101">
        <v>18</v>
      </c>
      <c r="C64" s="120"/>
      <c r="D64" s="101" t="s">
        <v>196</v>
      </c>
      <c r="E64" s="102"/>
      <c r="F64" s="102"/>
      <c r="G64" s="102"/>
      <c r="H64" s="102"/>
      <c r="I64" s="102"/>
      <c r="J64" s="102"/>
      <c r="K64" s="102"/>
      <c r="L64" s="102"/>
      <c r="M64" s="102"/>
      <c r="N64" s="103"/>
      <c r="O64" s="108">
        <v>11.82</v>
      </c>
      <c r="P64" s="108">
        <v>11.82</v>
      </c>
      <c r="Q64" s="118" t="s">
        <v>241</v>
      </c>
      <c r="R64" s="116"/>
    </row>
    <row r="65" spans="1:18" s="106" customFormat="1" ht="19.5" x14ac:dyDescent="0.3">
      <c r="A65" s="120">
        <v>58</v>
      </c>
      <c r="B65" s="120">
        <v>19</v>
      </c>
      <c r="C65" s="120"/>
      <c r="D65" s="107" t="s">
        <v>197</v>
      </c>
      <c r="E65" s="102"/>
      <c r="F65" s="102"/>
      <c r="G65" s="102"/>
      <c r="H65" s="102"/>
      <c r="I65" s="102"/>
      <c r="J65" s="102"/>
      <c r="K65" s="102"/>
      <c r="L65" s="102"/>
      <c r="M65" s="102"/>
      <c r="N65" s="103"/>
      <c r="O65" s="122">
        <v>23.04</v>
      </c>
      <c r="P65" s="122">
        <v>23.04</v>
      </c>
      <c r="Q65" s="118" t="s">
        <v>241</v>
      </c>
      <c r="R65" s="116"/>
    </row>
    <row r="66" spans="1:18" s="106" customFormat="1" ht="19.5" x14ac:dyDescent="0.3">
      <c r="A66" s="120"/>
      <c r="B66" s="120"/>
      <c r="C66" s="120"/>
      <c r="D66" s="101" t="s">
        <v>198</v>
      </c>
      <c r="E66" s="102"/>
      <c r="F66" s="102"/>
      <c r="G66" s="102"/>
      <c r="H66" s="102"/>
      <c r="I66" s="102"/>
      <c r="J66" s="102"/>
      <c r="K66" s="102"/>
      <c r="L66" s="102"/>
      <c r="M66" s="102"/>
      <c r="N66" s="103"/>
      <c r="O66" s="122"/>
      <c r="P66" s="122"/>
      <c r="Q66" s="118" t="s">
        <v>241</v>
      </c>
      <c r="R66" s="116"/>
    </row>
    <row r="67" spans="1:18" s="106" customFormat="1" ht="19.5" x14ac:dyDescent="0.3">
      <c r="A67" s="118">
        <v>59</v>
      </c>
      <c r="B67" s="101">
        <v>20</v>
      </c>
      <c r="C67" s="120"/>
      <c r="D67" s="101" t="s">
        <v>190</v>
      </c>
      <c r="E67" s="102"/>
      <c r="F67" s="102"/>
      <c r="G67" s="102"/>
      <c r="H67" s="102"/>
      <c r="I67" s="102"/>
      <c r="J67" s="102"/>
      <c r="K67" s="102"/>
      <c r="L67" s="102"/>
      <c r="M67" s="102"/>
      <c r="N67" s="103"/>
      <c r="O67" s="108">
        <v>9.9</v>
      </c>
      <c r="P67" s="108">
        <v>9.9</v>
      </c>
      <c r="Q67" s="118" t="s">
        <v>241</v>
      </c>
      <c r="R67" s="116"/>
    </row>
    <row r="68" spans="1:18" s="106" customFormat="1" ht="19.5" x14ac:dyDescent="0.3">
      <c r="A68" s="120">
        <v>60</v>
      </c>
      <c r="B68" s="120">
        <v>21</v>
      </c>
      <c r="C68" s="120"/>
      <c r="D68" s="107" t="s">
        <v>199</v>
      </c>
      <c r="E68" s="102"/>
      <c r="F68" s="102"/>
      <c r="G68" s="102"/>
      <c r="H68" s="102"/>
      <c r="I68" s="102"/>
      <c r="J68" s="102"/>
      <c r="K68" s="102"/>
      <c r="L68" s="102"/>
      <c r="M68" s="102"/>
      <c r="N68" s="103"/>
      <c r="O68" s="122">
        <v>40.9</v>
      </c>
      <c r="P68" s="122">
        <v>40.9</v>
      </c>
      <c r="Q68" s="118" t="s">
        <v>241</v>
      </c>
      <c r="R68" s="116"/>
    </row>
    <row r="69" spans="1:18" s="106" customFormat="1" ht="19.5" x14ac:dyDescent="0.3">
      <c r="A69" s="120"/>
      <c r="B69" s="120"/>
      <c r="C69" s="120"/>
      <c r="D69" s="101" t="s">
        <v>200</v>
      </c>
      <c r="E69" s="102"/>
      <c r="F69" s="102"/>
      <c r="G69" s="102"/>
      <c r="H69" s="102"/>
      <c r="I69" s="102"/>
      <c r="J69" s="102"/>
      <c r="K69" s="102"/>
      <c r="L69" s="102"/>
      <c r="M69" s="102"/>
      <c r="N69" s="103"/>
      <c r="O69" s="122"/>
      <c r="P69" s="122"/>
      <c r="Q69" s="118" t="s">
        <v>241</v>
      </c>
      <c r="R69" s="116"/>
    </row>
    <row r="70" spans="1:18" s="106" customFormat="1" ht="19.5" x14ac:dyDescent="0.3">
      <c r="A70" s="120"/>
      <c r="B70" s="120"/>
      <c r="C70" s="120"/>
      <c r="D70" s="101" t="s">
        <v>201</v>
      </c>
      <c r="E70" s="102"/>
      <c r="F70" s="102"/>
      <c r="G70" s="102"/>
      <c r="H70" s="102"/>
      <c r="I70" s="102"/>
      <c r="J70" s="102"/>
      <c r="K70" s="102"/>
      <c r="L70" s="102"/>
      <c r="M70" s="102"/>
      <c r="N70" s="103"/>
      <c r="O70" s="122"/>
      <c r="P70" s="122"/>
      <c r="Q70" s="118" t="s">
        <v>241</v>
      </c>
      <c r="R70" s="116"/>
    </row>
    <row r="71" spans="1:18" s="106" customFormat="1" ht="19.5" x14ac:dyDescent="0.3">
      <c r="A71" s="118">
        <v>61</v>
      </c>
      <c r="B71" s="107">
        <v>23</v>
      </c>
      <c r="C71" s="120"/>
      <c r="D71" s="107" t="s">
        <v>261</v>
      </c>
      <c r="E71" s="102"/>
      <c r="F71" s="102"/>
      <c r="G71" s="102"/>
      <c r="H71" s="102"/>
      <c r="I71" s="102"/>
      <c r="J71" s="102"/>
      <c r="K71" s="102"/>
      <c r="L71" s="102"/>
      <c r="M71" s="102"/>
      <c r="N71" s="103"/>
      <c r="O71" s="108">
        <v>80</v>
      </c>
      <c r="P71" s="108">
        <v>80</v>
      </c>
      <c r="Q71" s="118" t="s">
        <v>241</v>
      </c>
      <c r="R71" s="116"/>
    </row>
    <row r="72" spans="1:18" s="106" customFormat="1" ht="19.5" x14ac:dyDescent="0.3">
      <c r="A72" s="118">
        <v>62</v>
      </c>
      <c r="B72" s="101">
        <v>24</v>
      </c>
      <c r="C72" s="120" t="s">
        <v>265</v>
      </c>
      <c r="D72" s="101" t="s">
        <v>202</v>
      </c>
      <c r="E72" s="102"/>
      <c r="F72" s="102"/>
      <c r="G72" s="102"/>
      <c r="H72" s="102"/>
      <c r="I72" s="102"/>
      <c r="J72" s="102"/>
      <c r="K72" s="102"/>
      <c r="L72" s="102"/>
      <c r="M72" s="102"/>
      <c r="N72" s="103"/>
      <c r="O72" s="108">
        <v>92.4</v>
      </c>
      <c r="P72" s="108">
        <v>92.4</v>
      </c>
      <c r="Q72" s="118" t="s">
        <v>241</v>
      </c>
      <c r="R72" s="116"/>
    </row>
    <row r="73" spans="1:18" s="106" customFormat="1" ht="19.5" x14ac:dyDescent="0.3">
      <c r="A73" s="118">
        <v>63</v>
      </c>
      <c r="B73" s="101">
        <v>25</v>
      </c>
      <c r="C73" s="120"/>
      <c r="D73" s="101" t="s">
        <v>203</v>
      </c>
      <c r="E73" s="102"/>
      <c r="F73" s="102"/>
      <c r="G73" s="102"/>
      <c r="H73" s="102"/>
      <c r="I73" s="102"/>
      <c r="J73" s="102"/>
      <c r="K73" s="102"/>
      <c r="L73" s="102"/>
      <c r="M73" s="102"/>
      <c r="N73" s="103"/>
      <c r="O73" s="108">
        <v>73</v>
      </c>
      <c r="P73" s="108">
        <v>73</v>
      </c>
      <c r="Q73" s="118" t="s">
        <v>241</v>
      </c>
      <c r="R73" s="116"/>
    </row>
    <row r="74" spans="1:18" s="106" customFormat="1" ht="19.5" x14ac:dyDescent="0.3">
      <c r="A74" s="120">
        <v>64</v>
      </c>
      <c r="B74" s="120">
        <v>26</v>
      </c>
      <c r="C74" s="120"/>
      <c r="D74" s="101" t="s">
        <v>204</v>
      </c>
      <c r="E74" s="102"/>
      <c r="F74" s="102"/>
      <c r="G74" s="102"/>
      <c r="H74" s="102"/>
      <c r="I74" s="102"/>
      <c r="J74" s="102"/>
      <c r="K74" s="102"/>
      <c r="L74" s="102"/>
      <c r="M74" s="102"/>
      <c r="N74" s="103"/>
      <c r="O74" s="123">
        <v>41.26</v>
      </c>
      <c r="P74" s="123">
        <v>41.26</v>
      </c>
      <c r="Q74" s="118" t="s">
        <v>241</v>
      </c>
      <c r="R74" s="116"/>
    </row>
    <row r="75" spans="1:18" s="106" customFormat="1" ht="19.5" x14ac:dyDescent="0.3">
      <c r="A75" s="120"/>
      <c r="B75" s="120"/>
      <c r="C75" s="120"/>
      <c r="D75" s="101" t="s">
        <v>205</v>
      </c>
      <c r="E75" s="102"/>
      <c r="F75" s="102"/>
      <c r="G75" s="102"/>
      <c r="H75" s="102"/>
      <c r="I75" s="102"/>
      <c r="J75" s="102"/>
      <c r="K75" s="102"/>
      <c r="L75" s="102"/>
      <c r="M75" s="102"/>
      <c r="N75" s="103"/>
      <c r="O75" s="123"/>
      <c r="P75" s="123"/>
      <c r="Q75" s="118" t="s">
        <v>241</v>
      </c>
      <c r="R75" s="116"/>
    </row>
    <row r="76" spans="1:18" s="106" customFormat="1" ht="19.5" x14ac:dyDescent="0.3">
      <c r="A76" s="120"/>
      <c r="B76" s="120"/>
      <c r="C76" s="120"/>
      <c r="D76" s="101" t="s">
        <v>262</v>
      </c>
      <c r="E76" s="102"/>
      <c r="F76" s="102"/>
      <c r="G76" s="102"/>
      <c r="H76" s="102"/>
      <c r="I76" s="102"/>
      <c r="J76" s="102"/>
      <c r="K76" s="102"/>
      <c r="L76" s="102"/>
      <c r="M76" s="102"/>
      <c r="N76" s="103"/>
      <c r="O76" s="123"/>
      <c r="P76" s="123"/>
      <c r="Q76" s="118" t="s">
        <v>241</v>
      </c>
      <c r="R76" s="116"/>
    </row>
    <row r="77" spans="1:18" s="106" customFormat="1" ht="19.5" x14ac:dyDescent="0.3">
      <c r="A77" s="120"/>
      <c r="B77" s="120"/>
      <c r="C77" s="120"/>
      <c r="D77" s="101" t="s">
        <v>263</v>
      </c>
      <c r="E77" s="102"/>
      <c r="F77" s="102"/>
      <c r="G77" s="102"/>
      <c r="H77" s="102"/>
      <c r="I77" s="102"/>
      <c r="J77" s="102"/>
      <c r="K77" s="102"/>
      <c r="L77" s="102"/>
      <c r="M77" s="102"/>
      <c r="N77" s="103"/>
      <c r="O77" s="123"/>
      <c r="P77" s="123"/>
      <c r="Q77" s="118" t="s">
        <v>241</v>
      </c>
      <c r="R77" s="116"/>
    </row>
    <row r="78" spans="1:18" s="106" customFormat="1" ht="19.5" x14ac:dyDescent="0.3">
      <c r="A78" s="120"/>
      <c r="B78" s="120"/>
      <c r="C78" s="120"/>
      <c r="D78" s="101" t="s">
        <v>264</v>
      </c>
      <c r="E78" s="102"/>
      <c r="F78" s="102"/>
      <c r="G78" s="102"/>
      <c r="H78" s="102"/>
      <c r="I78" s="102"/>
      <c r="J78" s="102"/>
      <c r="K78" s="102"/>
      <c r="L78" s="102"/>
      <c r="M78" s="102"/>
      <c r="N78" s="103"/>
      <c r="O78" s="123"/>
      <c r="P78" s="123"/>
      <c r="Q78" s="118" t="s">
        <v>241</v>
      </c>
      <c r="R78" s="116"/>
    </row>
    <row r="79" spans="1:18" s="106" customFormat="1" ht="19.5" x14ac:dyDescent="0.3">
      <c r="A79" s="101">
        <v>65</v>
      </c>
      <c r="B79" s="101">
        <v>27</v>
      </c>
      <c r="C79" s="120"/>
      <c r="D79" s="101" t="s">
        <v>206</v>
      </c>
      <c r="E79" s="102"/>
      <c r="F79" s="102"/>
      <c r="G79" s="102"/>
      <c r="H79" s="102"/>
      <c r="I79" s="102"/>
      <c r="J79" s="102"/>
      <c r="K79" s="102"/>
      <c r="L79" s="102"/>
      <c r="M79" s="102"/>
      <c r="N79" s="103"/>
      <c r="O79" s="105">
        <v>4.2</v>
      </c>
      <c r="P79" s="105">
        <v>4.2</v>
      </c>
      <c r="Q79" s="118" t="s">
        <v>241</v>
      </c>
      <c r="R79" s="116"/>
    </row>
    <row r="80" spans="1:18" s="106" customFormat="1" ht="19.5" x14ac:dyDescent="0.3">
      <c r="A80" s="101">
        <v>66</v>
      </c>
      <c r="B80" s="101">
        <v>28</v>
      </c>
      <c r="C80" s="120"/>
      <c r="D80" s="101" t="s">
        <v>207</v>
      </c>
      <c r="E80" s="102"/>
      <c r="F80" s="102"/>
      <c r="G80" s="102"/>
      <c r="H80" s="102"/>
      <c r="I80" s="102"/>
      <c r="J80" s="102"/>
      <c r="K80" s="102"/>
      <c r="L80" s="102"/>
      <c r="M80" s="102"/>
      <c r="N80" s="103"/>
      <c r="O80" s="105">
        <v>12.18</v>
      </c>
      <c r="P80" s="105">
        <v>12.18</v>
      </c>
      <c r="Q80" s="118" t="s">
        <v>241</v>
      </c>
      <c r="R80" s="116"/>
    </row>
    <row r="81" spans="1:18" s="106" customFormat="1" ht="19.5" x14ac:dyDescent="0.3">
      <c r="A81" s="101">
        <v>67</v>
      </c>
      <c r="B81" s="101">
        <v>29</v>
      </c>
      <c r="C81" s="120"/>
      <c r="D81" s="101" t="s">
        <v>208</v>
      </c>
      <c r="E81" s="102"/>
      <c r="F81" s="102"/>
      <c r="G81" s="102"/>
      <c r="H81" s="102"/>
      <c r="I81" s="102"/>
      <c r="J81" s="102"/>
      <c r="K81" s="102"/>
      <c r="L81" s="102"/>
      <c r="M81" s="102"/>
      <c r="N81" s="103"/>
      <c r="O81" s="105">
        <v>28.8</v>
      </c>
      <c r="P81" s="105">
        <v>28.8</v>
      </c>
      <c r="Q81" s="118" t="s">
        <v>241</v>
      </c>
      <c r="R81" s="116"/>
    </row>
    <row r="82" spans="1:18" s="106" customFormat="1" ht="19.5" x14ac:dyDescent="0.3">
      <c r="A82" s="101">
        <v>68</v>
      </c>
      <c r="B82" s="101">
        <v>30</v>
      </c>
      <c r="C82" s="120"/>
      <c r="D82" s="101" t="s">
        <v>209</v>
      </c>
      <c r="E82" s="102"/>
      <c r="F82" s="102"/>
      <c r="G82" s="102"/>
      <c r="H82" s="102"/>
      <c r="I82" s="102"/>
      <c r="J82" s="102"/>
      <c r="K82" s="102"/>
      <c r="L82" s="102"/>
      <c r="M82" s="102"/>
      <c r="N82" s="103"/>
      <c r="O82" s="105">
        <v>55.7</v>
      </c>
      <c r="P82" s="105">
        <v>55.7</v>
      </c>
      <c r="Q82" s="118" t="s">
        <v>241</v>
      </c>
      <c r="R82" s="116"/>
    </row>
    <row r="83" spans="1:18" s="106" customFormat="1" ht="19.5" x14ac:dyDescent="0.3">
      <c r="A83" s="101">
        <v>69</v>
      </c>
      <c r="B83" s="101">
        <v>31</v>
      </c>
      <c r="C83" s="120"/>
      <c r="D83" s="101" t="s">
        <v>210</v>
      </c>
      <c r="E83" s="102"/>
      <c r="F83" s="102"/>
      <c r="G83" s="102"/>
      <c r="H83" s="102"/>
      <c r="I83" s="102"/>
      <c r="J83" s="102"/>
      <c r="K83" s="102"/>
      <c r="L83" s="102"/>
      <c r="M83" s="102"/>
      <c r="N83" s="103"/>
      <c r="O83" s="105">
        <v>7.9</v>
      </c>
      <c r="P83" s="105">
        <v>7.9</v>
      </c>
      <c r="Q83" s="118" t="s">
        <v>241</v>
      </c>
      <c r="R83" s="116"/>
    </row>
    <row r="84" spans="1:18" s="106" customFormat="1" ht="19.5" x14ac:dyDescent="0.3">
      <c r="A84" s="101">
        <v>70</v>
      </c>
      <c r="B84" s="101">
        <v>32</v>
      </c>
      <c r="C84" s="120"/>
      <c r="D84" s="101" t="s">
        <v>211</v>
      </c>
      <c r="E84" s="102"/>
      <c r="F84" s="102"/>
      <c r="G84" s="102"/>
      <c r="H84" s="102"/>
      <c r="I84" s="102"/>
      <c r="J84" s="102"/>
      <c r="K84" s="102"/>
      <c r="L84" s="102"/>
      <c r="M84" s="102"/>
      <c r="N84" s="103"/>
      <c r="O84" s="105">
        <v>97.2</v>
      </c>
      <c r="P84" s="105">
        <v>97.2</v>
      </c>
      <c r="Q84" s="118" t="s">
        <v>241</v>
      </c>
      <c r="R84" s="116"/>
    </row>
    <row r="85" spans="1:18" s="106" customFormat="1" ht="19.5" x14ac:dyDescent="0.3">
      <c r="A85" s="101">
        <v>71</v>
      </c>
      <c r="B85" s="101">
        <v>33</v>
      </c>
      <c r="C85" s="120"/>
      <c r="D85" s="101" t="s">
        <v>212</v>
      </c>
      <c r="E85" s="102"/>
      <c r="F85" s="102"/>
      <c r="G85" s="102"/>
      <c r="H85" s="102"/>
      <c r="I85" s="102"/>
      <c r="J85" s="102"/>
      <c r="K85" s="102"/>
      <c r="L85" s="102"/>
      <c r="M85" s="102"/>
      <c r="N85" s="103"/>
      <c r="O85" s="105">
        <v>17.61</v>
      </c>
      <c r="P85" s="105">
        <v>17.61</v>
      </c>
      <c r="Q85" s="118" t="s">
        <v>241</v>
      </c>
      <c r="R85" s="116"/>
    </row>
    <row r="86" spans="1:18" s="106" customFormat="1" ht="19.5" x14ac:dyDescent="0.3">
      <c r="A86" s="101">
        <v>72</v>
      </c>
      <c r="B86" s="101">
        <v>34</v>
      </c>
      <c r="C86" s="120"/>
      <c r="D86" s="101" t="s">
        <v>213</v>
      </c>
      <c r="E86" s="102"/>
      <c r="F86" s="102"/>
      <c r="G86" s="102"/>
      <c r="H86" s="102"/>
      <c r="I86" s="102"/>
      <c r="J86" s="102"/>
      <c r="K86" s="102"/>
      <c r="L86" s="102"/>
      <c r="M86" s="102"/>
      <c r="N86" s="103"/>
      <c r="O86" s="105">
        <v>1.06</v>
      </c>
      <c r="P86" s="105">
        <v>1.06</v>
      </c>
      <c r="Q86" s="118" t="s">
        <v>241</v>
      </c>
      <c r="R86" s="116"/>
    </row>
    <row r="87" spans="1:18" s="106" customFormat="1" ht="19.5" x14ac:dyDescent="0.3">
      <c r="A87" s="101">
        <v>73</v>
      </c>
      <c r="B87" s="101">
        <v>35</v>
      </c>
      <c r="C87" s="120"/>
      <c r="D87" s="101" t="s">
        <v>214</v>
      </c>
      <c r="E87" s="102"/>
      <c r="F87" s="102"/>
      <c r="G87" s="102"/>
      <c r="H87" s="102"/>
      <c r="I87" s="102"/>
      <c r="J87" s="102"/>
      <c r="K87" s="102"/>
      <c r="L87" s="102"/>
      <c r="M87" s="102"/>
      <c r="N87" s="103"/>
      <c r="O87" s="105">
        <v>6.76</v>
      </c>
      <c r="P87" s="105">
        <v>6.76</v>
      </c>
      <c r="Q87" s="118" t="s">
        <v>241</v>
      </c>
      <c r="R87" s="116"/>
    </row>
    <row r="88" spans="1:18" s="106" customFormat="1" ht="19.5" x14ac:dyDescent="0.3">
      <c r="A88" s="101">
        <v>74</v>
      </c>
      <c r="B88" s="101">
        <v>36</v>
      </c>
      <c r="C88" s="120" t="s">
        <v>271</v>
      </c>
      <c r="D88" s="101" t="s">
        <v>215</v>
      </c>
      <c r="E88" s="102"/>
      <c r="F88" s="102"/>
      <c r="G88" s="102"/>
      <c r="H88" s="102"/>
      <c r="I88" s="102"/>
      <c r="J88" s="102"/>
      <c r="K88" s="102"/>
      <c r="L88" s="102"/>
      <c r="M88" s="102"/>
      <c r="N88" s="103"/>
      <c r="O88" s="105">
        <v>16</v>
      </c>
      <c r="P88" s="105">
        <v>16</v>
      </c>
      <c r="Q88" s="118" t="s">
        <v>241</v>
      </c>
      <c r="R88" s="116"/>
    </row>
    <row r="89" spans="1:18" s="106" customFormat="1" ht="19.5" x14ac:dyDescent="0.3">
      <c r="A89" s="101">
        <v>75</v>
      </c>
      <c r="B89" s="101">
        <v>39</v>
      </c>
      <c r="C89" s="120"/>
      <c r="D89" s="101" t="s">
        <v>216</v>
      </c>
      <c r="E89" s="102"/>
      <c r="F89" s="102"/>
      <c r="G89" s="102"/>
      <c r="H89" s="102"/>
      <c r="I89" s="102"/>
      <c r="J89" s="102"/>
      <c r="K89" s="102"/>
      <c r="L89" s="102"/>
      <c r="M89" s="102"/>
      <c r="N89" s="103"/>
      <c r="O89" s="105">
        <v>1.91</v>
      </c>
      <c r="P89" s="105">
        <v>1.91</v>
      </c>
      <c r="Q89" s="118" t="s">
        <v>241</v>
      </c>
      <c r="R89" s="116"/>
    </row>
    <row r="90" spans="1:18" s="106" customFormat="1" ht="19.5" x14ac:dyDescent="0.3">
      <c r="A90" s="101">
        <v>76</v>
      </c>
      <c r="B90" s="101">
        <v>40</v>
      </c>
      <c r="C90" s="120"/>
      <c r="D90" s="101" t="s">
        <v>217</v>
      </c>
      <c r="E90" s="102"/>
      <c r="F90" s="102"/>
      <c r="G90" s="102"/>
      <c r="H90" s="102"/>
      <c r="I90" s="102"/>
      <c r="J90" s="102"/>
      <c r="K90" s="102"/>
      <c r="L90" s="102"/>
      <c r="M90" s="102"/>
      <c r="N90" s="103"/>
      <c r="O90" s="105">
        <v>10</v>
      </c>
      <c r="P90" s="105">
        <v>10</v>
      </c>
      <c r="Q90" s="118" t="s">
        <v>241</v>
      </c>
      <c r="R90" s="116"/>
    </row>
    <row r="91" spans="1:18" s="106" customFormat="1" ht="19.5" x14ac:dyDescent="0.3">
      <c r="A91" s="101">
        <v>77</v>
      </c>
      <c r="B91" s="101">
        <v>41</v>
      </c>
      <c r="C91" s="120"/>
      <c r="D91" s="101" t="s">
        <v>218</v>
      </c>
      <c r="E91" s="102"/>
      <c r="F91" s="102"/>
      <c r="G91" s="102"/>
      <c r="H91" s="102"/>
      <c r="I91" s="102"/>
      <c r="J91" s="102"/>
      <c r="K91" s="102"/>
      <c r="L91" s="102"/>
      <c r="M91" s="102"/>
      <c r="N91" s="103"/>
      <c r="O91" s="105">
        <v>18.54</v>
      </c>
      <c r="P91" s="105">
        <v>18.54</v>
      </c>
      <c r="Q91" s="118" t="s">
        <v>241</v>
      </c>
      <c r="R91" s="116"/>
    </row>
    <row r="92" spans="1:18" s="106" customFormat="1" ht="19.5" x14ac:dyDescent="0.3">
      <c r="A92" s="101">
        <v>78</v>
      </c>
      <c r="B92" s="101">
        <v>42</v>
      </c>
      <c r="C92" s="120"/>
      <c r="D92" s="101" t="s">
        <v>219</v>
      </c>
      <c r="E92" s="102"/>
      <c r="F92" s="102"/>
      <c r="G92" s="102"/>
      <c r="H92" s="102"/>
      <c r="I92" s="102"/>
      <c r="J92" s="102"/>
      <c r="K92" s="102"/>
      <c r="L92" s="102"/>
      <c r="M92" s="102"/>
      <c r="N92" s="103"/>
      <c r="O92" s="145">
        <v>8.33</v>
      </c>
      <c r="P92" s="145">
        <v>8.33</v>
      </c>
      <c r="Q92" s="118" t="s">
        <v>241</v>
      </c>
      <c r="R92" s="116"/>
    </row>
    <row r="93" spans="1:18" s="106" customFormat="1" ht="19.5" x14ac:dyDescent="0.3">
      <c r="A93" s="101">
        <v>79</v>
      </c>
      <c r="B93" s="101">
        <v>43</v>
      </c>
      <c r="C93" s="120"/>
      <c r="D93" s="101" t="s">
        <v>220</v>
      </c>
      <c r="E93" s="102"/>
      <c r="F93" s="102"/>
      <c r="G93" s="102"/>
      <c r="H93" s="102"/>
      <c r="I93" s="102"/>
      <c r="J93" s="102"/>
      <c r="K93" s="102"/>
      <c r="L93" s="102"/>
      <c r="M93" s="102"/>
      <c r="N93" s="103"/>
      <c r="O93" s="145"/>
      <c r="P93" s="145"/>
      <c r="Q93" s="118" t="s">
        <v>241</v>
      </c>
      <c r="R93" s="116"/>
    </row>
    <row r="94" spans="1:18" s="106" customFormat="1" ht="19.5" x14ac:dyDescent="0.3">
      <c r="A94" s="101">
        <v>80</v>
      </c>
      <c r="B94" s="101">
        <v>44</v>
      </c>
      <c r="C94" s="120"/>
      <c r="D94" s="101" t="s">
        <v>221</v>
      </c>
      <c r="E94" s="102"/>
      <c r="F94" s="102"/>
      <c r="G94" s="102"/>
      <c r="H94" s="102"/>
      <c r="I94" s="102"/>
      <c r="J94" s="102"/>
      <c r="K94" s="102"/>
      <c r="L94" s="102"/>
      <c r="M94" s="102"/>
      <c r="N94" s="103"/>
      <c r="O94" s="105">
        <v>14.83</v>
      </c>
      <c r="P94" s="105">
        <v>14.83</v>
      </c>
      <c r="Q94" s="118" t="s">
        <v>241</v>
      </c>
      <c r="R94" s="116"/>
    </row>
    <row r="95" spans="1:18" s="106" customFormat="1" ht="19.5" x14ac:dyDescent="0.3">
      <c r="A95" s="101">
        <v>81</v>
      </c>
      <c r="B95" s="101">
        <v>45</v>
      </c>
      <c r="C95" s="120"/>
      <c r="D95" s="101" t="s">
        <v>222</v>
      </c>
      <c r="E95" s="102"/>
      <c r="F95" s="102"/>
      <c r="G95" s="102"/>
      <c r="H95" s="102"/>
      <c r="I95" s="102"/>
      <c r="J95" s="102"/>
      <c r="K95" s="102"/>
      <c r="L95" s="102"/>
      <c r="M95" s="102"/>
      <c r="N95" s="103"/>
      <c r="O95" s="105">
        <v>31.34</v>
      </c>
      <c r="P95" s="105">
        <v>31.34</v>
      </c>
      <c r="Q95" s="118" t="s">
        <v>241</v>
      </c>
      <c r="R95" s="116"/>
    </row>
    <row r="96" spans="1:18" s="106" customFormat="1" ht="19.5" x14ac:dyDescent="0.3">
      <c r="A96" s="101">
        <v>82</v>
      </c>
      <c r="B96" s="101">
        <v>46</v>
      </c>
      <c r="C96" s="120"/>
      <c r="D96" s="101" t="s">
        <v>223</v>
      </c>
      <c r="E96" s="102"/>
      <c r="F96" s="102"/>
      <c r="G96" s="102"/>
      <c r="H96" s="102"/>
      <c r="I96" s="102"/>
      <c r="J96" s="102"/>
      <c r="K96" s="102"/>
      <c r="L96" s="102"/>
      <c r="M96" s="102"/>
      <c r="N96" s="103"/>
      <c r="O96" s="105">
        <v>44.15</v>
      </c>
      <c r="P96" s="105">
        <v>44.15</v>
      </c>
      <c r="Q96" s="118" t="s">
        <v>241</v>
      </c>
      <c r="R96" s="116"/>
    </row>
    <row r="97" spans="1:18" s="106" customFormat="1" ht="19.5" x14ac:dyDescent="0.3">
      <c r="A97" s="101">
        <v>83</v>
      </c>
      <c r="B97" s="101">
        <v>49</v>
      </c>
      <c r="C97" s="120"/>
      <c r="D97" s="101" t="s">
        <v>223</v>
      </c>
      <c r="E97" s="102"/>
      <c r="F97" s="102"/>
      <c r="G97" s="102"/>
      <c r="H97" s="102"/>
      <c r="I97" s="102"/>
      <c r="J97" s="102"/>
      <c r="K97" s="102"/>
      <c r="L97" s="102"/>
      <c r="M97" s="102"/>
      <c r="N97" s="103"/>
      <c r="O97" s="105">
        <v>44.1</v>
      </c>
      <c r="P97" s="105">
        <v>44.1</v>
      </c>
      <c r="Q97" s="118" t="s">
        <v>241</v>
      </c>
      <c r="R97" s="116"/>
    </row>
    <row r="98" spans="1:18" s="106" customFormat="1" ht="19.5" x14ac:dyDescent="0.3">
      <c r="A98" s="101">
        <v>84</v>
      </c>
      <c r="B98" s="101">
        <v>50</v>
      </c>
      <c r="C98" s="120"/>
      <c r="D98" s="101" t="s">
        <v>224</v>
      </c>
      <c r="E98" s="102"/>
      <c r="F98" s="102"/>
      <c r="G98" s="102"/>
      <c r="H98" s="102"/>
      <c r="I98" s="102"/>
      <c r="J98" s="102"/>
      <c r="K98" s="102"/>
      <c r="L98" s="102"/>
      <c r="M98" s="102"/>
      <c r="N98" s="103"/>
      <c r="O98" s="105">
        <v>2.88</v>
      </c>
      <c r="P98" s="105">
        <v>2.88</v>
      </c>
      <c r="Q98" s="118" t="s">
        <v>241</v>
      </c>
      <c r="R98" s="116"/>
    </row>
    <row r="99" spans="1:18" s="106" customFormat="1" ht="19.5" x14ac:dyDescent="0.3">
      <c r="A99" s="101">
        <v>85</v>
      </c>
      <c r="B99" s="101">
        <v>52</v>
      </c>
      <c r="C99" s="120"/>
      <c r="D99" s="101" t="s">
        <v>225</v>
      </c>
      <c r="E99" s="102"/>
      <c r="F99" s="102"/>
      <c r="G99" s="102"/>
      <c r="H99" s="102"/>
      <c r="I99" s="102"/>
      <c r="J99" s="102"/>
      <c r="K99" s="102"/>
      <c r="L99" s="102"/>
      <c r="M99" s="102"/>
      <c r="N99" s="103"/>
      <c r="O99" s="105">
        <v>4.28</v>
      </c>
      <c r="P99" s="105">
        <v>4.28</v>
      </c>
      <c r="Q99" s="118" t="s">
        <v>241</v>
      </c>
      <c r="R99" s="116"/>
    </row>
    <row r="100" spans="1:18" s="106" customFormat="1" ht="19.5" x14ac:dyDescent="0.3">
      <c r="A100" s="101">
        <v>86</v>
      </c>
      <c r="B100" s="101">
        <v>53</v>
      </c>
      <c r="C100" s="120"/>
      <c r="D100" s="101" t="s">
        <v>226</v>
      </c>
      <c r="E100" s="102"/>
      <c r="F100" s="102"/>
      <c r="G100" s="102"/>
      <c r="H100" s="102"/>
      <c r="I100" s="102"/>
      <c r="J100" s="102"/>
      <c r="K100" s="102"/>
      <c r="L100" s="102"/>
      <c r="M100" s="102"/>
      <c r="N100" s="103"/>
      <c r="O100" s="105">
        <v>25</v>
      </c>
      <c r="P100" s="105">
        <v>25</v>
      </c>
      <c r="Q100" s="118" t="s">
        <v>241</v>
      </c>
      <c r="R100" s="116"/>
    </row>
    <row r="101" spans="1:18" s="106" customFormat="1" ht="19.5" x14ac:dyDescent="0.3">
      <c r="A101" s="101">
        <v>87</v>
      </c>
      <c r="B101" s="101">
        <v>54</v>
      </c>
      <c r="C101" s="120"/>
      <c r="D101" s="101" t="s">
        <v>227</v>
      </c>
      <c r="E101" s="102"/>
      <c r="F101" s="102"/>
      <c r="G101" s="102"/>
      <c r="H101" s="102"/>
      <c r="I101" s="102"/>
      <c r="J101" s="102"/>
      <c r="K101" s="102"/>
      <c r="L101" s="102"/>
      <c r="M101" s="102"/>
      <c r="N101" s="103"/>
      <c r="O101" s="105">
        <v>23.82</v>
      </c>
      <c r="P101" s="105">
        <v>23.82</v>
      </c>
      <c r="Q101" s="118" t="s">
        <v>241</v>
      </c>
      <c r="R101" s="116"/>
    </row>
    <row r="102" spans="1:18" s="106" customFormat="1" ht="19.5" x14ac:dyDescent="0.3">
      <c r="A102" s="101">
        <v>88</v>
      </c>
      <c r="B102" s="101">
        <v>55</v>
      </c>
      <c r="C102" s="120"/>
      <c r="D102" s="101" t="s">
        <v>228</v>
      </c>
      <c r="E102" s="102"/>
      <c r="F102" s="102"/>
      <c r="G102" s="102"/>
      <c r="H102" s="102"/>
      <c r="I102" s="102"/>
      <c r="J102" s="102"/>
      <c r="K102" s="102"/>
      <c r="L102" s="102"/>
      <c r="M102" s="102"/>
      <c r="N102" s="103"/>
      <c r="O102" s="105">
        <v>18.690000000000001</v>
      </c>
      <c r="P102" s="105">
        <v>18.690000000000001</v>
      </c>
      <c r="Q102" s="118" t="s">
        <v>241</v>
      </c>
      <c r="R102" s="116"/>
    </row>
    <row r="103" spans="1:18" s="106" customFormat="1" ht="19.5" x14ac:dyDescent="0.3">
      <c r="A103" s="101">
        <v>89</v>
      </c>
      <c r="B103" s="101">
        <v>56</v>
      </c>
      <c r="C103" s="120"/>
      <c r="D103" s="101" t="s">
        <v>229</v>
      </c>
      <c r="E103" s="102"/>
      <c r="F103" s="102"/>
      <c r="G103" s="102"/>
      <c r="H103" s="102"/>
      <c r="I103" s="102"/>
      <c r="J103" s="102"/>
      <c r="K103" s="102"/>
      <c r="L103" s="102"/>
      <c r="M103" s="102"/>
      <c r="N103" s="103"/>
      <c r="O103" s="105">
        <v>37.24</v>
      </c>
      <c r="P103" s="105">
        <v>37.24</v>
      </c>
      <c r="Q103" s="118" t="s">
        <v>241</v>
      </c>
      <c r="R103" s="116"/>
    </row>
    <row r="104" spans="1:18" s="106" customFormat="1" ht="19.5" x14ac:dyDescent="0.3">
      <c r="A104" s="101">
        <v>90</v>
      </c>
      <c r="B104" s="101">
        <v>57</v>
      </c>
      <c r="C104" s="120"/>
      <c r="D104" s="101" t="s">
        <v>230</v>
      </c>
      <c r="E104" s="102"/>
      <c r="F104" s="102"/>
      <c r="G104" s="102"/>
      <c r="H104" s="102"/>
      <c r="I104" s="102"/>
      <c r="J104" s="102"/>
      <c r="K104" s="102"/>
      <c r="L104" s="102"/>
      <c r="M104" s="102"/>
      <c r="N104" s="103"/>
      <c r="O104" s="145">
        <v>59.98</v>
      </c>
      <c r="P104" s="145">
        <v>59.98</v>
      </c>
      <c r="Q104" s="118" t="s">
        <v>241</v>
      </c>
      <c r="R104" s="116"/>
    </row>
    <row r="105" spans="1:18" s="106" customFormat="1" ht="19.5" x14ac:dyDescent="0.3">
      <c r="A105" s="101">
        <v>91</v>
      </c>
      <c r="B105" s="101">
        <v>58</v>
      </c>
      <c r="C105" s="120"/>
      <c r="D105" s="101" t="s">
        <v>231</v>
      </c>
      <c r="E105" s="102"/>
      <c r="F105" s="102"/>
      <c r="G105" s="102"/>
      <c r="H105" s="102"/>
      <c r="I105" s="102"/>
      <c r="J105" s="102"/>
      <c r="K105" s="102"/>
      <c r="L105" s="102"/>
      <c r="M105" s="102"/>
      <c r="N105" s="103"/>
      <c r="O105" s="145"/>
      <c r="P105" s="145"/>
      <c r="Q105" s="118" t="s">
        <v>241</v>
      </c>
      <c r="R105" s="116"/>
    </row>
    <row r="106" spans="1:18" s="106" customFormat="1" ht="19.5" x14ac:dyDescent="0.3">
      <c r="A106" s="101">
        <v>92</v>
      </c>
      <c r="B106" s="101">
        <v>61</v>
      </c>
      <c r="C106" s="120"/>
      <c r="D106" s="101" t="s">
        <v>232</v>
      </c>
      <c r="E106" s="102"/>
      <c r="F106" s="102"/>
      <c r="G106" s="102"/>
      <c r="H106" s="102"/>
      <c r="I106" s="102"/>
      <c r="J106" s="102"/>
      <c r="K106" s="102"/>
      <c r="L106" s="102"/>
      <c r="M106" s="102"/>
      <c r="N106" s="103"/>
      <c r="O106" s="105">
        <v>10.06</v>
      </c>
      <c r="P106" s="105">
        <v>10.06</v>
      </c>
      <c r="Q106" s="118" t="s">
        <v>241</v>
      </c>
      <c r="R106" s="116"/>
    </row>
    <row r="107" spans="1:18" s="106" customFormat="1" ht="19.5" x14ac:dyDescent="0.3">
      <c r="A107" s="101">
        <v>93</v>
      </c>
      <c r="B107" s="101">
        <v>62</v>
      </c>
      <c r="C107" s="120"/>
      <c r="D107" s="101" t="s">
        <v>233</v>
      </c>
      <c r="E107" s="102"/>
      <c r="F107" s="102"/>
      <c r="G107" s="102"/>
      <c r="H107" s="102"/>
      <c r="I107" s="102"/>
      <c r="J107" s="102"/>
      <c r="K107" s="102"/>
      <c r="L107" s="102"/>
      <c r="M107" s="102"/>
      <c r="N107" s="103"/>
      <c r="O107" s="105">
        <v>10.63</v>
      </c>
      <c r="P107" s="105">
        <v>10.63</v>
      </c>
      <c r="Q107" s="118" t="s">
        <v>241</v>
      </c>
      <c r="R107" s="116"/>
    </row>
    <row r="108" spans="1:18" s="106" customFormat="1" ht="19.5" x14ac:dyDescent="0.3">
      <c r="A108" s="101">
        <v>94</v>
      </c>
      <c r="B108" s="101">
        <v>63</v>
      </c>
      <c r="C108" s="120"/>
      <c r="D108" s="101" t="s">
        <v>234</v>
      </c>
      <c r="E108" s="102"/>
      <c r="F108" s="102"/>
      <c r="G108" s="102"/>
      <c r="H108" s="102"/>
      <c r="I108" s="102"/>
      <c r="J108" s="102"/>
      <c r="K108" s="102"/>
      <c r="L108" s="102"/>
      <c r="M108" s="102"/>
      <c r="N108" s="103"/>
      <c r="O108" s="105">
        <v>22.64</v>
      </c>
      <c r="P108" s="105">
        <v>22.64</v>
      </c>
      <c r="Q108" s="118" t="s">
        <v>241</v>
      </c>
      <c r="R108" s="116"/>
    </row>
    <row r="109" spans="1:18" s="106" customFormat="1" ht="19.5" x14ac:dyDescent="0.3">
      <c r="A109" s="101">
        <v>95</v>
      </c>
      <c r="B109" s="101">
        <v>64</v>
      </c>
      <c r="C109" s="120"/>
      <c r="D109" s="101" t="s">
        <v>235</v>
      </c>
      <c r="E109" s="102"/>
      <c r="F109" s="102"/>
      <c r="G109" s="102"/>
      <c r="H109" s="102"/>
      <c r="I109" s="102"/>
      <c r="J109" s="102"/>
      <c r="K109" s="102"/>
      <c r="L109" s="102"/>
      <c r="M109" s="102"/>
      <c r="N109" s="103"/>
      <c r="O109" s="105">
        <v>36.32</v>
      </c>
      <c r="P109" s="105">
        <v>36.32</v>
      </c>
      <c r="Q109" s="118" t="s">
        <v>241</v>
      </c>
      <c r="R109" s="116"/>
    </row>
    <row r="110" spans="1:18" s="106" customFormat="1" ht="19.5" x14ac:dyDescent="0.3">
      <c r="A110" s="101">
        <v>96</v>
      </c>
      <c r="B110" s="101">
        <v>65</v>
      </c>
      <c r="C110" s="120"/>
      <c r="D110" s="101" t="s">
        <v>236</v>
      </c>
      <c r="E110" s="102"/>
      <c r="F110" s="102"/>
      <c r="G110" s="102"/>
      <c r="H110" s="102"/>
      <c r="I110" s="102"/>
      <c r="J110" s="102"/>
      <c r="K110" s="102"/>
      <c r="L110" s="102"/>
      <c r="M110" s="102"/>
      <c r="N110" s="103"/>
      <c r="O110" s="105">
        <v>46.18</v>
      </c>
      <c r="P110" s="105">
        <v>46.18</v>
      </c>
      <c r="Q110" s="118" t="s">
        <v>241</v>
      </c>
      <c r="R110" s="116"/>
    </row>
    <row r="111" spans="1:18" s="106" customFormat="1" ht="19.5" x14ac:dyDescent="0.3">
      <c r="A111" s="101">
        <v>97</v>
      </c>
      <c r="B111" s="101">
        <v>66</v>
      </c>
      <c r="C111" s="120" t="s">
        <v>269</v>
      </c>
      <c r="D111" s="101" t="s">
        <v>237</v>
      </c>
      <c r="E111" s="102"/>
      <c r="F111" s="102"/>
      <c r="G111" s="102"/>
      <c r="H111" s="102"/>
      <c r="I111" s="102"/>
      <c r="J111" s="102"/>
      <c r="K111" s="102"/>
      <c r="L111" s="102"/>
      <c r="M111" s="102"/>
      <c r="N111" s="103"/>
      <c r="O111" s="105">
        <v>24.7</v>
      </c>
      <c r="P111" s="105">
        <v>24.7</v>
      </c>
      <c r="Q111" s="118" t="s">
        <v>241</v>
      </c>
      <c r="R111" s="116"/>
    </row>
    <row r="112" spans="1:18" s="106" customFormat="1" ht="19.5" x14ac:dyDescent="0.3">
      <c r="A112" s="101">
        <v>98</v>
      </c>
      <c r="B112" s="101">
        <v>67</v>
      </c>
      <c r="C112" s="120"/>
      <c r="D112" s="101" t="s">
        <v>238</v>
      </c>
      <c r="E112" s="102"/>
      <c r="F112" s="102"/>
      <c r="G112" s="102"/>
      <c r="H112" s="102"/>
      <c r="I112" s="102"/>
      <c r="J112" s="102"/>
      <c r="K112" s="102"/>
      <c r="L112" s="102"/>
      <c r="M112" s="102"/>
      <c r="N112" s="103"/>
      <c r="O112" s="105">
        <v>480</v>
      </c>
      <c r="P112" s="105">
        <v>480</v>
      </c>
      <c r="Q112" s="118" t="s">
        <v>241</v>
      </c>
      <c r="R112" s="116"/>
    </row>
    <row r="113" spans="1:18" s="106" customFormat="1" ht="19.5" x14ac:dyDescent="0.3">
      <c r="A113" s="101">
        <v>99</v>
      </c>
      <c r="B113" s="101">
        <v>68</v>
      </c>
      <c r="C113" s="120"/>
      <c r="D113" s="101" t="s">
        <v>238</v>
      </c>
      <c r="E113" s="102"/>
      <c r="F113" s="102"/>
      <c r="G113" s="102"/>
      <c r="H113" s="102"/>
      <c r="I113" s="102"/>
      <c r="J113" s="102"/>
      <c r="K113" s="102"/>
      <c r="L113" s="102"/>
      <c r="M113" s="102"/>
      <c r="N113" s="103"/>
      <c r="O113" s="105">
        <v>129</v>
      </c>
      <c r="P113" s="105">
        <v>129</v>
      </c>
      <c r="Q113" s="118" t="s">
        <v>241</v>
      </c>
      <c r="R113" s="116"/>
    </row>
    <row r="114" spans="1:18" s="106" customFormat="1" ht="19.5" x14ac:dyDescent="0.3">
      <c r="A114" s="101">
        <v>100</v>
      </c>
      <c r="B114" s="101">
        <v>69</v>
      </c>
      <c r="C114" s="120"/>
      <c r="D114" s="101" t="s">
        <v>239</v>
      </c>
      <c r="E114" s="102"/>
      <c r="F114" s="102"/>
      <c r="G114" s="102"/>
      <c r="H114" s="102"/>
      <c r="I114" s="102"/>
      <c r="J114" s="102"/>
      <c r="K114" s="102"/>
      <c r="L114" s="102"/>
      <c r="M114" s="102"/>
      <c r="N114" s="103"/>
      <c r="O114" s="105">
        <v>111</v>
      </c>
      <c r="P114" s="105">
        <v>111</v>
      </c>
      <c r="Q114" s="118" t="s">
        <v>241</v>
      </c>
      <c r="R114" s="116"/>
    </row>
    <row r="115" spans="1:18" s="106" customFormat="1" ht="19.5" x14ac:dyDescent="0.3">
      <c r="A115" s="101">
        <v>101</v>
      </c>
      <c r="B115" s="101">
        <v>70</v>
      </c>
      <c r="C115" s="120"/>
      <c r="D115" s="101" t="s">
        <v>240</v>
      </c>
      <c r="E115" s="102"/>
      <c r="F115" s="102"/>
      <c r="G115" s="102"/>
      <c r="H115" s="102"/>
      <c r="I115" s="102"/>
      <c r="J115" s="102"/>
      <c r="K115" s="102"/>
      <c r="L115" s="102"/>
      <c r="M115" s="102"/>
      <c r="N115" s="103"/>
      <c r="O115" s="105">
        <v>147</v>
      </c>
      <c r="P115" s="105">
        <v>147</v>
      </c>
      <c r="Q115" s="118" t="s">
        <v>241</v>
      </c>
      <c r="R115" s="116"/>
    </row>
    <row r="116" spans="1:18" s="106" customFormat="1" ht="19.5" x14ac:dyDescent="0.3">
      <c r="A116" s="101">
        <v>102</v>
      </c>
      <c r="B116" s="101">
        <v>71</v>
      </c>
      <c r="C116" s="120"/>
      <c r="D116" s="101" t="s">
        <v>253</v>
      </c>
      <c r="E116" s="102"/>
      <c r="F116" s="102"/>
      <c r="G116" s="102"/>
      <c r="H116" s="102"/>
      <c r="I116" s="102"/>
      <c r="J116" s="102"/>
      <c r="K116" s="102"/>
      <c r="L116" s="102"/>
      <c r="M116" s="102"/>
      <c r="N116" s="103"/>
      <c r="O116" s="105">
        <v>98</v>
      </c>
      <c r="P116" s="105">
        <v>98</v>
      </c>
      <c r="Q116" s="118" t="s">
        <v>241</v>
      </c>
      <c r="R116" s="116"/>
    </row>
    <row r="117" spans="1:18" s="106" customFormat="1" ht="19.5" x14ac:dyDescent="0.3">
      <c r="A117" s="101">
        <v>103</v>
      </c>
      <c r="B117" s="101">
        <v>72</v>
      </c>
      <c r="C117" s="120"/>
      <c r="D117" s="101" t="s">
        <v>254</v>
      </c>
      <c r="E117" s="102"/>
      <c r="F117" s="102"/>
      <c r="G117" s="102"/>
      <c r="H117" s="102"/>
      <c r="I117" s="102"/>
      <c r="J117" s="102"/>
      <c r="K117" s="102"/>
      <c r="L117" s="102"/>
      <c r="M117" s="102"/>
      <c r="N117" s="103"/>
      <c r="O117" s="105">
        <v>157</v>
      </c>
      <c r="P117" s="105">
        <v>157</v>
      </c>
      <c r="Q117" s="118" t="s">
        <v>241</v>
      </c>
      <c r="R117" s="116"/>
    </row>
    <row r="118" spans="1:18" s="106" customFormat="1" ht="19.5" x14ac:dyDescent="0.3">
      <c r="A118" s="101">
        <v>104</v>
      </c>
      <c r="B118" s="107">
        <v>1</v>
      </c>
      <c r="C118" s="120" t="s">
        <v>269</v>
      </c>
      <c r="D118" s="107" t="s">
        <v>242</v>
      </c>
      <c r="E118" s="102"/>
      <c r="F118" s="102"/>
      <c r="G118" s="102"/>
      <c r="H118" s="102"/>
      <c r="I118" s="102"/>
      <c r="J118" s="102"/>
      <c r="K118" s="102"/>
      <c r="L118" s="102"/>
      <c r="M118" s="102"/>
      <c r="N118" s="103"/>
      <c r="O118" s="104">
        <v>25</v>
      </c>
      <c r="P118" s="104">
        <v>25</v>
      </c>
      <c r="Q118" s="101" t="s">
        <v>245</v>
      </c>
      <c r="R118" s="116"/>
    </row>
    <row r="119" spans="1:18" s="106" customFormat="1" ht="19.5" x14ac:dyDescent="0.3">
      <c r="A119" s="101">
        <v>105</v>
      </c>
      <c r="B119" s="101">
        <v>2</v>
      </c>
      <c r="C119" s="120"/>
      <c r="D119" s="101" t="s">
        <v>244</v>
      </c>
      <c r="E119" s="102"/>
      <c r="F119" s="102"/>
      <c r="G119" s="102"/>
      <c r="H119" s="102"/>
      <c r="I119" s="102"/>
      <c r="J119" s="102"/>
      <c r="K119" s="102"/>
      <c r="L119" s="102"/>
      <c r="M119" s="102"/>
      <c r="N119" s="103"/>
      <c r="O119" s="105">
        <v>589</v>
      </c>
      <c r="P119" s="105">
        <v>589</v>
      </c>
      <c r="Q119" s="101" t="s">
        <v>245</v>
      </c>
      <c r="R119" s="116"/>
    </row>
    <row r="120" spans="1:18" s="106" customFormat="1" ht="19.5" x14ac:dyDescent="0.3">
      <c r="A120" s="101">
        <v>106</v>
      </c>
      <c r="B120" s="101">
        <v>3</v>
      </c>
      <c r="C120" s="120"/>
      <c r="D120" s="101" t="s">
        <v>243</v>
      </c>
      <c r="E120" s="102"/>
      <c r="F120" s="102"/>
      <c r="G120" s="102"/>
      <c r="H120" s="102"/>
      <c r="I120" s="102"/>
      <c r="J120" s="102"/>
      <c r="K120" s="102"/>
      <c r="L120" s="102"/>
      <c r="M120" s="102"/>
      <c r="N120" s="103"/>
      <c r="O120" s="105">
        <v>13.02</v>
      </c>
      <c r="P120" s="105">
        <v>13.02</v>
      </c>
      <c r="Q120" s="101" t="s">
        <v>245</v>
      </c>
      <c r="R120" s="116"/>
    </row>
    <row r="121" spans="1:18" ht="19.5" x14ac:dyDescent="0.3">
      <c r="A121" s="146"/>
      <c r="B121" s="119"/>
      <c r="C121" s="147" t="s">
        <v>117</v>
      </c>
      <c r="D121" s="119"/>
      <c r="E121" s="109"/>
      <c r="F121" s="109"/>
      <c r="G121" s="148"/>
      <c r="H121" s="148">
        <f t="shared" ref="H121:N121" si="0">SUM(H8:H120)</f>
        <v>0</v>
      </c>
      <c r="I121" s="148">
        <f t="shared" si="0"/>
        <v>0</v>
      </c>
      <c r="J121" s="148">
        <f t="shared" si="0"/>
        <v>0</v>
      </c>
      <c r="K121" s="148">
        <f t="shared" si="0"/>
        <v>0</v>
      </c>
      <c r="L121" s="148">
        <f t="shared" si="0"/>
        <v>0</v>
      </c>
      <c r="M121" s="148">
        <f t="shared" si="0"/>
        <v>0</v>
      </c>
      <c r="N121" s="148">
        <f t="shared" si="0"/>
        <v>0</v>
      </c>
      <c r="O121" s="144">
        <f>SUM(O7:O120)</f>
        <v>7057.3299999999981</v>
      </c>
      <c r="P121" s="144">
        <f>SUM(P7:P120)</f>
        <v>7057.3299999999981</v>
      </c>
      <c r="Q121" s="149"/>
      <c r="R121" s="116"/>
    </row>
    <row r="122" spans="1:18" ht="18.75" x14ac:dyDescent="0.3">
      <c r="A122" s="150"/>
      <c r="B122" s="150"/>
      <c r="C122" s="150"/>
      <c r="D122" s="117" t="s">
        <v>140</v>
      </c>
      <c r="E122" s="150" t="s">
        <v>137</v>
      </c>
      <c r="F122" s="150"/>
      <c r="G122" s="150"/>
      <c r="H122" s="150" t="s">
        <v>138</v>
      </c>
      <c r="I122" s="150"/>
      <c r="J122" s="150"/>
      <c r="K122" s="150" t="s">
        <v>139</v>
      </c>
      <c r="L122" s="150"/>
      <c r="M122" s="150"/>
      <c r="N122" s="151" t="s">
        <v>118</v>
      </c>
      <c r="O122" s="151"/>
      <c r="P122" s="151"/>
      <c r="Q122" s="149"/>
      <c r="R122" s="116">
        <f>SUM(R8:R121)</f>
        <v>0</v>
      </c>
    </row>
    <row r="123" spans="1:18" x14ac:dyDescent="0.2">
      <c r="A123" s="152"/>
      <c r="B123" s="152"/>
      <c r="C123" s="152"/>
      <c r="D123" s="125"/>
      <c r="E123" s="152"/>
      <c r="F123" s="152"/>
      <c r="G123" s="152"/>
      <c r="H123" s="152"/>
      <c r="I123" s="152"/>
      <c r="J123" s="152"/>
      <c r="K123" s="152"/>
      <c r="L123" s="152"/>
      <c r="M123" s="152"/>
      <c r="N123" s="153"/>
      <c r="O123" s="153"/>
      <c r="P123" s="153"/>
      <c r="Q123" s="149"/>
    </row>
    <row r="124" spans="1:18" x14ac:dyDescent="0.2">
      <c r="A124" s="152"/>
      <c r="B124" s="152"/>
      <c r="C124" s="152"/>
      <c r="D124" s="125"/>
      <c r="E124" s="152"/>
      <c r="F124" s="152"/>
      <c r="G124" s="152"/>
      <c r="H124" s="152"/>
      <c r="I124" s="152"/>
      <c r="J124" s="152"/>
      <c r="K124" s="152"/>
      <c r="L124" s="152"/>
      <c r="M124" s="152"/>
      <c r="N124" s="153"/>
      <c r="O124" s="153"/>
      <c r="P124" s="153"/>
      <c r="Q124" s="149"/>
    </row>
    <row r="125" spans="1:18" x14ac:dyDescent="0.2">
      <c r="A125" s="152"/>
      <c r="B125" s="152"/>
      <c r="C125" s="152"/>
      <c r="D125" s="125"/>
      <c r="E125" s="152"/>
      <c r="F125" s="152"/>
      <c r="G125" s="152"/>
      <c r="H125" s="152"/>
      <c r="I125" s="152"/>
      <c r="J125" s="152"/>
      <c r="K125" s="152"/>
      <c r="L125" s="152"/>
      <c r="M125" s="152"/>
      <c r="N125" s="153"/>
      <c r="O125" s="153"/>
      <c r="P125" s="153"/>
      <c r="Q125" s="149"/>
    </row>
    <row r="126" spans="1:18" x14ac:dyDescent="0.2">
      <c r="A126" s="152"/>
      <c r="B126" s="152"/>
      <c r="C126" s="152"/>
      <c r="D126" s="125"/>
      <c r="E126" s="152"/>
      <c r="F126" s="152"/>
      <c r="G126" s="152"/>
      <c r="H126" s="152"/>
      <c r="I126" s="152"/>
      <c r="J126" s="152"/>
      <c r="K126" s="152"/>
      <c r="L126" s="152"/>
      <c r="M126" s="152"/>
      <c r="N126" s="153"/>
      <c r="O126" s="153"/>
      <c r="P126" s="153"/>
      <c r="Q126" s="149"/>
    </row>
    <row r="127" spans="1:18" x14ac:dyDescent="0.2">
      <c r="A127" s="152"/>
      <c r="B127" s="152"/>
      <c r="C127" s="152"/>
      <c r="D127" s="125"/>
      <c r="E127" s="152"/>
      <c r="F127" s="152"/>
      <c r="G127" s="152"/>
      <c r="H127" s="152"/>
      <c r="I127" s="152"/>
      <c r="J127" s="152"/>
      <c r="K127" s="152"/>
      <c r="L127" s="152"/>
      <c r="M127" s="152"/>
      <c r="N127" s="153"/>
      <c r="O127" s="153"/>
      <c r="P127" s="153"/>
      <c r="Q127" s="149"/>
    </row>
    <row r="128" spans="1:18" x14ac:dyDescent="0.2">
      <c r="A128" s="152"/>
      <c r="B128" s="152"/>
      <c r="C128" s="152"/>
      <c r="D128" s="125"/>
      <c r="E128" s="152"/>
      <c r="F128" s="152"/>
      <c r="G128" s="152"/>
      <c r="H128" s="152"/>
      <c r="I128" s="152"/>
      <c r="J128" s="152"/>
      <c r="K128" s="152"/>
      <c r="L128" s="152"/>
      <c r="M128" s="152"/>
      <c r="N128" s="153"/>
      <c r="O128" s="153"/>
      <c r="P128" s="153"/>
      <c r="Q128" s="149"/>
    </row>
    <row r="129" spans="1:16" ht="37.5" x14ac:dyDescent="0.25">
      <c r="A129" s="154"/>
      <c r="B129" s="112"/>
      <c r="C129" s="155"/>
      <c r="E129" s="156"/>
      <c r="F129" s="156"/>
      <c r="G129" s="156"/>
      <c r="H129" s="156"/>
      <c r="I129" s="156"/>
      <c r="J129" s="156"/>
      <c r="K129" s="156"/>
      <c r="L129" s="157" t="s">
        <v>125</v>
      </c>
      <c r="M129" s="157"/>
      <c r="N129" s="158" t="s">
        <v>148</v>
      </c>
      <c r="O129" s="158"/>
      <c r="P129" s="158"/>
    </row>
    <row r="130" spans="1:16" ht="37.5" x14ac:dyDescent="0.25">
      <c r="A130" s="154"/>
      <c r="B130" s="112"/>
      <c r="C130" s="154"/>
      <c r="D130" s="111" t="s">
        <v>136</v>
      </c>
      <c r="L130" s="157" t="s">
        <v>126</v>
      </c>
      <c r="M130" s="157"/>
      <c r="N130" s="159" t="s">
        <v>249</v>
      </c>
      <c r="O130" s="159"/>
      <c r="P130" s="159"/>
    </row>
    <row r="131" spans="1:16" ht="37.5" x14ac:dyDescent="0.25">
      <c r="A131" s="160"/>
      <c r="B131" s="112"/>
      <c r="C131" s="161"/>
      <c r="D131" s="112"/>
      <c r="E131" s="162" t="s">
        <v>266</v>
      </c>
      <c r="F131" s="162"/>
      <c r="G131" s="162"/>
      <c r="H131" s="162"/>
      <c r="I131" s="162"/>
      <c r="J131" s="162"/>
      <c r="K131" s="163"/>
      <c r="L131" s="157" t="s">
        <v>127</v>
      </c>
      <c r="M131" s="157"/>
      <c r="N131" s="124" t="s">
        <v>250</v>
      </c>
      <c r="O131" s="124"/>
      <c r="P131" s="124"/>
    </row>
    <row r="132" spans="1:16" x14ac:dyDescent="0.2">
      <c r="A132" s="154"/>
      <c r="B132" s="112"/>
      <c r="C132" s="154"/>
      <c r="D132" s="112"/>
      <c r="E132" s="154"/>
      <c r="F132" s="154"/>
      <c r="G132" s="154"/>
      <c r="H132" s="154"/>
      <c r="I132" s="154"/>
      <c r="J132" s="154"/>
      <c r="K132" s="154"/>
      <c r="L132" s="154"/>
      <c r="M132" s="154"/>
      <c r="N132" s="154"/>
      <c r="O132" s="164"/>
      <c r="P132" s="164"/>
    </row>
  </sheetData>
  <mergeCells count="77">
    <mergeCell ref="L3:M3"/>
    <mergeCell ref="C72:C87"/>
    <mergeCell ref="C88:C110"/>
    <mergeCell ref="A37:A38"/>
    <mergeCell ref="B37:B38"/>
    <mergeCell ref="E4:E5"/>
    <mergeCell ref="G4:G5"/>
    <mergeCell ref="F4:F5"/>
    <mergeCell ref="O4:O5"/>
    <mergeCell ref="N4:N5"/>
    <mergeCell ref="M4:M5"/>
    <mergeCell ref="H4:H5"/>
    <mergeCell ref="I4:I5"/>
    <mergeCell ref="J4:J5"/>
    <mergeCell ref="K4:K5"/>
    <mergeCell ref="L4:L5"/>
    <mergeCell ref="Q4:Q5"/>
    <mergeCell ref="P4:P5"/>
    <mergeCell ref="O37:O38"/>
    <mergeCell ref="Q37:Q38"/>
    <mergeCell ref="Q39:Q41"/>
    <mergeCell ref="B5:B6"/>
    <mergeCell ref="A5:A6"/>
    <mergeCell ref="B28:B31"/>
    <mergeCell ref="C23:C35"/>
    <mergeCell ref="A28:A31"/>
    <mergeCell ref="C12:C22"/>
    <mergeCell ref="N129:P129"/>
    <mergeCell ref="N130:P130"/>
    <mergeCell ref="N131:P131"/>
    <mergeCell ref="A123:C128"/>
    <mergeCell ref="D123:D128"/>
    <mergeCell ref="E123:G128"/>
    <mergeCell ref="K123:M128"/>
    <mergeCell ref="N123:P128"/>
    <mergeCell ref="O39:O41"/>
    <mergeCell ref="C118:C120"/>
    <mergeCell ref="C42:C47"/>
    <mergeCell ref="O104:O105"/>
    <mergeCell ref="K122:M122"/>
    <mergeCell ref="A122:C122"/>
    <mergeCell ref="E122:G122"/>
    <mergeCell ref="N122:P122"/>
    <mergeCell ref="P104:P105"/>
    <mergeCell ref="P92:P93"/>
    <mergeCell ref="P74:P78"/>
    <mergeCell ref="B74:B78"/>
    <mergeCell ref="O53:O54"/>
    <mergeCell ref="A39:A41"/>
    <mergeCell ref="P65:P66"/>
    <mergeCell ref="P68:P70"/>
    <mergeCell ref="O92:O93"/>
    <mergeCell ref="H122:J122"/>
    <mergeCell ref="H123:J128"/>
    <mergeCell ref="E131:J131"/>
    <mergeCell ref="A53:A54"/>
    <mergeCell ref="B53:B54"/>
    <mergeCell ref="A65:A66"/>
    <mergeCell ref="B65:B66"/>
    <mergeCell ref="A68:A70"/>
    <mergeCell ref="B68:B70"/>
    <mergeCell ref="A74:A78"/>
    <mergeCell ref="C48:C71"/>
    <mergeCell ref="C111:C117"/>
    <mergeCell ref="Q121:Q128"/>
    <mergeCell ref="A3:C3"/>
    <mergeCell ref="B39:B41"/>
    <mergeCell ref="C37:C41"/>
    <mergeCell ref="C7:C11"/>
    <mergeCell ref="D5:D6"/>
    <mergeCell ref="C5:C6"/>
    <mergeCell ref="O65:O66"/>
    <mergeCell ref="O68:O70"/>
    <mergeCell ref="O74:O78"/>
    <mergeCell ref="P37:P38"/>
    <mergeCell ref="P39:P41"/>
    <mergeCell ref="P53:P54"/>
  </mergeCells>
  <phoneticPr fontId="0" type="noConversion"/>
  <conditionalFormatting sqref="E1:P2 D1:D5 A4:C5 A121:P121 E6:P6 E7:N22 A7:A28 A32:A35 E45:N47 E36:N36 E41:N43 E118:N118 E114:N116 E109:N111 E104:N106 E99:N101 E94:N96 E89:N91 E79:N81 E74:N76 E69:N71 E64:N66 E59:N61 E54:N56 E49:N51 A1 C1 N3:P3 E3:L3">
    <cfRule type="expression" dxfId="58" priority="169" stopIfTrue="1">
      <formula>$R$122&gt;0</formula>
    </cfRule>
  </conditionalFormatting>
  <conditionalFormatting sqref="E33:N35">
    <cfRule type="expression" dxfId="57" priority="93" stopIfTrue="1">
      <formula>$R$122&gt;0</formula>
    </cfRule>
  </conditionalFormatting>
  <conditionalFormatting sqref="E32:N32">
    <cfRule type="expression" dxfId="56" priority="92" stopIfTrue="1">
      <formula>$R$122&gt;0</formula>
    </cfRule>
  </conditionalFormatting>
  <conditionalFormatting sqref="E30:N31">
    <cfRule type="expression" dxfId="55" priority="90" stopIfTrue="1">
      <formula>$R$122&gt;0</formula>
    </cfRule>
  </conditionalFormatting>
  <conditionalFormatting sqref="E29:N29">
    <cfRule type="expression" dxfId="54" priority="89" stopIfTrue="1">
      <formula>$R$122&gt;0</formula>
    </cfRule>
  </conditionalFormatting>
  <conditionalFormatting sqref="E24:N26">
    <cfRule type="expression" dxfId="53" priority="88" stopIfTrue="1">
      <formula>$R$122&gt;0</formula>
    </cfRule>
  </conditionalFormatting>
  <conditionalFormatting sqref="E23:N23">
    <cfRule type="expression" dxfId="52" priority="87" stopIfTrue="1">
      <formula>$R$122&gt;0</formula>
    </cfRule>
  </conditionalFormatting>
  <conditionalFormatting sqref="E27:N28">
    <cfRule type="expression" dxfId="51" priority="86" stopIfTrue="1">
      <formula>$R$122&gt;0</formula>
    </cfRule>
  </conditionalFormatting>
  <conditionalFormatting sqref="E120:N120">
    <cfRule type="expression" dxfId="50" priority="84" stopIfTrue="1">
      <formula>$R$122&gt;0</formula>
    </cfRule>
  </conditionalFormatting>
  <conditionalFormatting sqref="E44:N44">
    <cfRule type="expression" dxfId="49" priority="81" stopIfTrue="1">
      <formula>$R$122&gt;0</formula>
    </cfRule>
  </conditionalFormatting>
  <conditionalFormatting sqref="E37:N39">
    <cfRule type="expression" dxfId="48" priority="80" stopIfTrue="1">
      <formula>$R$122&gt;0</formula>
    </cfRule>
  </conditionalFormatting>
  <conditionalFormatting sqref="E40:N40">
    <cfRule type="expression" dxfId="47" priority="77" stopIfTrue="1">
      <formula>$R$122&gt;0</formula>
    </cfRule>
  </conditionalFormatting>
  <conditionalFormatting sqref="E119:N119">
    <cfRule type="expression" dxfId="46" priority="75" stopIfTrue="1">
      <formula>$R$122&gt;0</formula>
    </cfRule>
  </conditionalFormatting>
  <conditionalFormatting sqref="E117:N117">
    <cfRule type="expression" dxfId="45" priority="71" stopIfTrue="1">
      <formula>$R$122&gt;0</formula>
    </cfRule>
  </conditionalFormatting>
  <conditionalFormatting sqref="E113:N113">
    <cfRule type="expression" dxfId="44" priority="69" stopIfTrue="1">
      <formula>$R$122&gt;0</formula>
    </cfRule>
  </conditionalFormatting>
  <conditionalFormatting sqref="E112:N112">
    <cfRule type="expression" dxfId="43" priority="67" stopIfTrue="1">
      <formula>$R$122&gt;0</formula>
    </cfRule>
  </conditionalFormatting>
  <conditionalFormatting sqref="E108:N108">
    <cfRule type="expression" dxfId="42" priority="65" stopIfTrue="1">
      <formula>$R$122&gt;0</formula>
    </cfRule>
  </conditionalFormatting>
  <conditionalFormatting sqref="E107:N107">
    <cfRule type="expression" dxfId="41" priority="63" stopIfTrue="1">
      <formula>$R$122&gt;0</formula>
    </cfRule>
  </conditionalFormatting>
  <conditionalFormatting sqref="E103:N103">
    <cfRule type="expression" dxfId="40" priority="61" stopIfTrue="1">
      <formula>$R$122&gt;0</formula>
    </cfRule>
  </conditionalFormatting>
  <conditionalFormatting sqref="E102:N102">
    <cfRule type="expression" dxfId="39" priority="59" stopIfTrue="1">
      <formula>$R$122&gt;0</formula>
    </cfRule>
  </conditionalFormatting>
  <conditionalFormatting sqref="E98:N98">
    <cfRule type="expression" dxfId="38" priority="57" stopIfTrue="1">
      <formula>$R$122&gt;0</formula>
    </cfRule>
  </conditionalFormatting>
  <conditionalFormatting sqref="E97:N97">
    <cfRule type="expression" dxfId="37" priority="55" stopIfTrue="1">
      <formula>$R$122&gt;0</formula>
    </cfRule>
  </conditionalFormatting>
  <conditionalFormatting sqref="E93:N93">
    <cfRule type="expression" dxfId="36" priority="53" stopIfTrue="1">
      <formula>$R$122&gt;0</formula>
    </cfRule>
  </conditionalFormatting>
  <conditionalFormatting sqref="E92:N92">
    <cfRule type="expression" dxfId="35" priority="51" stopIfTrue="1">
      <formula>$R$122&gt;0</formula>
    </cfRule>
  </conditionalFormatting>
  <conditionalFormatting sqref="E88:N88">
    <cfRule type="expression" dxfId="34" priority="49" stopIfTrue="1">
      <formula>$R$122&gt;0</formula>
    </cfRule>
  </conditionalFormatting>
  <conditionalFormatting sqref="E84:N86">
    <cfRule type="expression" dxfId="33" priority="48" stopIfTrue="1">
      <formula>$R$122&gt;0</formula>
    </cfRule>
  </conditionalFormatting>
  <conditionalFormatting sqref="E87:N87">
    <cfRule type="expression" dxfId="32" priority="47" stopIfTrue="1">
      <formula>$R$122&gt;0</formula>
    </cfRule>
  </conditionalFormatting>
  <conditionalFormatting sqref="E83:N83">
    <cfRule type="expression" dxfId="31" priority="45" stopIfTrue="1">
      <formula>$R$122&gt;0</formula>
    </cfRule>
  </conditionalFormatting>
  <conditionalFormatting sqref="E82:N82">
    <cfRule type="expression" dxfId="30" priority="43" stopIfTrue="1">
      <formula>$R$122&gt;0</formula>
    </cfRule>
  </conditionalFormatting>
  <conditionalFormatting sqref="E78:N78">
    <cfRule type="expression" dxfId="29" priority="41" stopIfTrue="1">
      <formula>$R$122&gt;0</formula>
    </cfRule>
  </conditionalFormatting>
  <conditionalFormatting sqref="E77:N77">
    <cfRule type="expression" dxfId="28" priority="39" stopIfTrue="1">
      <formula>$R$122&gt;0</formula>
    </cfRule>
  </conditionalFormatting>
  <conditionalFormatting sqref="E73:N73">
    <cfRule type="expression" dxfId="27" priority="37" stopIfTrue="1">
      <formula>$R$122&gt;0</formula>
    </cfRule>
  </conditionalFormatting>
  <conditionalFormatting sqref="E72:N72">
    <cfRule type="expression" dxfId="26" priority="35" stopIfTrue="1">
      <formula>$R$122&gt;0</formula>
    </cfRule>
  </conditionalFormatting>
  <conditionalFormatting sqref="E68:N68">
    <cfRule type="expression" dxfId="25" priority="33" stopIfTrue="1">
      <formula>$R$122&gt;0</formula>
    </cfRule>
  </conditionalFormatting>
  <conditionalFormatting sqref="E67:N67">
    <cfRule type="expression" dxfId="24" priority="31" stopIfTrue="1">
      <formula>$R$122&gt;0</formula>
    </cfRule>
  </conditionalFormatting>
  <conditionalFormatting sqref="E63:N63">
    <cfRule type="expression" dxfId="23" priority="29" stopIfTrue="1">
      <formula>$R$122&gt;0</formula>
    </cfRule>
  </conditionalFormatting>
  <conditionalFormatting sqref="E62:N62">
    <cfRule type="expression" dxfId="22" priority="27" stopIfTrue="1">
      <formula>$R$122&gt;0</formula>
    </cfRule>
  </conditionalFormatting>
  <conditionalFormatting sqref="E58:N58">
    <cfRule type="expression" dxfId="21" priority="25" stopIfTrue="1">
      <formula>$R$122&gt;0</formula>
    </cfRule>
  </conditionalFormatting>
  <conditionalFormatting sqref="E57:N57">
    <cfRule type="expression" dxfId="20" priority="23" stopIfTrue="1">
      <formula>$R$122&gt;0</formula>
    </cfRule>
  </conditionalFormatting>
  <conditionalFormatting sqref="E53:N53">
    <cfRule type="expression" dxfId="19" priority="21" stopIfTrue="1">
      <formula>$R$122&gt;0</formula>
    </cfRule>
  </conditionalFormatting>
  <conditionalFormatting sqref="E52:N52">
    <cfRule type="expression" dxfId="18" priority="19" stopIfTrue="1">
      <formula>$R$122&gt;0</formula>
    </cfRule>
  </conditionalFormatting>
  <conditionalFormatting sqref="E48:N48">
    <cfRule type="expression" dxfId="17" priority="17" stopIfTrue="1">
      <formula>$R$122&gt;0</formula>
    </cfRule>
  </conditionalFormatting>
  <conditionalFormatting sqref="O65 A1 C1">
    <cfRule type="expression" dxfId="16" priority="9" stopIfTrue="1">
      <formula>#REF!&gt;0</formula>
    </cfRule>
  </conditionalFormatting>
  <conditionalFormatting sqref="O65">
    <cfRule type="expression" dxfId="15" priority="10" stopIfTrue="1">
      <formula>#REF!&gt;0</formula>
    </cfRule>
  </conditionalFormatting>
  <conditionalFormatting sqref="O65">
    <cfRule type="expression" dxfId="14" priority="11" stopIfTrue="1">
      <formula>#REF!&gt;0</formula>
    </cfRule>
  </conditionalFormatting>
  <conditionalFormatting sqref="O65">
    <cfRule type="expression" dxfId="13" priority="12" stopIfTrue="1">
      <formula>#REF!&gt;0</formula>
    </cfRule>
  </conditionalFormatting>
  <conditionalFormatting sqref="O68">
    <cfRule type="expression" dxfId="12" priority="13" stopIfTrue="1">
      <formula>#REF!&gt;0</formula>
    </cfRule>
  </conditionalFormatting>
  <conditionalFormatting sqref="O68">
    <cfRule type="expression" dxfId="11" priority="14" stopIfTrue="1">
      <formula>#REF!&gt;0</formula>
    </cfRule>
  </conditionalFormatting>
  <conditionalFormatting sqref="O68">
    <cfRule type="expression" dxfId="10" priority="15" stopIfTrue="1">
      <formula>#REF!&gt;0</formula>
    </cfRule>
  </conditionalFormatting>
  <conditionalFormatting sqref="O68">
    <cfRule type="expression" dxfId="9" priority="16" stopIfTrue="1">
      <formula>#REF!&gt;0</formula>
    </cfRule>
  </conditionalFormatting>
  <conditionalFormatting sqref="P65">
    <cfRule type="expression" dxfId="8" priority="1" stopIfTrue="1">
      <formula>#REF!&gt;0</formula>
    </cfRule>
  </conditionalFormatting>
  <conditionalFormatting sqref="P65">
    <cfRule type="expression" dxfId="7" priority="2" stopIfTrue="1">
      <formula>#REF!&gt;0</formula>
    </cfRule>
  </conditionalFormatting>
  <conditionalFormatting sqref="P65">
    <cfRule type="expression" dxfId="6" priority="3" stopIfTrue="1">
      <formula>#REF!&gt;0</formula>
    </cfRule>
  </conditionalFormatting>
  <conditionalFormatting sqref="P65">
    <cfRule type="expression" dxfId="5" priority="4" stopIfTrue="1">
      <formula>#REF!&gt;0</formula>
    </cfRule>
  </conditionalFormatting>
  <conditionalFormatting sqref="P68">
    <cfRule type="expression" dxfId="4" priority="5" stopIfTrue="1">
      <formula>#REF!&gt;0</formula>
    </cfRule>
  </conditionalFormatting>
  <conditionalFormatting sqref="P68">
    <cfRule type="expression" dxfId="3" priority="6" stopIfTrue="1">
      <formula>#REF!&gt;0</formula>
    </cfRule>
  </conditionalFormatting>
  <conditionalFormatting sqref="P68">
    <cfRule type="expression" dxfId="2" priority="7" stopIfTrue="1">
      <formula>#REF!&gt;0</formula>
    </cfRule>
  </conditionalFormatting>
  <conditionalFormatting sqref="P68">
    <cfRule type="expression" dxfId="1" priority="8" stopIfTrue="1">
      <formula>#REF!&gt;0</formula>
    </cfRule>
  </conditionalFormatting>
  <conditionalFormatting sqref="I10 F3 L3 E6:P6 E4:Q4 E7:N7 D1:D3">
    <cfRule type="expression" dxfId="0" priority="373" stopIfTrue="1">
      <formula>#REF!&gt;0</formula>
    </cfRule>
  </conditionalFormatting>
  <printOptions horizontalCentered="1"/>
  <pageMargins left="0.23622047244094491" right="0.23622047244094491" top="0.74803149606299213" bottom="0.74803149606299213" header="0.31496062992125984" footer="0.31496062992125984"/>
  <pageSetup paperSize="9" scale="54" fitToHeight="0" orientation="landscape" r:id="rId1"/>
  <headerFooter alignWithMargins="0"/>
  <rowBreaks count="2" manualBreakCount="2">
    <brk id="41" max="15" man="1"/>
    <brk id="8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x14ac:dyDescent="0.2"/>
  <cols>
    <col min="1" max="1" width="9.33203125" style="54"/>
    <col min="2" max="2" width="25.1640625" customWidth="1"/>
    <col min="3" max="3" width="111.83203125" customWidth="1"/>
  </cols>
  <sheetData>
    <row r="1" spans="1:3" ht="15.75" x14ac:dyDescent="0.25">
      <c r="A1" s="130" t="s">
        <v>89</v>
      </c>
      <c r="B1" s="130"/>
      <c r="C1" s="130"/>
    </row>
    <row r="3" spans="1:3" ht="37.5" customHeight="1" x14ac:dyDescent="0.2">
      <c r="A3" s="82">
        <v>1</v>
      </c>
      <c r="B3" s="129" t="s">
        <v>88</v>
      </c>
      <c r="C3" s="129"/>
    </row>
    <row r="4" spans="1:3" ht="48" customHeight="1" x14ac:dyDescent="0.2">
      <c r="A4" s="81">
        <v>1.1000000000000001</v>
      </c>
      <c r="B4" s="80" t="s">
        <v>29</v>
      </c>
      <c r="C4" s="65" t="s">
        <v>67</v>
      </c>
    </row>
    <row r="5" spans="1:3" ht="18" customHeight="1" x14ac:dyDescent="0.2">
      <c r="A5" s="81">
        <v>1.2</v>
      </c>
      <c r="B5" s="80" t="s">
        <v>68</v>
      </c>
      <c r="C5" t="s">
        <v>69</v>
      </c>
    </row>
    <row r="6" spans="1:3" ht="18" customHeight="1" x14ac:dyDescent="0.2">
      <c r="A6" s="81">
        <v>1.3</v>
      </c>
      <c r="B6" s="80" t="s">
        <v>76</v>
      </c>
      <c r="C6" t="s">
        <v>77</v>
      </c>
    </row>
    <row r="7" spans="1:3" ht="41.25" customHeight="1" x14ac:dyDescent="0.2">
      <c r="A7" s="81">
        <v>1.4</v>
      </c>
      <c r="B7" s="80" t="s">
        <v>70</v>
      </c>
      <c r="C7" s="64" t="s">
        <v>102</v>
      </c>
    </row>
    <row r="8" spans="1:3" ht="18.75" customHeight="1" x14ac:dyDescent="0.2">
      <c r="A8" s="81">
        <v>1.5</v>
      </c>
      <c r="B8" s="80" t="s">
        <v>30</v>
      </c>
      <c r="C8" s="65" t="s">
        <v>78</v>
      </c>
    </row>
    <row r="9" spans="1:3" ht="25.5" x14ac:dyDescent="0.2">
      <c r="A9" s="81">
        <v>1.6</v>
      </c>
      <c r="B9" s="80" t="s">
        <v>81</v>
      </c>
      <c r="C9" s="65" t="s">
        <v>82</v>
      </c>
    </row>
    <row r="10" spans="1:3" ht="25.5" x14ac:dyDescent="0.2">
      <c r="A10" s="81">
        <v>1.7</v>
      </c>
      <c r="B10" s="80" t="s">
        <v>83</v>
      </c>
      <c r="C10" s="65" t="s">
        <v>84</v>
      </c>
    </row>
    <row r="11" spans="1:3" ht="25.5" x14ac:dyDescent="0.2">
      <c r="A11" s="82"/>
      <c r="B11" s="80" t="s">
        <v>91</v>
      </c>
      <c r="C11" s="65" t="s">
        <v>92</v>
      </c>
    </row>
    <row r="12" spans="1:3" ht="29.25" customHeight="1" x14ac:dyDescent="0.2">
      <c r="A12" s="82"/>
      <c r="B12" s="81" t="s">
        <v>100</v>
      </c>
      <c r="C12" s="65" t="s">
        <v>101</v>
      </c>
    </row>
    <row r="14" spans="1:3" ht="27" customHeight="1" x14ac:dyDescent="0.2">
      <c r="A14" s="82">
        <v>2</v>
      </c>
      <c r="B14" s="128" t="s">
        <v>90</v>
      </c>
      <c r="C14" s="128"/>
    </row>
    <row r="15" spans="1:3" x14ac:dyDescent="0.2">
      <c r="A15" s="82"/>
    </row>
    <row r="16" spans="1:3" x14ac:dyDescent="0.2">
      <c r="A16" s="82">
        <v>3</v>
      </c>
      <c r="B16" t="s">
        <v>85</v>
      </c>
    </row>
    <row r="17" spans="1:3" x14ac:dyDescent="0.2">
      <c r="A17" s="82"/>
    </row>
    <row r="18" spans="1:3" x14ac:dyDescent="0.2">
      <c r="A18" s="82">
        <v>4</v>
      </c>
      <c r="B18" t="s">
        <v>86</v>
      </c>
    </row>
    <row r="19" spans="1:3" x14ac:dyDescent="0.2">
      <c r="A19" s="82"/>
    </row>
    <row r="20" spans="1:3" ht="26.25" customHeight="1" x14ac:dyDescent="0.2">
      <c r="A20" s="82">
        <v>5</v>
      </c>
      <c r="B20" s="128" t="s">
        <v>93</v>
      </c>
      <c r="C20" s="128"/>
    </row>
    <row r="21" spans="1:3" x14ac:dyDescent="0.2">
      <c r="A21" s="82"/>
    </row>
    <row r="22" spans="1:3" x14ac:dyDescent="0.2">
      <c r="A22" s="82">
        <v>6</v>
      </c>
      <c r="B22" t="s">
        <v>87</v>
      </c>
    </row>
    <row r="23" spans="1:3" s="3" customFormat="1" x14ac:dyDescent="0.2">
      <c r="A23" s="83"/>
    </row>
    <row r="24" spans="1:3" x14ac:dyDescent="0.2">
      <c r="A24" s="54">
        <v>7</v>
      </c>
      <c r="B24" t="s">
        <v>103</v>
      </c>
    </row>
    <row r="25" spans="1:3" x14ac:dyDescent="0.2">
      <c r="A25" s="82"/>
    </row>
    <row r="26" spans="1:3" x14ac:dyDescent="0.2">
      <c r="A26" s="82">
        <v>8</v>
      </c>
      <c r="B26" t="s">
        <v>94</v>
      </c>
    </row>
    <row r="27" spans="1:3" x14ac:dyDescent="0.2">
      <c r="A27" s="82"/>
    </row>
    <row r="28" spans="1:3" x14ac:dyDescent="0.2">
      <c r="A28" s="82"/>
    </row>
    <row r="29" spans="1:3" x14ac:dyDescent="0.2">
      <c r="A29" s="82"/>
    </row>
    <row r="30" spans="1:3" x14ac:dyDescent="0.2">
      <c r="A30" s="82"/>
    </row>
    <row r="31" spans="1:3" x14ac:dyDescent="0.2">
      <c r="A31" s="82"/>
    </row>
    <row r="32" spans="1:3" x14ac:dyDescent="0.2">
      <c r="A32" s="82"/>
    </row>
    <row r="33" spans="1:1" x14ac:dyDescent="0.2">
      <c r="A33" s="82"/>
    </row>
    <row r="34" spans="1:1" x14ac:dyDescent="0.2">
      <c r="A34" s="82"/>
    </row>
    <row r="35" spans="1:1" x14ac:dyDescent="0.2">
      <c r="A35" s="82"/>
    </row>
    <row r="36" spans="1:1" x14ac:dyDescent="0.2">
      <c r="A36" s="82"/>
    </row>
    <row r="37" spans="1:1" x14ac:dyDescent="0.2">
      <c r="A37" s="82"/>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6"/>
  <sheetViews>
    <sheetView workbookViewId="0">
      <selection activeCell="U41" sqref="U41"/>
    </sheetView>
  </sheetViews>
  <sheetFormatPr defaultRowHeight="12.75" x14ac:dyDescent="0.2"/>
  <sheetData>
    <row r="36" spans="11:11" x14ac:dyDescent="0.2">
      <c r="K36" t="e">
        <f>SUM('Expense Form（1）'!P121+#REF!)</f>
        <v>#REF!</v>
      </c>
    </row>
  </sheetData>
  <phoneticPr fontId="2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AAA</cp:lastModifiedBy>
  <cp:lastPrinted>2025-08-08T08:35:03Z</cp:lastPrinted>
  <dcterms:created xsi:type="dcterms:W3CDTF">1998-01-13T09:32:03Z</dcterms:created>
  <dcterms:modified xsi:type="dcterms:W3CDTF">2025-08-08T08:35:17Z</dcterms:modified>
</cp:coreProperties>
</file>