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8.吉林方舟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建议!$A$27:$XCP$33</definedName>
    <definedName name="_xlnm.Print_Area" localSheetId="0">建议!$A$1:$N$39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 s="1"/>
  <c r="K12" i="9"/>
  <c r="L12" i="9"/>
  <c r="K13" i="9"/>
  <c r="L13" i="9" s="1"/>
  <c r="M13" i="9" s="1"/>
  <c r="K14" i="9"/>
  <c r="L14" i="9" s="1"/>
  <c r="K15" i="9"/>
  <c r="L15" i="9" s="1"/>
  <c r="K16" i="9"/>
  <c r="K17" i="9"/>
  <c r="L17" i="9" s="1"/>
  <c r="M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/>
  <c r="M26" i="9" l="1"/>
  <c r="M22" i="9"/>
  <c r="M21" i="9"/>
  <c r="M18" i="9"/>
  <c r="M12" i="9"/>
  <c r="M25" i="9"/>
  <c r="M24" i="9"/>
  <c r="M14" i="9"/>
  <c r="M20" i="9"/>
  <c r="L16" i="9"/>
  <c r="M16" i="9" s="1"/>
  <c r="M23" i="9"/>
  <c r="M19" i="9"/>
  <c r="M15" i="9"/>
  <c r="M11" i="9"/>
  <c r="K9" i="9"/>
  <c r="L9" i="9" l="1"/>
  <c r="M9" i="9" s="1"/>
</calcChain>
</file>

<file path=xl/sharedStrings.xml><?xml version="1.0" encoding="utf-8"?>
<sst xmlns="http://schemas.openxmlformats.org/spreadsheetml/2006/main" count="96" uniqueCount="76">
  <si>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</si>
  <si>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</si>
  <si>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</si>
  <si>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</si>
  <si>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</si>
  <si>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</si>
  <si>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</si>
  <si>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</si>
  <si>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</si>
  <si>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</si>
  <si>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</si>
  <si>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</si>
  <si>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</si>
  <si>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</si>
  <si>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</si>
  <si>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</si>
  <si>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</si>
  <si>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</si>
  <si>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</si>
  <si>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</si>
  <si>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</si>
  <si>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</si>
  <si>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</si>
  <si>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</si>
  <si>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</si>
  <si>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</si>
  <si>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</si>
  <si>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</si>
  <si>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</si>
  <si>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</si>
  <si>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</si>
  <si>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</si>
  <si>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</si>
  <si>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</si>
  <si>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</si>
  <si>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</si>
  <si>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/>
  </si>
  <si>
    <t xml:space="preserve">                                                协议编号：ALPJGXY-20250072</t>
    <phoneticPr fontId="7" type="noConversion"/>
  </si>
  <si>
    <t>BEC0000060</t>
  </si>
  <si>
    <t>BEC0000054</t>
  </si>
  <si>
    <t>BEC0000055</t>
  </si>
  <si>
    <t>BEC0000057</t>
  </si>
  <si>
    <t>BEC0000062</t>
  </si>
  <si>
    <t>BEC0000063</t>
  </si>
  <si>
    <t>BEC0000001</t>
  </si>
  <si>
    <t>BEC0000004</t>
  </si>
  <si>
    <t>SCS0008128</t>
  </si>
  <si>
    <t>SCS0008269</t>
  </si>
  <si>
    <t>SCS0008270</t>
  </si>
  <si>
    <t>SCS0008271</t>
  </si>
  <si>
    <t>SCS0012251</t>
  </si>
  <si>
    <t>SCS0012252</t>
  </si>
  <si>
    <t>SCS0012253</t>
  </si>
  <si>
    <t>SCS0008370</t>
  </si>
  <si>
    <t>SCS0012207</t>
  </si>
  <si>
    <t>SCS0012208</t>
  </si>
  <si>
    <t>P203SBR</t>
  </si>
  <si>
    <t>P203靠背加热垫总成</t>
  </si>
  <si>
    <t>P203座垫加热垫总成</t>
  </si>
  <si>
    <t>P203TCU(加热垫控制器)</t>
  </si>
  <si>
    <t>P203两侧SBR</t>
  </si>
  <si>
    <t>P203中间SBR</t>
  </si>
  <si>
    <t>SBR</t>
  </si>
  <si>
    <t>SBR(H32B)</t>
  </si>
  <si>
    <t>P203-2022 SBR</t>
  </si>
  <si>
    <t>C32B靠背加热垫总成</t>
  </si>
  <si>
    <t>C32B座垫加热垫总成</t>
  </si>
  <si>
    <t>C32B加热垫控制盒</t>
  </si>
  <si>
    <t>C40D左侧SBR</t>
  </si>
  <si>
    <t>C40D中间SBR</t>
  </si>
  <si>
    <t>C40D右侧SBR</t>
  </si>
  <si>
    <t>金琥SBR</t>
  </si>
  <si>
    <t>靠背加热垫</t>
  </si>
  <si>
    <t>坐垫加热垫</t>
  </si>
  <si>
    <r>
      <t>乙方：</t>
    </r>
    <r>
      <rPr>
        <u/>
        <sz val="12"/>
        <rFont val="楷体"/>
        <family val="3"/>
        <charset val="134"/>
      </rPr>
      <t>吉林省方舟电子科技有限公司</t>
    </r>
    <phoneticPr fontId="4" type="noConversion"/>
  </si>
  <si>
    <t>乙方：吉林省方舟电子科技有限公司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</si>
</sst>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8" fontId="16" fillId="2" borderId="1" xfId="7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1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5" ht="16.5" customHeight="1" x14ac:dyDescent="0.15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15" x14ac:dyDescent="0.15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15" ht="21" customHeight="1" x14ac:dyDescent="0.15">
      <c r="A4" s="58" t="s">
        <v>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15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15" x14ac:dyDescent="0.15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15" ht="60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55" t="s">
        <v>7</v>
      </c>
      <c r="G7" s="55"/>
      <c r="H7" s="49" t="s">
        <v>8</v>
      </c>
      <c r="I7" s="49"/>
      <c r="J7" s="49"/>
      <c r="K7" s="32" t="s">
        <v>9</v>
      </c>
      <c r="L7" s="32" t="s">
        <v>10</v>
      </c>
      <c r="M7" s="32" t="s">
        <v>11</v>
      </c>
      <c r="N7" s="50" t="s">
        <v>5</v>
      </c>
      <c r="O7" s="8"/>
    </row>
    <row r="8" spans="1:15" ht="21.75" customHeight="1" x14ac:dyDescent="0.15">
      <c r="A8" s="51"/>
      <c r="B8" s="52"/>
      <c r="C8" s="53"/>
      <c r="D8" s="53"/>
      <c r="E8" s="54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46" t="s">
        <v>34</v>
      </c>
      <c r="L8" s="46"/>
      <c r="M8" s="46"/>
      <c r="N8" s="50"/>
      <c r="O8" s="8"/>
    </row>
    <row r="9" spans="1:15" ht="24.75" customHeight="1" x14ac:dyDescent="0.15">
      <c r="A9" s="10">
        <v>1</v>
      </c>
      <c r="B9" s="60" t="s">
        <v>38</v>
      </c>
      <c r="C9" s="10" t="s">
        <v>56</v>
      </c>
      <c r="D9" s="10"/>
      <c r="E9" s="10" t="s">
        <v>31</v>
      </c>
      <c r="F9" s="38">
        <v>13.377000000000001</v>
      </c>
      <c r="G9" s="39">
        <v>12.97569</v>
      </c>
      <c r="H9" s="40"/>
      <c r="I9" s="40"/>
      <c r="J9" s="40"/>
      <c r="K9" s="41">
        <f>I9+G9</f>
        <v>12.97569</v>
      </c>
      <c r="L9" s="42">
        <f>K9*0.13</f>
        <v>1.6868397000000002</v>
      </c>
      <c r="M9" s="43">
        <f>K9+L9</f>
        <v>14.6625297</v>
      </c>
      <c r="N9" s="36"/>
      <c r="O9" s="8"/>
    </row>
    <row r="10" spans="1:15" ht="24.75" customHeight="1" x14ac:dyDescent="0.15">
      <c r="A10" s="10">
        <v>2</v>
      </c>
      <c r="B10" s="10" t="s">
        <v>39</v>
      </c>
      <c r="C10" s="10" t="s">
        <v>57</v>
      </c>
      <c r="D10" s="10" t="s">
        <v>36</v>
      </c>
      <c r="E10" s="10" t="s">
        <v>31</v>
      </c>
      <c r="F10" s="38">
        <v>19.664999999999999</v>
      </c>
      <c r="G10" s="39">
        <v>19.075049999999997</v>
      </c>
      <c r="H10" s="40"/>
      <c r="I10" s="40"/>
      <c r="J10" s="40"/>
      <c r="K10" s="41">
        <f t="shared" ref="K10:K26" si="0">I10+G10</f>
        <v>19.075049999999997</v>
      </c>
      <c r="L10" s="42">
        <f t="shared" ref="L10:L26" si="1">K10*0.13</f>
        <v>2.4797564999999997</v>
      </c>
      <c r="M10" s="43">
        <f t="shared" ref="M10:M26" si="2">K10+L10</f>
        <v>21.554806499999998</v>
      </c>
      <c r="N10" s="37"/>
      <c r="O10" s="8"/>
    </row>
    <row r="11" spans="1:15" ht="24.75" customHeight="1" x14ac:dyDescent="0.15">
      <c r="A11" s="10">
        <v>3</v>
      </c>
      <c r="B11" s="10" t="s">
        <v>40</v>
      </c>
      <c r="C11" s="10" t="s">
        <v>58</v>
      </c>
      <c r="D11" s="10" t="s">
        <v>36</v>
      </c>
      <c r="E11" s="10" t="s">
        <v>31</v>
      </c>
      <c r="F11" s="38">
        <v>21.450999999999997</v>
      </c>
      <c r="G11" s="39">
        <v>20.807469999999995</v>
      </c>
      <c r="H11" s="40"/>
      <c r="I11" s="40"/>
      <c r="J11" s="40"/>
      <c r="K11" s="41">
        <f t="shared" si="0"/>
        <v>20.807469999999995</v>
      </c>
      <c r="L11" s="42">
        <f t="shared" si="1"/>
        <v>2.7049710999999994</v>
      </c>
      <c r="M11" s="43">
        <f t="shared" si="2"/>
        <v>23.512441099999993</v>
      </c>
      <c r="N11" s="37"/>
      <c r="O11" s="8"/>
    </row>
    <row r="12" spans="1:15" ht="24.75" customHeight="1" x14ac:dyDescent="0.15">
      <c r="A12" s="10">
        <v>4</v>
      </c>
      <c r="B12" s="60" t="s">
        <v>41</v>
      </c>
      <c r="C12" s="10" t="s">
        <v>59</v>
      </c>
      <c r="D12" s="10" t="s">
        <v>36</v>
      </c>
      <c r="E12" s="10" t="s">
        <v>31</v>
      </c>
      <c r="F12" s="38">
        <v>34.81</v>
      </c>
      <c r="G12" s="39">
        <v>33.765700000000002</v>
      </c>
      <c r="H12" s="40"/>
      <c r="I12" s="40"/>
      <c r="J12" s="40"/>
      <c r="K12" s="41">
        <f t="shared" si="0"/>
        <v>33.765700000000002</v>
      </c>
      <c r="L12" s="42">
        <f t="shared" si="1"/>
        <v>4.3895410000000004</v>
      </c>
      <c r="M12" s="43">
        <f t="shared" si="2"/>
        <v>38.155241000000004</v>
      </c>
      <c r="N12" s="37"/>
      <c r="O12" s="8"/>
    </row>
    <row r="13" spans="1:15" ht="24.75" customHeight="1" x14ac:dyDescent="0.15">
      <c r="A13" s="10">
        <v>5</v>
      </c>
      <c r="B13" s="60" t="s">
        <v>42</v>
      </c>
      <c r="C13" s="10" t="s">
        <v>60</v>
      </c>
      <c r="D13" s="10" t="s">
        <v>36</v>
      </c>
      <c r="E13" s="10" t="s">
        <v>31</v>
      </c>
      <c r="F13" s="38">
        <v>13.377000000000001</v>
      </c>
      <c r="G13" s="39">
        <v>12.97569</v>
      </c>
      <c r="H13" s="40"/>
      <c r="I13" s="40"/>
      <c r="J13" s="40"/>
      <c r="K13" s="41">
        <f t="shared" si="0"/>
        <v>12.97569</v>
      </c>
      <c r="L13" s="42">
        <f t="shared" si="1"/>
        <v>1.6868397000000002</v>
      </c>
      <c r="M13" s="43">
        <f t="shared" si="2"/>
        <v>14.6625297</v>
      </c>
      <c r="N13" s="37"/>
      <c r="O13" s="8"/>
    </row>
    <row r="14" spans="1:15" ht="24.75" customHeight="1" x14ac:dyDescent="0.15">
      <c r="A14" s="10">
        <v>6</v>
      </c>
      <c r="B14" s="60" t="s">
        <v>43</v>
      </c>
      <c r="C14" s="10" t="s">
        <v>61</v>
      </c>
      <c r="D14" s="10"/>
      <c r="E14" s="10" t="s">
        <v>31</v>
      </c>
      <c r="F14" s="38">
        <v>13.377000000000001</v>
      </c>
      <c r="G14" s="39">
        <v>12.97569</v>
      </c>
      <c r="H14" s="40"/>
      <c r="I14" s="40"/>
      <c r="J14" s="40"/>
      <c r="K14" s="41">
        <f t="shared" si="0"/>
        <v>12.97569</v>
      </c>
      <c r="L14" s="42">
        <f t="shared" si="1"/>
        <v>1.6868397000000002</v>
      </c>
      <c r="M14" s="43">
        <f t="shared" si="2"/>
        <v>14.6625297</v>
      </c>
      <c r="N14" s="37"/>
      <c r="O14" s="8"/>
    </row>
    <row r="15" spans="1:15" ht="24.75" customHeight="1" x14ac:dyDescent="0.15">
      <c r="A15" s="10">
        <v>7</v>
      </c>
      <c r="B15" s="60" t="s">
        <v>44</v>
      </c>
      <c r="C15" s="10" t="s">
        <v>62</v>
      </c>
      <c r="D15" s="10"/>
      <c r="E15" s="10" t="s">
        <v>31</v>
      </c>
      <c r="F15" s="38">
        <v>13.377000000000001</v>
      </c>
      <c r="G15" s="39">
        <v>12.97569</v>
      </c>
      <c r="H15" s="40"/>
      <c r="I15" s="40"/>
      <c r="J15" s="40"/>
      <c r="K15" s="41">
        <f t="shared" si="0"/>
        <v>12.97569</v>
      </c>
      <c r="L15" s="42">
        <f t="shared" si="1"/>
        <v>1.6868397000000002</v>
      </c>
      <c r="M15" s="43">
        <f t="shared" si="2"/>
        <v>14.6625297</v>
      </c>
      <c r="N15" s="37"/>
      <c r="O15" s="8"/>
    </row>
    <row r="16" spans="1:15" ht="24.75" customHeight="1" x14ac:dyDescent="0.15">
      <c r="A16" s="10">
        <v>8</v>
      </c>
      <c r="B16" s="60" t="s">
        <v>45</v>
      </c>
      <c r="C16" s="10" t="s">
        <v>63</v>
      </c>
      <c r="D16" s="10"/>
      <c r="E16" s="10" t="s">
        <v>31</v>
      </c>
      <c r="F16" s="38">
        <v>13.377000000000001</v>
      </c>
      <c r="G16" s="39">
        <v>12.97569</v>
      </c>
      <c r="H16" s="40"/>
      <c r="I16" s="40"/>
      <c r="J16" s="40"/>
      <c r="K16" s="41">
        <f t="shared" si="0"/>
        <v>12.97569</v>
      </c>
      <c r="L16" s="42">
        <f t="shared" si="1"/>
        <v>1.6868397000000002</v>
      </c>
      <c r="M16" s="43">
        <f t="shared" si="2"/>
        <v>14.6625297</v>
      </c>
      <c r="N16" s="37"/>
      <c r="O16" s="8"/>
    </row>
    <row r="17" spans="1:16" ht="24.75" customHeight="1" x14ac:dyDescent="0.15">
      <c r="A17" s="10">
        <v>9</v>
      </c>
      <c r="B17" s="60" t="s">
        <v>46</v>
      </c>
      <c r="C17" s="10" t="s">
        <v>64</v>
      </c>
      <c r="D17" s="10"/>
      <c r="E17" s="10" t="s">
        <v>31</v>
      </c>
      <c r="F17" s="38">
        <v>13.377000000000001</v>
      </c>
      <c r="G17" s="39">
        <v>12.97569</v>
      </c>
      <c r="H17" s="40"/>
      <c r="I17" s="40"/>
      <c r="J17" s="40"/>
      <c r="K17" s="41">
        <f t="shared" si="0"/>
        <v>12.97569</v>
      </c>
      <c r="L17" s="42">
        <f t="shared" si="1"/>
        <v>1.6868397000000002</v>
      </c>
      <c r="M17" s="43">
        <f t="shared" si="2"/>
        <v>14.6625297</v>
      </c>
      <c r="N17" s="37"/>
      <c r="O17" s="8"/>
    </row>
    <row r="18" spans="1:16" ht="24.75" customHeight="1" x14ac:dyDescent="0.15">
      <c r="A18" s="10">
        <v>10</v>
      </c>
      <c r="B18" s="60" t="s">
        <v>47</v>
      </c>
      <c r="C18" s="10" t="s">
        <v>65</v>
      </c>
      <c r="D18" s="10"/>
      <c r="E18" s="10" t="s">
        <v>31</v>
      </c>
      <c r="F18" s="38">
        <v>19.664999999999999</v>
      </c>
      <c r="G18" s="39">
        <v>19.075049999999997</v>
      </c>
      <c r="H18" s="40"/>
      <c r="I18" s="40"/>
      <c r="J18" s="40"/>
      <c r="K18" s="41">
        <f t="shared" si="0"/>
        <v>19.075049999999997</v>
      </c>
      <c r="L18" s="42">
        <f t="shared" si="1"/>
        <v>2.4797564999999997</v>
      </c>
      <c r="M18" s="43">
        <f t="shared" si="2"/>
        <v>21.554806499999998</v>
      </c>
      <c r="N18" s="37"/>
      <c r="O18" s="8"/>
    </row>
    <row r="19" spans="1:16" ht="24.75" customHeight="1" x14ac:dyDescent="0.15">
      <c r="A19" s="10">
        <v>11</v>
      </c>
      <c r="B19" s="60" t="s">
        <v>48</v>
      </c>
      <c r="C19" s="10" t="s">
        <v>66</v>
      </c>
      <c r="D19" s="10"/>
      <c r="E19" s="10" t="s">
        <v>31</v>
      </c>
      <c r="F19" s="38">
        <v>21.450999999999997</v>
      </c>
      <c r="G19" s="39">
        <v>20.807469999999995</v>
      </c>
      <c r="H19" s="40"/>
      <c r="I19" s="40"/>
      <c r="J19" s="40"/>
      <c r="K19" s="41">
        <f t="shared" si="0"/>
        <v>20.807469999999995</v>
      </c>
      <c r="L19" s="42">
        <f t="shared" si="1"/>
        <v>2.7049710999999994</v>
      </c>
      <c r="M19" s="43">
        <f t="shared" si="2"/>
        <v>23.512441099999993</v>
      </c>
      <c r="N19" s="37"/>
      <c r="O19" s="8"/>
    </row>
    <row r="20" spans="1:16" ht="24.75" customHeight="1" x14ac:dyDescent="0.15">
      <c r="A20" s="10">
        <v>12</v>
      </c>
      <c r="B20" s="60" t="s">
        <v>49</v>
      </c>
      <c r="C20" s="10" t="s">
        <v>67</v>
      </c>
      <c r="D20" s="10"/>
      <c r="E20" s="10" t="s">
        <v>31</v>
      </c>
      <c r="F20" s="38">
        <v>34.81</v>
      </c>
      <c r="G20" s="39">
        <v>33.765700000000002</v>
      </c>
      <c r="H20" s="40"/>
      <c r="I20" s="40"/>
      <c r="J20" s="40"/>
      <c r="K20" s="41">
        <f t="shared" si="0"/>
        <v>33.765700000000002</v>
      </c>
      <c r="L20" s="42">
        <f t="shared" si="1"/>
        <v>4.3895410000000004</v>
      </c>
      <c r="M20" s="43">
        <f t="shared" si="2"/>
        <v>38.155241000000004</v>
      </c>
      <c r="N20" s="37"/>
      <c r="O20" s="8"/>
    </row>
    <row r="21" spans="1:16" ht="24.75" customHeight="1" x14ac:dyDescent="0.15">
      <c r="A21" s="10">
        <v>13</v>
      </c>
      <c r="B21" s="60" t="s">
        <v>50</v>
      </c>
      <c r="C21" s="10" t="s">
        <v>68</v>
      </c>
      <c r="D21" s="10"/>
      <c r="E21" s="10" t="s">
        <v>31</v>
      </c>
      <c r="F21" s="38">
        <v>13.38</v>
      </c>
      <c r="G21" s="39">
        <v>12.9786</v>
      </c>
      <c r="H21" s="40"/>
      <c r="I21" s="40"/>
      <c r="J21" s="40"/>
      <c r="K21" s="41">
        <f t="shared" si="0"/>
        <v>12.9786</v>
      </c>
      <c r="L21" s="42">
        <f t="shared" si="1"/>
        <v>1.6872180000000001</v>
      </c>
      <c r="M21" s="43">
        <f t="shared" si="2"/>
        <v>14.665818</v>
      </c>
      <c r="N21" s="37"/>
      <c r="O21" s="8"/>
    </row>
    <row r="22" spans="1:16" ht="24.75" customHeight="1" x14ac:dyDescent="0.15">
      <c r="A22" s="10">
        <v>14</v>
      </c>
      <c r="B22" s="60" t="s">
        <v>51</v>
      </c>
      <c r="C22" s="10" t="s">
        <v>69</v>
      </c>
      <c r="D22" s="10"/>
      <c r="E22" s="10" t="s">
        <v>31</v>
      </c>
      <c r="F22" s="38">
        <v>12.88</v>
      </c>
      <c r="G22" s="39">
        <v>12.88</v>
      </c>
      <c r="H22" s="40"/>
      <c r="I22" s="40"/>
      <c r="J22" s="40"/>
      <c r="K22" s="41">
        <f t="shared" si="0"/>
        <v>12.88</v>
      </c>
      <c r="L22" s="42">
        <f t="shared" si="1"/>
        <v>1.6744000000000001</v>
      </c>
      <c r="M22" s="43">
        <f t="shared" si="2"/>
        <v>14.554400000000001</v>
      </c>
      <c r="N22" s="37"/>
      <c r="O22" s="8"/>
    </row>
    <row r="23" spans="1:16" ht="24.75" customHeight="1" x14ac:dyDescent="0.15">
      <c r="A23" s="10">
        <v>15</v>
      </c>
      <c r="B23" s="60" t="s">
        <v>52</v>
      </c>
      <c r="C23" s="10" t="s">
        <v>70</v>
      </c>
      <c r="D23" s="10"/>
      <c r="E23" s="10" t="s">
        <v>31</v>
      </c>
      <c r="F23" s="38">
        <v>13.38</v>
      </c>
      <c r="G23" s="39">
        <v>12.9786</v>
      </c>
      <c r="H23" s="40"/>
      <c r="I23" s="40"/>
      <c r="J23" s="40"/>
      <c r="K23" s="41">
        <f t="shared" si="0"/>
        <v>12.9786</v>
      </c>
      <c r="L23" s="42">
        <f t="shared" si="1"/>
        <v>1.6872180000000001</v>
      </c>
      <c r="M23" s="43">
        <f t="shared" si="2"/>
        <v>14.665818</v>
      </c>
      <c r="N23" s="37"/>
      <c r="O23" s="8"/>
    </row>
    <row r="24" spans="1:16" ht="24.75" customHeight="1" x14ac:dyDescent="0.15">
      <c r="A24" s="10">
        <v>16</v>
      </c>
      <c r="B24" s="60" t="s">
        <v>53</v>
      </c>
      <c r="C24" s="10" t="s">
        <v>71</v>
      </c>
      <c r="D24" s="10"/>
      <c r="E24" s="10" t="s">
        <v>31</v>
      </c>
      <c r="F24" s="38">
        <v>13.38</v>
      </c>
      <c r="G24" s="39">
        <v>12.9786</v>
      </c>
      <c r="H24" s="40"/>
      <c r="I24" s="40"/>
      <c r="J24" s="40"/>
      <c r="K24" s="41">
        <f t="shared" si="0"/>
        <v>12.9786</v>
      </c>
      <c r="L24" s="42">
        <f t="shared" si="1"/>
        <v>1.6872180000000001</v>
      </c>
      <c r="M24" s="43">
        <f t="shared" si="2"/>
        <v>14.665818</v>
      </c>
      <c r="N24" s="37"/>
      <c r="O24" s="8"/>
    </row>
    <row r="25" spans="1:16" ht="24.75" customHeight="1" x14ac:dyDescent="0.15">
      <c r="A25" s="10">
        <v>17</v>
      </c>
      <c r="B25" s="60" t="s">
        <v>54</v>
      </c>
      <c r="C25" s="10" t="s">
        <v>72</v>
      </c>
      <c r="D25" s="10"/>
      <c r="E25" s="10" t="s">
        <v>31</v>
      </c>
      <c r="F25" s="38">
        <v>17</v>
      </c>
      <c r="G25" s="39">
        <v>17</v>
      </c>
      <c r="H25" s="40"/>
      <c r="I25" s="40"/>
      <c r="J25" s="40"/>
      <c r="K25" s="41">
        <f t="shared" si="0"/>
        <v>17</v>
      </c>
      <c r="L25" s="42">
        <f t="shared" si="1"/>
        <v>2.21</v>
      </c>
      <c r="M25" s="43">
        <f t="shared" si="2"/>
        <v>19.21</v>
      </c>
      <c r="N25" s="37"/>
      <c r="O25" s="8"/>
    </row>
    <row r="26" spans="1:16" ht="24.75" customHeight="1" x14ac:dyDescent="0.15">
      <c r="A26" s="10">
        <v>18</v>
      </c>
      <c r="B26" s="60" t="s">
        <v>55</v>
      </c>
      <c r="C26" s="10" t="s">
        <v>73</v>
      </c>
      <c r="D26" s="10"/>
      <c r="E26" s="10" t="s">
        <v>31</v>
      </c>
      <c r="F26" s="38">
        <v>18</v>
      </c>
      <c r="G26" s="39">
        <v>18</v>
      </c>
      <c r="H26" s="40"/>
      <c r="I26" s="40"/>
      <c r="J26" s="40"/>
      <c r="K26" s="41">
        <f t="shared" si="0"/>
        <v>18</v>
      </c>
      <c r="L26" s="42">
        <f t="shared" si="1"/>
        <v>2.34</v>
      </c>
      <c r="M26" s="43">
        <f t="shared" si="2"/>
        <v>20.34</v>
      </c>
      <c r="N26" s="37"/>
      <c r="O26" s="8"/>
    </row>
    <row r="27" spans="1:16" s="13" customFormat="1" x14ac:dyDescent="0.15">
      <c r="A27" s="48" t="s">
        <v>16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1"/>
      <c r="P27" s="12"/>
    </row>
    <row r="28" spans="1:16" s="13" customFormat="1" x14ac:dyDescent="0.1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4"/>
      <c r="P28" s="12"/>
    </row>
    <row r="29" spans="1:16" s="13" customFormat="1" x14ac:dyDescent="0.15">
      <c r="A29" s="48" t="s">
        <v>23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14"/>
      <c r="P29" s="12"/>
    </row>
    <row r="30" spans="1:16" s="13" customFormat="1" x14ac:dyDescent="0.15">
      <c r="A30" s="44" t="s">
        <v>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5"/>
      <c r="P30" s="12"/>
    </row>
    <row r="31" spans="1:16" s="13" customFormat="1" x14ac:dyDescent="0.15">
      <c r="A31" s="44" t="s">
        <v>25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4"/>
      <c r="P31" s="12"/>
    </row>
    <row r="32" spans="1:16" s="13" customFormat="1" x14ac:dyDescent="0.15">
      <c r="A32" s="44" t="s">
        <v>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4"/>
      <c r="P32" s="12"/>
    </row>
    <row r="33" spans="1:16" s="13" customFormat="1" x14ac:dyDescent="0.15">
      <c r="A33" s="45" t="s">
        <v>24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15"/>
      <c r="P33" s="12"/>
    </row>
    <row r="34" spans="1:16" s="13" customFormat="1" ht="23.2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2"/>
    </row>
    <row r="35" spans="1:16" s="13" customFormat="1" x14ac:dyDescent="0.15">
      <c r="A35" s="16" t="s">
        <v>28</v>
      </c>
      <c r="B35" s="17"/>
      <c r="C35" s="18"/>
      <c r="H35" s="13" t="s">
        <v>75</v>
      </c>
      <c r="I35" s="19"/>
      <c r="J35" s="18"/>
      <c r="K35" s="20"/>
      <c r="L35" s="20"/>
      <c r="M35" s="20"/>
      <c r="N35" s="21"/>
      <c r="O35" s="22"/>
      <c r="P35" s="12"/>
    </row>
    <row r="36" spans="1:16" s="13" customFormat="1" x14ac:dyDescent="0.15">
      <c r="A36" s="18" t="s">
        <v>21</v>
      </c>
      <c r="B36" s="17"/>
      <c r="C36" s="18"/>
      <c r="H36" s="13" t="s">
        <v>17</v>
      </c>
      <c r="I36" s="18"/>
      <c r="J36" s="18"/>
      <c r="K36" s="20"/>
      <c r="L36" s="18"/>
      <c r="M36" s="18"/>
      <c r="N36" s="23"/>
      <c r="O36" s="24"/>
      <c r="P36" s="12"/>
    </row>
    <row r="37" spans="1:16" s="13" customFormat="1" x14ac:dyDescent="0.15">
      <c r="A37" s="18"/>
      <c r="B37" s="17"/>
      <c r="C37" s="18"/>
      <c r="I37" s="18"/>
      <c r="J37" s="18"/>
      <c r="K37" s="20"/>
      <c r="L37" s="18"/>
      <c r="M37" s="18"/>
      <c r="N37" s="23"/>
      <c r="O37" s="24"/>
      <c r="P37" s="12"/>
    </row>
    <row r="38" spans="1:16" s="13" customFormat="1" x14ac:dyDescent="0.15">
      <c r="A38" s="16" t="s">
        <v>22</v>
      </c>
      <c r="B38" s="16"/>
      <c r="C38" s="25"/>
      <c r="H38" s="13" t="s">
        <v>18</v>
      </c>
      <c r="I38" s="16"/>
      <c r="J38" s="25"/>
      <c r="K38" s="20"/>
      <c r="L38" s="20"/>
      <c r="M38" s="20"/>
      <c r="N38" s="23"/>
      <c r="O38" s="24"/>
      <c r="P38" s="12"/>
    </row>
    <row r="39" spans="1:16" s="13" customFormat="1" ht="14.25" customHeight="1" x14ac:dyDescent="0.15">
      <c r="A39" s="20"/>
      <c r="B39" s="26" t="s">
        <v>20</v>
      </c>
      <c r="C39" s="20"/>
      <c r="I39" s="20" t="s">
        <v>19</v>
      </c>
      <c r="J39" s="20"/>
      <c r="K39" s="20"/>
      <c r="L39" s="20"/>
      <c r="M39" s="20"/>
      <c r="N39" s="23"/>
      <c r="O39" s="24"/>
      <c r="P39" s="12"/>
    </row>
    <row r="40" spans="1:16" x14ac:dyDescent="0.15">
      <c r="B40" s="3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</sheetData>
  <mergeCells count="22">
    <mergeCell ref="A1:N1"/>
    <mergeCell ref="A2:N2"/>
    <mergeCell ref="A3:N3"/>
    <mergeCell ref="A4:N4"/>
    <mergeCell ref="A5:N5"/>
    <mergeCell ref="A6:N6"/>
    <mergeCell ref="A29:N29"/>
    <mergeCell ref="H7:J7"/>
    <mergeCell ref="N7:N8"/>
    <mergeCell ref="A7:A8"/>
    <mergeCell ref="B7:B8"/>
    <mergeCell ref="C7:C8"/>
    <mergeCell ref="D7:D8"/>
    <mergeCell ref="E7:E8"/>
    <mergeCell ref="F7:G7"/>
    <mergeCell ref="A27:N27"/>
    <mergeCell ref="A30:N30"/>
    <mergeCell ref="A28:N28"/>
    <mergeCell ref="A32:N32"/>
    <mergeCell ref="A33:N33"/>
    <mergeCell ref="K8:M8"/>
    <mergeCell ref="A31:N31"/>
  </mergeCells>
  <phoneticPr fontId="5" type="noConversion"/>
  <conditionalFormatting sqref="D40:D1048576 D1:D8 I35:I39 D27:D3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2025-06-09T03:49:46Z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