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6.广州市信征汽车零件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建议!$A$35:$XCP$41</definedName>
    <definedName name="_xlnm.Print_Area" localSheetId="0">建议!$A$1:$N$47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 s="1"/>
  <c r="K12" i="9"/>
  <c r="L12" i="9"/>
  <c r="K13" i="9"/>
  <c r="L13" i="9" s="1"/>
  <c r="M13" i="9" s="1"/>
  <c r="K14" i="9"/>
  <c r="L14" i="9" s="1"/>
  <c r="K15" i="9"/>
  <c r="L15" i="9" s="1"/>
  <c r="K16" i="9"/>
  <c r="K17" i="9"/>
  <c r="L17" i="9" s="1"/>
  <c r="M17" i="9" s="1"/>
  <c r="K18" i="9"/>
  <c r="L18" i="9" s="1"/>
  <c r="K19" i="9"/>
  <c r="L19" i="9" s="1"/>
  <c r="K20" i="9"/>
  <c r="L20" i="9" s="1"/>
  <c r="K21" i="9"/>
  <c r="L21" i="9" s="1"/>
  <c r="K22" i="9"/>
  <c r="L22" i="9" s="1"/>
  <c r="K23" i="9"/>
  <c r="L23" i="9" s="1"/>
  <c r="K24" i="9"/>
  <c r="L24" i="9" s="1"/>
  <c r="K25" i="9"/>
  <c r="L25" i="9" s="1"/>
  <c r="K26" i="9"/>
  <c r="L26" i="9" s="1"/>
  <c r="K27" i="9"/>
  <c r="L27" i="9" s="1"/>
  <c r="K28" i="9"/>
  <c r="L28" i="9" s="1"/>
  <c r="M28" i="9" s="1"/>
  <c r="K29" i="9"/>
  <c r="L29" i="9" s="1"/>
  <c r="K30" i="9"/>
  <c r="L30" i="9" s="1"/>
  <c r="K31" i="9"/>
  <c r="K32" i="9"/>
  <c r="L32" i="9" s="1"/>
  <c r="K33" i="9"/>
  <c r="L33" i="9" s="1"/>
  <c r="M33" i="9" s="1"/>
  <c r="K34" i="9"/>
  <c r="L34" i="9" s="1"/>
  <c r="M26" i="9" l="1"/>
  <c r="M32" i="9"/>
  <c r="M22" i="9"/>
  <c r="M21" i="9"/>
  <c r="M18" i="9"/>
  <c r="M12" i="9"/>
  <c r="M29" i="9"/>
  <c r="M25" i="9"/>
  <c r="M24" i="9"/>
  <c r="M14" i="9"/>
  <c r="L31" i="9"/>
  <c r="M31" i="9" s="1"/>
  <c r="M20" i="9"/>
  <c r="L16" i="9"/>
  <c r="M16" i="9" s="1"/>
  <c r="M34" i="9"/>
  <c r="M30" i="9"/>
  <c r="M27" i="9"/>
  <c r="M23" i="9"/>
  <c r="M19" i="9"/>
  <c r="M15" i="9"/>
  <c r="M11" i="9"/>
  <c r="K9" i="9"/>
  <c r="L9" i="9" l="1"/>
  <c r="M9" i="9" s="1"/>
</calcChain>
</file>

<file path=xl/sharedStrings.xml><?xml version="1.0" encoding="utf-8"?>
<sst xmlns="http://schemas.openxmlformats.org/spreadsheetml/2006/main" count="120" uniqueCount="92">
  <si>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</si>
  <si>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</si>
  <si>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</si>
  <si>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</si>
  <si>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</si>
  <si>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</si>
  <si>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</si>
  <si>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</si>
  <si>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</si>
  <si>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</si>
  <si>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</si>
  <si>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</si>
  <si>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</si>
  <si>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</si>
  <si>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</si>
  <si>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</si>
  <si>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</si>
  <si>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</si>
  <si>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</si>
  <si>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</si>
  <si>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</si>
  <si>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</si>
  <si>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</si>
  <si>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</si>
  <si>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</si>
  <si>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</si>
  <si>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</si>
  <si>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</si>
  <si>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</si>
  <si>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</si>
  <si>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</si>
  <si>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</si>
  <si>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</si>
  <si>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</si>
  <si>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</si>
  <si>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</si>
  <si>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/>
  </si>
  <si>
    <t xml:space="preserve">                                                协议编号：ALPJGXY-20250073</t>
    <phoneticPr fontId="7" type="noConversion"/>
  </si>
  <si>
    <r>
      <t>乙方：</t>
    </r>
    <r>
      <rPr>
        <u/>
        <sz val="12"/>
        <rFont val="楷体"/>
        <family val="3"/>
        <charset val="134"/>
      </rPr>
      <t>广州市信征汽车零件有限公司</t>
    </r>
    <phoneticPr fontId="4" type="noConversion"/>
  </si>
  <si>
    <t>乙方：广州市信征汽车零件有限公司</t>
    <phoneticPr fontId="5" type="noConversion"/>
  </si>
  <si>
    <t>BEC0000018</t>
  </si>
  <si>
    <t>SCS0003260</t>
  </si>
  <si>
    <t>SCS0003261</t>
  </si>
  <si>
    <t>BEC0000009</t>
  </si>
  <si>
    <t>BEC0000058</t>
  </si>
  <si>
    <t>SCS0005407</t>
  </si>
  <si>
    <t>SCS0005408</t>
  </si>
  <si>
    <t>BEC0000056</t>
  </si>
  <si>
    <t>SCS0008095</t>
  </si>
  <si>
    <t>SCS0008096</t>
  </si>
  <si>
    <t>SCS0008097</t>
  </si>
  <si>
    <t>SCS0008098</t>
  </si>
  <si>
    <t>SCS0008099</t>
  </si>
  <si>
    <t>SCS0008160</t>
  </si>
  <si>
    <t>SCS0008161</t>
  </si>
  <si>
    <t>SCS0008162</t>
  </si>
  <si>
    <t>SCS0008100</t>
  </si>
  <si>
    <t>SCS0008101</t>
  </si>
  <si>
    <t>SCS0008163</t>
  </si>
  <si>
    <t>SCS0008164</t>
  </si>
  <si>
    <t>SCS0008368</t>
  </si>
  <si>
    <t>SCS0008054</t>
  </si>
  <si>
    <t>SCS0008055</t>
  </si>
  <si>
    <t>SCS0008048</t>
  </si>
  <si>
    <t>SCS0008191</t>
  </si>
  <si>
    <t>SCS0012256</t>
  </si>
  <si>
    <t>MA501主驾调节控制盒</t>
  </si>
  <si>
    <t>MA501主驾座垫调节按钮</t>
  </si>
  <si>
    <t>MA501主驾靠背调节按钮</t>
  </si>
  <si>
    <t>MA501线束</t>
  </si>
  <si>
    <t>P203电动六向座椅线束总成</t>
  </si>
  <si>
    <t>P203靠背调节按钮</t>
  </si>
  <si>
    <t>P203座垫调节按钮</t>
  </si>
  <si>
    <t>P203开关控制盒</t>
  </si>
  <si>
    <t>驾驶员靠背调节按钮</t>
  </si>
  <si>
    <t>驾驶员座椅前后上下调节按钮</t>
  </si>
  <si>
    <t>正驾电动6向座椅开关总成</t>
  </si>
  <si>
    <t>正驾电动8向座椅开关总成</t>
  </si>
  <si>
    <t>电动4向腰托开关</t>
  </si>
  <si>
    <t>副驾座椅靠背调节按钮</t>
  </si>
  <si>
    <t>副驾座椅前后上下调节按钮</t>
  </si>
  <si>
    <t>副驾电动4向座椅开关总成</t>
  </si>
  <si>
    <t>电动六向座椅线束总成</t>
  </si>
  <si>
    <t>电动八向座椅线束总成</t>
  </si>
  <si>
    <t>副驾电动4向座椅线束总成</t>
  </si>
  <si>
    <t>副驾电动4向带腰托座椅线束总成</t>
  </si>
  <si>
    <t>主驾电动4项开关</t>
  </si>
  <si>
    <t>副驾电动6向座椅线束</t>
  </si>
  <si>
    <t>副驾电动8向线束带腰托座椅线束总成</t>
  </si>
  <si>
    <t>副驾电动8向座椅开关总成</t>
  </si>
  <si>
    <t>主驾电动4向带腰托座椅线束总成</t>
  </si>
  <si>
    <t>C40D转接线束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</si>
</sst>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6" fillId="0" borderId="1" xfId="7" applyNumberFormat="1" applyFont="1" applyFill="1" applyBorder="1" applyAlignment="1">
      <alignment horizontal="right" vertical="center" wrapText="1"/>
    </xf>
    <xf numFmtId="177" fontId="15" fillId="0" borderId="1" xfId="1" applyNumberFormat="1" applyFont="1" applyBorder="1" applyAlignment="1">
      <alignment horizontal="right" vertical="center" wrapTex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9"/>
  <sheetViews>
    <sheetView tabSelected="1" zoomScale="115" zoomScaleNormal="115" zoomScaleSheetLayoutView="70" workbookViewId="0">
      <selection activeCell="G9" sqref="G9:G34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5" ht="22.5" x14ac:dyDescent="0.15">
      <c r="A1" s="44" t="s">
        <v>29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15" ht="16.5" customHeight="1" x14ac:dyDescent="0.15">
      <c r="A2" s="45" t="s">
        <v>37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5" x14ac:dyDescent="0.15">
      <c r="A3" s="46" t="s">
        <v>27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5"/>
    </row>
    <row r="4" spans="1:15" ht="21" customHeight="1" x14ac:dyDescent="0.15">
      <c r="A4" s="46" t="s">
        <v>38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"/>
    </row>
    <row r="5" spans="1:15" x14ac:dyDescent="0.1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</row>
    <row r="6" spans="1:15" x14ac:dyDescent="0.15">
      <c r="A6" s="48" t="s">
        <v>15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7"/>
    </row>
    <row r="7" spans="1:15" ht="60" customHeight="1" x14ac:dyDescent="0.15">
      <c r="A7" s="52" t="s">
        <v>0</v>
      </c>
      <c r="B7" s="53" t="s">
        <v>1</v>
      </c>
      <c r="C7" s="54" t="s">
        <v>2</v>
      </c>
      <c r="D7" s="54" t="s">
        <v>3</v>
      </c>
      <c r="E7" s="55" t="s">
        <v>4</v>
      </c>
      <c r="F7" s="56" t="s">
        <v>7</v>
      </c>
      <c r="G7" s="56"/>
      <c r="H7" s="50" t="s">
        <v>8</v>
      </c>
      <c r="I7" s="50"/>
      <c r="J7" s="50"/>
      <c r="K7" s="32" t="s">
        <v>9</v>
      </c>
      <c r="L7" s="32" t="s">
        <v>10</v>
      </c>
      <c r="M7" s="32" t="s">
        <v>11</v>
      </c>
      <c r="N7" s="51" t="s">
        <v>5</v>
      </c>
      <c r="O7" s="8"/>
    </row>
    <row r="8" spans="1:15" ht="21.75" customHeight="1" x14ac:dyDescent="0.15">
      <c r="A8" s="52"/>
      <c r="B8" s="53"/>
      <c r="C8" s="54"/>
      <c r="D8" s="54"/>
      <c r="E8" s="55"/>
      <c r="F8" s="9" t="s">
        <v>32</v>
      </c>
      <c r="G8" s="9" t="s">
        <v>33</v>
      </c>
      <c r="H8" s="33" t="s">
        <v>12</v>
      </c>
      <c r="I8" s="33" t="s">
        <v>13</v>
      </c>
      <c r="J8" s="33" t="s">
        <v>14</v>
      </c>
      <c r="K8" s="59" t="s">
        <v>34</v>
      </c>
      <c r="L8" s="59"/>
      <c r="M8" s="59"/>
      <c r="N8" s="51"/>
      <c r="O8" s="8"/>
    </row>
    <row r="9" spans="1:15" ht="24.75" customHeight="1" x14ac:dyDescent="0.15">
      <c r="A9" s="10">
        <v>1</v>
      </c>
      <c r="B9" s="10" t="s">
        <v>40</v>
      </c>
      <c r="C9" s="10" t="s">
        <v>66</v>
      </c>
      <c r="D9" s="10"/>
      <c r="E9" s="10" t="s">
        <v>31</v>
      </c>
      <c r="F9" s="38">
        <v>35.89</v>
      </c>
      <c r="G9" s="39">
        <v>34.813299999999998</v>
      </c>
      <c r="H9" s="40"/>
      <c r="I9" s="40"/>
      <c r="J9" s="40"/>
      <c r="K9" s="41">
        <f>I9+G9</f>
        <v>34.813299999999998</v>
      </c>
      <c r="L9" s="42">
        <f>K9*0.13</f>
        <v>4.5257290000000001</v>
      </c>
      <c r="M9" s="43">
        <f>K9+L9</f>
        <v>39.339028999999996</v>
      </c>
      <c r="N9" s="36"/>
      <c r="O9" s="8"/>
    </row>
    <row r="10" spans="1:15" ht="24.75" customHeight="1" x14ac:dyDescent="0.15">
      <c r="A10" s="10">
        <v>2</v>
      </c>
      <c r="B10" s="10" t="s">
        <v>41</v>
      </c>
      <c r="C10" s="10" t="s">
        <v>67</v>
      </c>
      <c r="D10" s="10" t="s">
        <v>36</v>
      </c>
      <c r="E10" s="10" t="s">
        <v>31</v>
      </c>
      <c r="F10" s="38">
        <v>4.0739999999999998</v>
      </c>
      <c r="G10" s="39">
        <v>3.9517799999999998</v>
      </c>
      <c r="H10" s="40"/>
      <c r="I10" s="40"/>
      <c r="J10" s="40"/>
      <c r="K10" s="41">
        <f t="shared" ref="K10:K34" si="0">I10+G10</f>
        <v>3.9517799999999998</v>
      </c>
      <c r="L10" s="42">
        <f t="shared" ref="L10:L34" si="1">K10*0.13</f>
        <v>0.51373139999999995</v>
      </c>
      <c r="M10" s="43">
        <f t="shared" ref="M10:M34" si="2">K10+L10</f>
        <v>4.4655113999999996</v>
      </c>
      <c r="N10" s="37"/>
      <c r="O10" s="8"/>
    </row>
    <row r="11" spans="1:15" ht="24.75" customHeight="1" x14ac:dyDescent="0.15">
      <c r="A11" s="10">
        <v>3</v>
      </c>
      <c r="B11" s="10" t="s">
        <v>42</v>
      </c>
      <c r="C11" s="10" t="s">
        <v>68</v>
      </c>
      <c r="D11" s="10" t="s">
        <v>36</v>
      </c>
      <c r="E11" s="10" t="s">
        <v>31</v>
      </c>
      <c r="F11" s="38">
        <v>4.0739999999999998</v>
      </c>
      <c r="G11" s="39">
        <v>3.9517799999999998</v>
      </c>
      <c r="H11" s="40"/>
      <c r="I11" s="40"/>
      <c r="J11" s="40"/>
      <c r="K11" s="41">
        <f t="shared" si="0"/>
        <v>3.9517799999999998</v>
      </c>
      <c r="L11" s="42">
        <f t="shared" si="1"/>
        <v>0.51373139999999995</v>
      </c>
      <c r="M11" s="43">
        <f t="shared" si="2"/>
        <v>4.4655113999999996</v>
      </c>
      <c r="N11" s="37"/>
      <c r="O11" s="8"/>
    </row>
    <row r="12" spans="1:15" ht="24.75" customHeight="1" x14ac:dyDescent="0.15">
      <c r="A12" s="10">
        <v>4</v>
      </c>
      <c r="B12" s="10" t="s">
        <v>43</v>
      </c>
      <c r="C12" s="10" t="s">
        <v>69</v>
      </c>
      <c r="D12" s="10" t="s">
        <v>36</v>
      </c>
      <c r="E12" s="10" t="s">
        <v>31</v>
      </c>
      <c r="F12" s="38">
        <v>27.16</v>
      </c>
      <c r="G12" s="39">
        <v>26.345199999999998</v>
      </c>
      <c r="H12" s="40"/>
      <c r="I12" s="40"/>
      <c r="J12" s="40"/>
      <c r="K12" s="41">
        <f t="shared" si="0"/>
        <v>26.345199999999998</v>
      </c>
      <c r="L12" s="42">
        <f t="shared" si="1"/>
        <v>3.4248759999999998</v>
      </c>
      <c r="M12" s="43">
        <f t="shared" si="2"/>
        <v>29.770076</v>
      </c>
      <c r="N12" s="37"/>
      <c r="O12" s="8"/>
    </row>
    <row r="13" spans="1:15" ht="24.75" customHeight="1" x14ac:dyDescent="0.15">
      <c r="A13" s="10">
        <v>5</v>
      </c>
      <c r="B13" s="10" t="s">
        <v>44</v>
      </c>
      <c r="C13" s="10" t="s">
        <v>70</v>
      </c>
      <c r="D13" s="10" t="s">
        <v>36</v>
      </c>
      <c r="E13" s="10" t="s">
        <v>31</v>
      </c>
      <c r="F13" s="38">
        <v>22.31</v>
      </c>
      <c r="G13" s="39">
        <v>21.640699999999999</v>
      </c>
      <c r="H13" s="40"/>
      <c r="I13" s="40"/>
      <c r="J13" s="40"/>
      <c r="K13" s="41">
        <f t="shared" si="0"/>
        <v>21.640699999999999</v>
      </c>
      <c r="L13" s="42">
        <f t="shared" si="1"/>
        <v>2.813291</v>
      </c>
      <c r="M13" s="43">
        <f t="shared" si="2"/>
        <v>24.453990999999998</v>
      </c>
      <c r="N13" s="37"/>
      <c r="O13" s="8"/>
    </row>
    <row r="14" spans="1:15" ht="24.75" customHeight="1" x14ac:dyDescent="0.15">
      <c r="A14" s="10">
        <v>6</v>
      </c>
      <c r="B14" s="10" t="s">
        <v>45</v>
      </c>
      <c r="C14" s="10" t="s">
        <v>71</v>
      </c>
      <c r="D14" s="10"/>
      <c r="E14" s="10" t="s">
        <v>31</v>
      </c>
      <c r="F14" s="38">
        <v>3.88</v>
      </c>
      <c r="G14" s="39">
        <v>3.7635999999999998</v>
      </c>
      <c r="H14" s="40"/>
      <c r="I14" s="40"/>
      <c r="J14" s="40"/>
      <c r="K14" s="41">
        <f t="shared" si="0"/>
        <v>3.7635999999999998</v>
      </c>
      <c r="L14" s="42">
        <f t="shared" si="1"/>
        <v>0.48926799999999998</v>
      </c>
      <c r="M14" s="43">
        <f t="shared" si="2"/>
        <v>4.2528679999999994</v>
      </c>
      <c r="N14" s="37"/>
      <c r="O14" s="8"/>
    </row>
    <row r="15" spans="1:15" ht="24.75" customHeight="1" x14ac:dyDescent="0.15">
      <c r="A15" s="10">
        <v>7</v>
      </c>
      <c r="B15" s="10" t="s">
        <v>46</v>
      </c>
      <c r="C15" s="10" t="s">
        <v>72</v>
      </c>
      <c r="D15" s="10"/>
      <c r="E15" s="10" t="s">
        <v>31</v>
      </c>
      <c r="F15" s="38">
        <v>3.88</v>
      </c>
      <c r="G15" s="39">
        <v>3.7635999999999998</v>
      </c>
      <c r="H15" s="40"/>
      <c r="I15" s="40"/>
      <c r="J15" s="40"/>
      <c r="K15" s="41">
        <f t="shared" si="0"/>
        <v>3.7635999999999998</v>
      </c>
      <c r="L15" s="42">
        <f t="shared" si="1"/>
        <v>0.48926799999999998</v>
      </c>
      <c r="M15" s="43">
        <f t="shared" si="2"/>
        <v>4.2528679999999994</v>
      </c>
      <c r="N15" s="37"/>
      <c r="O15" s="8"/>
    </row>
    <row r="16" spans="1:15" ht="24.75" customHeight="1" x14ac:dyDescent="0.15">
      <c r="A16" s="10">
        <v>8</v>
      </c>
      <c r="B16" s="10" t="s">
        <v>47</v>
      </c>
      <c r="C16" s="10" t="s">
        <v>73</v>
      </c>
      <c r="D16" s="10"/>
      <c r="E16" s="10" t="s">
        <v>31</v>
      </c>
      <c r="F16" s="38">
        <v>33.949999999999996</v>
      </c>
      <c r="G16" s="39">
        <v>32.931499999999993</v>
      </c>
      <c r="H16" s="40"/>
      <c r="I16" s="40"/>
      <c r="J16" s="40"/>
      <c r="K16" s="41">
        <f t="shared" si="0"/>
        <v>32.931499999999993</v>
      </c>
      <c r="L16" s="42">
        <f t="shared" si="1"/>
        <v>4.2810949999999988</v>
      </c>
      <c r="M16" s="43">
        <f t="shared" si="2"/>
        <v>37.212594999999993</v>
      </c>
      <c r="N16" s="37"/>
      <c r="O16" s="8"/>
    </row>
    <row r="17" spans="1:15" ht="24.75" customHeight="1" x14ac:dyDescent="0.15">
      <c r="A17" s="10">
        <v>9</v>
      </c>
      <c r="B17" s="10" t="s">
        <v>48</v>
      </c>
      <c r="C17" s="10" t="s">
        <v>74</v>
      </c>
      <c r="D17" s="10"/>
      <c r="E17" s="10" t="s">
        <v>31</v>
      </c>
      <c r="F17" s="38">
        <v>5.7229999999999999</v>
      </c>
      <c r="G17" s="39">
        <v>5.55131</v>
      </c>
      <c r="H17" s="40"/>
      <c r="I17" s="40"/>
      <c r="J17" s="40"/>
      <c r="K17" s="41">
        <f t="shared" si="0"/>
        <v>5.55131</v>
      </c>
      <c r="L17" s="42">
        <f t="shared" si="1"/>
        <v>0.72167029999999999</v>
      </c>
      <c r="M17" s="43">
        <f t="shared" si="2"/>
        <v>6.2729803000000004</v>
      </c>
      <c r="N17" s="37"/>
      <c r="O17" s="8"/>
    </row>
    <row r="18" spans="1:15" ht="24.75" customHeight="1" x14ac:dyDescent="0.15">
      <c r="A18" s="10">
        <v>10</v>
      </c>
      <c r="B18" s="10" t="s">
        <v>49</v>
      </c>
      <c r="C18" s="10" t="s">
        <v>75</v>
      </c>
      <c r="D18" s="10"/>
      <c r="E18" s="10" t="s">
        <v>31</v>
      </c>
      <c r="F18" s="38">
        <v>5.7229999999999999</v>
      </c>
      <c r="G18" s="39">
        <v>5.55131</v>
      </c>
      <c r="H18" s="40"/>
      <c r="I18" s="40"/>
      <c r="J18" s="40"/>
      <c r="K18" s="41">
        <f t="shared" si="0"/>
        <v>5.55131</v>
      </c>
      <c r="L18" s="42">
        <f t="shared" si="1"/>
        <v>0.72167029999999999</v>
      </c>
      <c r="M18" s="43">
        <f t="shared" si="2"/>
        <v>6.2729803000000004</v>
      </c>
      <c r="N18" s="37"/>
      <c r="O18" s="8"/>
    </row>
    <row r="19" spans="1:15" ht="24.75" customHeight="1" x14ac:dyDescent="0.15">
      <c r="A19" s="10">
        <v>11</v>
      </c>
      <c r="B19" s="10" t="s">
        <v>50</v>
      </c>
      <c r="C19" s="10" t="s">
        <v>76</v>
      </c>
      <c r="D19" s="10"/>
      <c r="E19" s="10" t="s">
        <v>31</v>
      </c>
      <c r="F19" s="38">
        <v>45.172899999999998</v>
      </c>
      <c r="G19" s="39">
        <v>43.817712999999998</v>
      </c>
      <c r="H19" s="40"/>
      <c r="I19" s="40"/>
      <c r="J19" s="40"/>
      <c r="K19" s="41">
        <f t="shared" si="0"/>
        <v>43.817712999999998</v>
      </c>
      <c r="L19" s="42">
        <f t="shared" si="1"/>
        <v>5.6963026899999996</v>
      </c>
      <c r="M19" s="43">
        <f t="shared" si="2"/>
        <v>49.514015689999994</v>
      </c>
      <c r="N19" s="37"/>
      <c r="O19" s="8"/>
    </row>
    <row r="20" spans="1:15" ht="24.75" customHeight="1" x14ac:dyDescent="0.15">
      <c r="A20" s="10">
        <v>12</v>
      </c>
      <c r="B20" s="10" t="s">
        <v>51</v>
      </c>
      <c r="C20" s="10" t="s">
        <v>77</v>
      </c>
      <c r="D20" s="10"/>
      <c r="E20" s="10" t="s">
        <v>31</v>
      </c>
      <c r="F20" s="38">
        <v>55.736199999999997</v>
      </c>
      <c r="G20" s="39">
        <v>54.064113999999996</v>
      </c>
      <c r="H20" s="40"/>
      <c r="I20" s="40"/>
      <c r="J20" s="40"/>
      <c r="K20" s="41">
        <f t="shared" si="0"/>
        <v>54.064113999999996</v>
      </c>
      <c r="L20" s="42">
        <f t="shared" si="1"/>
        <v>7.0283348199999995</v>
      </c>
      <c r="M20" s="43">
        <f t="shared" si="2"/>
        <v>61.092448819999994</v>
      </c>
      <c r="N20" s="37"/>
      <c r="O20" s="8"/>
    </row>
    <row r="21" spans="1:15" ht="24.75" customHeight="1" x14ac:dyDescent="0.15">
      <c r="A21" s="10">
        <v>13</v>
      </c>
      <c r="B21" s="10" t="s">
        <v>52</v>
      </c>
      <c r="C21" s="10" t="s">
        <v>78</v>
      </c>
      <c r="D21" s="10"/>
      <c r="E21" s="10" t="s">
        <v>31</v>
      </c>
      <c r="F21" s="38">
        <v>27.16</v>
      </c>
      <c r="G21" s="39">
        <v>26.345199999999998</v>
      </c>
      <c r="H21" s="40"/>
      <c r="I21" s="40"/>
      <c r="J21" s="40"/>
      <c r="K21" s="41">
        <f t="shared" si="0"/>
        <v>26.345199999999998</v>
      </c>
      <c r="L21" s="42">
        <f t="shared" si="1"/>
        <v>3.4248759999999998</v>
      </c>
      <c r="M21" s="43">
        <f t="shared" si="2"/>
        <v>29.770076</v>
      </c>
      <c r="N21" s="37"/>
      <c r="O21" s="8"/>
    </row>
    <row r="22" spans="1:15" ht="24.75" customHeight="1" x14ac:dyDescent="0.15">
      <c r="A22" s="10">
        <v>14</v>
      </c>
      <c r="B22" s="10" t="s">
        <v>53</v>
      </c>
      <c r="C22" s="10" t="s">
        <v>79</v>
      </c>
      <c r="D22" s="10"/>
      <c r="E22" s="10" t="s">
        <v>31</v>
      </c>
      <c r="F22" s="38">
        <v>5.7229999999999999</v>
      </c>
      <c r="G22" s="39">
        <v>5.55131</v>
      </c>
      <c r="H22" s="40"/>
      <c r="I22" s="40"/>
      <c r="J22" s="40"/>
      <c r="K22" s="41">
        <f t="shared" si="0"/>
        <v>5.55131</v>
      </c>
      <c r="L22" s="42">
        <f t="shared" si="1"/>
        <v>0.72167029999999999</v>
      </c>
      <c r="M22" s="43">
        <f t="shared" si="2"/>
        <v>6.2729803000000004</v>
      </c>
      <c r="N22" s="37"/>
      <c r="O22" s="8"/>
    </row>
    <row r="23" spans="1:15" ht="24.75" customHeight="1" x14ac:dyDescent="0.15">
      <c r="A23" s="10">
        <v>15</v>
      </c>
      <c r="B23" s="10" t="s">
        <v>54</v>
      </c>
      <c r="C23" s="10" t="s">
        <v>80</v>
      </c>
      <c r="D23" s="10"/>
      <c r="E23" s="10" t="s">
        <v>31</v>
      </c>
      <c r="F23" s="38">
        <v>5.7229999999999999</v>
      </c>
      <c r="G23" s="39">
        <v>5.55131</v>
      </c>
      <c r="H23" s="40"/>
      <c r="I23" s="40"/>
      <c r="J23" s="40"/>
      <c r="K23" s="41">
        <f t="shared" si="0"/>
        <v>5.55131</v>
      </c>
      <c r="L23" s="42">
        <f t="shared" si="1"/>
        <v>0.72167029999999999</v>
      </c>
      <c r="M23" s="43">
        <f t="shared" si="2"/>
        <v>6.2729803000000004</v>
      </c>
      <c r="N23" s="37"/>
      <c r="O23" s="8"/>
    </row>
    <row r="24" spans="1:15" ht="24.75" customHeight="1" x14ac:dyDescent="0.15">
      <c r="A24" s="10">
        <v>16</v>
      </c>
      <c r="B24" s="10" t="s">
        <v>55</v>
      </c>
      <c r="C24" s="10" t="s">
        <v>81</v>
      </c>
      <c r="D24" s="10"/>
      <c r="E24" s="10" t="s">
        <v>31</v>
      </c>
      <c r="F24" s="38">
        <v>37.703899999999997</v>
      </c>
      <c r="G24" s="39">
        <v>36.572782999999994</v>
      </c>
      <c r="H24" s="40"/>
      <c r="I24" s="40"/>
      <c r="J24" s="40"/>
      <c r="K24" s="41">
        <f t="shared" si="0"/>
        <v>36.572782999999994</v>
      </c>
      <c r="L24" s="42">
        <f t="shared" si="1"/>
        <v>4.7544617899999997</v>
      </c>
      <c r="M24" s="43">
        <f t="shared" si="2"/>
        <v>41.327244789999995</v>
      </c>
      <c r="N24" s="37"/>
      <c r="O24" s="8"/>
    </row>
    <row r="25" spans="1:15" ht="24.75" customHeight="1" x14ac:dyDescent="0.15">
      <c r="A25" s="10">
        <v>17</v>
      </c>
      <c r="B25" s="10" t="s">
        <v>56</v>
      </c>
      <c r="C25" s="10" t="s">
        <v>82</v>
      </c>
      <c r="D25" s="10"/>
      <c r="E25" s="10" t="s">
        <v>31</v>
      </c>
      <c r="F25" s="38">
        <v>22.627415204526745</v>
      </c>
      <c r="G25" s="39">
        <v>21.948592748390944</v>
      </c>
      <c r="H25" s="40"/>
      <c r="I25" s="40"/>
      <c r="J25" s="40"/>
      <c r="K25" s="41">
        <f t="shared" si="0"/>
        <v>21.948592748390944</v>
      </c>
      <c r="L25" s="42">
        <f t="shared" si="1"/>
        <v>2.8533170572908229</v>
      </c>
      <c r="M25" s="43">
        <f t="shared" si="2"/>
        <v>24.801909805681767</v>
      </c>
      <c r="N25" s="37"/>
      <c r="O25" s="8"/>
    </row>
    <row r="26" spans="1:15" ht="24.75" customHeight="1" x14ac:dyDescent="0.15">
      <c r="A26" s="10">
        <v>18</v>
      </c>
      <c r="B26" s="10" t="s">
        <v>57</v>
      </c>
      <c r="C26" s="10" t="s">
        <v>83</v>
      </c>
      <c r="D26" s="10"/>
      <c r="E26" s="10" t="s">
        <v>31</v>
      </c>
      <c r="F26" s="38">
        <v>43.538265634559629</v>
      </c>
      <c r="G26" s="39">
        <v>42.232117665522836</v>
      </c>
      <c r="H26" s="40"/>
      <c r="I26" s="40"/>
      <c r="J26" s="40"/>
      <c r="K26" s="41">
        <f t="shared" si="0"/>
        <v>42.232117665522836</v>
      </c>
      <c r="L26" s="42">
        <f t="shared" si="1"/>
        <v>5.4901752965179691</v>
      </c>
      <c r="M26" s="43">
        <f t="shared" si="2"/>
        <v>47.722292962040804</v>
      </c>
      <c r="N26" s="37"/>
      <c r="O26" s="8"/>
    </row>
    <row r="27" spans="1:15" ht="24.75" customHeight="1" x14ac:dyDescent="0.15">
      <c r="A27" s="10">
        <v>19</v>
      </c>
      <c r="B27" s="10" t="s">
        <v>58</v>
      </c>
      <c r="C27" s="10" t="s">
        <v>84</v>
      </c>
      <c r="D27" s="10"/>
      <c r="E27" s="10" t="s">
        <v>31</v>
      </c>
      <c r="F27" s="38">
        <v>18.999057599908305</v>
      </c>
      <c r="G27" s="39">
        <v>18.429085871911056</v>
      </c>
      <c r="H27" s="40"/>
      <c r="I27" s="40"/>
      <c r="J27" s="40"/>
      <c r="K27" s="41">
        <f t="shared" si="0"/>
        <v>18.429085871911056</v>
      </c>
      <c r="L27" s="42">
        <f t="shared" si="1"/>
        <v>2.3957811633484374</v>
      </c>
      <c r="M27" s="43">
        <f t="shared" si="2"/>
        <v>20.824867035259494</v>
      </c>
      <c r="N27" s="37"/>
      <c r="O27" s="8"/>
    </row>
    <row r="28" spans="1:15" ht="24.75" customHeight="1" x14ac:dyDescent="0.15">
      <c r="A28" s="10">
        <v>20</v>
      </c>
      <c r="B28" s="10" t="s">
        <v>60</v>
      </c>
      <c r="C28" s="10" t="s">
        <v>86</v>
      </c>
      <c r="D28" s="10"/>
      <c r="E28" s="10" t="s">
        <v>31</v>
      </c>
      <c r="F28" s="38">
        <v>27.936</v>
      </c>
      <c r="G28" s="39">
        <v>27.097919999999998</v>
      </c>
      <c r="H28" s="40"/>
      <c r="I28" s="40"/>
      <c r="J28" s="40"/>
      <c r="K28" s="41">
        <f t="shared" si="0"/>
        <v>27.097919999999998</v>
      </c>
      <c r="L28" s="42">
        <f t="shared" si="1"/>
        <v>3.5227295999999999</v>
      </c>
      <c r="M28" s="43">
        <f t="shared" si="2"/>
        <v>30.6206496</v>
      </c>
      <c r="N28" s="37"/>
      <c r="O28" s="8"/>
    </row>
    <row r="29" spans="1:15" ht="24.75" customHeight="1" x14ac:dyDescent="0.15">
      <c r="A29" s="10">
        <v>21</v>
      </c>
      <c r="B29" s="10" t="s">
        <v>61</v>
      </c>
      <c r="C29" s="10" t="s">
        <v>87</v>
      </c>
      <c r="D29" s="10"/>
      <c r="E29" s="10" t="s">
        <v>31</v>
      </c>
      <c r="F29" s="38">
        <v>31.427999999999997</v>
      </c>
      <c r="G29" s="39">
        <v>30.485159999999997</v>
      </c>
      <c r="H29" s="40"/>
      <c r="I29" s="40"/>
      <c r="J29" s="40"/>
      <c r="K29" s="41">
        <f t="shared" si="0"/>
        <v>30.485159999999997</v>
      </c>
      <c r="L29" s="42">
        <f t="shared" si="1"/>
        <v>3.9630707999999997</v>
      </c>
      <c r="M29" s="43">
        <f t="shared" si="2"/>
        <v>34.448230799999997</v>
      </c>
      <c r="N29" s="37"/>
      <c r="O29" s="8"/>
    </row>
    <row r="30" spans="1:15" ht="24.75" customHeight="1" x14ac:dyDescent="0.15">
      <c r="A30" s="10">
        <v>22</v>
      </c>
      <c r="B30" s="10" t="s">
        <v>62</v>
      </c>
      <c r="C30" s="10" t="s">
        <v>88</v>
      </c>
      <c r="D30" s="10"/>
      <c r="E30" s="10" t="s">
        <v>31</v>
      </c>
      <c r="F30" s="38">
        <v>42.389000000000003</v>
      </c>
      <c r="G30" s="39">
        <v>41.117330000000003</v>
      </c>
      <c r="H30" s="40"/>
      <c r="I30" s="40"/>
      <c r="J30" s="40"/>
      <c r="K30" s="41">
        <f t="shared" si="0"/>
        <v>41.117330000000003</v>
      </c>
      <c r="L30" s="42">
        <f t="shared" si="1"/>
        <v>5.3452529000000002</v>
      </c>
      <c r="M30" s="43">
        <f t="shared" si="2"/>
        <v>46.462582900000001</v>
      </c>
      <c r="N30" s="37"/>
      <c r="O30" s="8"/>
    </row>
    <row r="31" spans="1:15" ht="24.75" customHeight="1" x14ac:dyDescent="0.15">
      <c r="A31" s="10">
        <v>23</v>
      </c>
      <c r="B31" s="10" t="s">
        <v>63</v>
      </c>
      <c r="C31" s="10" t="s">
        <v>89</v>
      </c>
      <c r="D31" s="10"/>
      <c r="E31" s="10" t="s">
        <v>31</v>
      </c>
      <c r="F31" s="38">
        <v>48.209000000000003</v>
      </c>
      <c r="G31" s="39">
        <v>46.762730000000005</v>
      </c>
      <c r="H31" s="40"/>
      <c r="I31" s="40"/>
      <c r="J31" s="40"/>
      <c r="K31" s="41">
        <f t="shared" si="0"/>
        <v>46.762730000000005</v>
      </c>
      <c r="L31" s="42">
        <f t="shared" si="1"/>
        <v>6.0791549000000007</v>
      </c>
      <c r="M31" s="43">
        <f t="shared" si="2"/>
        <v>52.841884900000004</v>
      </c>
      <c r="N31" s="37"/>
      <c r="O31" s="8"/>
    </row>
    <row r="32" spans="1:15" ht="24.75" customHeight="1" x14ac:dyDescent="0.15">
      <c r="A32" s="10">
        <v>24</v>
      </c>
      <c r="B32" s="10" t="s">
        <v>59</v>
      </c>
      <c r="C32" s="10" t="s">
        <v>85</v>
      </c>
      <c r="D32" s="10"/>
      <c r="E32" s="10" t="s">
        <v>31</v>
      </c>
      <c r="F32" s="38">
        <v>28.5</v>
      </c>
      <c r="G32" s="39">
        <v>28.5</v>
      </c>
      <c r="H32" s="40"/>
      <c r="I32" s="40"/>
      <c r="J32" s="40"/>
      <c r="K32" s="41">
        <f t="shared" si="0"/>
        <v>28.5</v>
      </c>
      <c r="L32" s="42">
        <f t="shared" si="1"/>
        <v>3.7050000000000001</v>
      </c>
      <c r="M32" s="43">
        <f t="shared" si="2"/>
        <v>32.204999999999998</v>
      </c>
      <c r="N32" s="37"/>
      <c r="O32" s="8"/>
    </row>
    <row r="33" spans="1:16" ht="24.75" customHeight="1" x14ac:dyDescent="0.15">
      <c r="A33" s="10">
        <v>25</v>
      </c>
      <c r="B33" s="10" t="s">
        <v>64</v>
      </c>
      <c r="C33" s="10" t="s">
        <v>90</v>
      </c>
      <c r="D33" s="10"/>
      <c r="E33" s="10" t="s">
        <v>31</v>
      </c>
      <c r="F33" s="38">
        <v>28.5</v>
      </c>
      <c r="G33" s="39">
        <v>28.5</v>
      </c>
      <c r="H33" s="40"/>
      <c r="I33" s="40"/>
      <c r="J33" s="40"/>
      <c r="K33" s="41">
        <f t="shared" si="0"/>
        <v>28.5</v>
      </c>
      <c r="L33" s="42">
        <f t="shared" si="1"/>
        <v>3.7050000000000001</v>
      </c>
      <c r="M33" s="43">
        <f t="shared" si="2"/>
        <v>32.204999999999998</v>
      </c>
      <c r="N33" s="37"/>
      <c r="O33" s="8"/>
    </row>
    <row r="34" spans="1:16" ht="24.75" customHeight="1" x14ac:dyDescent="0.15">
      <c r="A34" s="10">
        <v>26</v>
      </c>
      <c r="B34" s="10" t="s">
        <v>65</v>
      </c>
      <c r="C34" s="10" t="s">
        <v>91</v>
      </c>
      <c r="D34" s="10"/>
      <c r="E34" s="10" t="s">
        <v>31</v>
      </c>
      <c r="F34" s="38">
        <v>11.61</v>
      </c>
      <c r="G34" s="39">
        <v>11.61</v>
      </c>
      <c r="H34" s="40"/>
      <c r="I34" s="40"/>
      <c r="J34" s="40"/>
      <c r="K34" s="41">
        <f t="shared" si="0"/>
        <v>11.61</v>
      </c>
      <c r="L34" s="42">
        <f t="shared" si="1"/>
        <v>1.5093000000000001</v>
      </c>
      <c r="M34" s="43">
        <f t="shared" si="2"/>
        <v>13.119299999999999</v>
      </c>
      <c r="N34" s="37"/>
      <c r="O34" s="8"/>
    </row>
    <row r="35" spans="1:16" s="13" customFormat="1" x14ac:dyDescent="0.15">
      <c r="A35" s="49" t="s">
        <v>16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11"/>
      <c r="P35" s="12"/>
    </row>
    <row r="36" spans="1:16" s="13" customFormat="1" x14ac:dyDescent="0.15">
      <c r="A36" s="57" t="s">
        <v>35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14"/>
      <c r="P36" s="12"/>
    </row>
    <row r="37" spans="1:16" s="13" customFormat="1" x14ac:dyDescent="0.15">
      <c r="A37" s="49" t="s">
        <v>23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14"/>
      <c r="P37" s="12"/>
    </row>
    <row r="38" spans="1:16" s="13" customFormat="1" x14ac:dyDescent="0.15">
      <c r="A38" s="57" t="s">
        <v>26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35"/>
      <c r="P38" s="12"/>
    </row>
    <row r="39" spans="1:16" s="13" customFormat="1" x14ac:dyDescent="0.15">
      <c r="A39" s="57" t="s">
        <v>25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34"/>
      <c r="P39" s="12"/>
    </row>
    <row r="40" spans="1:16" s="13" customFormat="1" x14ac:dyDescent="0.15">
      <c r="A40" s="57" t="s">
        <v>30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14"/>
      <c r="P40" s="12"/>
    </row>
    <row r="41" spans="1:16" s="13" customFormat="1" x14ac:dyDescent="0.15">
      <c r="A41" s="58" t="s">
        <v>24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15"/>
      <c r="P41" s="12"/>
    </row>
    <row r="42" spans="1:16" s="13" customFormat="1" ht="23.25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2"/>
    </row>
    <row r="43" spans="1:16" s="13" customFormat="1" x14ac:dyDescent="0.15">
      <c r="A43" s="16" t="s">
        <v>28</v>
      </c>
      <c r="B43" s="17"/>
      <c r="C43" s="18"/>
      <c r="H43" s="13" t="s">
        <v>39</v>
      </c>
      <c r="I43" s="19"/>
      <c r="J43" s="18"/>
      <c r="K43" s="20"/>
      <c r="L43" s="20"/>
      <c r="M43" s="20"/>
      <c r="N43" s="21"/>
      <c r="O43" s="22"/>
      <c r="P43" s="12"/>
    </row>
    <row r="44" spans="1:16" s="13" customFormat="1" x14ac:dyDescent="0.15">
      <c r="A44" s="18" t="s">
        <v>21</v>
      </c>
      <c r="B44" s="17"/>
      <c r="C44" s="18"/>
      <c r="H44" s="13" t="s">
        <v>17</v>
      </c>
      <c r="I44" s="18"/>
      <c r="J44" s="18"/>
      <c r="K44" s="20"/>
      <c r="L44" s="18"/>
      <c r="M44" s="18"/>
      <c r="N44" s="23"/>
      <c r="O44" s="24"/>
      <c r="P44" s="12"/>
    </row>
    <row r="45" spans="1:16" s="13" customFormat="1" x14ac:dyDescent="0.15">
      <c r="A45" s="18"/>
      <c r="B45" s="17"/>
      <c r="C45" s="18"/>
      <c r="I45" s="18"/>
      <c r="J45" s="18"/>
      <c r="K45" s="20"/>
      <c r="L45" s="18"/>
      <c r="M45" s="18"/>
      <c r="N45" s="23"/>
      <c r="O45" s="24"/>
      <c r="P45" s="12"/>
    </row>
    <row r="46" spans="1:16" s="13" customFormat="1" x14ac:dyDescent="0.15">
      <c r="A46" s="16" t="s">
        <v>22</v>
      </c>
      <c r="B46" s="16"/>
      <c r="C46" s="25"/>
      <c r="H46" s="13" t="s">
        <v>18</v>
      </c>
      <c r="I46" s="16"/>
      <c r="J46" s="25"/>
      <c r="K46" s="20"/>
      <c r="L46" s="20"/>
      <c r="M46" s="20"/>
      <c r="N46" s="23"/>
      <c r="O46" s="24"/>
      <c r="P46" s="12"/>
    </row>
    <row r="47" spans="1:16" s="13" customFormat="1" ht="14.25" customHeight="1" x14ac:dyDescent="0.15">
      <c r="A47" s="20"/>
      <c r="B47" s="26" t="s">
        <v>20</v>
      </c>
      <c r="C47" s="20"/>
      <c r="I47" s="20" t="s">
        <v>19</v>
      </c>
      <c r="J47" s="20"/>
      <c r="K47" s="20"/>
      <c r="L47" s="20"/>
      <c r="M47" s="20"/>
      <c r="N47" s="23"/>
      <c r="O47" s="24"/>
      <c r="P47" s="12"/>
    </row>
    <row r="48" spans="1:16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7" spans="2:2" x14ac:dyDescent="0.15">
      <c r="B57" s="3"/>
    </row>
    <row r="58" spans="2:2" x14ac:dyDescent="0.15">
      <c r="B58" s="3"/>
    </row>
    <row r="59" spans="2:2" x14ac:dyDescent="0.15">
      <c r="B59" s="3"/>
    </row>
    <row r="60" spans="2:2" x14ac:dyDescent="0.15">
      <c r="B60" s="3"/>
    </row>
    <row r="61" spans="2:2" x14ac:dyDescent="0.15">
      <c r="B61" s="3"/>
    </row>
    <row r="62" spans="2:2" x14ac:dyDescent="0.15">
      <c r="B62" s="3"/>
    </row>
    <row r="63" spans="2:2" x14ac:dyDescent="0.15">
      <c r="B63" s="3"/>
    </row>
    <row r="64" spans="2:2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</sheetData>
  <mergeCells count="22">
    <mergeCell ref="A38:N38"/>
    <mergeCell ref="A36:N36"/>
    <mergeCell ref="A40:N40"/>
    <mergeCell ref="A41:N41"/>
    <mergeCell ref="K8:M8"/>
    <mergeCell ref="A39:N39"/>
    <mergeCell ref="A6:N6"/>
    <mergeCell ref="A37:N37"/>
    <mergeCell ref="H7:J7"/>
    <mergeCell ref="N7:N8"/>
    <mergeCell ref="A7:A8"/>
    <mergeCell ref="B7:B8"/>
    <mergeCell ref="C7:C8"/>
    <mergeCell ref="D7:D8"/>
    <mergeCell ref="E7:E8"/>
    <mergeCell ref="F7:G7"/>
    <mergeCell ref="A35:N35"/>
    <mergeCell ref="A1:N1"/>
    <mergeCell ref="A2:N2"/>
    <mergeCell ref="A3:N3"/>
    <mergeCell ref="A4:N4"/>
    <mergeCell ref="A5:N5"/>
  </mergeCells>
  <phoneticPr fontId="5" type="noConversion"/>
  <conditionalFormatting sqref="D48:D1048576 D1:D8 I43:I47 D35:D4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2025-08-06T08:07:09Z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