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tabRatio="872"/>
  </bookViews>
  <sheets>
    <sheet name="无纺布" sheetId="10" r:id="rId1"/>
    <sheet name="M60不签" sheetId="14" state="hidden" r:id="rId2"/>
    <sheet name="中联司机座套织物" sheetId="26" r:id="rId3"/>
    <sheet name="C40DB拉带" sheetId="33" r:id="rId4"/>
    <sheet name="连体皮卡PVC版本价格" sheetId="34" r:id="rId5"/>
    <sheet name="连体皮卡织物价格" sheetId="35" state="hidden" r:id="rId6"/>
    <sheet name="中联不带扶手项目" sheetId="44" r:id="rId7"/>
    <sheet name="M4" sheetId="47" r:id="rId8"/>
    <sheet name="金琥项目（新）" sheetId="48" r:id="rId9"/>
  </sheets>
  <externalReferences>
    <externalReference r:id="rId10"/>
    <externalReference r:id="rId11"/>
    <externalReference r:id="rId12"/>
    <externalReference r:id="rId1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S11" authorId="0">
      <text>
        <r>
          <rPr>
            <sz val="9"/>
            <rFont val="宋体"/>
            <charset val="134"/>
          </rPr>
          <t>用量、加工费同M20黑棕织物</t>
        </r>
      </text>
    </comment>
    <comment ref="S12" authorId="0">
      <text>
        <r>
          <rPr>
            <sz val="9"/>
            <rFont val="宋体"/>
            <charset val="134"/>
          </rPr>
          <t>用量、加工费同M20黑棕织物</t>
        </r>
      </text>
    </comment>
  </commentList>
</comments>
</file>

<file path=xl/sharedStrings.xml><?xml version="1.0" encoding="utf-8"?>
<sst xmlns="http://schemas.openxmlformats.org/spreadsheetml/2006/main" count="752" uniqueCount="343">
  <si>
    <r>
      <t xml:space="preserve">                         </t>
    </r>
    <r>
      <rPr>
        <b/>
        <sz val="16"/>
        <rFont val="宋体"/>
        <charset val="134"/>
      </rPr>
      <t>价格执行协议</t>
    </r>
    <r>
      <rPr>
        <sz val="12"/>
        <rFont val="宋体"/>
        <charset val="134"/>
      </rPr>
      <t xml:space="preserve">                2025014-A</t>
    </r>
  </si>
  <si>
    <t>甲方：湖南光华荣昌汽车部件有限公司</t>
  </si>
  <si>
    <t xml:space="preserve">乙方：湘乡简美工贸有限公司                                                                                                                          </t>
  </si>
  <si>
    <t xml:space="preserve">    甲乙双方在保持互惠互利的基础上，为保持长久的合作关系，双方携手共同占领大市场，特签定价格协议如下：</t>
  </si>
  <si>
    <t>乙方供货价格：（含运费，以未税价格为准）</t>
  </si>
  <si>
    <t>序号</t>
  </si>
  <si>
    <t>QAD代码</t>
  </si>
  <si>
    <t>物料代码</t>
  </si>
  <si>
    <t>零部件名称</t>
  </si>
  <si>
    <t>规格</t>
  </si>
  <si>
    <t>单位</t>
  </si>
  <si>
    <t>未税单价</t>
  </si>
  <si>
    <t>2024年</t>
  </si>
  <si>
    <t>2025年</t>
  </si>
  <si>
    <t>备注</t>
  </si>
  <si>
    <t>2.02.080</t>
  </si>
  <si>
    <t>380*400</t>
  </si>
  <si>
    <t>张</t>
  </si>
  <si>
    <t>海绵发泡用</t>
  </si>
  <si>
    <t>2.02.081</t>
  </si>
  <si>
    <t>780*400</t>
  </si>
  <si>
    <t>2.02.201</t>
  </si>
  <si>
    <t>600*400</t>
  </si>
  <si>
    <t>2.02.088</t>
  </si>
  <si>
    <t>450*500</t>
  </si>
  <si>
    <t>2.02.087</t>
  </si>
  <si>
    <t>800*500</t>
  </si>
  <si>
    <t>2.02.090</t>
  </si>
  <si>
    <t>1200*500</t>
  </si>
  <si>
    <t>2.02.089</t>
  </si>
  <si>
    <t>700*500</t>
  </si>
  <si>
    <t>2.02.202</t>
  </si>
  <si>
    <t>1000*400</t>
  </si>
  <si>
    <t>2.02.083</t>
  </si>
  <si>
    <t>250*250</t>
  </si>
  <si>
    <t>2.02.082</t>
  </si>
  <si>
    <t>1130*400</t>
  </si>
  <si>
    <t>2.02.078</t>
  </si>
  <si>
    <t>280*400</t>
  </si>
  <si>
    <t>2.02.221</t>
  </si>
  <si>
    <t>800*450</t>
  </si>
  <si>
    <t>2.02.224</t>
  </si>
  <si>
    <t>1280*450</t>
  </si>
  <si>
    <t>2.02.228</t>
  </si>
  <si>
    <t>1200*550</t>
  </si>
  <si>
    <t>2.02.223</t>
  </si>
  <si>
    <t>1200*450</t>
  </si>
  <si>
    <t>2.02.227</t>
  </si>
  <si>
    <t>700*550</t>
  </si>
  <si>
    <t>2.02.226</t>
  </si>
  <si>
    <t>600*550</t>
  </si>
  <si>
    <t>2.02.225</t>
  </si>
  <si>
    <t>450*550</t>
  </si>
  <si>
    <t>2.02.219</t>
  </si>
  <si>
    <t>400*450</t>
  </si>
  <si>
    <t>2.02.220</t>
  </si>
  <si>
    <t>600*450</t>
  </si>
  <si>
    <t>2.02.222</t>
  </si>
  <si>
    <t>1100*450</t>
  </si>
  <si>
    <t>2.02.200</t>
  </si>
  <si>
    <t>黑色</t>
  </si>
  <si>
    <t>件</t>
  </si>
  <si>
    <t>带日字扣</t>
  </si>
  <si>
    <t>2.02.048</t>
  </si>
  <si>
    <t>灰色</t>
  </si>
  <si>
    <t>带两个钢圈</t>
  </si>
  <si>
    <t>2.02.086</t>
  </si>
  <si>
    <t>600*520</t>
  </si>
  <si>
    <t>2.02.1178</t>
  </si>
  <si>
    <t>550*950</t>
  </si>
  <si>
    <t>2.02.621</t>
  </si>
  <si>
    <t>后排靠背用</t>
  </si>
  <si>
    <t>2.02.601</t>
  </si>
  <si>
    <t>异形按样件</t>
  </si>
  <si>
    <t>130克重</t>
  </si>
  <si>
    <t>2.02.602</t>
  </si>
  <si>
    <t>2.02.604</t>
  </si>
  <si>
    <t>2.02.603</t>
  </si>
  <si>
    <r>
      <rPr>
        <sz val="11"/>
        <rFont val="宋体"/>
        <charset val="134"/>
      </rPr>
      <t>2.02.</t>
    </r>
    <r>
      <rPr>
        <sz val="11"/>
        <rFont val="宋体"/>
        <charset val="134"/>
      </rPr>
      <t>719</t>
    </r>
  </si>
  <si>
    <r>
      <rPr>
        <sz val="11"/>
        <rFont val="宋体"/>
        <charset val="134"/>
      </rPr>
      <t>同3</t>
    </r>
    <r>
      <rPr>
        <sz val="11"/>
        <rFont val="宋体"/>
        <charset val="134"/>
      </rPr>
      <t>2B</t>
    </r>
  </si>
  <si>
    <t>二、发票开具：乙方必须开具国家规定税率的增值税专用发票。</t>
  </si>
  <si>
    <t>三、价格执行从2025年1月1日起至2025年12月31日。</t>
  </si>
  <si>
    <t>四、结算账期及方式：到货结算，发票挂账后的下个月的第一日起60天返款，承兑结算。</t>
  </si>
  <si>
    <t>五、双方合作中出现质量、技术、物料等问题按相应的合同（协议）办理。</t>
  </si>
  <si>
    <t>六、此协议一式四份，经双方代表签字后即生效，同时具备法律效力。</t>
  </si>
  <si>
    <t>七、供应商接到此通知后两日内确认回传，否则视为默认。</t>
  </si>
  <si>
    <t>甲方代表签字：</t>
  </si>
  <si>
    <t xml:space="preserve">   乙方代表签字：</t>
  </si>
  <si>
    <t>时        间：</t>
  </si>
  <si>
    <t xml:space="preserve">   时        间：</t>
  </si>
  <si>
    <r>
      <rPr>
        <sz val="12"/>
        <color theme="1"/>
        <rFont val="宋体"/>
        <charset val="134"/>
        <scheme val="minor"/>
      </rPr>
      <t xml:space="preserve">      </t>
    </r>
    <r>
      <rPr>
        <sz val="18"/>
        <color theme="1"/>
        <rFont val="宋体"/>
        <charset val="134"/>
        <scheme val="minor"/>
      </rPr>
      <t>价格执行协议</t>
    </r>
    <r>
      <rPr>
        <sz val="12"/>
        <color theme="1"/>
        <rFont val="宋体"/>
        <charset val="134"/>
        <scheme val="minor"/>
      </rPr>
      <t xml:space="preserve">                    2021014-F</t>
    </r>
  </si>
  <si>
    <t>乙方： 湘乡简美新材料科技有限公司</t>
  </si>
  <si>
    <t xml:space="preserve">    甲乙双方在保持互惠互利的基础上，保持长久的，双方携手共同占领大市场，特签定价M60产品价格协议如下：</t>
  </si>
  <si>
    <t>M60织物布套价格：（含运费，以未税价格为准）</t>
  </si>
  <si>
    <t>主料</t>
  </si>
  <si>
    <t>副料1黑辅</t>
  </si>
  <si>
    <t>副料2蓝条</t>
  </si>
  <si>
    <t>毛毡</t>
  </si>
  <si>
    <t>辅料费</t>
  </si>
  <si>
    <t>布套辅料加工费</t>
  </si>
  <si>
    <t>件数</t>
  </si>
  <si>
    <t>加工价格合计（含17%税）</t>
  </si>
  <si>
    <t>加工价格合计（含16%税）</t>
  </si>
  <si>
    <t>蓝花主料用量</t>
  </si>
  <si>
    <t>蓝花主料费用</t>
  </si>
  <si>
    <t>副料用量</t>
  </si>
  <si>
    <t>副料费用</t>
  </si>
  <si>
    <t>毛毡用量</t>
  </si>
  <si>
    <t>毛毡费用（元）</t>
  </si>
  <si>
    <t>2020年</t>
  </si>
  <si>
    <t>2021年</t>
  </si>
  <si>
    <t>2.02.722</t>
  </si>
  <si>
    <t>2.02.723</t>
  </si>
  <si>
    <t>2.02.726</t>
  </si>
  <si>
    <t>2.02.727</t>
  </si>
  <si>
    <t>2.02.801</t>
  </si>
  <si>
    <t>2.02.797</t>
  </si>
  <si>
    <t>2.02.798</t>
  </si>
  <si>
    <t>2.02.794</t>
  </si>
  <si>
    <t>2.02.820</t>
  </si>
  <si>
    <t>2.02.736</t>
  </si>
  <si>
    <t>2.02.730</t>
  </si>
  <si>
    <t>2.02.734</t>
  </si>
  <si>
    <t>2.02.873</t>
  </si>
  <si>
    <t>2.02.868</t>
  </si>
  <si>
    <t>2.02.871</t>
  </si>
  <si>
    <t>2.02.867</t>
  </si>
  <si>
    <t>2.02.864</t>
  </si>
  <si>
    <t>2.02.863</t>
  </si>
  <si>
    <t>2.02.860</t>
  </si>
  <si>
    <t>2.02.859</t>
  </si>
  <si>
    <t>2+3+2合计</t>
  </si>
  <si>
    <t>2+2+3合计</t>
  </si>
  <si>
    <t>注：布料价格以甲方与布料供应商签订的价格协议为准.付款方式则是甲方付给乙方,乙方再付给布料供应商。红色/蓝色主料含税28.85元/延米，黑色副料21.66元/延米，蓝色副料22.8元/延米。（表格明细按含税17%计算）。</t>
  </si>
  <si>
    <t>三、价格执行从2020年1月1日起至2020年12月31日。</t>
  </si>
  <si>
    <t>六、此协议一式四份，经双方代表签字后即生效，同时具备法律效力。复印件、传真件具备同等法律效力。</t>
  </si>
  <si>
    <r>
      <t xml:space="preserve">       价格执行协议               </t>
    </r>
    <r>
      <rPr>
        <b/>
        <sz val="12"/>
        <color theme="1"/>
        <rFont val="宋体"/>
        <charset val="134"/>
        <scheme val="minor"/>
      </rPr>
      <t>2025014-B</t>
    </r>
  </si>
  <si>
    <t>乙方：湘乡简美工贸有限公司</t>
  </si>
  <si>
    <t xml:space="preserve">    甲乙双方在保持互惠互利的基础上，保持长久的，双方携手共同占领大市场，特签定价格协议如下：</t>
  </si>
  <si>
    <t>一、乙方供货中联项目价格：（含运费，以未税价格为准）</t>
  </si>
  <si>
    <t>织物主料</t>
  </si>
  <si>
    <t>黑色织物</t>
  </si>
  <si>
    <r>
      <rPr>
        <sz val="9"/>
        <color theme="1"/>
        <rFont val="宋体"/>
        <charset val="134"/>
        <scheme val="minor"/>
      </rPr>
      <t>P</t>
    </r>
    <r>
      <rPr>
        <sz val="9"/>
        <color theme="1"/>
        <rFont val="宋体"/>
        <charset val="134"/>
        <scheme val="minor"/>
      </rPr>
      <t>VC</t>
    </r>
  </si>
  <si>
    <t>辅料价格</t>
  </si>
  <si>
    <t xml:space="preserve">加工费
</t>
  </si>
  <si>
    <t>管理费和财务费</t>
  </si>
  <si>
    <t>主料用量</t>
  </si>
  <si>
    <t>主料费用（未税24.87元/延米）</t>
  </si>
  <si>
    <t>副料费用（未税18.67元/延米）</t>
  </si>
  <si>
    <t>SCS0006669</t>
  </si>
  <si>
    <t>左座垫护面总成</t>
  </si>
  <si>
    <t>SCS0006670</t>
  </si>
  <si>
    <t>靠背护面总成</t>
  </si>
  <si>
    <t>SCS0006668</t>
  </si>
  <si>
    <t>驾座头枕护面总成</t>
  </si>
  <si>
    <t>SCS0006671</t>
  </si>
  <si>
    <t>靠背左扶手护面总成</t>
  </si>
  <si>
    <t>SCS0006672</t>
  </si>
  <si>
    <t>靠背右扶手护面总成</t>
  </si>
  <si>
    <t>PVC主料</t>
  </si>
  <si>
    <t>黑色PVC辅料</t>
  </si>
  <si>
    <t>织物</t>
  </si>
  <si>
    <t>加工价格合计</t>
  </si>
  <si>
    <t>主料费用（未税54.1元/延米）</t>
  </si>
  <si>
    <t>副料费用（未税39.55元/延米）</t>
  </si>
  <si>
    <t>缝制费</t>
  </si>
  <si>
    <t>管理费</t>
  </si>
  <si>
    <t>运输费</t>
  </si>
  <si>
    <t>绣花费用</t>
  </si>
  <si>
    <t>利润</t>
  </si>
  <si>
    <t>SCS0006844</t>
  </si>
  <si>
    <t>左座垫护面总成（皮革）</t>
  </si>
  <si>
    <t>SCS0006845</t>
  </si>
  <si>
    <t>靠背护面总成（皮革）</t>
  </si>
  <si>
    <t>SCS0006849</t>
  </si>
  <si>
    <t>驾座头枕护面总成（皮革）</t>
  </si>
  <si>
    <t>SCS0006850</t>
  </si>
  <si>
    <t>靠背左扶手总成（皮革）</t>
  </si>
  <si>
    <t>SCS0006851</t>
  </si>
  <si>
    <t>靠背右扶手总成（皮革）</t>
  </si>
  <si>
    <t>四、结算账期及方式：到货结算，发票挂账后的下个月的第一日起60天返款，现金结算。</t>
  </si>
  <si>
    <r>
      <t xml:space="preserve">           价格执行协议              </t>
    </r>
    <r>
      <rPr>
        <b/>
        <sz val="10"/>
        <rFont val="楷体_GB2312"/>
        <charset val="134"/>
      </rPr>
      <t>2025014-C</t>
    </r>
  </si>
  <si>
    <t xml:space="preserve">乙方： 湘乡简美工贸有限公司                                                                   </t>
  </si>
  <si>
    <t xml:space="preserve">    甲乙双方在保持互惠互利的基础上，为保持长久的合作关系，双方携手共同占领大市场，特签定C40D价格协议如下：</t>
  </si>
  <si>
    <t xml:space="preserve">    乙方供货价格：（含运费送至甲方指定地点，以未税价格为准）</t>
  </si>
  <si>
    <t>备  注</t>
  </si>
  <si>
    <t>2.01.702</t>
  </si>
  <si>
    <t>按封样</t>
  </si>
  <si>
    <t>个</t>
  </si>
  <si>
    <t>四、结算账期及方式：入库结算，发票挂账后的下个月的第一日起30天返款，现汇结算。</t>
  </si>
  <si>
    <t xml:space="preserve">                         价格执行协议                         2025014-D</t>
  </si>
  <si>
    <t>一、乙方供货连体皮卡PVC版价格：（含运费，以未税价格为准）</t>
  </si>
  <si>
    <t>零件代码</t>
  </si>
  <si>
    <r>
      <rPr>
        <sz val="10"/>
        <color theme="1"/>
        <rFont val="宋体"/>
        <charset val="134"/>
      </rPr>
      <t>打孔</t>
    </r>
    <r>
      <rPr>
        <sz val="10"/>
        <color theme="1"/>
        <rFont val="Arial"/>
        <charset val="134"/>
      </rPr>
      <t>PVC</t>
    </r>
    <r>
      <rPr>
        <sz val="10"/>
        <color theme="1"/>
        <rFont val="宋体"/>
        <charset val="134"/>
      </rPr>
      <t>主料</t>
    </r>
  </si>
  <si>
    <r>
      <rPr>
        <sz val="10"/>
        <color theme="1"/>
        <rFont val="Arial"/>
        <charset val="134"/>
      </rPr>
      <t>PVC</t>
    </r>
    <r>
      <rPr>
        <sz val="10"/>
        <color theme="1"/>
        <rFont val="宋体"/>
        <charset val="134"/>
      </rPr>
      <t>辅料</t>
    </r>
  </si>
  <si>
    <r>
      <rPr>
        <sz val="10"/>
        <color theme="1"/>
        <rFont val="宋体"/>
        <charset val="134"/>
      </rPr>
      <t>红色</t>
    </r>
    <r>
      <rPr>
        <sz val="10"/>
        <color theme="1"/>
        <rFont val="Arial"/>
        <charset val="134"/>
      </rPr>
      <t>PVC</t>
    </r>
  </si>
  <si>
    <t>加工价格 合计</t>
  </si>
  <si>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台份</t>
    </r>
    <r>
      <rPr>
        <b/>
        <sz val="10"/>
        <rFont val="Arial"/>
        <charset val="134"/>
      </rPr>
      <t xml:space="preserve">        </t>
    </r>
    <r>
      <rPr>
        <b/>
        <sz val="10"/>
        <rFont val="宋体"/>
        <charset val="134"/>
      </rPr>
      <t>未税价格</t>
    </r>
  </si>
  <si>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台份</t>
    </r>
    <r>
      <rPr>
        <b/>
        <sz val="10"/>
        <rFont val="Arial"/>
        <charset val="134"/>
      </rPr>
      <t xml:space="preserve">           </t>
    </r>
    <r>
      <rPr>
        <b/>
        <sz val="10"/>
        <rFont val="宋体"/>
        <charset val="134"/>
      </rPr>
      <t>含</t>
    </r>
    <r>
      <rPr>
        <b/>
        <sz val="10"/>
        <rFont val="Arial"/>
        <charset val="134"/>
      </rPr>
      <t>13%</t>
    </r>
    <r>
      <rPr>
        <b/>
        <sz val="10"/>
        <rFont val="宋体"/>
        <charset val="134"/>
      </rPr>
      <t>税价格</t>
    </r>
  </si>
  <si>
    <t>主料费用</t>
  </si>
  <si>
    <t>毛毡费用</t>
  </si>
  <si>
    <r>
      <t>2025</t>
    </r>
    <r>
      <rPr>
        <b/>
        <sz val="10"/>
        <color theme="1"/>
        <rFont val="宋体"/>
        <charset val="134"/>
      </rPr>
      <t>年</t>
    </r>
  </si>
  <si>
    <t>2.02.1204</t>
  </si>
  <si>
    <t>SCS0008239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</si>
  <si>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四分座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垫护面总成</t>
    </r>
  </si>
  <si>
    <t>2.02.1202</t>
  </si>
  <si>
    <t>SCS0008275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</si>
  <si>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六分座垫护面总成</t>
    </r>
  </si>
  <si>
    <t>SCS0008215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</si>
  <si>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四分靠背护面总成</t>
    </r>
  </si>
  <si>
    <t>SCS0008252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</si>
  <si>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六分靠背护面总成</t>
    </r>
  </si>
  <si>
    <t>2.02.1192</t>
  </si>
  <si>
    <t>SCS0008223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</si>
  <si>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面套两侧头枕</t>
    </r>
  </si>
  <si>
    <t>2.02.1198</t>
  </si>
  <si>
    <t>SCS0008264</t>
  </si>
  <si>
    <r>
      <rPr>
        <sz val="10"/>
        <rFont val="宋体"/>
        <charset val="134"/>
      </rPr>
      <t>连体皮卡</t>
    </r>
    <r>
      <rPr>
        <sz val="10"/>
        <rFont val="Arial"/>
        <charset val="134"/>
      </rPr>
      <t>PVC</t>
    </r>
    <r>
      <rPr>
        <sz val="10"/>
        <rFont val="宋体"/>
        <charset val="134"/>
      </rPr>
      <t>面套中间小头枕</t>
    </r>
  </si>
  <si>
    <r>
      <rPr>
        <b/>
        <sz val="11"/>
        <rFont val="宋体"/>
        <charset val="134"/>
      </rPr>
      <t>合计：</t>
    </r>
  </si>
  <si>
    <t>备注：打孔皮每平方米45.5元，幅宽为1.4米，即每米63.7元；PVC辅料每平方米29.5元，幅宽为1.4米，即每米41.3元；红色单层革每平方米25元，幅宽为1.4米，即每米35元；织物辅料每米22.40；幅宽为1.5米；毛毡每米12.00元，幅宽为1.55米。（表格明细按未税计算）。</t>
  </si>
  <si>
    <t>四、结算账期及方式：到货结算，发票挂账后的下个月的第一日起30天返款，现金结算。</t>
  </si>
  <si>
    <t>价格执行协议                      20231024-P</t>
  </si>
  <si>
    <t>一、乙方供货连体皮卡织物价格：（含运费，以未税价格为准）</t>
  </si>
  <si>
    <t>黑色织物副料</t>
  </si>
  <si>
    <t>PVC</t>
  </si>
  <si>
    <t>加工费合计</t>
  </si>
  <si>
    <r>
      <rPr>
        <sz val="10"/>
        <color theme="1"/>
        <rFont val="宋体"/>
        <charset val="134"/>
      </rPr>
      <t>面套单价（含</t>
    </r>
    <r>
      <rPr>
        <sz val="10"/>
        <color theme="1"/>
        <rFont val="Arial"/>
        <charset val="134"/>
      </rPr>
      <t>13%</t>
    </r>
    <r>
      <rPr>
        <sz val="10"/>
        <color theme="1"/>
        <rFont val="宋体"/>
        <charset val="134"/>
      </rPr>
      <t>税）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</si>
  <si>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台份</t>
    </r>
    <r>
      <rPr>
        <sz val="10"/>
        <rFont val="Arial"/>
        <charset val="134"/>
      </rPr>
      <t xml:space="preserve">    </t>
    </r>
    <r>
      <rPr>
        <sz val="10"/>
        <rFont val="宋体"/>
        <charset val="134"/>
      </rPr>
      <t>未税价格</t>
    </r>
  </si>
  <si>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台份</t>
    </r>
    <r>
      <rPr>
        <b/>
        <sz val="10"/>
        <rFont val="Arial"/>
        <charset val="134"/>
      </rPr>
      <t xml:space="preserve">              </t>
    </r>
    <r>
      <rPr>
        <b/>
        <sz val="10"/>
        <rFont val="宋体"/>
        <charset val="134"/>
      </rPr>
      <t>含</t>
    </r>
    <r>
      <rPr>
        <b/>
        <sz val="10"/>
        <rFont val="Arial"/>
        <charset val="134"/>
      </rPr>
      <t>13%</t>
    </r>
    <r>
      <rPr>
        <b/>
        <sz val="10"/>
        <rFont val="宋体"/>
        <charset val="134"/>
      </rPr>
      <t>税价格</t>
    </r>
  </si>
  <si>
    <t>2022年</t>
  </si>
  <si>
    <r>
      <rPr>
        <b/>
        <sz val="10"/>
        <color theme="1"/>
        <rFont val="Arial"/>
        <charset val="134"/>
      </rPr>
      <t>2023</t>
    </r>
    <r>
      <rPr>
        <b/>
        <sz val="10"/>
        <color theme="1"/>
        <rFont val="宋体"/>
        <charset val="134"/>
      </rPr>
      <t>年</t>
    </r>
  </si>
  <si>
    <t>2.02.1203</t>
  </si>
  <si>
    <r>
      <rPr>
        <sz val="10"/>
        <rFont val="宋体"/>
        <charset val="134"/>
      </rPr>
      <t>连体皮卡织物四分座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垫护面总成</t>
    </r>
  </si>
  <si>
    <t>2.02.1201</t>
  </si>
  <si>
    <t>连体皮卡织物六分座垫护面总成</t>
  </si>
  <si>
    <t>2.02.1318</t>
  </si>
  <si>
    <t>连体皮卡织物四分靠背护面总成</t>
  </si>
  <si>
    <t>连体皮卡织物六分靠背护面总成</t>
  </si>
  <si>
    <t>连体皮卡织物面套两侧头枕</t>
  </si>
  <si>
    <t>连体皮卡织物面套中间小头枕</t>
  </si>
  <si>
    <r>
      <rPr>
        <b/>
        <sz val="11"/>
        <rFont val="宋体"/>
        <charset val="134"/>
      </rPr>
      <t>合计</t>
    </r>
  </si>
  <si>
    <t>注：织物主料每米26.85元，幅宽为1.3米；织物辅料每米22.40元，幅宽为1.5米；PVC辅料每平方米29.5元，幅宽为1.4米，即每米41.3元；毛毡每米12.00元，幅宽为1.55米。（表格明细按含税13%计算）。</t>
  </si>
  <si>
    <t>三、价格执行从2023年1月1日起至2023年12月31日。</t>
  </si>
  <si>
    <r>
      <t xml:space="preserve">       价格执行协议               </t>
    </r>
    <r>
      <rPr>
        <b/>
        <sz val="12"/>
        <color theme="1"/>
        <rFont val="宋体"/>
        <charset val="134"/>
        <scheme val="minor"/>
      </rPr>
      <t>2025014-E</t>
    </r>
  </si>
  <si>
    <t>SCS0008046</t>
  </si>
  <si>
    <t>联动台座椅靠背面套</t>
  </si>
  <si>
    <r>
      <t xml:space="preserve">           价格执行协议            </t>
    </r>
    <r>
      <rPr>
        <b/>
        <sz val="10"/>
        <rFont val="楷体_GB2312"/>
        <charset val="134"/>
      </rPr>
      <t xml:space="preserve"> 2025014-F</t>
    </r>
  </si>
  <si>
    <t xml:space="preserve">    乙方供货价格：M4座椅面套（含运费，含13%增值税，送到甲方指定地点）</t>
  </si>
  <si>
    <t>SLT0011870</t>
  </si>
  <si>
    <t>头枕面套总成</t>
  </si>
  <si>
    <t>按要求</t>
  </si>
  <si>
    <t>套</t>
  </si>
  <si>
    <t>奥铃座椅织物项目</t>
  </si>
  <si>
    <t>SLT0011877</t>
  </si>
  <si>
    <t>驾驶员靠背总成</t>
  </si>
  <si>
    <t>SLT0011882</t>
  </si>
  <si>
    <t>驾驶员座垫面套总成</t>
  </si>
  <si>
    <t>SLT0011909</t>
  </si>
  <si>
    <t>驾驶员座垫面套总成（减震）</t>
  </si>
  <si>
    <t>SLT0011886</t>
  </si>
  <si>
    <t>副驾靠背面套总成</t>
  </si>
  <si>
    <t>SLT0011892</t>
  </si>
  <si>
    <t>小背（1880）面套总成</t>
  </si>
  <si>
    <t>SLT0011896</t>
  </si>
  <si>
    <t>小背（2060）面套总成</t>
  </si>
  <si>
    <t>SLT0011900</t>
  </si>
  <si>
    <t>副座（1880）垫面套总成</t>
  </si>
  <si>
    <t>SLT0011904</t>
  </si>
  <si>
    <t>副座（2060）垫面套总成</t>
  </si>
  <si>
    <t>SLT0011874</t>
  </si>
  <si>
    <t>奥铃座椅PVC项目</t>
  </si>
  <si>
    <t>SLT0011878</t>
  </si>
  <si>
    <t>SLT0011883</t>
  </si>
  <si>
    <t>SLT0011910</t>
  </si>
  <si>
    <t>SLT0011888</t>
  </si>
  <si>
    <t>SLT0011894</t>
  </si>
  <si>
    <t>SLT0011898</t>
  </si>
  <si>
    <t>SLT0011902</t>
  </si>
  <si>
    <t>SLT0011906</t>
  </si>
  <si>
    <t>SLT0011869</t>
  </si>
  <si>
    <t>欧马可座椅织物项目</t>
  </si>
  <si>
    <t>SLT0011875</t>
  </si>
  <si>
    <t>SLT0011879</t>
  </si>
  <si>
    <t>驾驶员靠背总成（出口土耳其）</t>
  </si>
  <si>
    <t>SLT0011880</t>
  </si>
  <si>
    <t>SLT0011907</t>
  </si>
  <si>
    <t>SLT0011885</t>
  </si>
  <si>
    <t>SLT0011890</t>
  </si>
  <si>
    <t>副驾靠背面套总成（出口土耳其）</t>
  </si>
  <si>
    <t>SLT0011891</t>
  </si>
  <si>
    <t>SLT0011895</t>
  </si>
  <si>
    <t>SLT0011899</t>
  </si>
  <si>
    <t>SLT0011903</t>
  </si>
  <si>
    <t>SLT0011873</t>
  </si>
  <si>
    <t>欧马可座椅PVC项目</t>
  </si>
  <si>
    <t>SLT0011876</t>
  </si>
  <si>
    <t>SLT0011884</t>
  </si>
  <si>
    <t>SLT0011881</t>
  </si>
  <si>
    <t>SLT0011908</t>
  </si>
  <si>
    <t>SLT0011887</t>
  </si>
  <si>
    <t>SLT0011889</t>
  </si>
  <si>
    <t>SLT0011893</t>
  </si>
  <si>
    <t>SLT0011897</t>
  </si>
  <si>
    <t>SLT0011901</t>
  </si>
  <si>
    <t>SLT0011905</t>
  </si>
  <si>
    <t>SLT0010923</t>
  </si>
  <si>
    <t>M4二级解锁拉带</t>
  </si>
  <si>
    <t>M4</t>
  </si>
  <si>
    <t>价格执行协议          2025014-G</t>
  </si>
  <si>
    <r>
      <rPr>
        <sz val="11"/>
        <color theme="1"/>
        <rFont val="宋体"/>
        <charset val="134"/>
        <scheme val="minor"/>
      </rPr>
      <t xml:space="preserve">甲乙双方在保持互惠互利的基础上，保持长久的，双方携手共同占领大市场，特签定价 </t>
    </r>
    <r>
      <rPr>
        <b/>
        <u/>
        <sz val="11"/>
        <color theme="1"/>
        <rFont val="宋体"/>
        <charset val="134"/>
        <scheme val="minor"/>
      </rPr>
      <t>金琥面套</t>
    </r>
    <r>
      <rPr>
        <b/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产品价格协议如下：</t>
    </r>
  </si>
  <si>
    <r>
      <rPr>
        <sz val="11"/>
        <color theme="1"/>
        <rFont val="宋体"/>
        <charset val="134"/>
        <scheme val="minor"/>
      </rPr>
      <t xml:space="preserve">一、乙方供货 </t>
    </r>
    <r>
      <rPr>
        <b/>
        <u/>
        <sz val="11"/>
        <color theme="1"/>
        <rFont val="宋体"/>
        <charset val="134"/>
        <scheme val="minor"/>
      </rPr>
      <t>金琥面套加工费</t>
    </r>
    <r>
      <rPr>
        <b/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价格：（含13%增值税，送到甲方指定地点）</t>
    </r>
  </si>
  <si>
    <r>
      <rPr>
        <sz val="11"/>
        <color theme="1"/>
        <rFont val="宋体"/>
        <charset val="134"/>
      </rPr>
      <t>织物主料</t>
    </r>
    <r>
      <rPr>
        <sz val="11"/>
        <color theme="1"/>
        <rFont val="Arial"/>
        <charset val="134"/>
      </rPr>
      <t>1</t>
    </r>
  </si>
  <si>
    <r>
      <rPr>
        <sz val="11"/>
        <color theme="1"/>
        <rFont val="宋体"/>
        <charset val="134"/>
      </rPr>
      <t>织物主料</t>
    </r>
    <r>
      <rPr>
        <sz val="11"/>
        <color theme="1"/>
        <rFont val="Arial"/>
        <charset val="134"/>
      </rPr>
      <t>2</t>
    </r>
  </si>
  <si>
    <t>织物辅料</t>
  </si>
  <si>
    <t>辅材价格</t>
  </si>
  <si>
    <r>
      <rPr>
        <sz val="11"/>
        <rFont val="Arial"/>
        <charset val="134"/>
      </rPr>
      <t>1</t>
    </r>
    <r>
      <rPr>
        <sz val="11"/>
        <rFont val="宋体"/>
        <charset val="134"/>
      </rPr>
      <t>台份价格</t>
    </r>
    <r>
      <rPr>
        <sz val="11"/>
        <rFont val="Arial"/>
        <charset val="134"/>
      </rPr>
      <t xml:space="preserve"> </t>
    </r>
    <r>
      <rPr>
        <sz val="11"/>
        <rFont val="宋体"/>
        <charset val="134"/>
      </rPr>
      <t>（含</t>
    </r>
    <r>
      <rPr>
        <sz val="11"/>
        <rFont val="Arial"/>
        <charset val="134"/>
      </rPr>
      <t>13%</t>
    </r>
    <r>
      <rPr>
        <sz val="11"/>
        <rFont val="宋体"/>
        <charset val="134"/>
      </rPr>
      <t>税）</t>
    </r>
  </si>
  <si>
    <t>织物用量</t>
  </si>
  <si>
    <t>织物费用</t>
  </si>
  <si>
    <r>
      <t>2025</t>
    </r>
    <r>
      <rPr>
        <sz val="11"/>
        <color theme="1"/>
        <rFont val="宋体"/>
        <charset val="134"/>
      </rPr>
      <t>年</t>
    </r>
  </si>
  <si>
    <t>SCS0012202</t>
  </si>
  <si>
    <t>驾驶员座椅坐垫护面总成</t>
  </si>
  <si>
    <t>SCS0012201</t>
  </si>
  <si>
    <t>驾驶员座椅靠背护面总成</t>
  </si>
  <si>
    <t>主料1</t>
  </si>
  <si>
    <t>SCS0012205</t>
  </si>
  <si>
    <t>副驾驶员座椅坐垫护面总成</t>
  </si>
  <si>
    <t>SCS0012204</t>
  </si>
  <si>
    <t>副驾驶员座椅靠背护面总成</t>
  </si>
  <si>
    <t>SCS0012203</t>
  </si>
  <si>
    <t>左头枕护面总成</t>
  </si>
  <si>
    <r>
      <rPr>
        <sz val="10"/>
        <color theme="1"/>
        <rFont val="宋体"/>
        <charset val="134"/>
      </rPr>
      <t>布料利润</t>
    </r>
  </si>
  <si>
    <t>右头枕护面总成</t>
  </si>
  <si>
    <t>SLT0001683</t>
  </si>
  <si>
    <t>金琥拉带</t>
  </si>
  <si>
    <t>面套合计</t>
  </si>
  <si>
    <t>注：织物主料1价格为23元/米；织物主料2价格为22元/米；织物辅料价格为17.5元/米；运输费只包含到株洲。</t>
  </si>
  <si>
    <t>一、结算方式：到货结算,现金或承兑。</t>
  </si>
  <si>
    <t>二、双方合作中出现质量、技术问题以一换一。</t>
  </si>
  <si>
    <t>三、此价格从2025年1月11日起至2025年12月31日止。</t>
  </si>
  <si>
    <t>四、此协议一式四份，经双方代表签字后即生效，同时具有法律效力。</t>
  </si>
  <si>
    <r>
      <rPr>
        <sz val="11"/>
        <color theme="1"/>
        <rFont val="宋体"/>
        <charset val="134"/>
        <scheme val="minor"/>
      </rPr>
      <t xml:space="preserve">甲方代表签字： </t>
    </r>
    <r>
      <rPr>
        <sz val="11"/>
        <color theme="1"/>
        <rFont val="宋体"/>
        <charset val="134"/>
        <scheme val="minor"/>
      </rPr>
      <t xml:space="preserve">                                          乙方代表签字：</t>
    </r>
  </si>
  <si>
    <t>乙方代表签字：</t>
  </si>
  <si>
    <r>
      <rPr>
        <sz val="11"/>
        <color theme="1"/>
        <rFont val="宋体"/>
        <charset val="134"/>
        <scheme val="minor"/>
      </rPr>
      <t>时        间：</t>
    </r>
    <r>
      <rPr>
        <sz val="11"/>
        <color theme="1"/>
        <rFont val="宋体"/>
        <charset val="134"/>
        <scheme val="minor"/>
      </rPr>
      <t xml:space="preserve">                                           时       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</si>
</sst>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00_ "/>
    <numFmt numFmtId="179" formatCode="0.000_);[Red]\(0.000\)"/>
    <numFmt numFmtId="180" formatCode="0_);[Red]\(0\)"/>
    <numFmt numFmtId="181" formatCode="0;[Red]0"/>
    <numFmt numFmtId="182" formatCode="0_);\(0\)"/>
    <numFmt numFmtId="183" formatCode="0.0000_ "/>
  </numFmts>
  <fonts count="99"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1"/>
      <name val="微软雅黑"/>
      <charset val="134"/>
    </font>
    <font>
      <b/>
      <sz val="11"/>
      <name val="Arial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1"/>
      <color indexed="8"/>
      <name val="楷体_GB2312"/>
      <charset val="134"/>
    </font>
    <font>
      <b/>
      <sz val="16"/>
      <name val="楷体_GB2312"/>
      <charset val="134"/>
    </font>
    <font>
      <sz val="11"/>
      <name val="楷体_GB2312"/>
      <charset val="134"/>
    </font>
    <font>
      <sz val="11"/>
      <color indexed="8"/>
      <name val="宋体"/>
      <charset val="134"/>
    </font>
    <font>
      <b/>
      <sz val="11"/>
      <name val="楷体_GB2312"/>
      <charset val="134"/>
    </font>
    <font>
      <b/>
      <sz val="11"/>
      <name val="宋体"/>
      <charset val="134"/>
      <scheme val="minor"/>
    </font>
    <font>
      <sz val="10"/>
      <name val="楷体_GB2312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楷体_GB2312"/>
      <charset val="134"/>
    </font>
    <font>
      <b/>
      <sz val="12"/>
      <name val="楷体_GB2312"/>
      <charset val="134"/>
    </font>
    <font>
      <b/>
      <sz val="8.25"/>
      <name val="Microsoft Sans Serif"/>
      <charset val="134"/>
    </font>
    <font>
      <b/>
      <sz val="8.25"/>
      <name val="宋体"/>
      <charset val="134"/>
    </font>
    <font>
      <b/>
      <sz val="10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10"/>
      <color theme="1"/>
      <name val="宋体"/>
      <charset val="134"/>
    </font>
    <font>
      <sz val="10"/>
      <name val="Arial"/>
      <charset val="134"/>
    </font>
    <font>
      <b/>
      <sz val="10"/>
      <name val="宋体"/>
      <charset val="134"/>
    </font>
    <font>
      <b/>
      <sz val="10"/>
      <color theme="1"/>
      <name val="微软雅黑"/>
      <charset val="134"/>
    </font>
    <font>
      <b/>
      <sz val="10"/>
      <name val="Arial"/>
      <charset val="134"/>
    </font>
    <font>
      <b/>
      <sz val="10"/>
      <color indexed="8"/>
      <name val="Arial"/>
      <charset val="134"/>
    </font>
    <font>
      <b/>
      <sz val="10"/>
      <color theme="1"/>
      <name val="Arial"/>
      <charset val="134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微软雅黑"/>
      <charset val="134"/>
    </font>
    <font>
      <sz val="9"/>
      <color indexed="8"/>
      <name val="宋体"/>
      <charset val="134"/>
    </font>
    <font>
      <b/>
      <sz val="11"/>
      <name val="微软雅黑"/>
      <charset val="134"/>
    </font>
    <font>
      <sz val="10"/>
      <color theme="1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2"/>
      <color indexed="8"/>
      <name val="新細明體"/>
      <charset val="134"/>
    </font>
    <font>
      <sz val="11"/>
      <color indexed="42"/>
      <name val="宋体"/>
      <charset val="134"/>
    </font>
    <font>
      <sz val="11"/>
      <color indexed="8"/>
      <name val="Tahoma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9"/>
      <name val="Tahoma"/>
      <charset val="134"/>
    </font>
    <font>
      <b/>
      <sz val="15"/>
      <color indexed="56"/>
      <name val="宋体"/>
      <charset val="134"/>
    </font>
    <font>
      <sz val="11"/>
      <color indexed="9"/>
      <name val="宋体"/>
      <charset val="134"/>
    </font>
    <font>
      <sz val="11"/>
      <color indexed="20"/>
      <name val="Tahoma"/>
      <charset val="134"/>
    </font>
    <font>
      <b/>
      <sz val="18"/>
      <color indexed="56"/>
      <name val="新細明體"/>
      <charset val="134"/>
    </font>
    <font>
      <b/>
      <sz val="11"/>
      <color indexed="56"/>
      <name val="新細明體"/>
      <charset val="134"/>
    </font>
    <font>
      <sz val="12"/>
      <color indexed="20"/>
      <name val="新細明體"/>
      <charset val="134"/>
    </font>
    <font>
      <b/>
      <sz val="13"/>
      <color indexed="62"/>
      <name val="宋体"/>
      <charset val="134"/>
    </font>
    <font>
      <sz val="12"/>
      <color indexed="9"/>
      <name val="新細明體"/>
      <charset val="134"/>
    </font>
    <font>
      <b/>
      <sz val="13"/>
      <color indexed="56"/>
      <name val="新細明體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56"/>
      <name val="Tahoma"/>
      <charset val="134"/>
    </font>
    <font>
      <b/>
      <sz val="15"/>
      <color indexed="56"/>
      <name val="Tahoma"/>
      <charset val="134"/>
    </font>
    <font>
      <b/>
      <sz val="13"/>
      <color indexed="56"/>
      <name val="Tahoma"/>
      <charset val="134"/>
    </font>
    <font>
      <b/>
      <sz val="15"/>
      <color indexed="56"/>
      <name val="新細明體"/>
      <charset val="134"/>
    </font>
    <font>
      <b/>
      <sz val="13"/>
      <color indexed="56"/>
      <name val="宋体"/>
      <charset val="134"/>
    </font>
    <font>
      <sz val="10"/>
      <name val="Tahoma"/>
      <charset val="134"/>
    </font>
    <font>
      <b/>
      <u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10"/>
      <name val="楷体_GB2312"/>
      <charset val="134"/>
    </font>
    <font>
      <sz val="18"/>
      <color theme="1"/>
      <name val="宋体"/>
      <charset val="134"/>
      <scheme val="minor"/>
    </font>
    <font>
      <b/>
      <sz val="16"/>
      <name val="宋体"/>
      <charset val="134"/>
    </font>
    <font>
      <sz val="9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</borders>
  <cellStyleXfs count="3157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3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" borderId="16" applyNumberFormat="0" applyAlignment="0" applyProtection="0">
      <alignment vertical="center"/>
    </xf>
    <xf numFmtId="0" fontId="57" fillId="5" borderId="17" applyNumberFormat="0" applyAlignment="0" applyProtection="0">
      <alignment vertical="center"/>
    </xf>
    <xf numFmtId="0" fontId="58" fillId="5" borderId="16" applyNumberFormat="0" applyAlignment="0" applyProtection="0">
      <alignment vertical="center"/>
    </xf>
    <xf numFmtId="0" fontId="59" fillId="6" borderId="18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6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5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68" fillId="45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9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34" fillId="0" borderId="0"/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38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82" fillId="38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6" fillId="45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6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6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8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5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8" fillId="38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0" fillId="5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0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76" fillId="45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82" fillId="4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82" fillId="43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8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5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7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4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82" fillId="46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9" fillId="0" borderId="24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9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7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5" fillId="0" borderId="23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8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0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7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42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74" fillId="46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8" borderId="0" applyNumberFormat="0" applyBorder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4" fillId="38" borderId="0" applyNumberFormat="0" applyBorder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7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82" fillId="45" borderId="0" applyNumberFormat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82" fillId="38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38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38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7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89" fillId="0" borderId="23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7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8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9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89" fillId="0" borderId="23" applyNumberFormat="0" applyFill="0" applyAlignment="0" applyProtection="0">
      <alignment vertical="center"/>
    </xf>
    <xf numFmtId="0" fontId="89" fillId="0" borderId="23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5" fillId="0" borderId="23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3" fillId="0" borderId="22" applyNumberFormat="0" applyFill="0" applyAlignment="0" applyProtection="0">
      <alignment vertical="center"/>
    </xf>
    <xf numFmtId="0" fontId="73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3" fillId="0" borderId="25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8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3" fillId="0" borderId="25" applyNumberFormat="0" applyFill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9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90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2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0" fillId="35" borderId="0" applyNumberFormat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9" fillId="0" borderId="2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9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9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</cellStyleXfs>
  <cellXfs count="26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0" xfId="31571" applyNumberFormat="1" applyFont="1" applyFill="1" applyBorder="1" applyAlignment="1" applyProtection="1">
      <alignment horizontal="center" vertical="center" wrapText="1"/>
      <protection locked="0"/>
    </xf>
    <xf numFmtId="179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176" fontId="1" fillId="2" borderId="0" xfId="0" applyNumberFormat="1" applyFont="1" applyFill="1" applyBorder="1" applyAlignment="1">
      <alignment horizontal="left" vertical="center"/>
    </xf>
    <xf numFmtId="178" fontId="1" fillId="2" borderId="0" xfId="0" applyNumberFormat="1" applyFont="1" applyFill="1" applyBorder="1" applyAlignment="1">
      <alignment vertical="center"/>
    </xf>
    <xf numFmtId="176" fontId="1" fillId="2" borderId="0" xfId="0" applyNumberFormat="1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176" fontId="13" fillId="2" borderId="0" xfId="0" applyNumberFormat="1" applyFont="1" applyFill="1" applyBorder="1" applyAlignment="1">
      <alignment vertical="center"/>
    </xf>
    <xf numFmtId="178" fontId="13" fillId="2" borderId="0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77" fontId="9" fillId="2" borderId="2" xfId="0" applyNumberFormat="1" applyFont="1" applyFill="1" applyBorder="1" applyAlignment="1">
      <alignment horizontal="center" vertical="center" wrapText="1"/>
    </xf>
    <xf numFmtId="177" fontId="9" fillId="2" borderId="4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177" fontId="14" fillId="2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/>
    </xf>
    <xf numFmtId="180" fontId="11" fillId="2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Border="1" applyAlignment="1">
      <alignment horizontal="left" vertical="center"/>
    </xf>
    <xf numFmtId="177" fontId="1" fillId="2" borderId="0" xfId="0" applyNumberFormat="1" applyFont="1" applyFill="1" applyBorder="1" applyAlignment="1">
      <alignment vertical="center" wrapText="1"/>
    </xf>
    <xf numFmtId="177" fontId="1" fillId="2" borderId="0" xfId="0" applyNumberFormat="1" applyFont="1" applyFill="1" applyBorder="1" applyAlignment="1">
      <alignment vertical="center"/>
    </xf>
    <xf numFmtId="177" fontId="13" fillId="2" borderId="0" xfId="0" applyNumberFormat="1" applyFont="1" applyFill="1" applyBorder="1" applyAlignment="1">
      <alignment vertical="center" wrapText="1"/>
    </xf>
    <xf numFmtId="177" fontId="13" fillId="2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177" fontId="17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center"/>
    </xf>
    <xf numFmtId="177" fontId="18" fillId="0" borderId="0" xfId="0" applyNumberFormat="1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 wrapText="1"/>
    </xf>
    <xf numFmtId="177" fontId="18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shrinkToFit="1"/>
    </xf>
    <xf numFmtId="177" fontId="18" fillId="0" borderId="0" xfId="0" applyNumberFormat="1" applyFont="1" applyFill="1" applyBorder="1" applyAlignment="1">
      <alignment horizontal="left" vertical="center" shrinkToFit="1"/>
    </xf>
    <xf numFmtId="0" fontId="19" fillId="0" borderId="1" xfId="0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 shrinkToFit="1"/>
    </xf>
    <xf numFmtId="176" fontId="21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center" vertical="center"/>
    </xf>
    <xf numFmtId="0" fontId="22" fillId="0" borderId="1" xfId="16189" applyFont="1" applyFill="1" applyBorder="1" applyAlignment="1">
      <alignment horizontal="center" vertical="center" wrapText="1"/>
    </xf>
    <xf numFmtId="177" fontId="2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vertical="center" wrapText="1"/>
    </xf>
    <xf numFmtId="0" fontId="25" fillId="0" borderId="0" xfId="0" applyFont="1" applyFill="1" applyBorder="1" applyAlignment="1">
      <alignment horizontal="left" vertical="center"/>
    </xf>
    <xf numFmtId="49" fontId="26" fillId="0" borderId="0" xfId="0" applyNumberFormat="1" applyFont="1" applyFill="1" applyBorder="1" applyAlignment="1">
      <alignment horizontal="left" vertical="center" wrapText="1"/>
    </xf>
    <xf numFmtId="176" fontId="22" fillId="0" borderId="1" xfId="0" applyNumberFormat="1" applyFont="1" applyFill="1" applyBorder="1" applyAlignment="1">
      <alignment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176" fontId="1" fillId="0" borderId="0" xfId="0" applyNumberFormat="1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horizontal="left" vertical="center"/>
    </xf>
    <xf numFmtId="179" fontId="1" fillId="0" borderId="0" xfId="0" applyNumberFormat="1" applyFont="1" applyFill="1" applyAlignment="1">
      <alignment vertical="center"/>
    </xf>
    <xf numFmtId="177" fontId="4" fillId="0" borderId="6" xfId="0" applyNumberFormat="1" applyFont="1" applyFill="1" applyBorder="1" applyAlignment="1">
      <alignment horizontal="center" vertical="center" wrapText="1"/>
    </xf>
    <xf numFmtId="177" fontId="4" fillId="0" borderId="7" xfId="0" applyNumberFormat="1" applyFont="1" applyFill="1" applyBorder="1" applyAlignment="1">
      <alignment horizontal="center" vertical="center"/>
    </xf>
    <xf numFmtId="177" fontId="4" fillId="0" borderId="8" xfId="0" applyNumberFormat="1" applyFont="1" applyFill="1" applyBorder="1" applyAlignment="1">
      <alignment horizontal="center" vertical="center"/>
    </xf>
    <xf numFmtId="177" fontId="4" fillId="0" borderId="9" xfId="0" applyNumberFormat="1" applyFont="1" applyFill="1" applyBorder="1" applyAlignment="1">
      <alignment horizontal="center" vertical="center"/>
    </xf>
    <xf numFmtId="177" fontId="29" fillId="0" borderId="1" xfId="16122" applyNumberFormat="1" applyFont="1" applyFill="1" applyBorder="1" applyAlignment="1">
      <alignment horizontal="center" vertical="center"/>
    </xf>
    <xf numFmtId="177" fontId="29" fillId="0" borderId="0" xfId="16122" applyNumberFormat="1" applyFont="1" applyFill="1" applyBorder="1" applyAlignment="1">
      <alignment horizontal="center" vertical="center"/>
    </xf>
    <xf numFmtId="0" fontId="29" fillId="0" borderId="0" xfId="16122" applyNumberFormat="1" applyFont="1" applyFill="1" applyBorder="1" applyAlignment="1">
      <alignment horizontal="center" vertical="center"/>
    </xf>
    <xf numFmtId="177" fontId="4" fillId="0" borderId="10" xfId="0" applyNumberFormat="1" applyFont="1" applyFill="1" applyBorder="1" applyAlignment="1">
      <alignment horizontal="center" vertical="center"/>
    </xf>
    <xf numFmtId="177" fontId="30" fillId="0" borderId="1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11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31" fillId="0" borderId="1" xfId="0" applyNumberFormat="1" applyFont="1" applyFill="1" applyBorder="1" applyAlignment="1">
      <alignment horizontal="center" vertical="center"/>
    </xf>
    <xf numFmtId="177" fontId="32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7" fontId="3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 wrapText="1"/>
    </xf>
    <xf numFmtId="178" fontId="3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9" fontId="34" fillId="0" borderId="1" xfId="0" applyNumberFormat="1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176" fontId="13" fillId="0" borderId="0" xfId="0" applyNumberFormat="1" applyFont="1" applyFill="1" applyBorder="1" applyAlignment="1">
      <alignment vertical="center"/>
    </xf>
    <xf numFmtId="178" fontId="15" fillId="0" borderId="1" xfId="0" applyNumberFormat="1" applyFont="1" applyFill="1" applyBorder="1" applyAlignment="1">
      <alignment horizontal="center" vertical="center"/>
    </xf>
    <xf numFmtId="177" fontId="35" fillId="2" borderId="1" xfId="0" applyNumberFormat="1" applyFont="1" applyFill="1" applyBorder="1" applyAlignment="1">
      <alignment horizontal="center" vertical="center" wrapText="1"/>
    </xf>
    <xf numFmtId="177" fontId="36" fillId="0" borderId="2" xfId="24639" applyNumberFormat="1" applyFont="1" applyFill="1" applyBorder="1" applyAlignment="1">
      <alignment horizontal="center" vertical="center" wrapText="1"/>
    </xf>
    <xf numFmtId="177" fontId="37" fillId="2" borderId="1" xfId="0" applyNumberFormat="1" applyFont="1" applyFill="1" applyBorder="1" applyAlignment="1">
      <alignment horizontal="center" vertical="center" wrapText="1"/>
    </xf>
    <xf numFmtId="177" fontId="36" fillId="0" borderId="1" xfId="24639" applyNumberFormat="1" applyFont="1" applyFill="1" applyBorder="1" applyAlignment="1">
      <alignment vertical="center" wrapText="1"/>
    </xf>
    <xf numFmtId="177" fontId="38" fillId="0" borderId="1" xfId="16122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177" fontId="11" fillId="0" borderId="1" xfId="16122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7" fontId="13" fillId="0" borderId="0" xfId="0" applyNumberFormat="1" applyFont="1" applyFill="1" applyBorder="1" applyAlignment="1">
      <alignment vertical="center" wrapText="1"/>
    </xf>
    <xf numFmtId="177" fontId="36" fillId="0" borderId="4" xfId="24639" applyNumberFormat="1" applyFont="1" applyFill="1" applyBorder="1" applyAlignment="1">
      <alignment horizontal="center" vertical="center" wrapText="1"/>
    </xf>
    <xf numFmtId="177" fontId="34" fillId="0" borderId="1" xfId="0" applyNumberFormat="1" applyFont="1" applyFill="1" applyBorder="1" applyAlignment="1">
      <alignment horizontal="center" vertical="center" wrapText="1"/>
    </xf>
    <xf numFmtId="177" fontId="37" fillId="0" borderId="1" xfId="0" applyNumberFormat="1" applyFont="1" applyFill="1" applyBorder="1" applyAlignment="1">
      <alignment horizontal="center" vertical="center" wrapText="1"/>
    </xf>
    <xf numFmtId="177" fontId="39" fillId="0" borderId="1" xfId="24639" applyNumberFormat="1" applyFont="1" applyFill="1" applyBorder="1" applyAlignment="1">
      <alignment horizontal="center" vertical="center" wrapText="1"/>
    </xf>
    <xf numFmtId="177" fontId="3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177" fontId="13" fillId="0" borderId="0" xfId="0" applyNumberFormat="1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0" fontId="33" fillId="0" borderId="3" xfId="0" applyFont="1" applyFill="1" applyBorder="1" applyAlignment="1">
      <alignment horizontal="center" vertical="center" wrapText="1"/>
    </xf>
    <xf numFmtId="178" fontId="33" fillId="0" borderId="2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178" fontId="15" fillId="0" borderId="2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33" fillId="0" borderId="2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 wrapText="1"/>
    </xf>
    <xf numFmtId="179" fontId="33" fillId="0" borderId="1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77" fontId="5" fillId="0" borderId="0" xfId="0" applyNumberFormat="1" applyFont="1" applyFill="1" applyAlignment="1">
      <alignment horizontal="center" vertical="center"/>
    </xf>
    <xf numFmtId="177" fontId="36" fillId="0" borderId="1" xfId="24639" applyNumberFormat="1" applyFont="1" applyFill="1" applyBorder="1" applyAlignment="1">
      <alignment horizontal="center" vertical="center" wrapText="1"/>
    </xf>
    <xf numFmtId="0" fontId="33" fillId="0" borderId="3" xfId="0" applyNumberFormat="1" applyFont="1" applyFill="1" applyBorder="1" applyAlignment="1">
      <alignment horizontal="center" vertical="center" wrapText="1"/>
    </xf>
    <xf numFmtId="177" fontId="39" fillId="0" borderId="1" xfId="24639" applyNumberFormat="1" applyFont="1" applyFill="1" applyBorder="1" applyAlignment="1">
      <alignment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left" vertical="center" wrapText="1"/>
    </xf>
    <xf numFmtId="0" fontId="17" fillId="0" borderId="0" xfId="19251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vertical="center" wrapText="1"/>
    </xf>
    <xf numFmtId="0" fontId="23" fillId="0" borderId="1" xfId="16189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177" fontId="18" fillId="0" borderId="1" xfId="0" applyNumberFormat="1" applyFont="1" applyFill="1" applyBorder="1" applyAlignment="1">
      <alignment horizontal="center" vertical="center" shrinkToFit="1"/>
    </xf>
    <xf numFmtId="176" fontId="23" fillId="0" borderId="1" xfId="0" applyNumberFormat="1" applyFont="1" applyFill="1" applyBorder="1" applyAlignment="1">
      <alignment horizontal="center" vertical="center" wrapText="1"/>
    </xf>
    <xf numFmtId="49" fontId="40" fillId="0" borderId="1" xfId="24777" applyNumberFormat="1" applyFont="1" applyFill="1" applyBorder="1" applyAlignment="1">
      <alignment horizontal="center" vertical="center" wrapText="1"/>
    </xf>
    <xf numFmtId="181" fontId="40" fillId="0" borderId="1" xfId="24777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82" fontId="40" fillId="0" borderId="1" xfId="24777" applyNumberFormat="1" applyFont="1" applyFill="1" applyBorder="1" applyAlignment="1">
      <alignment horizontal="center" vertical="center" wrapText="1"/>
    </xf>
    <xf numFmtId="0" fontId="29" fillId="0" borderId="1" xfId="16122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/>
    </xf>
    <xf numFmtId="177" fontId="4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178" fontId="13" fillId="0" borderId="0" xfId="0" applyNumberFormat="1" applyFont="1" applyFill="1" applyAlignment="1">
      <alignment vertical="center"/>
    </xf>
    <xf numFmtId="177" fontId="13" fillId="0" borderId="0" xfId="0" applyNumberFormat="1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43" fillId="0" borderId="0" xfId="0" applyFont="1" applyFill="1">
      <alignment vertical="center"/>
    </xf>
    <xf numFmtId="0" fontId="13" fillId="0" borderId="3" xfId="0" applyFont="1" applyFill="1" applyBorder="1" applyAlignment="1">
      <alignment horizontal="center" vertical="center" wrapText="1"/>
    </xf>
    <xf numFmtId="178" fontId="13" fillId="0" borderId="2" xfId="0" applyNumberFormat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0" fontId="44" fillId="0" borderId="1" xfId="1616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44" fillId="0" borderId="1" xfId="24331" applyFont="1" applyFill="1" applyBorder="1" applyAlignment="1">
      <alignment horizontal="center" vertical="center"/>
    </xf>
    <xf numFmtId="0" fontId="44" fillId="0" borderId="1" xfId="24342" applyFont="1" applyFill="1" applyBorder="1" applyAlignment="1">
      <alignment horizontal="center" vertical="center"/>
    </xf>
    <xf numFmtId="0" fontId="44" fillId="0" borderId="1" xfId="24640" applyFont="1" applyFill="1" applyBorder="1" applyAlignment="1">
      <alignment horizontal="center" vertical="center"/>
    </xf>
    <xf numFmtId="0" fontId="44" fillId="0" borderId="1" xfId="24642" applyFont="1" applyFill="1" applyBorder="1" applyAlignment="1">
      <alignment horizontal="center" vertical="center"/>
    </xf>
    <xf numFmtId="0" fontId="44" fillId="0" borderId="1" xfId="24612" applyFont="1" applyFill="1" applyBorder="1" applyAlignment="1">
      <alignment horizontal="center" vertical="center"/>
    </xf>
    <xf numFmtId="0" fontId="44" fillId="0" borderId="1" xfId="24620" applyFont="1" applyFill="1" applyBorder="1" applyAlignment="1">
      <alignment horizontal="center" vertical="center"/>
    </xf>
    <xf numFmtId="0" fontId="45" fillId="0" borderId="0" xfId="0" applyFont="1" applyFill="1" applyAlignment="1">
      <alignment horizontal="left" vertical="center" wrapText="1"/>
    </xf>
    <xf numFmtId="49" fontId="25" fillId="0" borderId="0" xfId="0" applyNumberFormat="1" applyFont="1" applyFill="1" applyBorder="1" applyAlignment="1">
      <alignment vertical="center" wrapText="1"/>
    </xf>
    <xf numFmtId="49" fontId="25" fillId="0" borderId="0" xfId="0" applyNumberFormat="1" applyFont="1" applyFill="1" applyBorder="1" applyAlignment="1">
      <alignment horizontal="left" vertical="center" wrapText="1"/>
    </xf>
    <xf numFmtId="0" fontId="46" fillId="0" borderId="3" xfId="24639" applyFont="1" applyFill="1" applyBorder="1" applyAlignment="1">
      <alignment vertical="center" wrapText="1"/>
    </xf>
    <xf numFmtId="0" fontId="46" fillId="0" borderId="5" xfId="24639" applyFont="1" applyFill="1" applyBorder="1" applyAlignment="1">
      <alignment vertical="center" wrapText="1"/>
    </xf>
    <xf numFmtId="177" fontId="43" fillId="0" borderId="0" xfId="0" applyNumberFormat="1" applyFont="1" applyFill="1" applyAlignment="1">
      <alignment horizontal="center" vertical="center"/>
    </xf>
    <xf numFmtId="177" fontId="46" fillId="0" borderId="3" xfId="24639" applyNumberFormat="1" applyFont="1" applyFill="1" applyBorder="1" applyAlignment="1">
      <alignment horizontal="center" vertical="center" wrapText="1"/>
    </xf>
    <xf numFmtId="177" fontId="46" fillId="0" borderId="5" xfId="24639" applyNumberFormat="1" applyFont="1" applyFill="1" applyBorder="1" applyAlignment="1">
      <alignment horizontal="center" vertical="center" wrapText="1"/>
    </xf>
    <xf numFmtId="177" fontId="45" fillId="0" borderId="0" xfId="0" applyNumberFormat="1" applyFont="1" applyFill="1" applyAlignment="1">
      <alignment horizontal="left" vertical="center" wrapText="1"/>
    </xf>
    <xf numFmtId="177" fontId="10" fillId="0" borderId="0" xfId="0" applyNumberFormat="1" applyFont="1" applyFill="1" applyAlignment="1">
      <alignment horizontal="left" vertical="center" wrapText="1"/>
    </xf>
    <xf numFmtId="177" fontId="0" fillId="0" borderId="0" xfId="0" applyNumberFormat="1" applyFill="1">
      <alignment vertical="center"/>
    </xf>
    <xf numFmtId="0" fontId="0" fillId="0" borderId="0" xfId="0" applyFont="1" applyFill="1">
      <alignment vertical="center"/>
    </xf>
    <xf numFmtId="0" fontId="9" fillId="0" borderId="0" xfId="0" applyFont="1" applyFill="1" applyAlignment="1">
      <alignment vertical="center" wrapText="1"/>
    </xf>
    <xf numFmtId="177" fontId="9" fillId="0" borderId="0" xfId="0" applyNumberFormat="1" applyFont="1" applyFill="1" applyAlignment="1">
      <alignment vertical="center" wrapText="1"/>
    </xf>
    <xf numFmtId="0" fontId="9" fillId="0" borderId="0" xfId="0" applyFont="1" applyFill="1">
      <alignment vertical="center"/>
    </xf>
    <xf numFmtId="177" fontId="9" fillId="0" borderId="0" xfId="0" applyNumberFormat="1" applyFont="1" applyFill="1">
      <alignment vertical="center"/>
    </xf>
    <xf numFmtId="177" fontId="4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83" fontId="9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0" fillId="0" borderId="1" xfId="0" applyFill="1" applyBorder="1">
      <alignment vertical="center"/>
    </xf>
    <xf numFmtId="183" fontId="12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23" fillId="0" borderId="1" xfId="16189" applyFont="1" applyFill="1" applyBorder="1" applyAlignment="1" quotePrefix="1">
      <alignment vertical="center"/>
    </xf>
  </cellXfs>
  <cellStyles count="315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6 2 2 2 2 3" xfId="49"/>
    <cellStyle name="差_108.BOM 8 2 8" xfId="50"/>
    <cellStyle name="差_108.BOM 13 2" xfId="51"/>
    <cellStyle name="强调文字颜色 1 8 2 4" xfId="52"/>
    <cellStyle name="常规 2 2 14 6 3 2" xfId="53"/>
    <cellStyle name="计算 2 2 2 2" xfId="54"/>
    <cellStyle name="差_108.BOM 20" xfId="55"/>
    <cellStyle name="差_108.BOM 15" xfId="56"/>
    <cellStyle name="20% - 强调文字颜色 1 3 3 4" xfId="57"/>
    <cellStyle name="60% - 强调文字颜色 4 2 9" xfId="58"/>
    <cellStyle name="常规 2 2 5 2 9 4" xfId="59"/>
    <cellStyle name="40% - 强调文字颜色 3 2 4" xfId="60"/>
    <cellStyle name="差_108.BOM 2 2 8 4 2" xfId="61"/>
    <cellStyle name="20% - 强调文字颜色 1 2 2 11" xfId="62"/>
    <cellStyle name="40% - 强调文字颜色 3 2 2 2" xfId="63"/>
    <cellStyle name="差_108.BOM 19 6 6" xfId="64"/>
    <cellStyle name="差_108.BOM 24 6 6" xfId="65"/>
    <cellStyle name="常规 3 9 4" xfId="66"/>
    <cellStyle name="差_108.BOM 13 2 2 3 3" xfId="67"/>
    <cellStyle name="标题 9 4 4" xfId="68"/>
    <cellStyle name="常规 2 2 31 6 3 3" xfId="69"/>
    <cellStyle name="差_108.BOM 2 23 7 2 2" xfId="70"/>
    <cellStyle name="差_108.BOM 2 18 7 2 2" xfId="71"/>
    <cellStyle name="差_108.BOM 29 4 3" xfId="72"/>
    <cellStyle name="差_108.BOM 34 4 3" xfId="73"/>
    <cellStyle name="常规 2 2 26 6 3 3" xfId="74"/>
    <cellStyle name="20% - 强调文字颜色 1 2_仿皮" xfId="75"/>
    <cellStyle name="好_108.BOM 9 2" xfId="76"/>
    <cellStyle name="差_108.BOM 20 5 3" xfId="77"/>
    <cellStyle name="差_108.BOM 15 5 3" xfId="78"/>
    <cellStyle name="常规 2 2 2 2 2 12 3 4" xfId="79"/>
    <cellStyle name="强调文字颜色 3 6 4 2" xfId="80"/>
    <cellStyle name="差_108.BOM 2 2 11" xfId="81"/>
    <cellStyle name="常规 2 2 2 26 4 2 4" xfId="82"/>
    <cellStyle name="好_108.BOM 8 2 4 5" xfId="83"/>
    <cellStyle name="差_108.BOM 21 3 4" xfId="84"/>
    <cellStyle name="差_108.BOM 2 2 11 2 3 3" xfId="85"/>
    <cellStyle name="差_108.BOM 16 3 4" xfId="86"/>
    <cellStyle name="好_108.BOM 9 2 2 3 3" xfId="87"/>
    <cellStyle name="好_108.BOM 37 7 2" xfId="88"/>
    <cellStyle name="20% - 强调文字颜色 3 2 3 3" xfId="89"/>
    <cellStyle name="差_108.BOM 2 5 3" xfId="90"/>
    <cellStyle name="好_108.BOM 2 9 2 2 4" xfId="91"/>
    <cellStyle name="常规 2 2 2 2 18 7 2 2" xfId="92"/>
    <cellStyle name="差_108.BOM 2 2 8 7 3 4" xfId="93"/>
    <cellStyle name="40% - 强调文字颜色 6 5 6" xfId="94"/>
    <cellStyle name="常规 2 2 2 12 7 2 2" xfId="95"/>
    <cellStyle name="检查单元格 8 3" xfId="96"/>
    <cellStyle name="差_108.BOM 2 10 6 5" xfId="97"/>
    <cellStyle name="40% - 强调文字颜色 3 5 5 4" xfId="98"/>
    <cellStyle name="20% - 强调文字颜色 6 2 12" xfId="99"/>
    <cellStyle name="常规 2 2 2 5 3 2" xfId="100"/>
    <cellStyle name="强调文字颜色 2 3 2" xfId="101"/>
    <cellStyle name="常规 2 2 2 2 6 8 2" xfId="102"/>
    <cellStyle name="20% - 强调文字颜色 2 3 6" xfId="103"/>
    <cellStyle name="好_108.BOM 6 2 5 2 4" xfId="104"/>
    <cellStyle name="好_108.BOM 2 12 7 3 4" xfId="105"/>
    <cellStyle name="40% - 强调文字颜色 1 3 5" xfId="106"/>
    <cellStyle name="差_108.BOM 2 25 2 3 4" xfId="107"/>
    <cellStyle name="好 3 2 2" xfId="108"/>
    <cellStyle name="标题 3 3 12" xfId="109"/>
    <cellStyle name="20% - 强调文字颜色 4 2 14" xfId="110"/>
    <cellStyle name="差_108.BOM 11 2 4 6" xfId="111"/>
    <cellStyle name="差_108.BOM 4 2 7 3 2" xfId="112"/>
    <cellStyle name="常规 2 2 2 14 4 5" xfId="113"/>
    <cellStyle name="差_108.BOM 2 26 8" xfId="114"/>
    <cellStyle name="好_108.BOM 24 4 2 3" xfId="115"/>
    <cellStyle name="好_108.BOM 19 4 2 3" xfId="116"/>
    <cellStyle name="20% - 强调文字颜色 1 6 2 2" xfId="117"/>
    <cellStyle name="好_108.BOM 9 2 5 5" xfId="118"/>
    <cellStyle name="好_108.BOM 2 2 20 12" xfId="119"/>
    <cellStyle name="好_108.BOM 2 2 15 12" xfId="120"/>
    <cellStyle name="20% - 强调文字颜色 3 5 5" xfId="121"/>
    <cellStyle name="差_108.BOM 2 23 2 3" xfId="122"/>
    <cellStyle name="差_108.BOM 2 2 11 5 5" xfId="123"/>
    <cellStyle name="差_108.BOM 2 18 2 3" xfId="124"/>
    <cellStyle name="常规 3 2 8 5" xfId="125"/>
    <cellStyle name="常规 2 22 4" xfId="126"/>
    <cellStyle name="常规 2 17 4" xfId="127"/>
    <cellStyle name="20% - 强调文字颜色 4 2 4 3" xfId="128"/>
    <cellStyle name="差_108.BOM 7 2 7 2 2" xfId="129"/>
    <cellStyle name="40% - 强调文字颜色 4 3 4" xfId="130"/>
    <cellStyle name="60% - 强调文字颜色 5 3 9" xfId="131"/>
    <cellStyle name="差_108.BOM 25 7 2 4" xfId="132"/>
    <cellStyle name="差_108.BOM 30 7 2 4" xfId="133"/>
    <cellStyle name="差_108.BOM 2 2 18 6 2 3" xfId="134"/>
    <cellStyle name="差_108.BOM 6 2 6 3 3" xfId="135"/>
    <cellStyle name="常规 2 2 2 2 2 17 4" xfId="136"/>
    <cellStyle name="常规 2 2 2 2 2 22 4" xfId="137"/>
    <cellStyle name="40% - 强调文字颜色 3 3 3 2" xfId="138"/>
    <cellStyle name="20% - 强调文字颜色 1 2 2 2 6" xfId="139"/>
    <cellStyle name="差_108.BOM 2 2 19 5 5" xfId="140"/>
    <cellStyle name="常规 2 2 14 9 4" xfId="141"/>
    <cellStyle name="40% - 强调文字颜色 1 2 13" xfId="142"/>
    <cellStyle name="标题 1 2 4 4" xfId="143"/>
    <cellStyle name="差_108.BOM 21 2 3 4" xfId="144"/>
    <cellStyle name="差_108.BOM 16 2 3 4" xfId="145"/>
    <cellStyle name="好_108.BOM 24 9 2" xfId="146"/>
    <cellStyle name="好_108.BOM 19 9 2" xfId="147"/>
    <cellStyle name="常规 2 2 4 2 2 6" xfId="148"/>
    <cellStyle name="40% - 强调文字颜色 2 5 2 2" xfId="149"/>
    <cellStyle name="20% - 强调文字颜色 3 2 2 2 4" xfId="150"/>
    <cellStyle name="常规 2 6 6 4" xfId="151"/>
    <cellStyle name="20% - 强调文字颜色 2 3 13" xfId="152"/>
    <cellStyle name="好_108.BOM 9 2 6 2 2" xfId="153"/>
    <cellStyle name="好_108.BOM 31 4 2 3" xfId="154"/>
    <cellStyle name="好_108.BOM 26 4 2 3" xfId="155"/>
    <cellStyle name="20% - 强调文字颜色 3 6 2 2" xfId="156"/>
    <cellStyle name="好_108.BOM 2 25 2 3 3" xfId="157"/>
    <cellStyle name="差_108.BOM 36 7" xfId="158"/>
    <cellStyle name="常规 2 2 2 14 7 2 4" xfId="159"/>
    <cellStyle name="差_108.BOM 24 3 5" xfId="160"/>
    <cellStyle name="差_108.BOM 2 2 11 5 3 4" xfId="161"/>
    <cellStyle name="差_108.BOM 19 3 5" xfId="162"/>
    <cellStyle name="好_108.BOM 9 2 5 3 4" xfId="163"/>
    <cellStyle name="20% - 强调文字颜色 3 5 3 4" xfId="164"/>
    <cellStyle name="警告文本 2 2 5" xfId="165"/>
    <cellStyle name="常规 2 2 2 2 14 8 3" xfId="166"/>
    <cellStyle name="常规 2 2 2 7 2 7 6" xfId="167"/>
    <cellStyle name="40% - 强调文字颜色 5 4 2 2" xfId="168"/>
    <cellStyle name="差_108.BOM 2 2 16 5 2" xfId="169"/>
    <cellStyle name="60% - 强调文字颜色 1 2 4 4" xfId="170"/>
    <cellStyle name="链接单元格 3 11" xfId="171"/>
    <cellStyle name="差_108.BOM 2 5 2 6 3 4" xfId="172"/>
    <cellStyle name="差_108.BOM 2 2 14 4 2 2" xfId="173"/>
    <cellStyle name="常规 2 2 2 26 10" xfId="174"/>
    <cellStyle name="好_108.BOM 34 2 2 3" xfId="175"/>
    <cellStyle name="好_108.BOM 29 2 2 3" xfId="176"/>
    <cellStyle name="20% - 强调文字颜色 6 4 2 2" xfId="177"/>
    <cellStyle name="常规 2 2 2 19 5 2" xfId="178"/>
    <cellStyle name="常规 2 2 2 24 5 2" xfId="179"/>
    <cellStyle name="差_108.BOM 11 2 7 6" xfId="180"/>
    <cellStyle name="20% - 强调文字颜色 1 6 5 2" xfId="181"/>
    <cellStyle name="标题 1 5 3 3" xfId="182"/>
    <cellStyle name="40% - 强调文字颜色 2 3 3 4" xfId="183"/>
    <cellStyle name="60% - 强调文字颜色 4 2 2 2 12" xfId="184"/>
    <cellStyle name="好_108.BOM 2 20 4 5" xfId="185"/>
    <cellStyle name="好_108.BOM 2 15 4 5" xfId="186"/>
    <cellStyle name="60% - 强调文字颜色 2 3" xfId="187"/>
    <cellStyle name="常规 3 2 14 4" xfId="188"/>
    <cellStyle name="60% - 强调文字颜色 3 2 4 4" xfId="189"/>
    <cellStyle name="常规 2 2 2 14 7 2 3" xfId="190"/>
    <cellStyle name="好_108.BOM 14 3 3 3" xfId="191"/>
    <cellStyle name="差_108.BOM 11 2 9 4" xfId="192"/>
    <cellStyle name="差_108.BOM 2 6 2 6 5" xfId="193"/>
    <cellStyle name="差_108.BOM 11 2 7 3 3" xfId="194"/>
    <cellStyle name="40% - 强调文字颜色 2 3 5 2" xfId="195"/>
    <cellStyle name="常规 2 2 2 2 17 2 5" xfId="196"/>
    <cellStyle name="常规 2 2 3 2 3 3 4" xfId="197"/>
    <cellStyle name="常规 2 2 2 11 2 5" xfId="198"/>
    <cellStyle name="强调文字颜色 6 3 7 2" xfId="199"/>
    <cellStyle name="强调文字颜色 5 6 2 2 3" xfId="200"/>
    <cellStyle name="常规 2 2 9 2 2 2" xfId="201"/>
    <cellStyle name="好_108.BOM 12 2 2 3 4" xfId="202"/>
    <cellStyle name="差_108.BOM 2 2 12 4 2 4" xfId="203"/>
    <cellStyle name="20% - 强调文字颜色 5 3 6" xfId="204"/>
    <cellStyle name="常规 2 2 51 3 2" xfId="205"/>
    <cellStyle name="常规 2 2 46 3 2" xfId="206"/>
    <cellStyle name="常规 2 2 2 2 16 4" xfId="207"/>
    <cellStyle name="常规 2 2 2 2 21 4" xfId="208"/>
    <cellStyle name="差_108.BOM 22 6 3 4" xfId="209"/>
    <cellStyle name="差_108.BOM 2 14 3 3" xfId="210"/>
    <cellStyle name="差_108.BOM 17 6 3 4" xfId="211"/>
    <cellStyle name="常规 2 2 2 10 4" xfId="212"/>
    <cellStyle name="差_108.BOM 7 2 3 3 2" xfId="213"/>
    <cellStyle name="差_108.BOM 2 2 5 4 2 2" xfId="214"/>
    <cellStyle name="40% - 强调文字颜色 5 2 2 12" xfId="215"/>
    <cellStyle name="差_108.BOM 2 2 20 5 3 3" xfId="216"/>
    <cellStyle name="差_108.BOM 2 2 15 5 3 3" xfId="217"/>
    <cellStyle name="警告文本 7 5" xfId="218"/>
    <cellStyle name="差_108.BOM 10 2 11" xfId="219"/>
    <cellStyle name="常规 2 2 2 5 2 5 3 2" xfId="220"/>
    <cellStyle name="20% - 强调文字颜色 4 4 2" xfId="221"/>
    <cellStyle name="60% - 强调文字颜色 3 5 2 4" xfId="222"/>
    <cellStyle name="好_108.BOM 2 3 2 6 5" xfId="223"/>
    <cellStyle name="好_108.BOM 2 23 2 5" xfId="224"/>
    <cellStyle name="好_108.BOM 2 18 2 5" xfId="225"/>
    <cellStyle name="常规 2 2 2 6 2 6 3" xfId="226"/>
    <cellStyle name="注释 2 10 2" xfId="227"/>
    <cellStyle name="差_108.BOM 12 2 3 3 2" xfId="228"/>
    <cellStyle name="标题 1 5 2" xfId="229"/>
    <cellStyle name="60% - 强调文字颜色 1 5 10" xfId="230"/>
    <cellStyle name="差_108.BOM 2 4 2 4 6" xfId="231"/>
    <cellStyle name="差_108.BOM 2 23 9 2" xfId="232"/>
    <cellStyle name="差_108.BOM 2 18 9 2" xfId="233"/>
    <cellStyle name="常规 2 2 2 5 2 6 2 3" xfId="234"/>
    <cellStyle name="差_108.BOM 2 3 5" xfId="235"/>
    <cellStyle name="20% - 强调文字颜色 5 3 3" xfId="236"/>
    <cellStyle name="40% - 强调文字颜色 6 3 8" xfId="237"/>
    <cellStyle name="差_108.BOM 2 23 9 3" xfId="238"/>
    <cellStyle name="差_108.BOM 2 18 9 3" xfId="239"/>
    <cellStyle name="常规 2 2 2 5 2 6 2 4" xfId="240"/>
    <cellStyle name="好_108.BOM 12 2 2 3 2" xfId="241"/>
    <cellStyle name="差_108.BOM 2 3 6" xfId="242"/>
    <cellStyle name="差_108.BOM 2 2 12 4 2 2" xfId="243"/>
    <cellStyle name="20% - 强调文字颜色 5 3 4" xfId="244"/>
    <cellStyle name="40% - 强调文字颜色 6 3 9" xfId="245"/>
    <cellStyle name="差_108.BOM 2 2 13 3 4" xfId="246"/>
    <cellStyle name="强调文字颜色 5 8 3" xfId="247"/>
    <cellStyle name="好_108.BOM 32 2 2 3" xfId="248"/>
    <cellStyle name="好_108.BOM 27 2 2 3" xfId="249"/>
    <cellStyle name="20% - 强调文字颜色 4 4 2 2" xfId="250"/>
    <cellStyle name="常规 2 2 2 14 7 2 2" xfId="251"/>
    <cellStyle name="差_108.BOM 2 2 17 8 4" xfId="252"/>
    <cellStyle name="好_108.BOM 14 3 3 2" xfId="253"/>
    <cellStyle name="差_108.BOM 11 2 9 3" xfId="254"/>
    <cellStyle name="差_108.BOM 2 6 2 6 4" xfId="255"/>
    <cellStyle name="差_108.BOM 11 2 7 3 2" xfId="256"/>
    <cellStyle name="强调文字颜色 2 2 2 2 9" xfId="257"/>
    <cellStyle name="20% - 强调文字颜色 1 3 9" xfId="258"/>
    <cellStyle name="强调文字颜色 5 6 2 2 2" xfId="259"/>
    <cellStyle name="差_108.BOM 2 23 9 4" xfId="260"/>
    <cellStyle name="差_108.BOM 2 18 9 4" xfId="261"/>
    <cellStyle name="好_108.BOM 12 2 2 3 3" xfId="262"/>
    <cellStyle name="差_108.BOM 2 3 7" xfId="263"/>
    <cellStyle name="差_108.BOM 2 2 12 4 2 3" xfId="264"/>
    <cellStyle name="20% - 强调文字颜色 5 3 5" xfId="265"/>
    <cellStyle name="适中 2 6 2" xfId="266"/>
    <cellStyle name="好_108.BOM 2 26 8 2" xfId="267"/>
    <cellStyle name="常规 2 2 2 5 2 3 3 2" xfId="268"/>
    <cellStyle name="强调文字颜色 2 2 3 3 2" xfId="269"/>
    <cellStyle name="20% - 强调文字颜色 2 4 2" xfId="270"/>
    <cellStyle name="差_108.BOM 2 2 10 4 2" xfId="271"/>
    <cellStyle name="40% - 强调文字颜色 3 2 2 2 5" xfId="272"/>
    <cellStyle name="差_108.BOM 2 2 19 3 5" xfId="273"/>
    <cellStyle name="常规 2 2 14 7 4" xfId="274"/>
    <cellStyle name="标题 1 2 2 4" xfId="275"/>
    <cellStyle name="40% - 强调文字颜色 4 2 2 2 7" xfId="276"/>
    <cellStyle name="好_108.BOM 2 2 10 5 3 3" xfId="277"/>
    <cellStyle name="差_108.BOM 2 11 3 4" xfId="278"/>
    <cellStyle name="40% - 强调文字颜色 3 6 2 3" xfId="279"/>
    <cellStyle name="链接单元格 3 4 3" xfId="280"/>
    <cellStyle name="差_108.BOM 2 2 20 2 3 4" xfId="281"/>
    <cellStyle name="差_108.BOM 2 2 15 2 3 4" xfId="282"/>
    <cellStyle name="差 2 2 7" xfId="283"/>
    <cellStyle name="常规 2 2 2 5 2 2 3 3" xfId="284"/>
    <cellStyle name="强调文字颜色 2 2 2 3 3" xfId="285"/>
    <cellStyle name="20% - 强调文字颜色 1 4 3" xfId="286"/>
    <cellStyle name="40% - 强调文字颜色 4 3 10" xfId="287"/>
    <cellStyle name="输入 9 2" xfId="288"/>
    <cellStyle name="警告文本 2 2 2 11" xfId="289"/>
    <cellStyle name="差_108.BOM 13 2 5 6" xfId="290"/>
    <cellStyle name="60% - 强调文字颜色 2 5 3" xfId="291"/>
    <cellStyle name="差_108.BOM 2 2 4 7 2 4" xfId="292"/>
    <cellStyle name="标题 5 3 4" xfId="293"/>
    <cellStyle name="好_108.BOM 9 5" xfId="294"/>
    <cellStyle name="常规 2 2 36 7 3" xfId="295"/>
    <cellStyle name="差_108.BOM 20 5 6" xfId="296"/>
    <cellStyle name="差_108.BOM 15 5 6" xfId="297"/>
    <cellStyle name="强调文字颜色 3 6 4 5" xfId="298"/>
    <cellStyle name="差_108.BOM 2 2 14" xfId="299"/>
    <cellStyle name="好_108.BOM 9 2 6 3 2" xfId="300"/>
    <cellStyle name="好_108.BOM 31 4 3 3" xfId="301"/>
    <cellStyle name="好_108.BOM 26 4 3 3" xfId="302"/>
    <cellStyle name="差_108.BOM 2 7 2 4 2 4" xfId="303"/>
    <cellStyle name="20% - 强调文字颜色 3 6 3 2" xfId="304"/>
    <cellStyle name="好_108.BOM 37 2 2" xfId="305"/>
    <cellStyle name="差_108.BOM 2 2 19 5 2 4" xfId="306"/>
    <cellStyle name="常规 2 2 2 5" xfId="307"/>
    <cellStyle name="40% - 强调文字颜色 4 2 3 3" xfId="308"/>
    <cellStyle name="标题 3 4 3 2" xfId="309"/>
    <cellStyle name="常规 2 2 18 2" xfId="310"/>
    <cellStyle name="常规 2 2 23 2" xfId="311"/>
    <cellStyle name="好_108.BOM 12 2 3 3 3" xfId="312"/>
    <cellStyle name="差_108.BOM 2 2 12 5 2 3" xfId="313"/>
    <cellStyle name="20% - 强调文字颜色 6 3 5" xfId="314"/>
    <cellStyle name="常规 2 2 2 18 8" xfId="315"/>
    <cellStyle name="常规 2 2 2 23 8" xfId="316"/>
    <cellStyle name="60% - 强调文字颜色 5 2 2 2 7" xfId="317"/>
    <cellStyle name="差_108.BOM 2 2 14 3 5" xfId="318"/>
    <cellStyle name="常规 2 2 2 9 8 4" xfId="319"/>
    <cellStyle name="强调文字颜色 6 8 4" xfId="320"/>
    <cellStyle name="好_108.BOM 32 3 2 4" xfId="321"/>
    <cellStyle name="好_108.BOM 27 3 2 4" xfId="322"/>
    <cellStyle name="好_108.BOM 2 25 9" xfId="323"/>
    <cellStyle name="20% - 强调文字颜色 4 5 2 3" xfId="324"/>
    <cellStyle name="20% - 强调文字颜色 6 2 2 13" xfId="325"/>
    <cellStyle name="常规 2 2 2 2 17 4 3" xfId="326"/>
    <cellStyle name="强调文字颜色 4 5 3 6" xfId="327"/>
    <cellStyle name="差_108.BOM 2 14 4 3 3" xfId="328"/>
    <cellStyle name="常规 2 2 2 11 4 3" xfId="329"/>
    <cellStyle name="20% - 强调文字颜色 1 5 8" xfId="330"/>
    <cellStyle name="20% - 强调文字颜色 1 6 6" xfId="331"/>
    <cellStyle name="常规 2 2 11 2 2 2 2" xfId="332"/>
    <cellStyle name="常规 2 2 2 2 35 6" xfId="333"/>
    <cellStyle name="常规 2 2 2 2 40 6" xfId="334"/>
    <cellStyle name="常规 2 2 2 5 2 7 3 3" xfId="335"/>
    <cellStyle name="20% - 强调文字颜色 6 4 3" xfId="336"/>
    <cellStyle name="常规 2 2 2 19 6" xfId="337"/>
    <cellStyle name="常规 2 2 2 24 6" xfId="338"/>
    <cellStyle name="差_108.BOM 2 2 14 4 3" xfId="339"/>
    <cellStyle name="60% - 强调文字颜色 1 2 11" xfId="340"/>
    <cellStyle name="60% - 强调文字颜色 6 2 2 2 2 2" xfId="341"/>
    <cellStyle name="40% - 强调文字颜色 6 2 2 2 6" xfId="342"/>
    <cellStyle name="差_108.BOM 2 3 2 4" xfId="343"/>
    <cellStyle name="差_108.BOM 2 2 2 9 4" xfId="344"/>
    <cellStyle name="常规 2 2 2 15 5 2 2" xfId="345"/>
    <cellStyle name="常规 2 2 2 20 5 2 2" xfId="346"/>
    <cellStyle name="常规 2 2 2 2 2 10 2" xfId="347"/>
    <cellStyle name="差 2 3 2" xfId="348"/>
    <cellStyle name="常规 4 2 6 2 3" xfId="349"/>
    <cellStyle name="常规 2 2 62 3 2" xfId="350"/>
    <cellStyle name="常规 2 2 57 3 2" xfId="351"/>
    <cellStyle name="差_108.BOM 2 4 2 4 3 4" xfId="352"/>
    <cellStyle name="40% - 强调文字颜色 2 5 3" xfId="353"/>
    <cellStyle name="标题 2 2 2 2 11" xfId="354"/>
    <cellStyle name="60% - 强调文字颜色 3 5 8" xfId="355"/>
    <cellStyle name="常规 3 13 4" xfId="356"/>
    <cellStyle name="40% - 强调文字颜色 4 2 2_仿皮" xfId="357"/>
    <cellStyle name="好_108.BOM 21 5 2" xfId="358"/>
    <cellStyle name="好_108.BOM 16 5 2" xfId="359"/>
    <cellStyle name="差_108.BOM 2 26 7 4" xfId="360"/>
    <cellStyle name="常规 3 2 13 2" xfId="361"/>
    <cellStyle name="60% - 强调文字颜色 3 2 3 2" xfId="362"/>
    <cellStyle name="20% - 强调文字颜色 3 2 2 5 2" xfId="363"/>
    <cellStyle name="20% - 强调文字颜色 4 2 2 6" xfId="364"/>
    <cellStyle name="20% - 强调文字颜色 3 3 8" xfId="365"/>
    <cellStyle name="常规 3 2 6" xfId="366"/>
    <cellStyle name="差_108.BOM 20 5 3 3" xfId="367"/>
    <cellStyle name="差_108.BOM 15 5 3 3" xfId="368"/>
    <cellStyle name="强调文字颜色 3 6 4 2 3" xfId="369"/>
    <cellStyle name="差_108.BOM 2 2 11 3" xfId="370"/>
    <cellStyle name="常规 2 2 2 5 2 4 2" xfId="371"/>
    <cellStyle name="强调文字颜色 2 2 4 2" xfId="372"/>
    <cellStyle name="好_108.BOM 9 2 3" xfId="373"/>
    <cellStyle name="20% - 强调文字颜色 3 3" xfId="374"/>
    <cellStyle name="60% - 强调文字颜色 5 2 2 9" xfId="375"/>
    <cellStyle name="好_108.BOM 33 2 3 3" xfId="376"/>
    <cellStyle name="好_108.BOM 28 2 3 3" xfId="377"/>
    <cellStyle name="20% - 强调文字颜色 5 4 3 2" xfId="378"/>
    <cellStyle name="差_108.BOM 27 6 6" xfId="379"/>
    <cellStyle name="差_108.BOM 32 6 6" xfId="380"/>
    <cellStyle name="适中 8" xfId="381"/>
    <cellStyle name="差_108.BOM 13 2 5 3 3" xfId="382"/>
    <cellStyle name="警告文本 2 2 2 10" xfId="383"/>
    <cellStyle name="差_108.BOM 13 2 5 5" xfId="384"/>
    <cellStyle name="60% - 强调文字颜色 2 5 2" xfId="385"/>
    <cellStyle name="差_108.BOM 2 2 4 7 2 3" xfId="386"/>
    <cellStyle name="标题 5 3 3" xfId="387"/>
    <cellStyle name="好_108.BOM 9 4" xfId="388"/>
    <cellStyle name="常规 2 2 36 7 2" xfId="389"/>
    <cellStyle name="差_108.BOM 20 5 5" xfId="390"/>
    <cellStyle name="差_108.BOM 15 5 5" xfId="391"/>
    <cellStyle name="强调文字颜色 3 6 4 4" xfId="392"/>
    <cellStyle name="差_108.BOM 2 2 13" xfId="393"/>
    <cellStyle name="差_108.BOM 2 2 19 5 2 3" xfId="394"/>
    <cellStyle name="常规 2 2 2 4" xfId="395"/>
    <cellStyle name="40% - 强调文字颜色 4 2 3 2" xfId="396"/>
    <cellStyle name="好_108.BOM 2 13 5 3 3" xfId="397"/>
    <cellStyle name="40% - 强调文字颜色 4 3 2" xfId="398"/>
    <cellStyle name="60% - 强调文字颜色 5 3 7" xfId="399"/>
    <cellStyle name="差_108.BOM 25 7 2 2" xfId="400"/>
    <cellStyle name="差_108.BOM 30 7 2 2" xfId="401"/>
    <cellStyle name="常规 47 2 3" xfId="402"/>
    <cellStyle name="常规 2 2 2 2 2 17 2" xfId="403"/>
    <cellStyle name="常规 2 2 2 2 2 22 2" xfId="404"/>
    <cellStyle name="标题 2 2 14" xfId="405"/>
    <cellStyle name="20% - 强调文字颜色 1 2 2 2 4" xfId="406"/>
    <cellStyle name="40% - 强调文字颜色 6 5 3 3" xfId="407"/>
    <cellStyle name="差_108.BOM 2 2 7 2 4" xfId="408"/>
    <cellStyle name="常规 2 2 2 2 3 7 3 2" xfId="409"/>
    <cellStyle name="40% - 强调文字颜色 5 7 4" xfId="410"/>
    <cellStyle name="常规 2 2 2 2 2 3 2" xfId="411"/>
    <cellStyle name="好_108.BOM 30 2 2 3" xfId="412"/>
    <cellStyle name="好_108.BOM 25 2 2 3" xfId="413"/>
    <cellStyle name="20% - 强调文字颜色 2 4 2 2" xfId="414"/>
    <cellStyle name="好_108.BOM 2 13 5 3 4" xfId="415"/>
    <cellStyle name="差_108.BOM 20 5 2" xfId="416"/>
    <cellStyle name="差_108.BOM 15 5 2" xfId="417"/>
    <cellStyle name="常规 2 2 2 2 17 4 3 4" xfId="418"/>
    <cellStyle name="常规 2 2 2 2 2 12 3 3" xfId="419"/>
    <cellStyle name="差_108.BOM 2 2 10" xfId="420"/>
    <cellStyle name="常规 2 2 2 11 4 3 4" xfId="421"/>
    <cellStyle name="40% - 强调文字颜色 4 3 3" xfId="422"/>
    <cellStyle name="60% - 强调文字颜色 5 3 8" xfId="423"/>
    <cellStyle name="差_108.BOM 25 7 2 3" xfId="424"/>
    <cellStyle name="差_108.BOM 30 7 2 3" xfId="425"/>
    <cellStyle name="常规 47 2 4" xfId="426"/>
    <cellStyle name="差_108.BOM 2 2 18 6 2 2" xfId="427"/>
    <cellStyle name="差_108.BOM 6 2 6 3 2" xfId="428"/>
    <cellStyle name="常规 2 2 2 2 2 17 3" xfId="429"/>
    <cellStyle name="常规 2 2 2 2 2 22 3" xfId="430"/>
    <cellStyle name="20% - 强调文字颜色 1 2 2 2 5" xfId="431"/>
    <cellStyle name="40% - 强调文字颜色 6 5 3 4" xfId="432"/>
    <cellStyle name="40% - 强调文字颜色 4 2 3 4" xfId="433"/>
    <cellStyle name="好_108.BOM 37 2 3" xfId="434"/>
    <cellStyle name="常规 2 2 2 6" xfId="435"/>
    <cellStyle name="差_108.BOM 2 23 2 3 2" xfId="436"/>
    <cellStyle name="差_108.BOM 2 18 2 3 2" xfId="437"/>
    <cellStyle name="差_108.BOM 19 5 3" xfId="438"/>
    <cellStyle name="差_108.BOM 24 5 3" xfId="439"/>
    <cellStyle name="20% - 强调文字颜色 3 5 5 2" xfId="440"/>
    <cellStyle name="好_108.BOM 37 2 4" xfId="441"/>
    <cellStyle name="常规 2 2 2 7" xfId="442"/>
    <cellStyle name="差_108.BOM 2 23 2 3 3" xfId="443"/>
    <cellStyle name="差_108.BOM 2 18 2 3 3" xfId="444"/>
    <cellStyle name="差_108.BOM 19 5 4" xfId="445"/>
    <cellStyle name="差_108.BOM 24 5 4" xfId="446"/>
    <cellStyle name="标题 9 3 2" xfId="447"/>
    <cellStyle name="强调文字颜色 2 3 3 2 2" xfId="448"/>
    <cellStyle name="20% - 强调文字颜色 3 5 5 3" xfId="449"/>
    <cellStyle name="标题 5 3 2" xfId="450"/>
    <cellStyle name="差_108.BOM 2 2 4 7 2 2" xfId="451"/>
    <cellStyle name="好_108.BOM 9 3" xfId="452"/>
    <cellStyle name="差_108.BOM 2 2 12" xfId="453"/>
    <cellStyle name="强调文字颜色 3 6 4 3" xfId="454"/>
    <cellStyle name="差_108.BOM 15 5 4" xfId="455"/>
    <cellStyle name="差_108.BOM 20 5 4" xfId="456"/>
    <cellStyle name="40% - 强调文字颜色 4 3 5" xfId="457"/>
    <cellStyle name="40% - 强调文字颜色 3 3 3 3" xfId="458"/>
    <cellStyle name="常规 2 2 2 2 2 22 5" xfId="459"/>
    <cellStyle name="常规 2 2 2 2 2 17 5" xfId="460"/>
    <cellStyle name="差_108.BOM 6 2 6 3 4" xfId="461"/>
    <cellStyle name="差_108.BOM 2 2 18 6 2 4" xfId="462"/>
    <cellStyle name="常规 2 2 10 2 3 2 3" xfId="463"/>
    <cellStyle name="差_108.BOM 2 2 9 5 3" xfId="464"/>
    <cellStyle name="差_108.BOM 2 7 2 4 6" xfId="465"/>
    <cellStyle name="标题 2 5 3 2" xfId="466"/>
    <cellStyle name="好_108.BOM 2 2 14 9 4" xfId="467"/>
    <cellStyle name="注释 4 6 3" xfId="468"/>
    <cellStyle name="20% - 强调文字颜色 1 2 2 2 7" xfId="469"/>
    <cellStyle name="差_108.BOM 17 5 2 2" xfId="470"/>
    <cellStyle name="差_108.BOM 22 5 2 2" xfId="471"/>
    <cellStyle name="好_108.BOM 2 2 6 6 6" xfId="472"/>
    <cellStyle name="20% - 强调文字颜色 3 5 5 4" xfId="473"/>
    <cellStyle name="标题 9 3 3" xfId="474"/>
    <cellStyle name="差_108.BOM 13 2 2 2 2" xfId="475"/>
    <cellStyle name="常规 3 8 3" xfId="476"/>
    <cellStyle name="差_108.BOM 24 5 5" xfId="477"/>
    <cellStyle name="差_108.BOM 19 5 5" xfId="478"/>
    <cellStyle name="差_108.BOM 2 18 2 3 4" xfId="479"/>
    <cellStyle name="差_108.BOM 2 23 2 3 4" xfId="480"/>
    <cellStyle name="好_108.BOM 37 2 5" xfId="481"/>
    <cellStyle name="常规 2 2 2 8" xfId="482"/>
    <cellStyle name="60% - 强调文字颜色 6 5 2" xfId="483"/>
    <cellStyle name="差_108.BOM 15 2 2 2" xfId="484"/>
    <cellStyle name="差_108.BOM 20 2 2 2" xfId="485"/>
    <cellStyle name="40% - 强调文字颜色 4 3 6" xfId="486"/>
    <cellStyle name="强调文字颜色 4 6 4 3 2" xfId="487"/>
    <cellStyle name="20% - 强调文字颜色 2 6 5 2" xfId="488"/>
    <cellStyle name="60% - 强调文字颜色 1 2 2 4 2" xfId="489"/>
    <cellStyle name="40% - 强调文字颜色 3 3 3 4" xfId="490"/>
    <cellStyle name="常规 2 2 2 2 2 22 6" xfId="491"/>
    <cellStyle name="常规 2 2 2 2 2 17 6" xfId="492"/>
    <cellStyle name="常规 2 2 2 2 46 2" xfId="493"/>
    <cellStyle name="常规 2 2 2 40 2" xfId="494"/>
    <cellStyle name="常规 2 2 2 35 2" xfId="495"/>
    <cellStyle name="标题 2 5 3 3" xfId="496"/>
    <cellStyle name="注释 4 6 4" xfId="497"/>
    <cellStyle name="常规 2 2 10 2 3 2 4" xfId="498"/>
    <cellStyle name="差_108.BOM 2 2 9 5 4" xfId="499"/>
    <cellStyle name="常规 2 2 2 2 4 6 2" xfId="500"/>
    <cellStyle name="常规 26 4" xfId="501"/>
    <cellStyle name="常规 31 4" xfId="502"/>
    <cellStyle name="20% - 强调文字颜色 1 2 2 2 8" xfId="503"/>
    <cellStyle name="差_108.BOM 17 5 2 3" xfId="504"/>
    <cellStyle name="差_108.BOM 2 13 2 2" xfId="505"/>
    <cellStyle name="差_108.BOM 22 5 2 3" xfId="506"/>
    <cellStyle name="好_108.BOM 2 26 8 3" xfId="507"/>
    <cellStyle name="差_108.BOM 20 2 2 3" xfId="508"/>
    <cellStyle name="差_108.BOM 15 2 2 3" xfId="509"/>
    <cellStyle name="60% - 强调文字颜色 6 5 3" xfId="510"/>
    <cellStyle name="好_108.BOM 37 2 6" xfId="511"/>
    <cellStyle name="常规 2 2 2 9" xfId="512"/>
    <cellStyle name="常规 2 2 2 2 11 4 3 2" xfId="513"/>
    <cellStyle name="常规 31 5" xfId="514"/>
    <cellStyle name="常规 26 5" xfId="515"/>
    <cellStyle name="常规 2 2 2 2 4 6 3" xfId="516"/>
    <cellStyle name="差_108.BOM 2 2 9 5 5" xfId="517"/>
    <cellStyle name="标题 2 5 3 4" xfId="518"/>
    <cellStyle name="常规 2 2 2 35 3" xfId="519"/>
    <cellStyle name="常规 2 2 2 40 3" xfId="520"/>
    <cellStyle name="常规 2 2 2 2 46 3" xfId="521"/>
    <cellStyle name="适中 8 2" xfId="522"/>
    <cellStyle name="常规 2 2 2 5 2 4 2 2" xfId="523"/>
    <cellStyle name="强调文字颜色 2 2 4 2 2" xfId="524"/>
    <cellStyle name="好_108.BOM 9 2 3 2" xfId="525"/>
    <cellStyle name="60% - 强调文字颜色 1 2 2 4 3" xfId="526"/>
    <cellStyle name="20% - 强调文字颜色 3 3 2" xfId="527"/>
    <cellStyle name="20% - 强调文字颜色 2 6 5 3" xfId="528"/>
    <cellStyle name="强调文字颜色 4 6 4 3 3" xfId="529"/>
    <cellStyle name="40% - 强调文字颜色 4 3 7" xfId="530"/>
    <cellStyle name="好_108.BOM 2 2 10 7 2 2" xfId="531"/>
    <cellStyle name="差_108.BOM 22 5 2 4" xfId="532"/>
    <cellStyle name="差_108.BOM 2 13 2 3" xfId="533"/>
    <cellStyle name="差_108.BOM 17 5 2 4" xfId="534"/>
    <cellStyle name="20% - 强调文字颜色 1 2 2 2 9" xfId="535"/>
    <cellStyle name="好_108.BOM 2 26 8 4" xfId="536"/>
    <cellStyle name="20% - 强调文字颜色 1 2" xfId="537"/>
    <cellStyle name="60% - 强调文字颜色 4 6 5" xfId="538"/>
    <cellStyle name="差_108.BOM 37 2 2" xfId="539"/>
    <cellStyle name="40% - 强调文字颜色 1 3 2 3" xfId="540"/>
    <cellStyle name="40% - 强调文字颜色 3 2 2 4" xfId="541"/>
    <cellStyle name="20% - 强调文字颜色 1 2 2 13" xfId="542"/>
    <cellStyle name="差_108.BOM 2 2 8 4 4" xfId="543"/>
    <cellStyle name="常规 2 2 2 2 3 5 2" xfId="544"/>
    <cellStyle name="20% - 强调文字颜色 2 5 4 2" xfId="545"/>
    <cellStyle name="40% - 强调文字颜色 3 2 6" xfId="546"/>
    <cellStyle name="强调文字颜色 4 6 3 2 2" xfId="547"/>
    <cellStyle name="60% - 强调文字颜色 6 6 3 4" xfId="548"/>
    <cellStyle name="20% - 强调文字颜色 1 2 2 2" xfId="549"/>
    <cellStyle name="差_108.BOM 4 2 3 3 2" xfId="550"/>
    <cellStyle name="20% - 强调文字颜色 5 3 7" xfId="551"/>
    <cellStyle name="_x000a_mouse.drv=lm" xfId="552"/>
    <cellStyle name="20% - 强调文字颜色 3 6 6" xfId="553"/>
    <cellStyle name="好_108.BOM 9 2 6 6" xfId="554"/>
    <cellStyle name="差_108.BOM 7 2 7 3 3" xfId="555"/>
    <cellStyle name="20% - 强调文字颜色 4 2 5 4" xfId="556"/>
    <cellStyle name="常规 2 18 5" xfId="557"/>
    <cellStyle name="常规 2 23 5" xfId="558"/>
    <cellStyle name="差_108.BOM 2 18 3 4" xfId="559"/>
    <cellStyle name="差_108.BOM 2 2 11 6 6" xfId="560"/>
    <cellStyle name="差_108.BOM 2 23 3 4" xfId="561"/>
    <cellStyle name="40% - 强调文字颜色 3 2 2 5" xfId="562"/>
    <cellStyle name="20% - 强调文字颜色 1 2 2 14" xfId="563"/>
    <cellStyle name="差_108.BOM 2 2 8 4 5" xfId="564"/>
    <cellStyle name="常规 2 2 2 2 3 5 3" xfId="565"/>
    <cellStyle name="差_108.BOM 2 9 2" xfId="566"/>
    <cellStyle name="注释 3 5 5" xfId="567"/>
    <cellStyle name="20% - 强调文字颜色 2 2 2" xfId="568"/>
    <cellStyle name="20% - 强调文字颜色 2 5 4 3" xfId="569"/>
    <cellStyle name="40% - 强调文字颜色 3 2 7" xfId="570"/>
    <cellStyle name="强调文字颜色 4 6 3 2 3" xfId="571"/>
    <cellStyle name="_x000a_mouse.drv=lm 2" xfId="572"/>
    <cellStyle name="标题 3 5 4 3" xfId="573"/>
    <cellStyle name="常规 2 2 22 11" xfId="574"/>
    <cellStyle name="常规 2 2 17 11" xfId="575"/>
    <cellStyle name="40% - 强调文字颜色 3 4" xfId="576"/>
    <cellStyle name="20% - 强调文字颜色 1 3 5" xfId="577"/>
    <cellStyle name="强调文字颜色 2 2 2 2 5" xfId="578"/>
    <cellStyle name="60% - 强调文字颜色 1 5" xfId="579"/>
    <cellStyle name="20% - 强调文字颜色 1 2 12" xfId="580"/>
    <cellStyle name="输出 2 2 3 3" xfId="581"/>
    <cellStyle name="20% - 强调文字颜色 3 7" xfId="582"/>
    <cellStyle name="好_108.BOM 9 2 7" xfId="583"/>
    <cellStyle name="常规 2 2 2 5 2 4 6" xfId="584"/>
    <cellStyle name="检查单元格 2 3 3 2" xfId="585"/>
    <cellStyle name="差_108.BOM 2 8 2 7 2 4" xfId="586"/>
    <cellStyle name="20% - 强调文字颜色 2 2 3 3" xfId="587"/>
    <cellStyle name="链接单元格 5 7" xfId="588"/>
    <cellStyle name="60% - 强调文字颜色 1 6" xfId="589"/>
    <cellStyle name="20% - 强调文字颜色 1 2 13" xfId="590"/>
    <cellStyle name="输出 2 2 3 4" xfId="591"/>
    <cellStyle name="20% - 强调文字颜色 3 8" xfId="592"/>
    <cellStyle name="好_108.BOM 9 2 8" xfId="593"/>
    <cellStyle name="20% - 强调文字颜色 2 2 3 4" xfId="594"/>
    <cellStyle name="20% - 强调文字颜色 1 2 14" xfId="595"/>
    <cellStyle name="60% - 强调文字颜色 1 7" xfId="596"/>
    <cellStyle name="标题 3 3 2 2" xfId="597"/>
    <cellStyle name="差_108.BOM 2 9 3 5" xfId="598"/>
    <cellStyle name="20% - 强调文字颜色 2 8 2" xfId="599"/>
    <cellStyle name="20% - 强调文字颜色 2 2 2 4 2" xfId="600"/>
    <cellStyle name="好_108.BOM 21 5 4" xfId="601"/>
    <cellStyle name="好_108.BOM 16 5 4" xfId="602"/>
    <cellStyle name="差_108.BOM 2 26 7 6" xfId="603"/>
    <cellStyle name="常规 3 2 13 4" xfId="604"/>
    <cellStyle name="60% - 强调文字颜色 3 2 3 4" xfId="605"/>
    <cellStyle name="20% - 强调文字颜色 4 2 2 8" xfId="606"/>
    <cellStyle name="20% - 强调文字颜色 1 2 10" xfId="607"/>
    <cellStyle name="60% - 强调文字颜色 1 3" xfId="608"/>
    <cellStyle name="差_108.BOM 2 8 2 7 2 2" xfId="609"/>
    <cellStyle name="差 3 6 2" xfId="610"/>
    <cellStyle name="常规 2 2 2 5 2 4 4" xfId="611"/>
    <cellStyle name="强调文字颜色 2 2 4 4" xfId="612"/>
    <cellStyle name="好_108.BOM 9 2 5" xfId="613"/>
    <cellStyle name="20% - 强调文字颜色 3 5" xfId="614"/>
    <cellStyle name="输出 2 2 3 2" xfId="615"/>
    <cellStyle name="20% - 强调文字颜色 4 2 2 9" xfId="616"/>
    <cellStyle name="20% - 强调文字颜色 1 2 11" xfId="617"/>
    <cellStyle name="60% - 强调文字颜色 1 4" xfId="618"/>
    <cellStyle name="差_108.BOM 2 9 3 2" xfId="619"/>
    <cellStyle name="40% - 强调文字颜色 3 8 4" xfId="620"/>
    <cellStyle name="差_108.BOM 37 4 6" xfId="621"/>
    <cellStyle name="差_108.BOM 7 2 2 5" xfId="622"/>
    <cellStyle name="差_108.BOM 2 2 5 3 4" xfId="623"/>
    <cellStyle name="链接单元格 5 6" xfId="624"/>
    <cellStyle name="20% - 强调文字颜色 2 2 3 2" xfId="625"/>
    <cellStyle name="差_108.BOM 2 8 2 7 2 3" xfId="626"/>
    <cellStyle name="常规 2 2 2 5 2 4 5" xfId="627"/>
    <cellStyle name="好_108.BOM 9 2 6" xfId="628"/>
    <cellStyle name="20% - 强调文字颜色 3 6" xfId="629"/>
    <cellStyle name="20% - 强调文字颜色 1 2 2" xfId="630"/>
    <cellStyle name="强调文字颜色 4 6 2 2 3" xfId="631"/>
    <cellStyle name="40% - 强调文字颜色 2 2 7" xfId="632"/>
    <cellStyle name="40% - 强调文字颜色 6 2 2 2 2 2" xfId="633"/>
    <cellStyle name="差_108.BOM 8 2 7" xfId="634"/>
    <cellStyle name="差_108.BOM 14" xfId="635"/>
    <cellStyle name="20% - 强调文字颜色 1 3 3 3" xfId="636"/>
    <cellStyle name="60% - 强调文字颜色 4 2 8" xfId="637"/>
    <cellStyle name="常规 2 2 5 2 9 3" xfId="638"/>
    <cellStyle name="40% - 强调文字颜色 3 2 3" xfId="639"/>
    <cellStyle name="40% - 强调文字颜色 1 6 5 4" xfId="640"/>
    <cellStyle name="20% - 强调文字颜色 1 2 2 10" xfId="641"/>
    <cellStyle name="40% - 强调文字颜色 3 2 5" xfId="642"/>
    <cellStyle name="差_108.BOM 2 2 8 4 3" xfId="643"/>
    <cellStyle name="20% - 强调文字颜色 1 2 2 12" xfId="644"/>
    <cellStyle name="注释 3 5 3" xfId="645"/>
    <cellStyle name="好_108.BOM 2 2 13 8 4" xfId="646"/>
    <cellStyle name="标题 2 4 2 2" xfId="647"/>
    <cellStyle name="40% - 强调文字颜色 3 2 2 3" xfId="648"/>
    <cellStyle name="20% - 强调文字颜色 1 2 2 2 10" xfId="649"/>
    <cellStyle name="常规 2 2 2 4 2 2 3" xfId="650"/>
    <cellStyle name="强调文字颜色 1 2 2 3" xfId="651"/>
    <cellStyle name="差_108.BOM 2 2 16 9 3" xfId="652"/>
    <cellStyle name="常规 2 2 2 2 5 7 2 3" xfId="653"/>
    <cellStyle name="差_108.BOM 2 2 13 2 5" xfId="654"/>
    <cellStyle name="标题 5 10" xfId="655"/>
    <cellStyle name="好_108.BOM 12 2 2 2 3" xfId="656"/>
    <cellStyle name="差_108.BOM 2 2 7" xfId="657"/>
    <cellStyle name="20% - 强调文字颜色 5 2 5" xfId="658"/>
    <cellStyle name="20% - 强调文字颜色 1 2 2 2 11" xfId="659"/>
    <cellStyle name="常规 2 2 2 14 6 3 2" xfId="660"/>
    <cellStyle name="常规 2 2 2 4 2 2 4" xfId="661"/>
    <cellStyle name="强调文字颜色 1 2 2 4" xfId="662"/>
    <cellStyle name="差_108.BOM 2 2 16 9 4" xfId="663"/>
    <cellStyle name="常规 2 2 2 2 5 7 2 4" xfId="664"/>
    <cellStyle name="差_108.BOM 2 2 13 2 6" xfId="665"/>
    <cellStyle name="标题 5 11" xfId="666"/>
    <cellStyle name="好_108.BOM 12 2 2 2 4" xfId="667"/>
    <cellStyle name="差_108.BOM 2 2 8" xfId="668"/>
    <cellStyle name="20% - 强调文字颜色 5 2 6" xfId="669"/>
    <cellStyle name="40% - 强调文字颜色 2 2 6 2" xfId="670"/>
    <cellStyle name="常规 2 2 2 2 16 3 5" xfId="671"/>
    <cellStyle name="常规 2 2 2 10 3 5" xfId="672"/>
    <cellStyle name="60% - 强调文字颜色 6 6 2 4" xfId="673"/>
    <cellStyle name="20% - 强调文字颜色 1 2 2 2 12" xfId="674"/>
    <cellStyle name="常规 2 2 2 14 6 3 3" xfId="675"/>
    <cellStyle name="常规 2 2 2 4 2 2 5" xfId="676"/>
    <cellStyle name="强调文字颜色 5 7 6" xfId="677"/>
    <cellStyle name="标题 4 2 2_仿皮" xfId="678"/>
    <cellStyle name="标题 5 12" xfId="679"/>
    <cellStyle name="常规 11 3 2" xfId="680"/>
    <cellStyle name="差_108.BOM 2 2 9" xfId="681"/>
    <cellStyle name="20% - 强调文字颜色 5 2 7" xfId="682"/>
    <cellStyle name="差_108.BOM 4 2 3 2 2" xfId="683"/>
    <cellStyle name="20% - 强调文字颜色 1 2 2 2 2" xfId="684"/>
    <cellStyle name="差_108.BOM 13 2 4 4" xfId="685"/>
    <cellStyle name="常规 2 2 12 2 5 3 3" xfId="686"/>
    <cellStyle name="20% - 强调文字颜色 1 2 2 2 2 2" xfId="687"/>
    <cellStyle name="差_108.BOM 2 21 7 3 3" xfId="688"/>
    <cellStyle name="差_108.BOM 2 16 7 3 3" xfId="689"/>
    <cellStyle name="常规 2 6 6 2" xfId="690"/>
    <cellStyle name="20% - 强调文字颜色 2 3 11" xfId="691"/>
    <cellStyle name="差_108.BOM 13 2 4 5" xfId="692"/>
    <cellStyle name="60% - 强调文字颜色 2 4 2" xfId="693"/>
    <cellStyle name="常规 2 2 12 2 5 3 4" xfId="694"/>
    <cellStyle name="20% - 强调文字颜色 1 2 2 2 2 3" xfId="695"/>
    <cellStyle name="差_108.BOM 2 21 7 3 4" xfId="696"/>
    <cellStyle name="差_108.BOM 2 16 7 3 4" xfId="697"/>
    <cellStyle name="常规 2 6 6 3" xfId="698"/>
    <cellStyle name="20% - 强调文字颜色 2 3 12" xfId="699"/>
    <cellStyle name="20% - 强调文字颜色 1 2 2 2 3" xfId="700"/>
    <cellStyle name="常规 7 4 4" xfId="701"/>
    <cellStyle name="常规 2 2 8 2 3 6" xfId="702"/>
    <cellStyle name="40% - 强调文字颜色 6 5 3 2" xfId="703"/>
    <cellStyle name="60% - 强调文字颜色 2 2 2 6" xfId="704"/>
    <cellStyle name="好_108.BOM 2 2 12 7 2" xfId="705"/>
    <cellStyle name="20% - 强调文字颜色 2 2_仿皮" xfId="706"/>
    <cellStyle name="40% - 强调文字颜色 1 5 4 4" xfId="707"/>
    <cellStyle name="60% - 强调文字颜色 3 4 3 2" xfId="708"/>
    <cellStyle name="20% - 强调文字颜色 5 3 8" xfId="709"/>
    <cellStyle name="差_108.BOM 4 2 3 3 3" xfId="710"/>
    <cellStyle name="20% - 强调文字颜色 1 2 2 3" xfId="711"/>
    <cellStyle name="20% - 强调文字颜色 1 2 2 3 2" xfId="712"/>
    <cellStyle name="20% - 强调文字颜色 1 2 2 3 3" xfId="713"/>
    <cellStyle name="常规 4 30 2 3" xfId="714"/>
    <cellStyle name="差_108.BOM 28 2 6" xfId="715"/>
    <cellStyle name="差_108.BOM 33 2 6" xfId="716"/>
    <cellStyle name="常规 2 2 8 2 4 6" xfId="717"/>
    <cellStyle name="40% - 强调文字颜色 6 5 4 2" xfId="718"/>
    <cellStyle name="20% - 强调文字颜色 5 3 9" xfId="719"/>
    <cellStyle name="差_108.BOM 4 2 3 3 4" xfId="720"/>
    <cellStyle name="好_108.BOM 2 2 17 6 3 4" xfId="721"/>
    <cellStyle name="常规 2 2 18 3 2" xfId="722"/>
    <cellStyle name="常规 2 2 23 3 2" xfId="723"/>
    <cellStyle name="好_108.BOM 4 2 5 2 4" xfId="724"/>
    <cellStyle name="20% - 强调文字颜色 6 3 6 2" xfId="725"/>
    <cellStyle name="常规 2 2 2 18 9 2" xfId="726"/>
    <cellStyle name="常规 2 2 2 23 9 2" xfId="727"/>
    <cellStyle name="20% - 强调文字颜色 1 2 2 4" xfId="728"/>
    <cellStyle name="20% - 强调文字颜色 1 2 2 4 2" xfId="729"/>
    <cellStyle name="20% - 强调文字颜色 1 2 2 4 3" xfId="730"/>
    <cellStyle name="标题 3 2 10" xfId="731"/>
    <cellStyle name="差_108.BOM 2 5 2 2" xfId="732"/>
    <cellStyle name="常规 4 30 3 3" xfId="733"/>
    <cellStyle name="差_108.BOM 28 3 6" xfId="734"/>
    <cellStyle name="差_108.BOM 33 3 6" xfId="735"/>
    <cellStyle name="常规 2 2 8 2 5 6" xfId="736"/>
    <cellStyle name="40% - 强调文字颜色 6 5 5 2" xfId="737"/>
    <cellStyle name="20% - 强调文字颜色 1 2 2 5" xfId="738"/>
    <cellStyle name="强调文字颜色 5 2 2 2 2 3" xfId="739"/>
    <cellStyle name="20% - 强调文字颜色 1 2 2 5 2" xfId="740"/>
    <cellStyle name="20% - 强调文字颜色 1 2 2 5 3" xfId="741"/>
    <cellStyle name="常规 2 2 2 25 6 2 3" xfId="742"/>
    <cellStyle name="好_108.BOM 2 2 9 2 4" xfId="743"/>
    <cellStyle name="差_108.BOM 2 2 10 4 3 2" xfId="744"/>
    <cellStyle name="60% - 强调文字颜色 6 2 2 2 12" xfId="745"/>
    <cellStyle name="好_108.BOM 30 2 3 3" xfId="746"/>
    <cellStyle name="好_108.BOM 25 2 3 3" xfId="747"/>
    <cellStyle name="20% - 强调文字颜色 2 4 3 2" xfId="748"/>
    <cellStyle name="60% - 强调文字颜色 2 2 2 9" xfId="749"/>
    <cellStyle name="40% - 强调文字颜色 5 8 4" xfId="750"/>
    <cellStyle name="常规 2 2 2 2 2 4 2" xfId="751"/>
    <cellStyle name="差_108.BOM 2 2 7 3 4" xfId="752"/>
    <cellStyle name="60% - 强调文字颜色 5 2 2 11" xfId="753"/>
    <cellStyle name="常规 2 2 34 4 3 2" xfId="754"/>
    <cellStyle name="差_108.BOM 13 2 6 2" xfId="755"/>
    <cellStyle name="常规 2 2 29 4 3 2" xfId="756"/>
    <cellStyle name="20% - 强调文字颜色 1 2 2 6" xfId="757"/>
    <cellStyle name="常规 2 2 34 4 3 3" xfId="758"/>
    <cellStyle name="差_108.BOM 2 26 5 2 2" xfId="759"/>
    <cellStyle name="差_108.BOM 13 2 6 3" xfId="760"/>
    <cellStyle name="常规 2 2 29 4 3 3" xfId="761"/>
    <cellStyle name="20% - 强调文字颜色 1 2 2 7" xfId="762"/>
    <cellStyle name="40% - 强调文字颜色 4 3 2 2" xfId="763"/>
    <cellStyle name="常规 2 2 18 3 6" xfId="764"/>
    <cellStyle name="常规 2 2 23 3 6" xfId="765"/>
    <cellStyle name="40% - 强调文字颜色 1 2" xfId="766"/>
    <cellStyle name="常规 2 2 2 2 2 17 2 2" xfId="767"/>
    <cellStyle name="常规 2 2 2 2 2 22 2 2" xfId="768"/>
    <cellStyle name="常规 2 2 34 4 3 4" xfId="769"/>
    <cellStyle name="差_108.BOM 2 26 5 2 3" xfId="770"/>
    <cellStyle name="差_108.BOM 13 2 6 4" xfId="771"/>
    <cellStyle name="常规 2 2 29 4 3 4" xfId="772"/>
    <cellStyle name="20% - 强调文字颜色 1 2 2 8" xfId="773"/>
    <cellStyle name="标题 3 5 2 2" xfId="774"/>
    <cellStyle name="差_108.BOM 2 8 2 3 6" xfId="775"/>
    <cellStyle name="常规 3 14 9 2" xfId="776"/>
    <cellStyle name="40% - 强调文字颜色 4 3 2 3" xfId="777"/>
    <cellStyle name="差_108.BOM 2 7 2 4 3 3" xfId="778"/>
    <cellStyle name="差 2 2 10" xfId="779"/>
    <cellStyle name="40% - 强调文字颜色 1 3" xfId="780"/>
    <cellStyle name="常规 2 2 2 2 2 17 2 3" xfId="781"/>
    <cellStyle name="常规 2 2 2 2 2 22 2 3" xfId="782"/>
    <cellStyle name="差_108.BOM 2 26 5 2 4" xfId="783"/>
    <cellStyle name="差_108.BOM 13 2 6 5" xfId="784"/>
    <cellStyle name="60% - 强调文字颜色 2 6 2" xfId="785"/>
    <cellStyle name="20% - 强调文字颜色 1 2 2 9" xfId="786"/>
    <cellStyle name="20% - 强调文字颜色 1 2 2_仿皮" xfId="787"/>
    <cellStyle name="好_108.BOM 9 2 4 6" xfId="788"/>
    <cellStyle name="差_108.BOM 2 2 12 2 3 4" xfId="789"/>
    <cellStyle name="20% - 强调文字颜色 3 4 6" xfId="790"/>
    <cellStyle name="差_108.BOM 2 2 11 4 6" xfId="791"/>
    <cellStyle name="常规 2 21 5" xfId="792"/>
    <cellStyle name="常规 2 16 5" xfId="793"/>
    <cellStyle name="强调文字颜色 3 9 5" xfId="794"/>
    <cellStyle name="20% - 强调文字颜色 4 2 3 4" xfId="795"/>
    <cellStyle name="20% - 强调文字颜色 1 2 3" xfId="796"/>
    <cellStyle name="强调文字颜色 4 6 2 2 4" xfId="797"/>
    <cellStyle name="40% - 强调文字颜色 2 2 8" xfId="798"/>
    <cellStyle name="常规 3 2 22" xfId="799"/>
    <cellStyle name="常规 3 2 17" xfId="800"/>
    <cellStyle name="60% - 强调文字颜色 3 2 7" xfId="801"/>
    <cellStyle name="好_108.BOM 21 9" xfId="802"/>
    <cellStyle name="好_108.BOM 16 9" xfId="803"/>
    <cellStyle name="40% - 强调文字颜色 2 2 2" xfId="804"/>
    <cellStyle name="40% - 强调文字颜色 1 5 5 3" xfId="805"/>
    <cellStyle name="20% - 强调文字颜色 3 2 2 9" xfId="806"/>
    <cellStyle name="20% - 强调文字颜色 1 2 3 2" xfId="807"/>
    <cellStyle name="60% - 强调文字颜色 6 6 4 4" xfId="808"/>
    <cellStyle name="20% - 强调文字颜色 1 2 3 3" xfId="809"/>
    <cellStyle name="20% - 强调文字颜色 1 2 3 4" xfId="810"/>
    <cellStyle name="20% - 强调文字颜色 1 2 4" xfId="811"/>
    <cellStyle name="40% - 强调文字颜色 2 2 9" xfId="812"/>
    <cellStyle name="20% - 强调文字颜色 1 2 4 2" xfId="813"/>
    <cellStyle name="60% - 强调文字颜色 6 6 5 4" xfId="814"/>
    <cellStyle name="20% - 强调文字颜色 1 2 4 3" xfId="815"/>
    <cellStyle name="20% - 强调文字颜色 1 2 4 4" xfId="816"/>
    <cellStyle name="标题 3 5 3 3" xfId="817"/>
    <cellStyle name="40% - 强调文字颜色 4 3 3 4" xfId="818"/>
    <cellStyle name="输出 3 10" xfId="819"/>
    <cellStyle name="差_108.BOM 2 23 3 3 2" xfId="820"/>
    <cellStyle name="差_108.BOM 2 18 3 3 2" xfId="821"/>
    <cellStyle name="差_108.BOM 25 5 3" xfId="822"/>
    <cellStyle name="差_108.BOM 30 5 3" xfId="823"/>
    <cellStyle name="40% - 强调文字颜色 2 4" xfId="824"/>
    <cellStyle name="常规 2 2 2 2 2 17 3 4" xfId="825"/>
    <cellStyle name="常规 2 2 2 2 2 22 3 4" xfId="826"/>
    <cellStyle name="差_108.BOM 3 2 11" xfId="827"/>
    <cellStyle name="20% - 强调文字颜色 3 6 5 2" xfId="828"/>
    <cellStyle name="差_108.BOM 2 2 11 10" xfId="829"/>
    <cellStyle name="20% - 强调文字颜色 1 2 5" xfId="830"/>
    <cellStyle name="标题 4 2 6 2" xfId="831"/>
    <cellStyle name="20% - 强调文字颜色 1 2 5 2" xfId="832"/>
    <cellStyle name="20% - 强调文字颜色 1 2 5 3" xfId="833"/>
    <cellStyle name="20% - 强调文字颜色 1 2 5 4" xfId="834"/>
    <cellStyle name="差_108.BOM 12 2 2" xfId="835"/>
    <cellStyle name="输出 3 11" xfId="836"/>
    <cellStyle name="差_108.BOM 2 23 3 3 3" xfId="837"/>
    <cellStyle name="差_108.BOM 2 18 3 3 3" xfId="838"/>
    <cellStyle name="差_108.BOM 25 5 4" xfId="839"/>
    <cellStyle name="差_108.BOM 30 5 4" xfId="840"/>
    <cellStyle name="差_108.BOM 3 2 12" xfId="841"/>
    <cellStyle name="常规 4 2 6 2" xfId="842"/>
    <cellStyle name="40% - 强调文字颜色 2 5" xfId="843"/>
    <cellStyle name="20% - 强调文字颜色 3 6 5 3" xfId="844"/>
    <cellStyle name="差_108.BOM 2 2 11 11" xfId="845"/>
    <cellStyle name="20% - 强调文字颜色 1 2 6" xfId="846"/>
    <cellStyle name="20% - 强调文字颜色 1 2 6 2" xfId="847"/>
    <cellStyle name="输出 3 12" xfId="848"/>
    <cellStyle name="差_108.BOM 2 23 3 3 4" xfId="849"/>
    <cellStyle name="差_108.BOM 2 18 3 3 4" xfId="850"/>
    <cellStyle name="差_108.BOM 25 5 5" xfId="851"/>
    <cellStyle name="差_108.BOM 30 5 5" xfId="852"/>
    <cellStyle name="常规 4 8 3" xfId="853"/>
    <cellStyle name="差_108.BOM 13 2 3 2 2" xfId="854"/>
    <cellStyle name="常规 4 2 6 3" xfId="855"/>
    <cellStyle name="40% - 强调文字颜色 2 6" xfId="856"/>
    <cellStyle name="20% - 强调文字颜色 3 6 5 4" xfId="857"/>
    <cellStyle name="差_108.BOM 2 2 11 12" xfId="858"/>
    <cellStyle name="20% - 强调文字颜色 1 2 7" xfId="859"/>
    <cellStyle name="20% - 强调文字颜色 1 2 8" xfId="860"/>
    <cellStyle name="差_108.BOM 2 6 2 5 4" xfId="861"/>
    <cellStyle name="好_108.BOM 37 4 3 3" xfId="862"/>
    <cellStyle name="差_108.BOM 11 2 7 2 2" xfId="863"/>
    <cellStyle name="20% - 强调文字颜色 1 2 9" xfId="864"/>
    <cellStyle name="常规 2 2 37 2 2 3" xfId="865"/>
    <cellStyle name="差_108.BOM 2 2 17 6 3 2" xfId="866"/>
    <cellStyle name="好_108.BOM 37 6 2 2" xfId="867"/>
    <cellStyle name="20% - 强调文字颜色 3 2 2 3 2" xfId="868"/>
    <cellStyle name="60% - 强调文字颜色 1 2 2 2 9" xfId="869"/>
    <cellStyle name="40% - 强调文字颜色 1 3 2 4" xfId="870"/>
    <cellStyle name="差_108.BOM 37 2 3" xfId="871"/>
    <cellStyle name="60% - 强调文字颜色 4 6 6" xfId="872"/>
    <cellStyle name="常规 2 2 2 5 2 2 2" xfId="873"/>
    <cellStyle name="强调文字颜色 2 2 2 2" xfId="874"/>
    <cellStyle name="20% - 强调文字颜色 1 3" xfId="875"/>
    <cellStyle name="常规 2 2 2 2 6 7 2 2" xfId="876"/>
    <cellStyle name="差_108.BOM 2 4 3 2" xfId="877"/>
    <cellStyle name="40% - 强调文字颜色 1 2 2 10" xfId="878"/>
    <cellStyle name="差_108.BOM 10 2 6 6" xfId="879"/>
    <cellStyle name="差_108.BOM 27 4 6" xfId="880"/>
    <cellStyle name="差_108.BOM 32 4 6" xfId="881"/>
    <cellStyle name="20% - 强调文字颜色 6 3 2 2" xfId="882"/>
    <cellStyle name="常规 2 2 2 18 5 2" xfId="883"/>
    <cellStyle name="常规 2 2 2 23 5 2" xfId="884"/>
    <cellStyle name="常规 2 2 2 16 10" xfId="885"/>
    <cellStyle name="常规 2 2 2 21 10" xfId="886"/>
    <cellStyle name="60% - 强调文字颜色 6 3" xfId="887"/>
    <cellStyle name="20% - 强调文字颜色 1 5 5 2" xfId="888"/>
    <cellStyle name="差_108.BOM 2 21 2 3 2" xfId="889"/>
    <cellStyle name="差_108.BOM 2 16 2 3 2" xfId="890"/>
    <cellStyle name="强调文字颜色 2 2 2 2 10" xfId="891"/>
    <cellStyle name="20% - 强调文字颜色 1 3 10" xfId="892"/>
    <cellStyle name="20% - 强调文字颜色 6 3 2 3" xfId="893"/>
    <cellStyle name="常规 2 2 2 18 5 3" xfId="894"/>
    <cellStyle name="常规 2 2 2 23 5 3" xfId="895"/>
    <cellStyle name="常规 2 2 2 16 11" xfId="896"/>
    <cellStyle name="常规 2 2 2 21 11" xfId="897"/>
    <cellStyle name="60% - 强调文字颜色 6 4" xfId="898"/>
    <cellStyle name="20% - 强调文字颜色 1 5 5 3" xfId="899"/>
    <cellStyle name="差_108.BOM 2 21 2 3 3" xfId="900"/>
    <cellStyle name="差_108.BOM 2 16 2 3 3" xfId="901"/>
    <cellStyle name="强调文字颜色 2 2 2 2 11" xfId="902"/>
    <cellStyle name="20% - 强调文字颜色 1 3 11" xfId="903"/>
    <cellStyle name="20% - 强调文字颜色 6 3 2 4" xfId="904"/>
    <cellStyle name="常规 2 2 2 18 5 4" xfId="905"/>
    <cellStyle name="常规 2 2 2 23 5 4" xfId="906"/>
    <cellStyle name="常规 2 2 2 16 12" xfId="907"/>
    <cellStyle name="常规 2 2 2 21 12" xfId="908"/>
    <cellStyle name="差_108.BOM 20 2 2" xfId="909"/>
    <cellStyle name="20% - 强调文字颜色 1 5 5 4" xfId="910"/>
    <cellStyle name="差_108.BOM 15 2 2" xfId="911"/>
    <cellStyle name="60% - 强调文字颜色 6 5" xfId="912"/>
    <cellStyle name="差_108.BOM 2 3 2 2 3 2" xfId="913"/>
    <cellStyle name="检查单元格 6 4 2 3" xfId="914"/>
    <cellStyle name="差_108.BOM 36 10" xfId="915"/>
    <cellStyle name="差_108.BOM 2 21 2 3 4" xfId="916"/>
    <cellStyle name="差_108.BOM 2 16 2 3 4" xfId="917"/>
    <cellStyle name="强调文字颜色 2 2 2 2 12" xfId="918"/>
    <cellStyle name="20% - 强调文字颜色 1 3 12" xfId="919"/>
    <cellStyle name="差_108.BOM 20 2 3" xfId="920"/>
    <cellStyle name="差_108.BOM 15 2 3" xfId="921"/>
    <cellStyle name="60% - 强调文字颜色 6 6" xfId="922"/>
    <cellStyle name="常规 3 2 4 2 2" xfId="923"/>
    <cellStyle name="差_108.BOM 2 3 2 2 3 3" xfId="924"/>
    <cellStyle name="强调文字颜色 2 2 2 2 13" xfId="925"/>
    <cellStyle name="20% - 强调文字颜色 1 3 13" xfId="926"/>
    <cellStyle name="常规 2 2 2 5 2 2 2 2" xfId="927"/>
    <cellStyle name="强调文字颜色 2 2 2 2 2" xfId="928"/>
    <cellStyle name="20% - 强调文字颜色 1 3 2" xfId="929"/>
    <cellStyle name="强调文字颜色 4 6 2 3 3" xfId="930"/>
    <cellStyle name="40% - 强调文字颜色 2 3 7" xfId="931"/>
    <cellStyle name="好_108.BOM 2 23 3 2" xfId="932"/>
    <cellStyle name="好_108.BOM 2 18 3 2" xfId="933"/>
    <cellStyle name="60% - 强调文字颜色 5 2 2 2 9" xfId="934"/>
    <cellStyle name="常规 2 2 18 4" xfId="935"/>
    <cellStyle name="常规 2 2 23 4" xfId="936"/>
    <cellStyle name="20% - 强调文字颜色 6 3 7" xfId="937"/>
    <cellStyle name="差_108.BOM 4 2 4 3 2" xfId="938"/>
    <cellStyle name="常规 2 2 10 2 11" xfId="939"/>
    <cellStyle name="强调文字颜色 2 2 2 2 2 2" xfId="940"/>
    <cellStyle name="20% - 强调文字颜色 1 3 2 2" xfId="941"/>
    <cellStyle name="好_108.BOM 24 5 2" xfId="942"/>
    <cellStyle name="好_108.BOM 19 5 2" xfId="943"/>
    <cellStyle name="差_108.BOM 2 11 2 3 3" xfId="944"/>
    <cellStyle name="60% - 强调文字颜色 3 5 3 2" xfId="945"/>
    <cellStyle name="常规 2 2 37 7 3 2" xfId="946"/>
    <cellStyle name="常规 2 2 18 5" xfId="947"/>
    <cellStyle name="常规 2 2 23 5" xfId="948"/>
    <cellStyle name="20% - 强调文字颜色 6 3 8" xfId="949"/>
    <cellStyle name="差_108.BOM 4 2 4 3 3" xfId="950"/>
    <cellStyle name="常规 2 2 10 2 12" xfId="951"/>
    <cellStyle name="强调文字颜色 2 2 2 2 2 3" xfId="952"/>
    <cellStyle name="20% - 强调文字颜色 1 3 2 3" xfId="953"/>
    <cellStyle name="好_108.BOM 24 5 3" xfId="954"/>
    <cellStyle name="好_108.BOM 19 5 3" xfId="955"/>
    <cellStyle name="差_108.BOM 2 11 2 3 4" xfId="956"/>
    <cellStyle name="60% - 强调文字颜色 3 5 3 3" xfId="957"/>
    <cellStyle name="常规 2 2 37 7 3 3" xfId="958"/>
    <cellStyle name="常规 2 2 18 6" xfId="959"/>
    <cellStyle name="常规 2 2 23 6" xfId="960"/>
    <cellStyle name="20% - 强调文字颜色 6 3 9" xfId="961"/>
    <cellStyle name="差_108.BOM 4 2 4 3 4" xfId="962"/>
    <cellStyle name="20% - 强调文字颜色 1 3 2 4" xfId="963"/>
    <cellStyle name="常规 2 2 2 5 2 2 2 3" xfId="964"/>
    <cellStyle name="强调文字颜色 2 2 2 2 3" xfId="965"/>
    <cellStyle name="20% - 强调文字颜色 1 3 3" xfId="966"/>
    <cellStyle name="强调文字颜色 4 6 2 3 4" xfId="967"/>
    <cellStyle name="40% - 强调文字颜色 2 3 8" xfId="968"/>
    <cellStyle name="差_108.BOM 13" xfId="969"/>
    <cellStyle name="20% - 强调文字颜色 1 3 3 2" xfId="970"/>
    <cellStyle name="常规 2 2 2 5 2 2 2 4" xfId="971"/>
    <cellStyle name="强调文字颜色 2 2 2 2 4" xfId="972"/>
    <cellStyle name="20% - 强调文字颜色 1 3 4" xfId="973"/>
    <cellStyle name="40% - 强调文字颜色 2 3 9" xfId="974"/>
    <cellStyle name="60% - 强调文字颜色 6 2_仿皮" xfId="975"/>
    <cellStyle name="差_108.BOM 2 2 19 3 4" xfId="976"/>
    <cellStyle name="常规 2 2 14 7 3" xfId="977"/>
    <cellStyle name="标题 1 2 2 3" xfId="978"/>
    <cellStyle name="40% - 强调文字颜色 4 2 2 2 6" xfId="979"/>
    <cellStyle name="20% - 强调文字颜色 1 3 4 2" xfId="980"/>
    <cellStyle name="差_108.BOM 2 4 2 5 2 3" xfId="981"/>
    <cellStyle name="40% - 强调文字颜色 3 4 2" xfId="982"/>
    <cellStyle name="20% - 强调文字颜色 4 2 2 2 9" xfId="983"/>
    <cellStyle name="标题 3 5 10" xfId="984"/>
    <cellStyle name="差_108.BOM 2 2 19 4 4" xfId="985"/>
    <cellStyle name="60% - 强调文字颜色 2 2 12" xfId="986"/>
    <cellStyle name="常规 2 2 14 8 3" xfId="987"/>
    <cellStyle name="标题 1 2 3 3" xfId="988"/>
    <cellStyle name="20% - 强调文字颜色 1 3 5 2" xfId="989"/>
    <cellStyle name="强调文字颜色 2 2 2 2 6" xfId="990"/>
    <cellStyle name="20% - 强调文字颜色 1 3 6" xfId="991"/>
    <cellStyle name="差_108.BOM 2 2 7 2 2 4" xfId="992"/>
    <cellStyle name="常规 2 2 11 2 5" xfId="993"/>
    <cellStyle name="常规 3 10 5" xfId="994"/>
    <cellStyle name="20% - 强调文字颜色 1 3 6 2" xfId="995"/>
    <cellStyle name="差_108.BOM 2 2 19 5 4" xfId="996"/>
    <cellStyle name="常规 2 2 14 9 3" xfId="997"/>
    <cellStyle name="40% - 强调文字颜色 1 2 12" xfId="998"/>
    <cellStyle name="标题 1 2 4 3" xfId="999"/>
    <cellStyle name="差_108.BOM 21 2 3 3" xfId="1000"/>
    <cellStyle name="差_108.BOM 16 2 3 3" xfId="1001"/>
    <cellStyle name="20% - 强调文字颜色 3 2 2 2 3" xfId="1002"/>
    <cellStyle name="强调文字颜色 2 2 2 2 7" xfId="1003"/>
    <cellStyle name="20% - 强调文字颜色 1 3 7" xfId="1004"/>
    <cellStyle name="强调文字颜色 2 2 2 2 8" xfId="1005"/>
    <cellStyle name="20% - 强调文字颜色 1 3 8" xfId="1006"/>
    <cellStyle name="好_108.BOM 37 6 2 3" xfId="1007"/>
    <cellStyle name="20% - 强调文字颜色 3 2 2 3 3" xfId="1008"/>
    <cellStyle name="常规 2 2 2 5 2 2 3" xfId="1009"/>
    <cellStyle name="强调文字颜色 2 2 2 3" xfId="1010"/>
    <cellStyle name="20% - 强调文字颜色 1 4" xfId="1011"/>
    <cellStyle name="常规 2 2 2 2 6 7 2 3" xfId="1012"/>
    <cellStyle name="差_108.BOM 2 4 3 3" xfId="1013"/>
    <cellStyle name="40% - 强调文字颜色 1 2 2 11" xfId="1014"/>
    <cellStyle name="常规 2 2 2 5 2 2 3 2" xfId="1015"/>
    <cellStyle name="强调文字颜色 2 2 2 3 2" xfId="1016"/>
    <cellStyle name="20% - 强调文字颜色 1 4 2" xfId="1017"/>
    <cellStyle name="好_108.BOM 24 2 2 3" xfId="1018"/>
    <cellStyle name="好_108.BOM 19 2 2 3" xfId="1019"/>
    <cellStyle name="常规 3 46 5" xfId="1020"/>
    <cellStyle name="20% - 强调文字颜色 1 4 2 2" xfId="1021"/>
    <cellStyle name="好_108.BOM 24 2 3 3" xfId="1022"/>
    <cellStyle name="好_108.BOM 19 2 3 3" xfId="1023"/>
    <cellStyle name="20% - 强调文字颜色 1 4 3 2" xfId="1024"/>
    <cellStyle name="好_108.BOM 2 26 7 2 3" xfId="1025"/>
    <cellStyle name="60% - 强调文字颜色 1 2 2 9" xfId="1026"/>
    <cellStyle name="常规 2 2 2 5 2 2 3 4" xfId="1027"/>
    <cellStyle name="强调文字颜色 2 2 2 3 4" xfId="1028"/>
    <cellStyle name="20% - 强调文字颜色 1 4 4" xfId="1029"/>
    <cellStyle name="常规 2 2 30 5 3 4" xfId="1030"/>
    <cellStyle name="差_108.BOM 2 22 6 2 3" xfId="1031"/>
    <cellStyle name="差_108.BOM 2 2 14 2 2" xfId="1032"/>
    <cellStyle name="差_108.BOM 2 17 6 2 3" xfId="1033"/>
    <cellStyle name="常规 2 2 25 5 3 4" xfId="1034"/>
    <cellStyle name="差 2 2 9" xfId="1035"/>
    <cellStyle name="20% - 强调文字颜色 6 2 2" xfId="1036"/>
    <cellStyle name="差_108.BOM 3 2 4" xfId="1037"/>
    <cellStyle name="常规 2 2 2 17 5" xfId="1038"/>
    <cellStyle name="常规 2 2 2 22 5" xfId="1039"/>
    <cellStyle name="常规 4 2 32" xfId="1040"/>
    <cellStyle name="常规 4 2 27" xfId="1041"/>
    <cellStyle name="常规 2 2 2 2 28 5" xfId="1042"/>
    <cellStyle name="常规 2 2 2 2 33 5" xfId="1043"/>
    <cellStyle name="20% - 强调文字颜色 1 4 5" xfId="1044"/>
    <cellStyle name="60% - 强调文字颜色 3 2 2_仿皮" xfId="1045"/>
    <cellStyle name="20% - 强调文字颜色 6 2 3" xfId="1046"/>
    <cellStyle name="差_108.BOM 3 2 5" xfId="1047"/>
    <cellStyle name="常规 2 2 2 17 6" xfId="1048"/>
    <cellStyle name="常规 2 2 2 22 6" xfId="1049"/>
    <cellStyle name="常规 4 2 33" xfId="1050"/>
    <cellStyle name="常规 4 2 28" xfId="1051"/>
    <cellStyle name="常规 2 2 2 2 28 6" xfId="1052"/>
    <cellStyle name="常规 2 2 2 2 33 6" xfId="1053"/>
    <cellStyle name="20% - 强调文字颜色 1 4 6" xfId="1054"/>
    <cellStyle name="常规 2 2 2 15 6 3 2" xfId="1055"/>
    <cellStyle name="常规 2 2 2 20 6 3 2" xfId="1056"/>
    <cellStyle name="常规 2 2 2 5 2 2 4" xfId="1057"/>
    <cellStyle name="强调文字颜色 2 2 2 4" xfId="1058"/>
    <cellStyle name="20% - 强调文字颜色 1 5" xfId="1059"/>
    <cellStyle name="常规 2 2 2 2 6 7 2 4" xfId="1060"/>
    <cellStyle name="好_108.BOM 2 2 2 2 6" xfId="1061"/>
    <cellStyle name="常规 2 2 2 2 11 7 2 4" xfId="1062"/>
    <cellStyle name="差 3 4 2" xfId="1063"/>
    <cellStyle name="差_108.BOM 2 4 3 4" xfId="1064"/>
    <cellStyle name="40% - 强调文字颜色 1 2 2 12" xfId="1065"/>
    <cellStyle name="好_108.BOM 34 3 3 2" xfId="1066"/>
    <cellStyle name="好_108.BOM 29 3 3 2" xfId="1067"/>
    <cellStyle name="20% - 强调文字颜色 1 5 10" xfId="1068"/>
    <cellStyle name="强调文字颜色 2 2 2 4 2" xfId="1069"/>
    <cellStyle name="20% - 强调文字颜色 1 5 2" xfId="1070"/>
    <cellStyle name="强调文字颜色 1 5 3 5" xfId="1071"/>
    <cellStyle name="差_108.BOM 2 11 4 3 2" xfId="1072"/>
    <cellStyle name="40% - 强调文字颜色 1 3 13" xfId="1073"/>
    <cellStyle name="好_108.BOM 24 3 2 3" xfId="1074"/>
    <cellStyle name="好_108.BOM 19 3 2 3" xfId="1075"/>
    <cellStyle name="20% - 强调文字颜色 1 5 2 2" xfId="1076"/>
    <cellStyle name="60% - 强调文字颜色 3 3" xfId="1077"/>
    <cellStyle name="汇总 10" xfId="1078"/>
    <cellStyle name="常规 3 2 20 4" xfId="1079"/>
    <cellStyle name="常规 3 2 15 4" xfId="1080"/>
    <cellStyle name="60% - 强调文字颜色 3 2 5 4" xfId="1081"/>
    <cellStyle name="常规 2 2 2 5 2 6 5" xfId="1082"/>
    <cellStyle name="20% - 强调文字颜色 5 6" xfId="1083"/>
    <cellStyle name="链接单元格 7 6" xfId="1084"/>
    <cellStyle name="20% - 强调文字颜色 2 2 5 2" xfId="1085"/>
    <cellStyle name="好_108.BOM 24 3 2 4" xfId="1086"/>
    <cellStyle name="好_108.BOM 19 3 2 4" xfId="1087"/>
    <cellStyle name="20% - 强调文字颜色 1 5 2 3" xfId="1088"/>
    <cellStyle name="60% - 强调文字颜色 3 4" xfId="1089"/>
    <cellStyle name="常规 2 2 2 5 2 6 6" xfId="1090"/>
    <cellStyle name="20% - 强调文字颜色 5 7" xfId="1091"/>
    <cellStyle name="20% - 强调文字颜色 2 2 5 3" xfId="1092"/>
    <cellStyle name="20% - 强调文字颜色 1 5 2 4" xfId="1093"/>
    <cellStyle name="60% - 强调文字颜色 3 5" xfId="1094"/>
    <cellStyle name="强调文字颜色 2 2 2 4 3" xfId="1095"/>
    <cellStyle name="20% - 强调文字颜色 1 5 3" xfId="1096"/>
    <cellStyle name="好_108.BOM 24 3 3 3" xfId="1097"/>
    <cellStyle name="好_108.BOM 19 3 3 3" xfId="1098"/>
    <cellStyle name="20% - 强调文字颜色 1 5 3 2" xfId="1099"/>
    <cellStyle name="60% - 强调文字颜色 4 3" xfId="1100"/>
    <cellStyle name="60% - 强调文字颜色 3 3 10" xfId="1101"/>
    <cellStyle name="40% - 强调文字颜色 5 2 3" xfId="1102"/>
    <cellStyle name="60% - 强调文字颜色 6 2 8" xfId="1103"/>
    <cellStyle name="常规 2 2 2 5 2 7 5" xfId="1104"/>
    <cellStyle name="20% - 强调文字颜色 6 6" xfId="1105"/>
    <cellStyle name="40% - 强调文字颜色 6 6 2 4" xfId="1106"/>
    <cellStyle name="链接单元格 8 6" xfId="1107"/>
    <cellStyle name="20% - 强调文字颜色 2 2 6 2" xfId="1108"/>
    <cellStyle name="好_108.BOM 24 3 3 4" xfId="1109"/>
    <cellStyle name="好_108.BOM 19 3 3 4" xfId="1110"/>
    <cellStyle name="20% - 强调文字颜色 1 5 3 3" xfId="1111"/>
    <cellStyle name="60% - 强调文字颜色 4 4" xfId="1112"/>
    <cellStyle name="60% - 强调文字颜色 3 3 11" xfId="1113"/>
    <cellStyle name="20% - 强调文字颜色 1 5 3 4" xfId="1114"/>
    <cellStyle name="60% - 强调文字颜色 4 5" xfId="1115"/>
    <cellStyle name="60% - 强调文字颜色 3 3 12" xfId="1116"/>
    <cellStyle name="强调文字颜色 2 2 2 4 4" xfId="1117"/>
    <cellStyle name="20% - 强调文字颜色 1 5 4" xfId="1118"/>
    <cellStyle name="20% - 强调文字颜色 4 2_仿皮" xfId="1119"/>
    <cellStyle name="60% - 强调文字颜色 5 3" xfId="1120"/>
    <cellStyle name="20% - 强调文字颜色 1 5 4 2" xfId="1121"/>
    <cellStyle name="好_108.BOM 13 2 6" xfId="1122"/>
    <cellStyle name="常规 2 2 2 19 7 3 3" xfId="1123"/>
    <cellStyle name="常规 2 2 2 24 7 3 3" xfId="1124"/>
    <cellStyle name="好_108.BOM 2 20 7 5" xfId="1125"/>
    <cellStyle name="好_108.BOM 2 15 7 5" xfId="1126"/>
    <cellStyle name="差_108.BOM 2 21 2 2 2" xfId="1127"/>
    <cellStyle name="差_108.BOM 2 16 2 2 2" xfId="1128"/>
    <cellStyle name="40% - 强调文字颜色 2 3 10" xfId="1129"/>
    <cellStyle name="好_108.BOM 21 9 4" xfId="1130"/>
    <cellStyle name="好_108.BOM 16 9 4" xfId="1131"/>
    <cellStyle name="40% - 强调文字颜色 2 2 2 4" xfId="1132"/>
    <cellStyle name="60% - 强调文字颜色 5 4" xfId="1133"/>
    <cellStyle name="20% - 强调文字颜色 1 5 4 3" xfId="1134"/>
    <cellStyle name="好_108.BOM 13 2 7" xfId="1135"/>
    <cellStyle name="常规 2 2 2 19 7 3 4" xfId="1136"/>
    <cellStyle name="常规 2 2 2 24 7 3 4" xfId="1137"/>
    <cellStyle name="好_108.BOM 2 20 7 6" xfId="1138"/>
    <cellStyle name="好_108.BOM 2 15 7 6" xfId="1139"/>
    <cellStyle name="差_108.BOM 2 21 2 2 3" xfId="1140"/>
    <cellStyle name="差_108.BOM 2 16 2 2 3" xfId="1141"/>
    <cellStyle name="40% - 强调文字颜色 2 3 11" xfId="1142"/>
    <cellStyle name="40% - 强调文字颜色 2 2 2 5" xfId="1143"/>
    <cellStyle name="差_108.BOM 2 3 2 2 2 2" xfId="1144"/>
    <cellStyle name="60% - 强调文字颜色 5 5" xfId="1145"/>
    <cellStyle name="20% - 强调文字颜色 1 5 4 4" xfId="1146"/>
    <cellStyle name="差_108.BOM 2 21 2 2 4" xfId="1147"/>
    <cellStyle name="差_108.BOM 2 16 2 2 4" xfId="1148"/>
    <cellStyle name="40% - 强调文字颜色 2 3 12" xfId="1149"/>
    <cellStyle name="40% - 强调文字颜色 2 2 2 6" xfId="1150"/>
    <cellStyle name="汇总 6 2 3 3" xfId="1151"/>
    <cellStyle name="常规 2 2 7 2 7 4" xfId="1152"/>
    <cellStyle name="60% - 强调文字颜色 5 2 2 2 4" xfId="1153"/>
    <cellStyle name="差_108.BOM 2 22 6 3 3" xfId="1154"/>
    <cellStyle name="差_108.BOM 2 2 14 3 2" xfId="1155"/>
    <cellStyle name="差_108.BOM 2 17 6 3 3" xfId="1156"/>
    <cellStyle name="常规 2 2 2 2 29 5" xfId="1157"/>
    <cellStyle name="常规 2 2 2 2 34 5" xfId="1158"/>
    <cellStyle name="常规 2 2 2 5 2 7 2 2" xfId="1159"/>
    <cellStyle name="20% - 强调文字颜色 6 3 2" xfId="1160"/>
    <cellStyle name="差_108.BOM 3 3 4" xfId="1161"/>
    <cellStyle name="常规 2 2 2 18 5" xfId="1162"/>
    <cellStyle name="常规 2 2 2 23 5" xfId="1163"/>
    <cellStyle name="20% - 强调文字颜色 1 5 5" xfId="1164"/>
    <cellStyle name="20% - 强调文字颜色 6 2 2 10" xfId="1165"/>
    <cellStyle name="汇总 6 2 3 4" xfId="1166"/>
    <cellStyle name="常规 2 2 7 2 7 5" xfId="1167"/>
    <cellStyle name="60% - 强调文字颜色 5 2 2 2 5" xfId="1168"/>
    <cellStyle name="差_108.BOM 2 22 6 3 4" xfId="1169"/>
    <cellStyle name="差_108.BOM 2 2 14 3 3" xfId="1170"/>
    <cellStyle name="差_108.BOM 2 17 6 3 4" xfId="1171"/>
    <cellStyle name="常规 2 2 2 2 29 6" xfId="1172"/>
    <cellStyle name="常规 2 2 2 2 34 6" xfId="1173"/>
    <cellStyle name="常规 2 2 2 5 2 7 2 3" xfId="1174"/>
    <cellStyle name="20% - 强调文字颜色 6 3 3" xfId="1175"/>
    <cellStyle name="常规 2 2 2 18 6" xfId="1176"/>
    <cellStyle name="常规 2 2 2 23 6" xfId="1177"/>
    <cellStyle name="20% - 强调文字颜色 1 5 6" xfId="1178"/>
    <cellStyle name="20% - 强调文字颜色 6 2 2 11" xfId="1179"/>
    <cellStyle name="常规 2 2 7 2 7 6" xfId="1180"/>
    <cellStyle name="60% - 强调文字颜色 5 2 2 2 6" xfId="1181"/>
    <cellStyle name="差_108.BOM 2 2 14 3 4" xfId="1182"/>
    <cellStyle name="常规 2 2 2 9 8 3" xfId="1183"/>
    <cellStyle name="强调文字颜色 6 8 3" xfId="1184"/>
    <cellStyle name="好_108.BOM 32 3 2 3" xfId="1185"/>
    <cellStyle name="好_108.BOM 27 3 2 3" xfId="1186"/>
    <cellStyle name="好_108.BOM 2 25 8" xfId="1187"/>
    <cellStyle name="20% - 强调文字颜色 4 5 2 2" xfId="1188"/>
    <cellStyle name="常规 2 2 2 5 2 7 2 4" xfId="1189"/>
    <cellStyle name="好_108.BOM 12 2 3 3 2" xfId="1190"/>
    <cellStyle name="差_108.BOM 2 2 12 5 2 2" xfId="1191"/>
    <cellStyle name="20% - 强调文字颜色 6 3 4" xfId="1192"/>
    <cellStyle name="常规 2 2 2 18 7" xfId="1193"/>
    <cellStyle name="常规 2 2 2 23 7" xfId="1194"/>
    <cellStyle name="20% - 强调文字颜色 6 2 2 12" xfId="1195"/>
    <cellStyle name="常规 2 2 2 2 17 4 2" xfId="1196"/>
    <cellStyle name="强调文字颜色 4 5 3 5" xfId="1197"/>
    <cellStyle name="差_108.BOM 2 14 4 3 2" xfId="1198"/>
    <cellStyle name="常规 2 2 2 11 4 2" xfId="1199"/>
    <cellStyle name="20% - 强调文字颜色 1 5 7" xfId="1200"/>
    <cellStyle name="60% - 强调文字颜色 5 2 2 2 8" xfId="1201"/>
    <cellStyle name="差_108.BOM 2 2 14 3 6" xfId="1202"/>
    <cellStyle name="强调文字颜色 6 8 5" xfId="1203"/>
    <cellStyle name="20% - 强调文字颜色 4 5 2 4" xfId="1204"/>
    <cellStyle name="常规 2 2 18 3" xfId="1205"/>
    <cellStyle name="常规 2 2 23 3" xfId="1206"/>
    <cellStyle name="好_108.BOM 12 2 3 3 4" xfId="1207"/>
    <cellStyle name="差_108.BOM 2 2 12 5 2 4" xfId="1208"/>
    <cellStyle name="20% - 强调文字颜色 6 3 6" xfId="1209"/>
    <cellStyle name="常规 2 2 10 2 10" xfId="1210"/>
    <cellStyle name="常规 2 2 2 18 9" xfId="1211"/>
    <cellStyle name="常规 2 2 2 23 9" xfId="1212"/>
    <cellStyle name="常规 2 2 2 2 17 4 4" xfId="1213"/>
    <cellStyle name="差_108.BOM 2 14 4 3 4" xfId="1214"/>
    <cellStyle name="常规 2 2 2 11 4 4" xfId="1215"/>
    <cellStyle name="20% - 强调文字颜色 1 5 9" xfId="1216"/>
    <cellStyle name="常规 2 2 2 15 6 3 3" xfId="1217"/>
    <cellStyle name="常规 2 2 2 20 6 3 3" xfId="1218"/>
    <cellStyle name="常规 2 2 2 5 2 2 5" xfId="1219"/>
    <cellStyle name="强调文字颜色 2 2 2 5" xfId="1220"/>
    <cellStyle name="20% - 强调文字颜色 1 6" xfId="1221"/>
    <cellStyle name="40% - 强调文字颜色 1 2 2 13" xfId="1222"/>
    <cellStyle name="常规 3 16 6 2 4" xfId="1223"/>
    <cellStyle name="60% - 强调文字颜色 2 2 2 2 2 3" xfId="1224"/>
    <cellStyle name="好_108.BOM 2 2 20 3 2 2" xfId="1225"/>
    <cellStyle name="好_108.BOM 2 2 15 3 2 2" xfId="1226"/>
    <cellStyle name="差_108.BOM 10 2 3 2 4" xfId="1227"/>
    <cellStyle name="强调文字颜色 2 2 2 5 2" xfId="1228"/>
    <cellStyle name="20% - 强调文字颜色 1 6 2" xfId="1229"/>
    <cellStyle name="20% - 强调文字颜色 2 3 5 2" xfId="1230"/>
    <cellStyle name="40% - 强调文字颜色 1 3 6" xfId="1231"/>
    <cellStyle name="常规 2 2 2 14 4 6" xfId="1232"/>
    <cellStyle name="差_108.BOM 2 26 9" xfId="1233"/>
    <cellStyle name="好_108.BOM 24 4 2 4" xfId="1234"/>
    <cellStyle name="好_108.BOM 19 4 2 4" xfId="1235"/>
    <cellStyle name="20% - 强调文字颜色 1 6 2 3" xfId="1236"/>
    <cellStyle name="20% - 强调文字颜色 1 6 2 4" xfId="1237"/>
    <cellStyle name="好_108.BOM 2 31 3 4" xfId="1238"/>
    <cellStyle name="好_108.BOM 2 26 3 4" xfId="1239"/>
    <cellStyle name="20% - 强调文字颜色 3 2 2 2 2 2" xfId="1240"/>
    <cellStyle name="差_108.BOM 14 8 3" xfId="1241"/>
    <cellStyle name="适中 8 2 2" xfId="1242"/>
    <cellStyle name="计算 6 4 5" xfId="1243"/>
    <cellStyle name="40% - 强调文字颜色 6 2" xfId="1244"/>
    <cellStyle name="差_108.BOM 22 2 3" xfId="1245"/>
    <cellStyle name="差_108.BOM 2 2 11 3 2 2" xfId="1246"/>
    <cellStyle name="差_108.BOM 17 2 3" xfId="1247"/>
    <cellStyle name="常规 3 2 6 2 2" xfId="1248"/>
    <cellStyle name="差_108.BOM 2 3 2 4 3 3" xfId="1249"/>
    <cellStyle name="好_108.BOM 9 2 3 2 2" xfId="1250"/>
    <cellStyle name="20% - 强调文字颜色 3 3 2 2" xfId="1251"/>
    <cellStyle name="强调文字颜色 2 2 2 5 3" xfId="1252"/>
    <cellStyle name="20% - 强调文字颜色 1 6 3" xfId="1253"/>
    <cellStyle name="好_108.BOM 24 4 3 3" xfId="1254"/>
    <cellStyle name="好_108.BOM 19 4 3 3" xfId="1255"/>
    <cellStyle name="20% - 强调文字颜色 1 6 3 2" xfId="1256"/>
    <cellStyle name="差_108.BOM 2 2 6 6 4" xfId="1257"/>
    <cellStyle name="40% - 强调文字颜色 6 2 12" xfId="1258"/>
    <cellStyle name="标题 2 2 4 3" xfId="1259"/>
    <cellStyle name="差_108.BOM 2 2 8 2 2 4" xfId="1260"/>
    <cellStyle name="40% - 强调文字颜色 1 4 6" xfId="1261"/>
    <cellStyle name="20% - 强调文字颜色 2 3 6 2" xfId="1262"/>
    <cellStyle name="好_108.BOM 24 4 3 4" xfId="1263"/>
    <cellStyle name="好_108.BOM 19 4 3 4" xfId="1264"/>
    <cellStyle name="20% - 强调文字颜色 1 6 3 3" xfId="1265"/>
    <cellStyle name="20% - 强调文字颜色 1 6 3 4" xfId="1266"/>
    <cellStyle name="适中 8 2 3" xfId="1267"/>
    <cellStyle name="计算 6 4 6" xfId="1268"/>
    <cellStyle name="40% - 强调文字颜色 6 3" xfId="1269"/>
    <cellStyle name="差_108.BOM 28 3 3 2" xfId="1270"/>
    <cellStyle name="差_108.BOM 33 3 3 2" xfId="1271"/>
    <cellStyle name="差_108.BOM 22 2 4" xfId="1272"/>
    <cellStyle name="差_108.BOM 2 2 11 3 2 3" xfId="1273"/>
    <cellStyle name="差_108.BOM 17 2 4" xfId="1274"/>
    <cellStyle name="常规 3 2 6 2 3" xfId="1275"/>
    <cellStyle name="差_108.BOM 2 3 2 4 3 4" xfId="1276"/>
    <cellStyle name="好_108.BOM 9 2 3 2 3" xfId="1277"/>
    <cellStyle name="20% - 强调文字颜色 3 3 2 3" xfId="1278"/>
    <cellStyle name="20% - 强调文字颜色 1 6 4" xfId="1279"/>
    <cellStyle name="20% - 强调文字颜色 1 6 4 2" xfId="1280"/>
    <cellStyle name="标题 1 5 2 3" xfId="1281"/>
    <cellStyle name="解释性文本 3" xfId="1282"/>
    <cellStyle name="好_108.BOM 22 9 4" xfId="1283"/>
    <cellStyle name="好_108.BOM 17 9 4" xfId="1284"/>
    <cellStyle name="40% - 强调文字颜色 2 3 2 4" xfId="1285"/>
    <cellStyle name="好_108.BOM 8 2 2 2" xfId="1286"/>
    <cellStyle name="20% - 强调文字颜色 1 6 4 3" xfId="1287"/>
    <cellStyle name="差_108.BOM 2 3 2 3 2 2" xfId="1288"/>
    <cellStyle name="好_108.BOM 8 2 2 3" xfId="1289"/>
    <cellStyle name="20% - 强调文字颜色 1 6 4 4" xfId="1290"/>
    <cellStyle name="适中 8 2 4" xfId="1291"/>
    <cellStyle name="40% - 强调文字颜色 6 4" xfId="1292"/>
    <cellStyle name="差_108.BOM 28 3 3 3" xfId="1293"/>
    <cellStyle name="差_108.BOM 33 3 3 3" xfId="1294"/>
    <cellStyle name="常规 2 2 2 35 3 4" xfId="1295"/>
    <cellStyle name="常规 2 2 2 40 3 4" xfId="1296"/>
    <cellStyle name="60% - 强调文字颜色 4 2 2" xfId="1297"/>
    <cellStyle name="常规 2 2 2 2 46 3 4" xfId="1298"/>
    <cellStyle name="差_108.BOM 22 2 5" xfId="1299"/>
    <cellStyle name="差_108.BOM 2 2 11 3 2 4" xfId="1300"/>
    <cellStyle name="差_108.BOM 17 2 5" xfId="1301"/>
    <cellStyle name="好_108.BOM 9 2 3 2 4" xfId="1302"/>
    <cellStyle name="20% - 强调文字颜色 3 3 2 4" xfId="1303"/>
    <cellStyle name="常规 2 2 2 2 35 5" xfId="1304"/>
    <cellStyle name="常规 2 2 2 2 40 5" xfId="1305"/>
    <cellStyle name="常规 2 2 2 5 2 7 3 2" xfId="1306"/>
    <cellStyle name="20% - 强调文字颜色 6 4 2" xfId="1307"/>
    <cellStyle name="差_108.BOM 3 4 4" xfId="1308"/>
    <cellStyle name="常规 2 2 2 19 5" xfId="1309"/>
    <cellStyle name="常规 2 2 2 24 5" xfId="1310"/>
    <cellStyle name="差_108.BOM 2 2 14 4 2" xfId="1311"/>
    <cellStyle name="60% - 强调文字颜色 1 2 10" xfId="1312"/>
    <cellStyle name="20% - 强调文字颜色 1 6 5" xfId="1313"/>
    <cellStyle name="好_108.BOM 8 2 3 2" xfId="1314"/>
    <cellStyle name="20% - 强调文字颜色 1 6 5 3" xfId="1315"/>
    <cellStyle name="好_108.BOM 8 2 3 3" xfId="1316"/>
    <cellStyle name="差_108.BOM 21 2 2" xfId="1317"/>
    <cellStyle name="20% - 强调文字颜色 1 6 5 4" xfId="1318"/>
    <cellStyle name="差_108.BOM 16 2 2" xfId="1319"/>
    <cellStyle name="差_108.BOM 2 3 2 3 3 2" xfId="1320"/>
    <cellStyle name="常规 2 2 2 5 2 7 3 4" xfId="1321"/>
    <cellStyle name="差_108.BOM 2 2 12 5 3 2" xfId="1322"/>
    <cellStyle name="40% - 强调文字颜色 6 2_仿皮" xfId="1323"/>
    <cellStyle name="20% - 强调文字颜色 6 4 4" xfId="1324"/>
    <cellStyle name="常规 2 2 2 19 7" xfId="1325"/>
    <cellStyle name="常规 2 2 2 24 7" xfId="1326"/>
    <cellStyle name="差_108.BOM 2 2 14 4 4" xfId="1327"/>
    <cellStyle name="60% - 强调文字颜色 1 2 12" xfId="1328"/>
    <cellStyle name="常规 2 2 2 9 9 3" xfId="1329"/>
    <cellStyle name="适中 2 6" xfId="1330"/>
    <cellStyle name="强调文字颜色 6 9 3" xfId="1331"/>
    <cellStyle name="好_108.BOM 32 3 3 3" xfId="1332"/>
    <cellStyle name="好_108.BOM 27 3 3 3" xfId="1333"/>
    <cellStyle name="好_108.BOM 2 26 8" xfId="1334"/>
    <cellStyle name="20% - 强调文字颜色 4 5 3 2" xfId="1335"/>
    <cellStyle name="差_108.BOM 2 6 2 9 2" xfId="1336"/>
    <cellStyle name="差_108.BOM 2 21 3 5" xfId="1337"/>
    <cellStyle name="差_108.BOM 2 16 3 5" xfId="1338"/>
    <cellStyle name="差_108.BOM 10" xfId="1339"/>
    <cellStyle name="差_108.BOM 7 2 5 3 4" xfId="1340"/>
    <cellStyle name="差_108.BOM 2 2 5 6 2 4" xfId="1341"/>
    <cellStyle name="20% - 强调文字颜色 1 6 7" xfId="1342"/>
    <cellStyle name="常规 2 2 19 2" xfId="1343"/>
    <cellStyle name="常规 2 2 24 2" xfId="1344"/>
    <cellStyle name="差_108.BOM 2 2 12 5 3 3" xfId="1345"/>
    <cellStyle name="20% - 强调文字颜色 6 4 5" xfId="1346"/>
    <cellStyle name="常规 2 2 2 19 8" xfId="1347"/>
    <cellStyle name="常规 2 2 2 24 8" xfId="1348"/>
    <cellStyle name="好_108.BOM 2 2 4 3 2 2" xfId="1349"/>
    <cellStyle name="差_108.BOM 2 2 14 4 5" xfId="1350"/>
    <cellStyle name="60% - 强调文字颜色 1 2 13" xfId="1351"/>
    <cellStyle name="常规 2 2 2 9 9 4" xfId="1352"/>
    <cellStyle name="适中 2 7" xfId="1353"/>
    <cellStyle name="强调文字颜色 6 9 4" xfId="1354"/>
    <cellStyle name="好_108.BOM 32 3 3 4" xfId="1355"/>
    <cellStyle name="好_108.BOM 27 3 3 4" xfId="1356"/>
    <cellStyle name="好_108.BOM 2 26 9" xfId="1357"/>
    <cellStyle name="20% - 强调文字颜色 4 5 3 3" xfId="1358"/>
    <cellStyle name="差_108.BOM 2 6 2 9 3" xfId="1359"/>
    <cellStyle name="差_108.BOM 2 21 3 6" xfId="1360"/>
    <cellStyle name="差_108.BOM 2 16 3 6" xfId="1361"/>
    <cellStyle name="差_108.BOM 11" xfId="1362"/>
    <cellStyle name="20% - 强调文字颜色 1 6 8" xfId="1363"/>
    <cellStyle name="60% - 强调文字颜色 4 4 2 2" xfId="1364"/>
    <cellStyle name="标题 3 2 2 5 2" xfId="1365"/>
    <cellStyle name="常规 2 2 2 15 6 3 4" xfId="1366"/>
    <cellStyle name="常规 2 2 2 20 6 3 4" xfId="1367"/>
    <cellStyle name="常规 2 2 2 5 2 2 6" xfId="1368"/>
    <cellStyle name="强调文字颜色 2 2 2 6" xfId="1369"/>
    <cellStyle name="20% - 强调文字颜色 1 7" xfId="1370"/>
    <cellStyle name="40% - 强调文字颜色 1 2 2 14" xfId="1371"/>
    <cellStyle name="好_108.BOM 2 2 19 2" xfId="1372"/>
    <cellStyle name="标题 4 5 10" xfId="1373"/>
    <cellStyle name="好_108.BOM 2 2 20 3 3 2" xfId="1374"/>
    <cellStyle name="好_108.BOM 2 2 15 3 3 2" xfId="1375"/>
    <cellStyle name="差_108.BOM 10 2 3 3 4" xfId="1376"/>
    <cellStyle name="差_108.BOM 12 2 2 6" xfId="1377"/>
    <cellStyle name="20% - 强调文字颜色 1 7 2" xfId="1378"/>
    <cellStyle name="差_108.BOM 2 8 2 5" xfId="1379"/>
    <cellStyle name="20% - 强调文字颜色 5 2 2 2 7" xfId="1380"/>
    <cellStyle name="常规 2 2 2 26 5 2 3" xfId="1381"/>
    <cellStyle name="差_108.BOM 22 3 3" xfId="1382"/>
    <cellStyle name="差_108.BOM 2 2 11 3 3 2" xfId="1383"/>
    <cellStyle name="差_108.BOM 17 3 3" xfId="1384"/>
    <cellStyle name="好_108.BOM 9 2 3 3 2" xfId="1385"/>
    <cellStyle name="20% - 强调文字颜色 3 3 3 2" xfId="1386"/>
    <cellStyle name="20% - 强调文字颜色 1 7 3" xfId="1387"/>
    <cellStyle name="差_108.BOM 2 8 2 6" xfId="1388"/>
    <cellStyle name="20% - 强调文字颜色 5 2 2 2 8" xfId="1389"/>
    <cellStyle name="常规 2 2 2 26 5 2 4" xfId="1390"/>
    <cellStyle name="差_108.BOM 22 3 4" xfId="1391"/>
    <cellStyle name="差_108.BOM 2 2 11 3 3 3" xfId="1392"/>
    <cellStyle name="差_108.BOM 17 3 4" xfId="1393"/>
    <cellStyle name="好_108.BOM 9 2 3 3 3" xfId="1394"/>
    <cellStyle name="20% - 强调文字颜色 3 3 3 3" xfId="1395"/>
    <cellStyle name="20% - 强调文字颜色 1 7 4" xfId="1396"/>
    <cellStyle name="差_108.BOM 2 8 2 7" xfId="1397"/>
    <cellStyle name="20% - 强调文字颜色 5 2 2 2 9" xfId="1398"/>
    <cellStyle name="强调文字颜色 2 2 2 7" xfId="1399"/>
    <cellStyle name="20% - 强调文字颜色 1 8" xfId="1400"/>
    <cellStyle name="标题 3 2 2 5 3" xfId="1401"/>
    <cellStyle name="注释 2 13" xfId="1402"/>
    <cellStyle name="差_108.BOM 12 2 3 6" xfId="1403"/>
    <cellStyle name="20% - 强调文字颜色 1 8 2" xfId="1404"/>
    <cellStyle name="标题 1 8" xfId="1405"/>
    <cellStyle name="常规 2 2 2 26 5 3 3" xfId="1406"/>
    <cellStyle name="差_108.BOM 22 4 3" xfId="1407"/>
    <cellStyle name="差_108.BOM 17 4 3" xfId="1408"/>
    <cellStyle name="常规 2 2 2 2 2 14 2 4" xfId="1409"/>
    <cellStyle name="强调文字颜色 3 8 3 2" xfId="1410"/>
    <cellStyle name="20% - 强调文字颜色 4 2 2 2 2" xfId="1411"/>
    <cellStyle name="20% - 强调文字颜色 3 3 4 2" xfId="1412"/>
    <cellStyle name="20% - 强调文字颜色 1 8 3" xfId="1413"/>
    <cellStyle name="常规 2 2 2 26 5 3 4" xfId="1414"/>
    <cellStyle name="差_108.BOM 22 4 4" xfId="1415"/>
    <cellStyle name="差_108.BOM 17 4 4" xfId="1416"/>
    <cellStyle name="强调文字颜色 3 8 3 3" xfId="1417"/>
    <cellStyle name="20% - 强调文字颜色 4 2 2 2 3" xfId="1418"/>
    <cellStyle name="好_108.BOM 2 2 23" xfId="1419"/>
    <cellStyle name="好_108.BOM 2 2 18" xfId="1420"/>
    <cellStyle name="标题 7 2 2" xfId="1421"/>
    <cellStyle name="20% - 强调文字颜色 1 8 4" xfId="1422"/>
    <cellStyle name="常规 2 2 2 14 4 3 3" xfId="1423"/>
    <cellStyle name="差_108.BOM 2 26 6 3" xfId="1424"/>
    <cellStyle name="60% - 强调文字颜色 1 3 13" xfId="1425"/>
    <cellStyle name="好_108.BOM 2 21 5 3 3" xfId="1426"/>
    <cellStyle name="好_108.BOM 2 16 5 3 3" xfId="1427"/>
    <cellStyle name="常规 2 2 34 2" xfId="1428"/>
    <cellStyle name="常规 2 2 29 2" xfId="1429"/>
    <cellStyle name="60% - 强调文字颜色 1 6 5 4" xfId="1430"/>
    <cellStyle name="20% - 强调文字颜色 3 2 7" xfId="1431"/>
    <cellStyle name="差_108.BOM 2 2 16 6 2 4" xfId="1432"/>
    <cellStyle name="40% - 强调文字颜色 1 3 3 3" xfId="1433"/>
    <cellStyle name="差_108.BOM 37 3 2" xfId="1434"/>
    <cellStyle name="差_108.BOM 20 5 2 2" xfId="1435"/>
    <cellStyle name="差_108.BOM 15 5 2 2" xfId="1436"/>
    <cellStyle name="差_108.BOM 2 2 10 2" xfId="1437"/>
    <cellStyle name="20% - 强调文字颜色 2 2" xfId="1438"/>
    <cellStyle name="20% - 强调文字颜色 5 8" xfId="1439"/>
    <cellStyle name="20% - 强调文字颜色 2 2 5 4" xfId="1440"/>
    <cellStyle name="标题 3 6 2" xfId="1441"/>
    <cellStyle name="常规 2 2 2 18 2 5" xfId="1442"/>
    <cellStyle name="常规 2 2 2 23 2 5" xfId="1443"/>
    <cellStyle name="20% - 强调文字颜色 2 2 10" xfId="1444"/>
    <cellStyle name="差_108.BOM 23 3 3 2" xfId="1445"/>
    <cellStyle name="差_108.BOM 18 3 3 2" xfId="1446"/>
    <cellStyle name="20% - 强调文字颜色 2 2 11" xfId="1447"/>
    <cellStyle name="标题 3 6 3" xfId="1448"/>
    <cellStyle name="常规 2 2 2 18 2 6" xfId="1449"/>
    <cellStyle name="常规 2 2 2 23 2 6" xfId="1450"/>
    <cellStyle name="差_108.BOM 23 3 3 3" xfId="1451"/>
    <cellStyle name="差_108.BOM 18 3 3 3" xfId="1452"/>
    <cellStyle name="20% - 强调文字颜色 2 2 12" xfId="1453"/>
    <cellStyle name="标题 1 3 10" xfId="1454"/>
    <cellStyle name="常规 2 2" xfId="1455"/>
    <cellStyle name="好 10 2" xfId="1456"/>
    <cellStyle name="标题 3 6 4" xfId="1457"/>
    <cellStyle name="好_108.BOM 2 2 11 5 3 2" xfId="1458"/>
    <cellStyle name="差_108.BOM 23 3 3 4" xfId="1459"/>
    <cellStyle name="差_108.BOM 18 3 3 4" xfId="1460"/>
    <cellStyle name="20% - 强调文字颜色 2 2 13" xfId="1461"/>
    <cellStyle name="40% - 强调文字颜色 4 6 2 2" xfId="1462"/>
    <cellStyle name="好_108.BOM 5 2 7 2" xfId="1463"/>
    <cellStyle name="标题 1 3 11" xfId="1464"/>
    <cellStyle name="好 10 3" xfId="1465"/>
    <cellStyle name="标题 3 6 5" xfId="1466"/>
    <cellStyle name="好_108.BOM 5 2 7 3" xfId="1467"/>
    <cellStyle name="标题 1 3 12" xfId="1468"/>
    <cellStyle name="好 10 4" xfId="1469"/>
    <cellStyle name="标题 3 6 6" xfId="1470"/>
    <cellStyle name="常规 3 17 9 2" xfId="1471"/>
    <cellStyle name="40% - 强调文字颜色 4 6 2 3" xfId="1472"/>
    <cellStyle name="20% - 强调文字颜色 2 2 14" xfId="1473"/>
    <cellStyle name="差_108.BOM 2 6 2 4" xfId="1474"/>
    <cellStyle name="差_108.BOM 2 2 2 2 6" xfId="1475"/>
    <cellStyle name="40% - 强调文字颜色 6 6 5 4" xfId="1476"/>
    <cellStyle name="常规 2 2 2 2 3 2 3 4" xfId="1477"/>
    <cellStyle name="20% - 强调文字颜色 2 2 2 10" xfId="1478"/>
    <cellStyle name="差_108.BOM 2 6 2 5" xfId="1479"/>
    <cellStyle name="20% - 强调文字颜色 2 2 2 11" xfId="1480"/>
    <cellStyle name="差_108.BOM 2 6 2 6" xfId="1481"/>
    <cellStyle name="20% - 强调文字颜色 2 2 2 12" xfId="1482"/>
    <cellStyle name="差_108.BOM 2 6 2 7" xfId="1483"/>
    <cellStyle name="强调文字颜色 4 3 5 2" xfId="1484"/>
    <cellStyle name="20% - 强调文字颜色 2 2 2 13" xfId="1485"/>
    <cellStyle name="20% - 强调文字颜色 4 5 2" xfId="1486"/>
    <cellStyle name="差_108.BOM 2 6 2 8" xfId="1487"/>
    <cellStyle name="20% - 强调文字颜色 2 2 2 14" xfId="1488"/>
    <cellStyle name="40% - 强调文字颜色 3 2 2 5 2" xfId="1489"/>
    <cellStyle name="差_108.BOM 2 9 2 2" xfId="1490"/>
    <cellStyle name="差_108.BOM 2 2 5 2 4" xfId="1491"/>
    <cellStyle name="常规 2 2 2 2 3 5 3 2" xfId="1492"/>
    <cellStyle name="常规 4 29 3 3" xfId="1493"/>
    <cellStyle name="40% - 强调文字颜色 3 7 4" xfId="1494"/>
    <cellStyle name="差_108.BOM 37 3 6" xfId="1495"/>
    <cellStyle name="链接单元格 4 6" xfId="1496"/>
    <cellStyle name="20% - 强调文字颜色 2 2 2 2" xfId="1497"/>
    <cellStyle name="常规 2 2 2 5 2 3 5" xfId="1498"/>
    <cellStyle name="20% - 强调文字颜色 2 6" xfId="1499"/>
    <cellStyle name="差_108.BOM 3 2 5 6" xfId="1500"/>
    <cellStyle name="常规 2 2 2 17 6 6" xfId="1501"/>
    <cellStyle name="常规 2 2 2 22 6 6" xfId="1502"/>
    <cellStyle name="20% - 强调文字颜色 2 2 2 2 10" xfId="1503"/>
    <cellStyle name="常规 2 2 2 2 18 5 2 3" xfId="1504"/>
    <cellStyle name="40% - 强调文字颜色 4 5 7" xfId="1505"/>
    <cellStyle name="常规 2 2 2 12 5 2 3" xfId="1506"/>
    <cellStyle name="好_108.BOM 9 2 5 2" xfId="1507"/>
    <cellStyle name="20% - 强调文字颜色 3 5 2" xfId="1508"/>
    <cellStyle name="20% - 强调文字颜色 2 2 2 2 11" xfId="1509"/>
    <cellStyle name="差_108.BOM 2 3 2 6 2 2" xfId="1510"/>
    <cellStyle name="常规 2 2 2 2 18 5 2 4" xfId="1511"/>
    <cellStyle name="40% - 强调文字颜色 4 5 8" xfId="1512"/>
    <cellStyle name="常规 2 2 2 12 5 2 4" xfId="1513"/>
    <cellStyle name="好_108.BOM 9 2 5 3" xfId="1514"/>
    <cellStyle name="好_108.BOM 2 2 20 10" xfId="1515"/>
    <cellStyle name="好_108.BOM 2 2 15 10" xfId="1516"/>
    <cellStyle name="20% - 强调文字颜色 3 5 3" xfId="1517"/>
    <cellStyle name="20% - 强调文字颜色 2 2 2 2 12" xfId="1518"/>
    <cellStyle name="差_108.BOM 2 3 2 6 2 3" xfId="1519"/>
    <cellStyle name="20% - 强调文字颜色 2 2 2 2 2" xfId="1520"/>
    <cellStyle name="差_108.BOM 2 2 10 6 2" xfId="1521"/>
    <cellStyle name="好_108.BOM 2 2 20 4 2 2" xfId="1522"/>
    <cellStyle name="好_108.BOM 2 2 15 4 2 2" xfId="1523"/>
    <cellStyle name="差_108.BOM 10 2 4 2 4" xfId="1524"/>
    <cellStyle name="差_108.BOM 27 2 2 4" xfId="1525"/>
    <cellStyle name="差_108.BOM 32 2 2 4" xfId="1526"/>
    <cellStyle name="常规 2 2 10 2 6 6" xfId="1527"/>
    <cellStyle name="常规 2 2 2 2 18 4 3 3" xfId="1528"/>
    <cellStyle name="40% - 强调文字颜色 3 6 7" xfId="1529"/>
    <cellStyle name="常规 2 2 2 12 4 3 3" xfId="1530"/>
    <cellStyle name="20% - 强调文字颜色 2 6 2" xfId="1531"/>
    <cellStyle name="差_108.BOM 12 2 4 6" xfId="1532"/>
    <cellStyle name="标题 2 8" xfId="1533"/>
    <cellStyle name="20% - 强调文字颜色 2 2 2 2 2 2" xfId="1534"/>
    <cellStyle name="好_108.BOM 30 4 2 3" xfId="1535"/>
    <cellStyle name="好_108.BOM 25 4 2 3" xfId="1536"/>
    <cellStyle name="差_108.BOM 2 11 8 3" xfId="1537"/>
    <cellStyle name="20% - 强调文字颜色 2 6 2 2" xfId="1538"/>
    <cellStyle name="差_108.BOM 22 5 2" xfId="1539"/>
    <cellStyle name="差_108.BOM 17 5 2" xfId="1540"/>
    <cellStyle name="好_108.BOM 2 2 14 6 2 3" xfId="1541"/>
    <cellStyle name="60% - 强调文字颜色 2 2 2 2 8" xfId="1542"/>
    <cellStyle name="标题 3 2 3 2" xfId="1543"/>
    <cellStyle name="20% - 强调文字颜色 2 5 10" xfId="1544"/>
    <cellStyle name="差_108.BOM 22 5 3" xfId="1545"/>
    <cellStyle name="差_108.BOM 17 5 3" xfId="1546"/>
    <cellStyle name="常规 2 2 2 2 2 14 3 4" xfId="1547"/>
    <cellStyle name="20% - 强调文字颜色 4 2 2 3 2" xfId="1548"/>
    <cellStyle name="20% - 强调文字颜色 3 3 5 2" xfId="1549"/>
    <cellStyle name="好_108.BOM 2 2 14 6 2 4" xfId="1550"/>
    <cellStyle name="60% - 强调文字颜色 2 2 2 2 9" xfId="1551"/>
    <cellStyle name="20% - 强调文字颜色 2 2 2 2 2 3" xfId="1552"/>
    <cellStyle name="常规 23 5" xfId="1553"/>
    <cellStyle name="常规 18 5" xfId="1554"/>
    <cellStyle name="常规 2 2 2 2 4 3 3" xfId="1555"/>
    <cellStyle name="差_108.BOM 2 2 9 2 5" xfId="1556"/>
    <cellStyle name="注释 4 3 5" xfId="1557"/>
    <cellStyle name="好_108.BOM 2 2 14 6 6" xfId="1558"/>
    <cellStyle name="常规 2 2 2 27 3" xfId="1559"/>
    <cellStyle name="常规 2 2 2 32 3" xfId="1560"/>
    <cellStyle name="40% - 强调文字颜色 6 2 2 10" xfId="1561"/>
    <cellStyle name="常规 2 2 2 2 38 3" xfId="1562"/>
    <cellStyle name="常规 2 2 2 2 43 3" xfId="1563"/>
    <cellStyle name="好_108.BOM 30 4 2 4" xfId="1564"/>
    <cellStyle name="好_108.BOM 25 4 2 4" xfId="1565"/>
    <cellStyle name="差_108.BOM 2 11 8 4" xfId="1566"/>
    <cellStyle name="20% - 强调文字颜色 2 6 2 3" xfId="1567"/>
    <cellStyle name="差_108.BOM 23 2 3" xfId="1568"/>
    <cellStyle name="差_108.BOM 2 2 11 4 2 2" xfId="1569"/>
    <cellStyle name="差_108.BOM 18 2 3" xfId="1570"/>
    <cellStyle name="常规 3 2 7 2 2" xfId="1571"/>
    <cellStyle name="差_108.BOM 2 3 2 5 3 3" xfId="1572"/>
    <cellStyle name="检查单元格 3 13" xfId="1573"/>
    <cellStyle name="好_108.BOM 9 2 4 2 2" xfId="1574"/>
    <cellStyle name="好_108.BOM 31 2 2 3" xfId="1575"/>
    <cellStyle name="好_108.BOM 26 2 2 3" xfId="1576"/>
    <cellStyle name="20% - 强调文字颜色 3 4 2 2" xfId="1577"/>
    <cellStyle name="20% - 强调文字颜色 2 2 2 2 3" xfId="1578"/>
    <cellStyle name="60% - 强调文字颜色 1 2 2 2" xfId="1579"/>
    <cellStyle name="20% - 强调文字颜色 2 6 3" xfId="1580"/>
    <cellStyle name="常规 2 2 2 2 18 4 3 4" xfId="1581"/>
    <cellStyle name="40% - 强调文字颜色 3 6 8" xfId="1582"/>
    <cellStyle name="差_108.BOM 7 2 10" xfId="1583"/>
    <cellStyle name="常规 2 2 2 12 4 3 4" xfId="1584"/>
    <cellStyle name="20% - 强调文字颜色 2 2 2 2 4" xfId="1585"/>
    <cellStyle name="60% - 强调文字颜色 1 2 2 3" xfId="1586"/>
    <cellStyle name="20% - 强调文字颜色 2 6 4" xfId="1587"/>
    <cellStyle name="差_108.BOM 2 2 20 4 2" xfId="1588"/>
    <cellStyle name="差_108.BOM 2 2 15 4 2" xfId="1589"/>
    <cellStyle name="20% - 强调文字颜色 2 2 2 2 5" xfId="1590"/>
    <cellStyle name="60% - 强调文字颜色 1 2 2 4" xfId="1591"/>
    <cellStyle name="20% - 强调文字颜色 2 6 5" xfId="1592"/>
    <cellStyle name="差_108.BOM 2 2 20 4 3" xfId="1593"/>
    <cellStyle name="差_108.BOM 2 2 15 4 3" xfId="1594"/>
    <cellStyle name="20% - 强调文字颜色 2 2 2 2 6" xfId="1595"/>
    <cellStyle name="60% - 强调文字颜色 1 2 2 5" xfId="1596"/>
    <cellStyle name="20% - 强调文字颜色 2 6 6" xfId="1597"/>
    <cellStyle name="差_108.BOM 2 2 20 4 4" xfId="1598"/>
    <cellStyle name="差_108.BOM 2 2 15 4 4" xfId="1599"/>
    <cellStyle name="好_108.BOM 32 4 3 3" xfId="1600"/>
    <cellStyle name="好_108.BOM 27 4 3 3" xfId="1601"/>
    <cellStyle name="20% - 强调文字颜色 4 6 3 2" xfId="1602"/>
    <cellStyle name="20% - 强调文字颜色 2 2 2 2 7" xfId="1603"/>
    <cellStyle name="60% - 强调文字颜色 1 2 2 6" xfId="1604"/>
    <cellStyle name="20% - 强调文字颜色 2 6 7" xfId="1605"/>
    <cellStyle name="好_108.BOM 2 2 4 4 2 2" xfId="1606"/>
    <cellStyle name="差_108.BOM 2 2 20 4 5" xfId="1607"/>
    <cellStyle name="差_108.BOM 2 2 15 4 5" xfId="1608"/>
    <cellStyle name="好_108.BOM 32 4 3 4" xfId="1609"/>
    <cellStyle name="好_108.BOM 27 4 3 4" xfId="1610"/>
    <cellStyle name="20% - 强调文字颜色 4 6 3 3" xfId="1611"/>
    <cellStyle name="20% - 强调文字颜色 2 2 2 2 8" xfId="1612"/>
    <cellStyle name="60% - 强调文字颜色 2 2 2 4 2" xfId="1613"/>
    <cellStyle name="60% - 强调文字颜色 1 2 2 7" xfId="1614"/>
    <cellStyle name="20% - 强调文字颜色 2 6 8" xfId="1615"/>
    <cellStyle name="差_108.BOM 8 2 2 2 2" xfId="1616"/>
    <cellStyle name="好_108.BOM 2 2 4 4 2 3" xfId="1617"/>
    <cellStyle name="差_108.BOM 2 2 20 4 6" xfId="1618"/>
    <cellStyle name="差_108.BOM 2 2 15 4 6" xfId="1619"/>
    <cellStyle name="20% - 强调文字颜色 4 6 3 4" xfId="1620"/>
    <cellStyle name="20% - 强调文字颜色 2 2 2 2 9" xfId="1621"/>
    <cellStyle name="40% - 强调文字颜色 3 2 2 5 3" xfId="1622"/>
    <cellStyle name="差_108.BOM 10 2 4 3 2" xfId="1623"/>
    <cellStyle name="差_108.BOM 27 2 3 2" xfId="1624"/>
    <cellStyle name="差_108.BOM 32 2 3 2" xfId="1625"/>
    <cellStyle name="常规 2 2 10 2 7 4" xfId="1626"/>
    <cellStyle name="链接单元格 4 7" xfId="1627"/>
    <cellStyle name="20% - 强调文字颜色 2 2 2 3" xfId="1628"/>
    <cellStyle name="60% - 强调文字颜色 4 4 3 2" xfId="1629"/>
    <cellStyle name="检查单元格 2 3 2 2" xfId="1630"/>
    <cellStyle name="常规 2 2 2 5 2 3 6" xfId="1631"/>
    <cellStyle name="20% - 强调文字颜色 2 7" xfId="1632"/>
    <cellStyle name="20% - 强调文字颜色 2 2 2 3 2" xfId="1633"/>
    <cellStyle name="差_108.BOM 2 2 10 7 2" xfId="1634"/>
    <cellStyle name="好_108.BOM 2 2 20 4 3 2" xfId="1635"/>
    <cellStyle name="好_108.BOM 2 2 15 4 3 2" xfId="1636"/>
    <cellStyle name="差_108.BOM 10 2 4 3 4" xfId="1637"/>
    <cellStyle name="差_108.BOM 27 2 3 4" xfId="1638"/>
    <cellStyle name="差_108.BOM 32 2 3 4" xfId="1639"/>
    <cellStyle name="常规 2 2 10 2 7 6" xfId="1640"/>
    <cellStyle name="20% - 强调文字颜色 2 7 2" xfId="1641"/>
    <cellStyle name="差_108.BOM 2 9 2 5" xfId="1642"/>
    <cellStyle name="20% - 强调文字颜色 2 2 2 5" xfId="1643"/>
    <cellStyle name="常规 2 2 2 26 6 2 3" xfId="1644"/>
    <cellStyle name="差_108.BOM 23 3 3" xfId="1645"/>
    <cellStyle name="差_108.BOM 2 2 11 4 3 2" xfId="1646"/>
    <cellStyle name="差_108.BOM 18 3 3" xfId="1647"/>
    <cellStyle name="好_108.BOM 39" xfId="1648"/>
    <cellStyle name="常规 2 21 2 2" xfId="1649"/>
    <cellStyle name="40% - 强调文字颜色 5 2 2 2 12" xfId="1650"/>
    <cellStyle name="常规 2 16 2 2" xfId="1651"/>
    <cellStyle name="好_108.BOM 9 2 4 3 2" xfId="1652"/>
    <cellStyle name="好_108.BOM 31 2 3 3" xfId="1653"/>
    <cellStyle name="好_108.BOM 26 2 3 3" xfId="1654"/>
    <cellStyle name="差_108.BOM 2 7 2 2 2 4" xfId="1655"/>
    <cellStyle name="20% - 强调文字颜色 3 4 3 2" xfId="1656"/>
    <cellStyle name="常规 2 4 7 4" xfId="1657"/>
    <cellStyle name="60% - 强调文字颜色 3 2 2 9" xfId="1658"/>
    <cellStyle name="20% - 强调文字颜色 2 2 2 3 3" xfId="1659"/>
    <cellStyle name="60% - 强调文字颜色 1 2 3 2" xfId="1660"/>
    <cellStyle name="20% - 强调文字颜色 2 7 3" xfId="1661"/>
    <cellStyle name="差_108.BOM 2 9 2 6" xfId="1662"/>
    <cellStyle name="好_108.BOM 20 7 3 4" xfId="1663"/>
    <cellStyle name="好_108.BOM 15 7 3 4" xfId="1664"/>
    <cellStyle name="差_108.BOM 2 5 2 6 2 2" xfId="1665"/>
    <cellStyle name="20% - 强调文字颜色 2 2 2 6" xfId="1666"/>
    <cellStyle name="20% - 强调文字颜色 2 2 2 4" xfId="1667"/>
    <cellStyle name="20% - 强调文字颜色 2 8" xfId="1668"/>
    <cellStyle name="20% - 强调文字颜色 2 2 2 4 3" xfId="1669"/>
    <cellStyle name="差_108.BOM 27 7 2 2" xfId="1670"/>
    <cellStyle name="差_108.BOM 32 7 2 2" xfId="1671"/>
    <cellStyle name="60% - 强调文字颜色 1 2 4 2" xfId="1672"/>
    <cellStyle name="20% - 强调文字颜色 2 8 3" xfId="1673"/>
    <cellStyle name="差_108.BOM 2 9 3 6" xfId="1674"/>
    <cellStyle name="20% - 强调文字颜色 2 2 2 5 2" xfId="1675"/>
    <cellStyle name="差_108.BOM 2 2 4 10" xfId="1676"/>
    <cellStyle name="20% - 强调文字颜色 5 2 2 10" xfId="1677"/>
    <cellStyle name="常规 2 2 2 2 5 3 3" xfId="1678"/>
    <cellStyle name="20% - 强调文字颜色 2 2 2 5 3" xfId="1679"/>
    <cellStyle name="差_108.BOM 27 7 3 2" xfId="1680"/>
    <cellStyle name="差_108.BOM 32 7 3 2" xfId="1681"/>
    <cellStyle name="60% - 强调文字颜色 1 2 3 3" xfId="1682"/>
    <cellStyle name="20% - 强调文字颜色 2 7 4" xfId="1683"/>
    <cellStyle name="差_108.BOM 2 5 2 6 2 3" xfId="1684"/>
    <cellStyle name="20% - 强调文字颜色 2 2 2 7" xfId="1685"/>
    <cellStyle name="差_108.BOM 2 2 17 10" xfId="1686"/>
    <cellStyle name="60% - 强调文字颜色 1 2 3 4" xfId="1687"/>
    <cellStyle name="好_108.BOM 2 2 7 6 3 2" xfId="1688"/>
    <cellStyle name="差_108.BOM 2 5 2 6 2 4" xfId="1689"/>
    <cellStyle name="20% - 强调文字颜色 2 2 2 8" xfId="1690"/>
    <cellStyle name="20% - 强调文字颜色 2 2 2 9" xfId="1691"/>
    <cellStyle name="20% - 强调文字颜色 2 2 2_仿皮" xfId="1692"/>
    <cellStyle name="常规 2 2 2 4 2 7 4" xfId="1693"/>
    <cellStyle name="注释 8 3 3" xfId="1694"/>
    <cellStyle name="好_108.BOM 2 2 18 6 4" xfId="1695"/>
    <cellStyle name="常规 2 48 2 4" xfId="1696"/>
    <cellStyle name="20% - 强调文字颜色 6 2 2 3 2" xfId="1697"/>
    <cellStyle name="差_108.BOM 3 2 4 3 2" xfId="1698"/>
    <cellStyle name="常规 2 2 2 17 5 3 2" xfId="1699"/>
    <cellStyle name="常规 2 2 2 22 5 3 2" xfId="1700"/>
    <cellStyle name="常规 2 2 2 2 8 6 2 4" xfId="1701"/>
    <cellStyle name="60% - 强调文字颜色 4 2 2 2 9" xfId="1702"/>
    <cellStyle name="差_108.BOM 37 3 2 3" xfId="1703"/>
    <cellStyle name="强调文字颜色 4 6 3 2 4" xfId="1704"/>
    <cellStyle name="40% - 强调文字颜色 3 2 8" xfId="1705"/>
    <cellStyle name="20% - 强调文字颜色 2 5 4 4" xfId="1706"/>
    <cellStyle name="20% - 强调文字颜色 2 2 3" xfId="1707"/>
    <cellStyle name="40% - 强调文字颜色 3 2 2 6" xfId="1708"/>
    <cellStyle name="注释 8 3 4" xfId="1709"/>
    <cellStyle name="好_108.BOM 2 2 18 6 5" xfId="1710"/>
    <cellStyle name="20% - 强调文字颜色 6 2 2 3 3" xfId="1711"/>
    <cellStyle name="差_108.BOM 3 2 4 3 3" xfId="1712"/>
    <cellStyle name="常规 2 2 2 17 5 3 3" xfId="1713"/>
    <cellStyle name="常规 2 2 2 2 13 3 2" xfId="1714"/>
    <cellStyle name="常规 2 2 2 22 5 3 3" xfId="1715"/>
    <cellStyle name="40% - 强调文字颜色 3 2 9" xfId="1716"/>
    <cellStyle name="20% - 强调文字颜色 2 2 4" xfId="1717"/>
    <cellStyle name="差_108.BOM 2 2 13 9 2" xfId="1718"/>
    <cellStyle name="常规 2 2 2 2 5 4 2 2" xfId="1719"/>
    <cellStyle name="40% - 强调文字颜色 3 2 2 7" xfId="1720"/>
    <cellStyle name="差_108.BOM 2 8 2 7 3 3" xfId="1721"/>
    <cellStyle name="常规 2 2 2 5 2 5 5" xfId="1722"/>
    <cellStyle name="20% - 强调文字颜色 4 6" xfId="1723"/>
    <cellStyle name="链接单元格 6 6" xfId="1724"/>
    <cellStyle name="20% - 强调文字颜色 2 2 4 2" xfId="1725"/>
    <cellStyle name="差_108.BOM 2 8 2 7 3 4" xfId="1726"/>
    <cellStyle name="常规 2 2 2 5 2 5 6" xfId="1727"/>
    <cellStyle name="20% - 强调文字颜色 4 7" xfId="1728"/>
    <cellStyle name="20% - 强调文字颜色 2 2 4 3" xfId="1729"/>
    <cellStyle name="20% - 强调文字颜色 4 8" xfId="1730"/>
    <cellStyle name="20% - 强调文字颜色 2 2 4 4" xfId="1731"/>
    <cellStyle name="差_108.BOM 2 2 13 9 3" xfId="1732"/>
    <cellStyle name="常规 2 2 2 2 5 4 2 3" xfId="1733"/>
    <cellStyle name="40% - 强调文字颜色 3 2 2 8" xfId="1734"/>
    <cellStyle name="差_108.BOM 2 9 5" xfId="1735"/>
    <cellStyle name="60% - 强调文字颜色 1 5 5 2" xfId="1736"/>
    <cellStyle name="差_108.BOM 2 2 16 10" xfId="1737"/>
    <cellStyle name="20% - 强调文字颜色 2 2 5" xfId="1738"/>
    <cellStyle name="标题 4 3 6 2" xfId="1739"/>
    <cellStyle name="差_108.BOM 2 25 6 2" xfId="1740"/>
    <cellStyle name="差_108.BOM 2 2 13 9 4" xfId="1741"/>
    <cellStyle name="常规 2 2 2 2 5 4 2 4" xfId="1742"/>
    <cellStyle name="40% - 强调文字颜色 3 2 2 9" xfId="1743"/>
    <cellStyle name="常规 2 2 2 14 3 3 2" xfId="1744"/>
    <cellStyle name="差_108.BOM 2 9 6" xfId="1745"/>
    <cellStyle name="60% - 强调文字颜色 1 5 5 3" xfId="1746"/>
    <cellStyle name="好_108.BOM 2 25 10" xfId="1747"/>
    <cellStyle name="常规 2 2 2 4 2 9 2" xfId="1748"/>
    <cellStyle name="差_108.BOM 2 2 16 11" xfId="1749"/>
    <cellStyle name="20% - 强调文字颜色 2 2 6" xfId="1750"/>
    <cellStyle name="差_108.BOM 2 9 7" xfId="1751"/>
    <cellStyle name="60% - 强调文字颜色 1 5 5 4" xfId="1752"/>
    <cellStyle name="好_108.BOM 2 25 11" xfId="1753"/>
    <cellStyle name="常规 2 2 2 4 2 9 3" xfId="1754"/>
    <cellStyle name="差_108.BOM 2 2 16 12" xfId="1755"/>
    <cellStyle name="20% - 强调文字颜色 2 2 7" xfId="1756"/>
    <cellStyle name="20% - 强调文字颜色 2 2 8" xfId="1757"/>
    <cellStyle name="好_108.BOM 2 14 2 4" xfId="1758"/>
    <cellStyle name="60% - 强调文字颜色 6 2 2 5 2" xfId="1759"/>
    <cellStyle name="20% - 强调文字颜色 2 2 9" xfId="1760"/>
    <cellStyle name="常规 3 43 4" xfId="1761"/>
    <cellStyle name="常规 3 38 4" xfId="1762"/>
    <cellStyle name="常规 2 2 37 3 2 3" xfId="1763"/>
    <cellStyle name="差_108.BOM 2 2 17 7 3 2" xfId="1764"/>
    <cellStyle name="常规 2 2 2 14 4 3 4" xfId="1765"/>
    <cellStyle name="好_108.BOM 21 4 2" xfId="1766"/>
    <cellStyle name="好_108.BOM 16 4 2" xfId="1767"/>
    <cellStyle name="差_108.BOM 2 26 6 4" xfId="1768"/>
    <cellStyle name="常规 3 2 12 2" xfId="1769"/>
    <cellStyle name="60% - 强调文字颜色 3 2 2 2" xfId="1770"/>
    <cellStyle name="常规 2 2 20 2 4 3 3" xfId="1771"/>
    <cellStyle name="好_108.BOM 37 6 3 2" xfId="1772"/>
    <cellStyle name="20% - 强调文字颜色 3 2 2 4 2" xfId="1773"/>
    <cellStyle name="20% - 强调文字颜色 3 2 8" xfId="1774"/>
    <cellStyle name="40% - 强调文字颜色 1 3 3 4" xfId="1775"/>
    <cellStyle name="差_108.BOM 37 3 3" xfId="1776"/>
    <cellStyle name="差_108.BOM 20 5 2 3" xfId="1777"/>
    <cellStyle name="差_108.BOM 15 5 2 3" xfId="1778"/>
    <cellStyle name="差_108.BOM 2 2 10 3" xfId="1779"/>
    <cellStyle name="常规 2 2 2 5 2 3 2" xfId="1780"/>
    <cellStyle name="强调文字颜色 2 2 3 2" xfId="1781"/>
    <cellStyle name="20% - 强调文字颜色 2 3" xfId="1782"/>
    <cellStyle name="常规 2 2 2 2 6 7 3 2" xfId="1783"/>
    <cellStyle name="解释性文本 3 13" xfId="1784"/>
    <cellStyle name="好_108.BOM 33 2 2 3" xfId="1785"/>
    <cellStyle name="好_108.BOM 28 2 2 3" xfId="1786"/>
    <cellStyle name="差_108.BOM 2 4 4 2" xfId="1787"/>
    <cellStyle name="20% - 强调文字颜色 5 4 2 2" xfId="1788"/>
    <cellStyle name="差_108.BOM 10 2 7 6" xfId="1789"/>
    <cellStyle name="差_108.BOM 27 5 6" xfId="1790"/>
    <cellStyle name="差_108.BOM 32 5 6" xfId="1791"/>
    <cellStyle name="差_108.BOM 13 2 5 2 3" xfId="1792"/>
    <cellStyle name="差_108.BOM 2 21 7 3 2" xfId="1793"/>
    <cellStyle name="差_108.BOM 2 16 7 3 2" xfId="1794"/>
    <cellStyle name="20% - 强调文字颜色 2 3 10" xfId="1795"/>
    <cellStyle name="差_108.BOM 2 22 2 3 3" xfId="1796"/>
    <cellStyle name="差_108.BOM 2 2 10 3 2" xfId="1797"/>
    <cellStyle name="差_108.BOM 2 17 2 3 3" xfId="1798"/>
    <cellStyle name="差_108.BOM 2 2 9 9" xfId="1799"/>
    <cellStyle name="20% - 强调文字颜色 6 3 11" xfId="1800"/>
    <cellStyle name="常规 2 2 10 2 3 6" xfId="1801"/>
    <cellStyle name="强调文字颜色 4 6 3 3 3" xfId="1802"/>
    <cellStyle name="40% - 强调文字颜色 3 3 7" xfId="1803"/>
    <cellStyle name="常规 2 2 2 5 2 3 2 2" xfId="1804"/>
    <cellStyle name="强调文字颜色 2 2 3 2 2" xfId="1805"/>
    <cellStyle name="20% - 强调文字颜色 2 5 5 3" xfId="1806"/>
    <cellStyle name="20% - 强调文字颜色 2 3 2" xfId="1807"/>
    <cellStyle name="标题 4 2 10" xfId="1808"/>
    <cellStyle name="差_108.BOM 2 2 6 2 4" xfId="1809"/>
    <cellStyle name="常规 2 2 2 2 3 6 3 2" xfId="1810"/>
    <cellStyle name="40% - 强调文字颜色 4 7 4" xfId="1811"/>
    <cellStyle name="20% - 强调文字颜色 2 3 2 2" xfId="1812"/>
    <cellStyle name="20% - 强调文字颜色 2 3 2 3" xfId="1813"/>
    <cellStyle name="20% - 强调文字颜色 2 3 2 4" xfId="1814"/>
    <cellStyle name="差_108.BOM 2 22 2 3 4" xfId="1815"/>
    <cellStyle name="差_108.BOM 2 2 10 3 3" xfId="1816"/>
    <cellStyle name="差_108.BOM 2 17 2 3 4" xfId="1817"/>
    <cellStyle name="20% - 强调文字颜色 6 3 12" xfId="1818"/>
    <cellStyle name="强调文字颜色 4 6 3 3 4" xfId="1819"/>
    <cellStyle name="40% - 强调文字颜色 3 3 8" xfId="1820"/>
    <cellStyle name="常规 2 2 2 5 2 3 2 3" xfId="1821"/>
    <cellStyle name="20% - 强调文字颜色 2 5 5 4" xfId="1822"/>
    <cellStyle name="20% - 强调文字颜色 2 3 3" xfId="1823"/>
    <cellStyle name="40% - 强调文字颜色 4 8 4" xfId="1824"/>
    <cellStyle name="差_108.BOM 2 2 6 3 4" xfId="1825"/>
    <cellStyle name="40% - 强调文字颜色 5 2 2 2 2 3" xfId="1826"/>
    <cellStyle name="20% - 强调文字颜色 2 3 3 2" xfId="1827"/>
    <cellStyle name="20% - 强调文字颜色 2 3 3 3" xfId="1828"/>
    <cellStyle name="20% - 强调文字颜色 2 3 3 4" xfId="1829"/>
    <cellStyle name="差_108.BOM 2 2 10 3 4" xfId="1830"/>
    <cellStyle name="20% - 强调文字颜色 6 3 13" xfId="1831"/>
    <cellStyle name="40% - 强调文字颜色 3 3 9" xfId="1832"/>
    <cellStyle name="常规 2 2 2 5 2 3 2 4" xfId="1833"/>
    <cellStyle name="20% - 强调文字颜色 2 3 4" xfId="1834"/>
    <cellStyle name="60% - 强调文字颜色 3 2 2 13" xfId="1835"/>
    <cellStyle name="差_108.BOM 2 2 6 4 4" xfId="1836"/>
    <cellStyle name="标题 2 2 2 3" xfId="1837"/>
    <cellStyle name="20% - 强调文字颜色 2 3 4 2" xfId="1838"/>
    <cellStyle name="40% - 强调文字颜色 1 2 6" xfId="1839"/>
    <cellStyle name="20% - 强调文字颜色 2 3 5" xfId="1840"/>
    <cellStyle name="20% - 强调文字颜色 2 3 7" xfId="1841"/>
    <cellStyle name="20% - 强调文字颜色 2 3 8" xfId="1842"/>
    <cellStyle name="好_108.BOM 32 9" xfId="1843"/>
    <cellStyle name="好_108.BOM 27 9" xfId="1844"/>
    <cellStyle name="40% - 强调文字颜色 2 8 2" xfId="1845"/>
    <cellStyle name="差_108.BOM 36 4 4" xfId="1846"/>
    <cellStyle name="差_108.BOM 2 2 4 3 2" xfId="1847"/>
    <cellStyle name="20% - 强调文字颜色 5 2 2 3 2" xfId="1848"/>
    <cellStyle name="标题 1 3" xfId="1849"/>
    <cellStyle name="60% - 强调文字颜色 3 2 2 2 9" xfId="1850"/>
    <cellStyle name="常规 2 2 7" xfId="1851"/>
    <cellStyle name="差_108.BOM 20 4 3 4" xfId="1852"/>
    <cellStyle name="差_108.BOM 15 4 3 4" xfId="1853"/>
    <cellStyle name="强调文字颜色 3 6 3 2 4" xfId="1854"/>
    <cellStyle name="百分比 4 3" xfId="1855"/>
    <cellStyle name="检查单元格 6 5 3" xfId="1856"/>
    <cellStyle name="差_108.BOM 2 2 3 2 2 2" xfId="1857"/>
    <cellStyle name="20% - 强调文字颜色 3 2 2 2 10" xfId="1858"/>
    <cellStyle name="20% - 强调文字颜色 5 3 3 3" xfId="1859"/>
    <cellStyle name="差_108.BOM 13 2 4 3 4" xfId="1860"/>
    <cellStyle name="20% - 强调文字颜色 2 3 9" xfId="1861"/>
    <cellStyle name="好_108.BOM 21 4 3" xfId="1862"/>
    <cellStyle name="好_108.BOM 16 4 3" xfId="1863"/>
    <cellStyle name="差_108.BOM 2 26 6 5" xfId="1864"/>
    <cellStyle name="常规 3 2 12 3" xfId="1865"/>
    <cellStyle name="60% - 强调文字颜色 3 2 2 3" xfId="1866"/>
    <cellStyle name="常规 2 2 20 2 4 3 4" xfId="1867"/>
    <cellStyle name="好_108.BOM 37 6 3 3" xfId="1868"/>
    <cellStyle name="20% - 强调文字颜色 3 2 2 4 3" xfId="1869"/>
    <cellStyle name="20% - 强调文字颜色 3 2 9" xfId="1870"/>
    <cellStyle name="差_108.BOM 20 5 2 4" xfId="1871"/>
    <cellStyle name="差_108.BOM 15 5 2 4" xfId="1872"/>
    <cellStyle name="差_108.BOM 2 2 10 4" xfId="1873"/>
    <cellStyle name="差_108.BOM 35 4 3 2" xfId="1874"/>
    <cellStyle name="常规 2 2 2 5 2 3 3" xfId="1875"/>
    <cellStyle name="强调文字颜色 2 2 3 3" xfId="1876"/>
    <cellStyle name="20% - 强调文字颜色 2 4" xfId="1877"/>
    <cellStyle name="常规 2 2 2 2 6 7 3 3" xfId="1878"/>
    <cellStyle name="常规 2 2 2 5 2 3 3 3" xfId="1879"/>
    <cellStyle name="20% - 强调文字颜色 2 4 3" xfId="1880"/>
    <cellStyle name="差_108.BOM 2 2 10 4 3" xfId="1881"/>
    <cellStyle name="40% - 强调文字颜色 3 2 2 2 6" xfId="1882"/>
    <cellStyle name="常规 2 2 2 5 2 3 3 4" xfId="1883"/>
    <cellStyle name="20% - 强调文字颜色 2 4 4" xfId="1884"/>
    <cellStyle name="差_108.BOM 2 2 10 4 4" xfId="1885"/>
    <cellStyle name="40% - 强调文字颜色 3 2 2 2 7" xfId="1886"/>
    <cellStyle name="20% - 强调文字颜色 2 4 5" xfId="1887"/>
    <cellStyle name="差_108.BOM 2 2 10 4 5" xfId="1888"/>
    <cellStyle name="40% - 强调文字颜色 3 2 2 2 8" xfId="1889"/>
    <cellStyle name="20% - 强调文字颜色 2 4 6" xfId="1890"/>
    <cellStyle name="差_108.BOM 2 2 10 4 6" xfId="1891"/>
    <cellStyle name="40% - 强调文字颜色 3 2 2 2 9" xfId="1892"/>
    <cellStyle name="常规 2 2 2 5 2 3 4" xfId="1893"/>
    <cellStyle name="强调文字颜色 2 2 3 4" xfId="1894"/>
    <cellStyle name="20% - 强调文字颜色 2 5" xfId="1895"/>
    <cellStyle name="常规 2 2 2 2 6 7 3 4" xfId="1896"/>
    <cellStyle name="好_108.BOM 2 2 2 3 6" xfId="1897"/>
    <cellStyle name="常规 2 2 2 2 11 7 3 4" xfId="1898"/>
    <cellStyle name="差 3 5 2" xfId="1899"/>
    <cellStyle name="20% - 强调文字颜色 3 2 2 2 8" xfId="1900"/>
    <cellStyle name="常规 2 2 19 7 5" xfId="1901"/>
    <cellStyle name="常规 2 2 24 7 5" xfId="1902"/>
    <cellStyle name="常规 2 2 2 2 18 4 2 3" xfId="1903"/>
    <cellStyle name="40% - 强调文字颜色 3 5 7" xfId="1904"/>
    <cellStyle name="常规 2 2 2 12 4 2 3" xfId="1905"/>
    <cellStyle name="20% - 强调文字颜色 2 5 2" xfId="1906"/>
    <cellStyle name="40% - 强调文字颜色 6 7 4" xfId="1907"/>
    <cellStyle name="常规 2 2 2 2 3 3 2" xfId="1908"/>
    <cellStyle name="差_108.BOM 2 2 8 2 4" xfId="1909"/>
    <cellStyle name="60% - 强调文字颜色 4 2 5 4" xfId="1910"/>
    <cellStyle name="好_108.BOM 30 3 2 3" xfId="1911"/>
    <cellStyle name="好_108.BOM 25 3 2 3" xfId="1912"/>
    <cellStyle name="差_108.BOM 2 10 8 3" xfId="1913"/>
    <cellStyle name="20% - 强调文字颜色 2 5 2 2" xfId="1914"/>
    <cellStyle name="好_108.BOM 8 2 6 4" xfId="1915"/>
    <cellStyle name="差_108.BOM 21 5 3" xfId="1916"/>
    <cellStyle name="差_108.BOM 16 5 3" xfId="1917"/>
    <cellStyle name="20% - 强调文字颜色 3 2 5 2" xfId="1918"/>
    <cellStyle name="差_108.BOM 11 5" xfId="1919"/>
    <cellStyle name="好_108.BOM 30 3 2 4" xfId="1920"/>
    <cellStyle name="好_108.BOM 25 3 2 4" xfId="1921"/>
    <cellStyle name="差_108.BOM 2 10 8 4" xfId="1922"/>
    <cellStyle name="20% - 强调文字颜色 2 5 2 3" xfId="1923"/>
    <cellStyle name="好_108.BOM 8 2 6 5" xfId="1924"/>
    <cellStyle name="差_108.BOM 21 5 4" xfId="1925"/>
    <cellStyle name="差_108.BOM 16 5 4" xfId="1926"/>
    <cellStyle name="好_108.BOM 37 9 2" xfId="1927"/>
    <cellStyle name="20% - 强调文字颜色 3 2 5 3" xfId="1928"/>
    <cellStyle name="差_108.BOM 11 6" xfId="1929"/>
    <cellStyle name="常规 2 2 9 5" xfId="1930"/>
    <cellStyle name="标题 6 3 2" xfId="1931"/>
    <cellStyle name="20% - 强调文字颜色 2 5 2 4" xfId="1932"/>
    <cellStyle name="20% - 强调文字颜色 3 2 2 2 9" xfId="1933"/>
    <cellStyle name="常规 2 2 19 7 6" xfId="1934"/>
    <cellStyle name="常规 2 2 24 7 6" xfId="1935"/>
    <cellStyle name="常规 2 2 2 2 18 4 2 4" xfId="1936"/>
    <cellStyle name="40% - 强调文字颜色 3 5 8" xfId="1937"/>
    <cellStyle name="常规 2 2 2 12 4 2 4" xfId="1938"/>
    <cellStyle name="好_108.BOM 2 2 10 10" xfId="1939"/>
    <cellStyle name="20% - 强调文字颜色 2 5 3" xfId="1940"/>
    <cellStyle name="20% - 强调文字颜色 5 3 13" xfId="1941"/>
    <cellStyle name="40% - 强调文字颜色 6 8 4" xfId="1942"/>
    <cellStyle name="40% - 强调文字颜色 4 2 2 11" xfId="1943"/>
    <cellStyle name="常规 2 2 2 2 3 4 2" xfId="1944"/>
    <cellStyle name="差_108.BOM 2 2 8 3 4" xfId="1945"/>
    <cellStyle name="好_108.BOM 30 3 3 3" xfId="1946"/>
    <cellStyle name="好_108.BOM 25 3 3 3" xfId="1947"/>
    <cellStyle name="差_108.BOM 2 10 9 3" xfId="1948"/>
    <cellStyle name="20% - 强调文字颜色 2 5 3 2" xfId="1949"/>
    <cellStyle name="好_108.BOM 8 2 7 4" xfId="1950"/>
    <cellStyle name="差_108.BOM 21 6 3" xfId="1951"/>
    <cellStyle name="差_108.BOM 16 6 3" xfId="1952"/>
    <cellStyle name="20% - 强调文字颜色 3 2 6 2" xfId="1953"/>
    <cellStyle name="差_108.BOM 12 5" xfId="1954"/>
    <cellStyle name="注释 3 4 5" xfId="1955"/>
    <cellStyle name="好_108.BOM 2 2 13 7 6" xfId="1956"/>
    <cellStyle name="差_108.BOM 2 8 2" xfId="1957"/>
    <cellStyle name="40% - 强调文字颜色 4 2 2 12" xfId="1958"/>
    <cellStyle name="常规 2 2 2 2 3 4 3" xfId="1959"/>
    <cellStyle name="差_108.BOM 2 2 8 3 5" xfId="1960"/>
    <cellStyle name="好_108.BOM 30 3 3 4" xfId="1961"/>
    <cellStyle name="好_108.BOM 25 3 3 4" xfId="1962"/>
    <cellStyle name="差_108.BOM 2 10 9 4" xfId="1963"/>
    <cellStyle name="20% - 强调文字颜色 2 5 3 3" xfId="1964"/>
    <cellStyle name="注释 8 2 3" xfId="1965"/>
    <cellStyle name="好_108.BOM 2 2 18 5 4" xfId="1966"/>
    <cellStyle name="差_108.BOM 2 4 2 9 4" xfId="1967"/>
    <cellStyle name="20% - 强调文字颜色 6 2 2 2 2" xfId="1968"/>
    <cellStyle name="差_108.BOM 3 2 4 2 2" xfId="1969"/>
    <cellStyle name="常规 2 2 2 17 5 2 2" xfId="1970"/>
    <cellStyle name="常规 2 2 2 22 5 2 2" xfId="1971"/>
    <cellStyle name="注释 3 4 6" xfId="1972"/>
    <cellStyle name="差_108.BOM 2 8 3" xfId="1973"/>
    <cellStyle name="40% - 强调文字颜色 4 2 2 13" xfId="1974"/>
    <cellStyle name="常规 2 2 2 2 3 4 4" xfId="1975"/>
    <cellStyle name="差_108.BOM 2 2 8 3 6" xfId="1976"/>
    <cellStyle name="20% - 强调文字颜色 2 5 3 4" xfId="1977"/>
    <cellStyle name="强调文字颜色 4 6 3 2" xfId="1978"/>
    <cellStyle name="40% - 强调文字颜色 3 5 9" xfId="1979"/>
    <cellStyle name="好_108.BOM 2 2 10 11" xfId="1980"/>
    <cellStyle name="20% - 强调文字颜色 2 5 4" xfId="1981"/>
    <cellStyle name="好_108.BOM 2 2 10 12" xfId="1982"/>
    <cellStyle name="20% - 强调文字颜色 2 5 5" xfId="1983"/>
    <cellStyle name="注释 4 9" xfId="1984"/>
    <cellStyle name="差_108.BOM 2 22 2 3 2" xfId="1985"/>
    <cellStyle name="差_108.BOM 2 17 2 3 2" xfId="1986"/>
    <cellStyle name="差_108.BOM 2 2 9 8" xfId="1987"/>
    <cellStyle name="20% - 强调文字颜色 6 3 10" xfId="1988"/>
    <cellStyle name="常规 2 2 10 2 3 5" xfId="1989"/>
    <cellStyle name="强调文字颜色 4 6 3 3 2" xfId="1990"/>
    <cellStyle name="40% - 强调文字颜色 3 3 6" xfId="1991"/>
    <cellStyle name="20% - 强调文字颜色 2 5 5 2" xfId="1992"/>
    <cellStyle name="40% - 强调文字颜色 3 2 3 4" xfId="1993"/>
    <cellStyle name="20% - 强调文字颜色 2 5 6" xfId="1994"/>
    <cellStyle name="差_108.BOM 2 2 20 3 4" xfId="1995"/>
    <cellStyle name="差_108.BOM 2 2 15 3 4" xfId="1996"/>
    <cellStyle name="好_108.BOM 32 4 2 3" xfId="1997"/>
    <cellStyle name="好_108.BOM 27 4 2 3" xfId="1998"/>
    <cellStyle name="20% - 强调文字颜色 4 6 2 2" xfId="1999"/>
    <cellStyle name="常规 2 2 2 2 18 4 2" xfId="2000"/>
    <cellStyle name="强调文字颜色 4 6 3 5" xfId="2001"/>
    <cellStyle name="差_108.BOM 2 14 5 3 2" xfId="2002"/>
    <cellStyle name="常规 2 2 2 12 4 2" xfId="2003"/>
    <cellStyle name="20% - 强调文字颜色 2 5 7" xfId="2004"/>
    <cellStyle name="差_108.BOM 2 2 20 3 5" xfId="2005"/>
    <cellStyle name="差_108.BOM 2 2 15 3 5" xfId="2006"/>
    <cellStyle name="好_108.BOM 32 4 2 4" xfId="2007"/>
    <cellStyle name="好_108.BOM 27 4 2 4" xfId="2008"/>
    <cellStyle name="20% - 强调文字颜色 4 6 2 3" xfId="2009"/>
    <cellStyle name="差 8 2" xfId="2010"/>
    <cellStyle name="好_108.BOM 20 7 2" xfId="2011"/>
    <cellStyle name="好_108.BOM 15 7 2" xfId="2012"/>
    <cellStyle name="差_108.BOM 2 25 9 4" xfId="2013"/>
    <cellStyle name="60% - 强调文字颜色 2 2 2 3 2" xfId="2014"/>
    <cellStyle name="常规 2 2 2 2 18 4 3" xfId="2015"/>
    <cellStyle name="强调文字颜色 4 6 3 6" xfId="2016"/>
    <cellStyle name="差_108.BOM 2 14 5 3 3" xfId="2017"/>
    <cellStyle name="常规 2 2 2 12 4 3" xfId="2018"/>
    <cellStyle name="20% - 强调文字颜色 2 5 8" xfId="2019"/>
    <cellStyle name="差_108.BOM 2 2 20 3 6" xfId="2020"/>
    <cellStyle name="差_108.BOM 2 2 15 3 6" xfId="2021"/>
    <cellStyle name="20% - 强调文字颜色 4 6 2 4" xfId="2022"/>
    <cellStyle name="差 8 3" xfId="2023"/>
    <cellStyle name="常规 2 2 2 2 10" xfId="2024"/>
    <cellStyle name="60% - 强调文字颜色 2 2 2 3 3" xfId="2025"/>
    <cellStyle name="常规 2 2 2 2 18 4 4" xfId="2026"/>
    <cellStyle name="差_108.BOM 2 14 5 3 4" xfId="2027"/>
    <cellStyle name="常规 2 2 2 12 4 4" xfId="2028"/>
    <cellStyle name="20% - 强调文字颜色 2 5 9" xfId="2029"/>
    <cellStyle name="差_108.BOM 22 5 4" xfId="2030"/>
    <cellStyle name="差_108.BOM 17 5 4" xfId="2031"/>
    <cellStyle name="20% - 强调文字颜色 4 2 2 3 3" xfId="2032"/>
    <cellStyle name="标题 7 3 2" xfId="2033"/>
    <cellStyle name="常规 2 2 2 2 4 3 4" xfId="2034"/>
    <cellStyle name="差_108.BOM 2 2 9 2 6" xfId="2035"/>
    <cellStyle name="常规 2 2 12 2 4 2" xfId="2036"/>
    <cellStyle name="注释 4 3 6" xfId="2037"/>
    <cellStyle name="常规 2 2 2 27 4" xfId="2038"/>
    <cellStyle name="常规 2 2 2 32 4" xfId="2039"/>
    <cellStyle name="40% - 强调文字颜色 6 2 2 11" xfId="2040"/>
    <cellStyle name="常规 2 2 2 2 38 4" xfId="2041"/>
    <cellStyle name="常规 2 2 2 2 43 4" xfId="2042"/>
    <cellStyle name="好_108.BOM 2 2 14 10" xfId="2043"/>
    <cellStyle name="20% - 强调文字颜色 2 6 2 4" xfId="2044"/>
    <cellStyle name="好_108.BOM 30 4 3 3" xfId="2045"/>
    <cellStyle name="好_108.BOM 25 4 3 3" xfId="2046"/>
    <cellStyle name="差_108.BOM 2 11 9 3" xfId="2047"/>
    <cellStyle name="60% - 强调文字颜色 1 2 2 2 2" xfId="2048"/>
    <cellStyle name="20% - 强调文字颜色 2 6 3 2" xfId="2049"/>
    <cellStyle name="常规 24 4" xfId="2050"/>
    <cellStyle name="常规 19 4" xfId="2051"/>
    <cellStyle name="常规 2 2 2 2 4 4 2" xfId="2052"/>
    <cellStyle name="差_108.BOM 2 2 9 3 4" xfId="2053"/>
    <cellStyle name="注释 4 4 4" xfId="2054"/>
    <cellStyle name="好_108.BOM 2 2 14 7 5" xfId="2055"/>
    <cellStyle name="20% - 强调文字颜色 3 2 2 11" xfId="2056"/>
    <cellStyle name="常规 2 2 2 28 2" xfId="2057"/>
    <cellStyle name="常规 2 2 2 33 2" xfId="2058"/>
    <cellStyle name="常规 2 2 2 2 39 2" xfId="2059"/>
    <cellStyle name="常规 2 2 2 2 44 2" xfId="2060"/>
    <cellStyle name="常规 2 2 2 2 16" xfId="2061"/>
    <cellStyle name="常规 2 2 2 2 21" xfId="2062"/>
    <cellStyle name="差_108.BOM 22 6 3" xfId="2063"/>
    <cellStyle name="差_108.BOM 17 6 3" xfId="2064"/>
    <cellStyle name="常规 2 2 2 10" xfId="2065"/>
    <cellStyle name="20% - 强调文字颜色 4 2 2 4 2" xfId="2066"/>
    <cellStyle name="好_108.BOM 11 2 5 5" xfId="2067"/>
    <cellStyle name="常规 23 2 4" xfId="2068"/>
    <cellStyle name="常规 2 2 4 2 5 2 2" xfId="2069"/>
    <cellStyle name="常规 18 2 4" xfId="2070"/>
    <cellStyle name="差_108.BOM 2 2 9 2 2 4" xfId="2071"/>
    <cellStyle name="20% - 强调文字颜色 3 3 6 2" xfId="2072"/>
    <cellStyle name="好_108.BOM 30 4 3 4" xfId="2073"/>
    <cellStyle name="好_108.BOM 25 4 3 4" xfId="2074"/>
    <cellStyle name="差_108.BOM 2 11 9 4" xfId="2075"/>
    <cellStyle name="60% - 强调文字颜色 1 2 2 2 3" xfId="2076"/>
    <cellStyle name="20% - 强调文字颜色 2 6 3 3" xfId="2077"/>
    <cellStyle name="常规 24 5" xfId="2078"/>
    <cellStyle name="常规 19 5" xfId="2079"/>
    <cellStyle name="常规 2 2 2 2 4 4 3" xfId="2080"/>
    <cellStyle name="差_108.BOM 2 2 9 3 5" xfId="2081"/>
    <cellStyle name="注释 4 4 5" xfId="2082"/>
    <cellStyle name="好_108.BOM 2 2 14 7 6" xfId="2083"/>
    <cellStyle name="20% - 强调文字颜色 3 2 2 12" xfId="2084"/>
    <cellStyle name="常规 2 2 2 28 3" xfId="2085"/>
    <cellStyle name="常规 2 2 2 33 3" xfId="2086"/>
    <cellStyle name="常规 2 2 2 2 39 3" xfId="2087"/>
    <cellStyle name="常规 2 2 2 2 44 3" xfId="2088"/>
    <cellStyle name="常规 2 2 2 2 17" xfId="2089"/>
    <cellStyle name="常规 2 2 2 2 22" xfId="2090"/>
    <cellStyle name="差_108.BOM 22 6 4" xfId="2091"/>
    <cellStyle name="差_108.BOM 17 6 4" xfId="2092"/>
    <cellStyle name="常规 2 2 2 11" xfId="2093"/>
    <cellStyle name="20% - 强调文字颜色 4 2 2 4 3" xfId="2094"/>
    <cellStyle name="60% - 强调文字颜色 1 2 2 2 4" xfId="2095"/>
    <cellStyle name="20% - 强调文字颜色 2 6 3 4" xfId="2096"/>
    <cellStyle name="常规 2 2 2 2 4 4 4" xfId="2097"/>
    <cellStyle name="差_108.BOM 2 2 9 3 6" xfId="2098"/>
    <cellStyle name="常规 2 2 12 2 5 2" xfId="2099"/>
    <cellStyle name="注释 4 4 6" xfId="2100"/>
    <cellStyle name="20% - 强调文字颜色 3 2 2 13" xfId="2101"/>
    <cellStyle name="常规 2 2 2 28 4" xfId="2102"/>
    <cellStyle name="常规 2 2 2 33 4" xfId="2103"/>
    <cellStyle name="常规 2 2 2 2 39 4" xfId="2104"/>
    <cellStyle name="常规 2 2 2 2 44 4" xfId="2105"/>
    <cellStyle name="解释性文本 2 2 8" xfId="2106"/>
    <cellStyle name="60% - 强调文字颜色 1 2 2 3 2" xfId="2107"/>
    <cellStyle name="20% - 强调文字颜色 2 6 4 2" xfId="2108"/>
    <cellStyle name="强调文字颜色 4 6 4 2 2" xfId="2109"/>
    <cellStyle name="40% - 强调文字颜色 4 2 6" xfId="2110"/>
    <cellStyle name="好_108.BOM 20" xfId="2111"/>
    <cellStyle name="好_108.BOM 15" xfId="2112"/>
    <cellStyle name="常规 25 4" xfId="2113"/>
    <cellStyle name="常规 2 2 2 2 4 5 2" xfId="2114"/>
    <cellStyle name="差_108.BOM 2 2 9 4 4" xfId="2115"/>
    <cellStyle name="注释 4 5 4" xfId="2116"/>
    <cellStyle name="标题 2 5 2 3" xfId="2117"/>
    <cellStyle name="常规 2 2 2 29 2" xfId="2118"/>
    <cellStyle name="常规 2 2 2 34 2" xfId="2119"/>
    <cellStyle name="常规 2 2 2 2 45 2" xfId="2120"/>
    <cellStyle name="40% - 强调文字颜色 3 3 2 4" xfId="2121"/>
    <cellStyle name="好_108.BOM 30 6 6" xfId="2122"/>
    <cellStyle name="好_108.BOM 25 6 6" xfId="2123"/>
    <cellStyle name="差_108.BOM 2 4" xfId="2124"/>
    <cellStyle name="40% - 强调文字颜色 1 2 2 2 6" xfId="2125"/>
    <cellStyle name="差_108.BOM 22 7 3" xfId="2126"/>
    <cellStyle name="差_108.BOM 17 7 3" xfId="2127"/>
    <cellStyle name="20% - 强调文字颜色 4 2 2 5 2" xfId="2128"/>
    <cellStyle name="解释性文本 2 2 9" xfId="2129"/>
    <cellStyle name="好_108.BOM 9 2 2 2" xfId="2130"/>
    <cellStyle name="60% - 强调文字颜色 1 2 2 3 3" xfId="2131"/>
    <cellStyle name="20% - 强调文字颜色 3 2 2" xfId="2132"/>
    <cellStyle name="20% - 强调文字颜色 2 6 4 3" xfId="2133"/>
    <cellStyle name="强调文字颜色 4 6 4 2 3" xfId="2134"/>
    <cellStyle name="40% - 强调文字颜色 4 2 7" xfId="2135"/>
    <cellStyle name="检查单元格 8" xfId="2136"/>
    <cellStyle name="常规 2 2 6 2 3 6" xfId="2137"/>
    <cellStyle name="40% - 强调文字颜色 4 5 3 2" xfId="2138"/>
    <cellStyle name="差_108.BOM 2 5" xfId="2139"/>
    <cellStyle name="40% - 强调文字颜色 1 2 2 2 7" xfId="2140"/>
    <cellStyle name="差_108.BOM 22 7 4" xfId="2141"/>
    <cellStyle name="差_108.BOM 17 7 4" xfId="2142"/>
    <cellStyle name="20% - 强调文字颜色 4 2 2 5 3" xfId="2143"/>
    <cellStyle name="强调文字颜色 4 6 4 2 4" xfId="2144"/>
    <cellStyle name="40% - 强调文字颜色 4 2 8" xfId="2145"/>
    <cellStyle name="好_108.BOM 9 2 2 3" xfId="2146"/>
    <cellStyle name="20% - 强调文字颜色 3 2 3" xfId="2147"/>
    <cellStyle name="20% - 强调文字颜色 2 6 4 4" xfId="2148"/>
    <cellStyle name="强调文字颜色 4 6 4 3 4" xfId="2149"/>
    <cellStyle name="40% - 强调文字颜色 4 3 8" xfId="2150"/>
    <cellStyle name="常规 2 2 2 5 2 4 2 3" xfId="2151"/>
    <cellStyle name="好_108.BOM 9 2 3 3" xfId="2152"/>
    <cellStyle name="20% - 强调文字颜色 3 3 3" xfId="2153"/>
    <cellStyle name="20% - 强调文字颜色 2 6 5 4" xfId="2154"/>
    <cellStyle name="链接单元格 3 10" xfId="2155"/>
    <cellStyle name="差_108.BOM 2 5 2 6 3 3" xfId="2156"/>
    <cellStyle name="60% - 强调文字颜色 2 2 2_仿皮" xfId="2157"/>
    <cellStyle name="60% - 强调文字颜色 1 2 4 3" xfId="2158"/>
    <cellStyle name="20% - 强调文字颜色 2 8 4" xfId="2159"/>
    <cellStyle name="20% - 强调文字颜色 3 3 7" xfId="2160"/>
    <cellStyle name="强调文字颜色 3 8 6" xfId="2161"/>
    <cellStyle name="20% - 强调文字颜色 4 2 2 5" xfId="2162"/>
    <cellStyle name="常规 3 2 5" xfId="2163"/>
    <cellStyle name="差_108.BOM 20 5 3 2" xfId="2164"/>
    <cellStyle name="差_108.BOM 15 5 3 2" xfId="2165"/>
    <cellStyle name="强调文字颜色 3 6 4 2 2" xfId="2166"/>
    <cellStyle name="差_108.BOM 2 2 11 2" xfId="2167"/>
    <cellStyle name="好_108.BOM 9 2 2" xfId="2168"/>
    <cellStyle name="20% - 强调文字颜色 3 2" xfId="2169"/>
    <cellStyle name="差_108.BOM 23 8 4" xfId="2170"/>
    <cellStyle name="差_108.BOM 18 8 4" xfId="2171"/>
    <cellStyle name="输入 5 2" xfId="2172"/>
    <cellStyle name="好_108.BOM 2 20 4 3 3" xfId="2173"/>
    <cellStyle name="好_108.BOM 2 15 4 3 3" xfId="2174"/>
    <cellStyle name="20% - 强调文字颜色 3 2 10" xfId="2175"/>
    <cellStyle name="输入 5 3" xfId="2176"/>
    <cellStyle name="好_108.BOM 2 20 4 3 4" xfId="2177"/>
    <cellStyle name="好_108.BOM 2 15 4 3 4" xfId="2178"/>
    <cellStyle name="20% - 强调文字颜色 3 2 11" xfId="2179"/>
    <cellStyle name="强调文字颜色 5 5 4 2" xfId="2180"/>
    <cellStyle name="标题 2 3 10" xfId="2181"/>
    <cellStyle name="输入 5 4" xfId="2182"/>
    <cellStyle name="20% - 强调文字颜色 3 2 12" xfId="2183"/>
    <cellStyle name="强调文字颜色 5 5 4 3" xfId="2184"/>
    <cellStyle name="标题 2 3 11" xfId="2185"/>
    <cellStyle name="差_108.BOM 2 2 6 6 2 2" xfId="2186"/>
    <cellStyle name="输入 5 5" xfId="2187"/>
    <cellStyle name="20% - 强调文字颜色 3 2 13" xfId="2188"/>
    <cellStyle name="强调文字颜色 5 5 4 4" xfId="2189"/>
    <cellStyle name="标题 2 3 12" xfId="2190"/>
    <cellStyle name="差_108.BOM 2 2 6 6 2 3" xfId="2191"/>
    <cellStyle name="输入 5 6" xfId="2192"/>
    <cellStyle name="20% - 强调文字颜色 3 2 14" xfId="2193"/>
    <cellStyle name="差_108.BOM 2 7 2 2 6" xfId="2194"/>
    <cellStyle name="常规 2 2 2 2 8 2 3 4" xfId="2195"/>
    <cellStyle name="注释 4 4 3" xfId="2196"/>
    <cellStyle name="好_108.BOM 2 2 14 7 4" xfId="2197"/>
    <cellStyle name="20% - 强调文字颜色 3 2 2 10" xfId="2198"/>
    <cellStyle name="常规 24 3" xfId="2199"/>
    <cellStyle name="常规 19 3" xfId="2200"/>
    <cellStyle name="常规 2 2 2 2 13 2 3 4" xfId="2201"/>
    <cellStyle name="差_108.BOM 2 2 9 3 3" xfId="2202"/>
    <cellStyle name="40% - 强调文字颜色 5 2 5 2" xfId="2203"/>
    <cellStyle name="60% - 强调文字颜色 1 2 2 2 5" xfId="2204"/>
    <cellStyle name="20% - 强调文字颜色 3 2 2 14" xfId="2205"/>
    <cellStyle name="20% - 强调文字颜色 6 8 2" xfId="2206"/>
    <cellStyle name="常规 2 2 2 28 5" xfId="2207"/>
    <cellStyle name="常规 2 2 2 33 5" xfId="2208"/>
    <cellStyle name="常规 2 2 2 2 39 5" xfId="2209"/>
    <cellStyle name="常规 2 2 2 2 44 5" xfId="2210"/>
    <cellStyle name="好_108.BOM 2 2 8 7 6" xfId="2211"/>
    <cellStyle name="差_108.BOM 22 7 3 2" xfId="2212"/>
    <cellStyle name="差_108.BOM 17 7 3 2" xfId="2213"/>
    <cellStyle name="20% - 强调文字颜色 4 2 2 10" xfId="2214"/>
    <cellStyle name="常规 2 2 2 2 18 2 3 4" xfId="2215"/>
    <cellStyle name="40% - 强调文字颜色 1 6 8" xfId="2216"/>
    <cellStyle name="常规 2 2 2 12 2 3 4" xfId="2217"/>
    <cellStyle name="好_108.BOM 8 2 3 4" xfId="2218"/>
    <cellStyle name="差_108.BOM 21 2 3" xfId="2219"/>
    <cellStyle name="差_108.BOM 2 2 11 2 2 2" xfId="2220"/>
    <cellStyle name="差_108.BOM 16 2 3" xfId="2221"/>
    <cellStyle name="常规 3 2 5 2 2" xfId="2222"/>
    <cellStyle name="差_108.BOM 2 3 2 3 3 3" xfId="2223"/>
    <cellStyle name="好_108.BOM 9 2 2 2 2" xfId="2224"/>
    <cellStyle name="20% - 强调文字颜色 3 2 2 2" xfId="2225"/>
    <cellStyle name="差_108.BOM 12 2 3 2" xfId="2226"/>
    <cellStyle name="40% - 强调文字颜色 2 8 3" xfId="2227"/>
    <cellStyle name="差_108.BOM 36 4 5" xfId="2228"/>
    <cellStyle name="差_108.BOM 2 2 4 3 3" xfId="2229"/>
    <cellStyle name="20% - 强调文字颜色 5 2 2 3 3" xfId="2230"/>
    <cellStyle name="标题 1 4" xfId="2231"/>
    <cellStyle name="20% - 强调文字颜色 3 2 2 2 11" xfId="2232"/>
    <cellStyle name="常规 2 2 2 2 2 13 2" xfId="2233"/>
    <cellStyle name="差_108.BOM 2 8 2 6 2 2" xfId="2234"/>
    <cellStyle name="差 2 6 2" xfId="2235"/>
    <cellStyle name="百分比 4 4" xfId="2236"/>
    <cellStyle name="检查单元格 6 5 4" xfId="2237"/>
    <cellStyle name="差_108.BOM 2 2 3 2 2 3" xfId="2238"/>
    <cellStyle name="20% - 强调文字颜色 5 3 3 4" xfId="2239"/>
    <cellStyle name="注释 2 10" xfId="2240"/>
    <cellStyle name="差_108.BOM 12 2 3 3" xfId="2241"/>
    <cellStyle name="差_108.BOM 2 8 3 2" xfId="2242"/>
    <cellStyle name="40% - 强调文字颜色 2 8 4" xfId="2243"/>
    <cellStyle name="差_108.BOM 36 4 6" xfId="2244"/>
    <cellStyle name="差_108.BOM 2 2 4 3 4" xfId="2245"/>
    <cellStyle name="标题 1 5" xfId="2246"/>
    <cellStyle name="20% - 强调文字颜色 6 2 2 2 2 2" xfId="2247"/>
    <cellStyle name="检查单元格 6 5 5" xfId="2248"/>
    <cellStyle name="差_108.BOM 2 2 3 2 2 4" xfId="2249"/>
    <cellStyle name="20% - 强调文字颜色 3 2 2 2 12" xfId="2250"/>
    <cellStyle name="常规 2 2 2 2 2 13 3" xfId="2251"/>
    <cellStyle name="差_108.BOM 2 8 2 6 2 3" xfId="2252"/>
    <cellStyle name="差_108.BOM 2 2 19 5 3" xfId="2253"/>
    <cellStyle name="差_108.BOM 11 2 4 2 4" xfId="2254"/>
    <cellStyle name="常规 2 2 14 9 2" xfId="2255"/>
    <cellStyle name="好_108.BOM 2 10 2 6" xfId="2256"/>
    <cellStyle name="40% - 强调文字颜色 1 2 11" xfId="2257"/>
    <cellStyle name="标题 1 2 4 2" xfId="2258"/>
    <cellStyle name="差_108.BOM 21 2 3 2" xfId="2259"/>
    <cellStyle name="差_108.BOM 16 2 3 2" xfId="2260"/>
    <cellStyle name="20% - 强调文字颜色 3 2 2 2 2" xfId="2261"/>
    <cellStyle name="常规 2 12 7" xfId="2262"/>
    <cellStyle name="好_108.BOM 2 26 3 5" xfId="2263"/>
    <cellStyle name="20% - 强调文字颜色 3 2 2 2 2 3" xfId="2264"/>
    <cellStyle name="差_108.BOM 14 8 4" xfId="2265"/>
    <cellStyle name="标题 4 6 2" xfId="2266"/>
    <cellStyle name="常规 2 2 2 19 2 5" xfId="2267"/>
    <cellStyle name="常规 2 2 2 24 2 5" xfId="2268"/>
    <cellStyle name="差_108.BOM 21 2" xfId="2269"/>
    <cellStyle name="差_108.BOM 16 2" xfId="2270"/>
    <cellStyle name="差_108.BOM 2 24 7 2 4" xfId="2271"/>
    <cellStyle name="差_108.BOM 2 19 7 2 4" xfId="2272"/>
    <cellStyle name="差_108.BOM 2 3 2 3 3" xfId="2273"/>
    <cellStyle name="计算 2 5 4" xfId="2274"/>
    <cellStyle name="差_108.BOM 8 2 6 3 2" xfId="2275"/>
    <cellStyle name="差_108.BOM 2 2 19 5 6" xfId="2276"/>
    <cellStyle name="40% - 强调文字颜色 1 2 14" xfId="2277"/>
    <cellStyle name="常规 2 4 10" xfId="2278"/>
    <cellStyle name="20% - 强调文字颜色 3 2 2 2 5" xfId="2279"/>
    <cellStyle name="常规 2 2 19 7 2" xfId="2280"/>
    <cellStyle name="常规 2 2 24 7 2" xfId="2281"/>
    <cellStyle name="常规 2 4 11" xfId="2282"/>
    <cellStyle name="20% - 强调文字颜色 3 2 2 2 6" xfId="2283"/>
    <cellStyle name="常规 2 2 19 7 3" xfId="2284"/>
    <cellStyle name="常规 2 2 24 7 3" xfId="2285"/>
    <cellStyle name="20% - 强调文字颜色 3 2 2 2 7" xfId="2286"/>
    <cellStyle name="常规 2 2 19 7 4" xfId="2287"/>
    <cellStyle name="常规 2 2 24 7 4" xfId="2288"/>
    <cellStyle name="差_108.BOM 22 7 3 3" xfId="2289"/>
    <cellStyle name="差_108.BOM 2 20 3 2" xfId="2290"/>
    <cellStyle name="差_108.BOM 2 15 3 2" xfId="2291"/>
    <cellStyle name="差_108.BOM 17 7 3 3" xfId="2292"/>
    <cellStyle name="20% - 强调文字颜色 4 2 2 11" xfId="2293"/>
    <cellStyle name="好_108.BOM 8 2 3 5" xfId="2294"/>
    <cellStyle name="差_108.BOM 21 2 4" xfId="2295"/>
    <cellStyle name="差_108.BOM 2 2 11 2 2 3" xfId="2296"/>
    <cellStyle name="差_108.BOM 16 2 4" xfId="2297"/>
    <cellStyle name="常规 3 2 5 2 3" xfId="2298"/>
    <cellStyle name="差_108.BOM 2 3 2 3 3 4" xfId="2299"/>
    <cellStyle name="好_108.BOM 9 2 2 2 3" xfId="2300"/>
    <cellStyle name="好_108.BOM 37 6 2" xfId="2301"/>
    <cellStyle name="20% - 强调文字颜色 3 2 2 3" xfId="2302"/>
    <cellStyle name="20% - 强调文字颜色 4 2 2 2 10" xfId="2303"/>
    <cellStyle name="常规 2 2 2 5 2 6 3 2" xfId="2304"/>
    <cellStyle name="差_108.BOM 2 4 4" xfId="2305"/>
    <cellStyle name="20% - 强调文字颜色 5 4 2" xfId="2306"/>
    <cellStyle name="差_108.BOM 2 2 13 4 2" xfId="2307"/>
    <cellStyle name="60% - 强调文字颜色 4 2 2 7" xfId="2308"/>
    <cellStyle name="差_108.BOM 22 7 3 4" xfId="2309"/>
    <cellStyle name="差_108.BOM 2 20 3 3" xfId="2310"/>
    <cellStyle name="差_108.BOM 2 15 3 3" xfId="2311"/>
    <cellStyle name="差_108.BOM 17 7 3 4" xfId="2312"/>
    <cellStyle name="差_108.BOM 7 2 4 3 2" xfId="2313"/>
    <cellStyle name="差_108.BOM 2 2 5 5 2 2" xfId="2314"/>
    <cellStyle name="20% - 强调文字颜色 4 2 2 12" xfId="2315"/>
    <cellStyle name="差_108.BOM 19 9 3" xfId="2316"/>
    <cellStyle name="差_108.BOM 24 9 3" xfId="2317"/>
    <cellStyle name="常规 2 2 2 29 3 4" xfId="2318"/>
    <cellStyle name="常规 2 2 2 34 3 4" xfId="2319"/>
    <cellStyle name="常规 3 2 12" xfId="2320"/>
    <cellStyle name="60% - 强调文字颜色 3 2 2" xfId="2321"/>
    <cellStyle name="常规 2 2 2 2 45 3 4" xfId="2322"/>
    <cellStyle name="强调文字颜色 4 10 2" xfId="2323"/>
    <cellStyle name="好_108.BOM 8 2 3 6" xfId="2324"/>
    <cellStyle name="常规 2 2 37 4 2" xfId="2325"/>
    <cellStyle name="差_108.BOM 21 2 5" xfId="2326"/>
    <cellStyle name="差_108.BOM 2 2 11 2 2 4" xfId="2327"/>
    <cellStyle name="差_108.BOM 16 2 5" xfId="2328"/>
    <cellStyle name="好_108.BOM 9 2 2 2 4" xfId="2329"/>
    <cellStyle name="好_108.BOM 37 6 3" xfId="2330"/>
    <cellStyle name="20% - 强调文字颜色 3 2 2 4" xfId="2331"/>
    <cellStyle name="20% - 强调文字颜色 4 2 2 2 11" xfId="2332"/>
    <cellStyle name="常规 2 2 2 5 2 6 3 3" xfId="2333"/>
    <cellStyle name="差_108.BOM 2 4 5" xfId="2334"/>
    <cellStyle name="20% - 强调文字颜色 5 4 3" xfId="2335"/>
    <cellStyle name="差_108.BOM 2 2 13 4 3" xfId="2336"/>
    <cellStyle name="60% - 强调文字颜色 4 2 2 8" xfId="2337"/>
    <cellStyle name="20% - 强调文字颜色 4 2 2 13" xfId="2338"/>
    <cellStyle name="差_108.BOM 19 9 4" xfId="2339"/>
    <cellStyle name="差_108.BOM 24 9 4" xfId="2340"/>
    <cellStyle name="常规 3 2 13" xfId="2341"/>
    <cellStyle name="60% - 强调文字颜色 3 2 3" xfId="2342"/>
    <cellStyle name="强调文字颜色 4 10 3" xfId="2343"/>
    <cellStyle name="常规 2 2 37 4 3" xfId="2344"/>
    <cellStyle name="差_108.BOM 21 2 6" xfId="2345"/>
    <cellStyle name="差_108.BOM 16 2 6" xfId="2346"/>
    <cellStyle name="好_108.BOM 37 6 4" xfId="2347"/>
    <cellStyle name="20% - 强调文字颜色 3 2 2 5" xfId="2348"/>
    <cellStyle name="好_108.BOM 21 5 3" xfId="2349"/>
    <cellStyle name="好_108.BOM 16 5 3" xfId="2350"/>
    <cellStyle name="差_108.BOM 2 26 7 5" xfId="2351"/>
    <cellStyle name="常规 3 2 13 3" xfId="2352"/>
    <cellStyle name="60% - 强调文字颜色 3 2 3 3" xfId="2353"/>
    <cellStyle name="20% - 强调文字颜色 3 2 2 5 3" xfId="2354"/>
    <cellStyle name="20% - 强调文字颜色 4 2 2 7" xfId="2355"/>
    <cellStyle name="60% - 强调文字颜色 1 2" xfId="2356"/>
    <cellStyle name="20% - 强调文字颜色 3 3 9" xfId="2357"/>
    <cellStyle name="常规 3 2 7" xfId="2358"/>
    <cellStyle name="差_108.BOM 20 5 3 4" xfId="2359"/>
    <cellStyle name="差_108.BOM 15 5 3 4" xfId="2360"/>
    <cellStyle name="强调文字颜色 3 6 4 2 4" xfId="2361"/>
    <cellStyle name="差_108.BOM 2 2 11 4" xfId="2362"/>
    <cellStyle name="差_108.BOM 2 2 3 3 2 2" xfId="2363"/>
    <cellStyle name="常规 2 2 2 5 2 4 3" xfId="2364"/>
    <cellStyle name="强调文字颜色 2 2 4 3" xfId="2365"/>
    <cellStyle name="好_108.BOM 9 2 4" xfId="2366"/>
    <cellStyle name="20% - 强调文字颜色 3 4" xfId="2367"/>
    <cellStyle name="20% - 强调文字颜色 4 2 2 2 12" xfId="2368"/>
    <cellStyle name="常规 2 2 2 5 2 6 3 4" xfId="2369"/>
    <cellStyle name="差_108.BOM 2 4 6" xfId="2370"/>
    <cellStyle name="差_108.BOM 2 2 12 4 3 2" xfId="2371"/>
    <cellStyle name="20% - 强调文字颜色 5 4 4" xfId="2372"/>
    <cellStyle name="差_108.BOM 2 2 13 4 4" xfId="2373"/>
    <cellStyle name="强调文字颜色 5 9 3" xfId="2374"/>
    <cellStyle name="好_108.BOM 32 2 3 3" xfId="2375"/>
    <cellStyle name="好_108.BOM 27 2 3 3" xfId="2376"/>
    <cellStyle name="20% - 强调文字颜色 4 4 3 2" xfId="2377"/>
    <cellStyle name="60% - 强调文字颜色 4 2 2 9" xfId="2378"/>
    <cellStyle name="20% - 强调文字颜色 4 2 2 14" xfId="2379"/>
    <cellStyle name="常规 3 2 14" xfId="2380"/>
    <cellStyle name="60% - 强调文字颜色 3 2 4" xfId="2381"/>
    <cellStyle name="60% - 强调文字颜色 2 2 3 2" xfId="2382"/>
    <cellStyle name="好_108.BOM 37 6 5" xfId="2383"/>
    <cellStyle name="20% - 强调文字颜色 3 2 2 6" xfId="2384"/>
    <cellStyle name="常规 3 2 20" xfId="2385"/>
    <cellStyle name="常规 3 2 15" xfId="2386"/>
    <cellStyle name="60% - 强调文字颜色 3 2 5" xfId="2387"/>
    <cellStyle name="60% - 强调文字颜色 2 2 3 3" xfId="2388"/>
    <cellStyle name="好_108.BOM 37 6 6" xfId="2389"/>
    <cellStyle name="20% - 强调文字颜色 3 2 2 7" xfId="2390"/>
    <cellStyle name="常规 3 2 21" xfId="2391"/>
    <cellStyle name="常规 3 2 16" xfId="2392"/>
    <cellStyle name="60% - 强调文字颜色 3 2 6" xfId="2393"/>
    <cellStyle name="60% - 强调文字颜色 2 2 3 4" xfId="2394"/>
    <cellStyle name="常规 2 2 3 2 5 6" xfId="2395"/>
    <cellStyle name="40% - 强调文字颜色 1 5 5 2" xfId="2396"/>
    <cellStyle name="20% - 强调文字颜色 3 2 2 8" xfId="2397"/>
    <cellStyle name="60% - 强调文字颜色 3 3 3 2" xfId="2398"/>
    <cellStyle name="汇总 8 2" xfId="2399"/>
    <cellStyle name="汇总 2 2 2 2 2" xfId="2400"/>
    <cellStyle name="常规 2 2 3 2 6 3 2" xfId="2401"/>
    <cellStyle name="常规 2 2 17 6 2 4" xfId="2402"/>
    <cellStyle name="常规 2 2 2 14 2 3" xfId="2403"/>
    <cellStyle name="常规 2 2 22 6 2 4" xfId="2404"/>
    <cellStyle name="差_108.BOM 2 24 6" xfId="2405"/>
    <cellStyle name="差_108.BOM 2 19 6" xfId="2406"/>
    <cellStyle name="常规 2 2 2 2 25 2 3" xfId="2407"/>
    <cellStyle name="常规 2 2 2 2 30 2 3" xfId="2408"/>
    <cellStyle name="常规 2 2 37 5 3 2" xfId="2409"/>
    <cellStyle name="常规 10 4 3" xfId="2410"/>
    <cellStyle name="20% - 强调文字颜色 4 3 8" xfId="2411"/>
    <cellStyle name="差_108.BOM 4 2 2 3 3" xfId="2412"/>
    <cellStyle name="20% - 强调文字颜色 3 2 2_仿皮" xfId="2413"/>
    <cellStyle name="差_108.BOM 11 2 2 4" xfId="2414"/>
    <cellStyle name="常规 2 2 2 26 4 2 3" xfId="2415"/>
    <cellStyle name="好_108.BOM 8 2 4 4" xfId="2416"/>
    <cellStyle name="差_108.BOM 21 3 3" xfId="2417"/>
    <cellStyle name="差_108.BOM 2 2 11 2 3 2" xfId="2418"/>
    <cellStyle name="差_108.BOM 16 3 3" xfId="2419"/>
    <cellStyle name="好_108.BOM 9 2 2 3 2" xfId="2420"/>
    <cellStyle name="20% - 强调文字颜色 3 2 3 2" xfId="2421"/>
    <cellStyle name="60% - 强调文字颜色 3 3 2" xfId="2422"/>
    <cellStyle name="好_108.BOM 8 2 4 6" xfId="2423"/>
    <cellStyle name="常规 2 2 37 5 2" xfId="2424"/>
    <cellStyle name="差_108.BOM 21 3 5" xfId="2425"/>
    <cellStyle name="差_108.BOM 2 2 11 2 3 4" xfId="2426"/>
    <cellStyle name="差_108.BOM 16 3 5" xfId="2427"/>
    <cellStyle name="好_108.BOM 9 2 2 3 4" xfId="2428"/>
    <cellStyle name="好_108.BOM 37 7 3" xfId="2429"/>
    <cellStyle name="20% - 强调文字颜色 3 2 3 4" xfId="2430"/>
    <cellStyle name="输出 3 2 4" xfId="2431"/>
    <cellStyle name="20% - 强调文字颜色 3 5 10" xfId="2432"/>
    <cellStyle name="检查单元格 9" xfId="2433"/>
    <cellStyle name="40% - 强调文字颜色 4 5 3 3" xfId="2434"/>
    <cellStyle name="差_108.BOM 10 2 7 2" xfId="2435"/>
    <cellStyle name="差_108.BOM 27 5 2" xfId="2436"/>
    <cellStyle name="差_108.BOM 32 5 2" xfId="2437"/>
    <cellStyle name="差_108.BOM 2 6" xfId="2438"/>
    <cellStyle name="40% - 强调文字颜色 1 2 2 2 8" xfId="2439"/>
    <cellStyle name="差 2 2 2 11" xfId="2440"/>
    <cellStyle name="常规 2 2 2 29 5" xfId="2441"/>
    <cellStyle name="常规 2 2 2 34 5" xfId="2442"/>
    <cellStyle name="常规 2 2 2 2 45 5" xfId="2443"/>
    <cellStyle name="差_108.BOM 2 2 14 9 2" xfId="2444"/>
    <cellStyle name="60% - 强调文字颜色 1 3 10" xfId="2445"/>
    <cellStyle name="常规 2 2 2 2 5 5 2 2" xfId="2446"/>
    <cellStyle name="40% - 强调文字颜色 4 2 9" xfId="2447"/>
    <cellStyle name="好_108.BOM 9 2 2 4" xfId="2448"/>
    <cellStyle name="20% - 强调文字颜色 3 2 4" xfId="2449"/>
    <cellStyle name="40% - 强调文字颜色 5 2 6 2" xfId="2450"/>
    <cellStyle name="差_108.BOM 2 2 11 2 4" xfId="2451"/>
    <cellStyle name="常规 2 2 2 26 4 3 3" xfId="2452"/>
    <cellStyle name="好_108.BOM 8 2 5 4" xfId="2453"/>
    <cellStyle name="差_108.BOM 21 4 3" xfId="2454"/>
    <cellStyle name="差_108.BOM 16 4 3" xfId="2455"/>
    <cellStyle name="20% - 强调文字颜色 3 2 4 2" xfId="2456"/>
    <cellStyle name="差_108.BOM 10 5" xfId="2457"/>
    <cellStyle name="常规 2 2 2 26 4 3 4" xfId="2458"/>
    <cellStyle name="好_108.BOM 8 2 5 5" xfId="2459"/>
    <cellStyle name="差_108.BOM 21 4 4" xfId="2460"/>
    <cellStyle name="差_108.BOM 16 4 4" xfId="2461"/>
    <cellStyle name="好_108.BOM 37 8 2" xfId="2462"/>
    <cellStyle name="20% - 强调文字颜色 3 2 4 3" xfId="2463"/>
    <cellStyle name="差_108.BOM 10 6" xfId="2464"/>
    <cellStyle name="常规 2 2 8 5" xfId="2465"/>
    <cellStyle name="标题 6 2 2" xfId="2466"/>
    <cellStyle name="60% - 强调文字颜色 3 4 2" xfId="2467"/>
    <cellStyle name="好_108.BOM 8 2 5 6" xfId="2468"/>
    <cellStyle name="常规 2 2 37 6 2" xfId="2469"/>
    <cellStyle name="差_108.BOM 21 4 5" xfId="2470"/>
    <cellStyle name="差_108.BOM 16 4 5" xfId="2471"/>
    <cellStyle name="好_108.BOM 37 8 3" xfId="2472"/>
    <cellStyle name="20% - 强调文字颜色 3 2 4 4" xfId="2473"/>
    <cellStyle name="差_108.BOM 10 7" xfId="2474"/>
    <cellStyle name="常规 2 2 8 6" xfId="2475"/>
    <cellStyle name="标题 6 2 3" xfId="2476"/>
    <cellStyle name="60% - 强调文字颜色 1 6 5 2" xfId="2477"/>
    <cellStyle name="差 2 2 2 12" xfId="2478"/>
    <cellStyle name="常规 2 2 2 29 6" xfId="2479"/>
    <cellStyle name="常规 2 2 2 34 6" xfId="2480"/>
    <cellStyle name="常规 2 2 2 2 45 6" xfId="2481"/>
    <cellStyle name="差_108.BOM 2 2 14 9 3" xfId="2482"/>
    <cellStyle name="60% - 强调文字颜色 1 3 11" xfId="2483"/>
    <cellStyle name="常规 2 2 2 2 5 5 2 3" xfId="2484"/>
    <cellStyle name="好_108.BOM 9 2 2 5" xfId="2485"/>
    <cellStyle name="20% - 强调文字颜色 3 2 5" xfId="2486"/>
    <cellStyle name="60% - 强调文字颜色 3 5 2" xfId="2487"/>
    <cellStyle name="好_108.BOM 8 2 6 6" xfId="2488"/>
    <cellStyle name="常规 2 2 37 7 2" xfId="2489"/>
    <cellStyle name="差_108.BOM 21 5 5" xfId="2490"/>
    <cellStyle name="差_108.BOM 16 5 5" xfId="2491"/>
    <cellStyle name="好_108.BOM 37 9 3" xfId="2492"/>
    <cellStyle name="20% - 强调文字颜色 3 2 5 4" xfId="2493"/>
    <cellStyle name="差_108.BOM 11 7" xfId="2494"/>
    <cellStyle name="常规 2 2 9 6" xfId="2495"/>
    <cellStyle name="标题 6 3 3" xfId="2496"/>
    <cellStyle name="差_108.BOM 2 26 6 2" xfId="2497"/>
    <cellStyle name="差_108.BOM 2 2 14 9 4" xfId="2498"/>
    <cellStyle name="60% - 强调文字颜色 1 3 12" xfId="2499"/>
    <cellStyle name="常规 2 2 2 2 5 5 2 4" xfId="2500"/>
    <cellStyle name="常规 2 2 2 14 4 3 2" xfId="2501"/>
    <cellStyle name="60% - 强调文字颜色 1 6 5 3" xfId="2502"/>
    <cellStyle name="好_108.BOM 9 2 2 6" xfId="2503"/>
    <cellStyle name="20% - 强调文字颜色 3 2 6" xfId="2504"/>
    <cellStyle name="强调文字颜色 4 6 2 3 2" xfId="2505"/>
    <cellStyle name="40% - 强调文字颜色 2 3 6" xfId="2506"/>
    <cellStyle name="差_108.BOM 22 3 2 3" xfId="2507"/>
    <cellStyle name="差_108.BOM 2 11 2 2" xfId="2508"/>
    <cellStyle name="差_108.BOM 17 3 2 3" xfId="2509"/>
    <cellStyle name="常规 2 2 2 2 8 5 3 2" xfId="2510"/>
    <cellStyle name="好_108.BOM 2 2 17 7 2" xfId="2511"/>
    <cellStyle name="20% - 强调文字颜色 3 2_仿皮" xfId="2512"/>
    <cellStyle name="标题 3 5 2 3" xfId="2513"/>
    <cellStyle name="常规 3 14 9 3" xfId="2514"/>
    <cellStyle name="40% - 强调文字颜色 4 3 2 4" xfId="2515"/>
    <cellStyle name="差_108.BOM 2 7 2 4 3 4" xfId="2516"/>
    <cellStyle name="20% - 强调文字颜色 3 6 4 2" xfId="2517"/>
    <cellStyle name="差 2 2 11" xfId="2518"/>
    <cellStyle name="常规 2 2 31 2 3 3" xfId="2519"/>
    <cellStyle name="差_108.BOM 2 23 3 2 2" xfId="2520"/>
    <cellStyle name="差_108.BOM 2 18 3 2 2" xfId="2521"/>
    <cellStyle name="差_108.BOM 25 4 3" xfId="2522"/>
    <cellStyle name="差_108.BOM 30 4 3" xfId="2523"/>
    <cellStyle name="常规 2 2 26 2 3 3" xfId="2524"/>
    <cellStyle name="40% - 强调文字颜色 1 4" xfId="2525"/>
    <cellStyle name="常规 2 2 2 2 2 17 2 4" xfId="2526"/>
    <cellStyle name="常规 2 2 2 2 2 22 2 4" xfId="2527"/>
    <cellStyle name="20% - 强调文字颜色 3 3 10" xfId="2528"/>
    <cellStyle name="差_108.BOM 13 2 6 6" xfId="2529"/>
    <cellStyle name="60% - 强调文字颜色 2 6 3" xfId="2530"/>
    <cellStyle name="20% - 强调文字颜色 3 6 4 3" xfId="2531"/>
    <cellStyle name="差 2 2 12" xfId="2532"/>
    <cellStyle name="常规 2 2 31 2 3 4" xfId="2533"/>
    <cellStyle name="差_108.BOM 2 23 3 2 3" xfId="2534"/>
    <cellStyle name="差_108.BOM 2 18 3 2 3" xfId="2535"/>
    <cellStyle name="差_108.BOM 25 4 4" xfId="2536"/>
    <cellStyle name="差_108.BOM 30 4 4" xfId="2537"/>
    <cellStyle name="常规 2 2 26 2 3 4" xfId="2538"/>
    <cellStyle name="常规 4 2 5 2" xfId="2539"/>
    <cellStyle name="40% - 强调文字颜色 1 5" xfId="2540"/>
    <cellStyle name="20% - 强调文字颜色 3 3 11" xfId="2541"/>
    <cellStyle name="60% - 强调文字颜色 2 6 4" xfId="2542"/>
    <cellStyle name="20% - 强调文字颜色 3 6 4 4" xfId="2543"/>
    <cellStyle name="差 2 2 13" xfId="2544"/>
    <cellStyle name="差_108.BOM 2 23 3 2 4" xfId="2545"/>
    <cellStyle name="差_108.BOM 2 18 3 2 4" xfId="2546"/>
    <cellStyle name="差_108.BOM 25 4 5" xfId="2547"/>
    <cellStyle name="差_108.BOM 30 4 5" xfId="2548"/>
    <cellStyle name="常规 4 2 5 3" xfId="2549"/>
    <cellStyle name="40% - 强调文字颜色 1 6" xfId="2550"/>
    <cellStyle name="20% - 强调文字颜色 3 3 12" xfId="2551"/>
    <cellStyle name="60% - 强调文字颜色 2 6 5" xfId="2552"/>
    <cellStyle name="常规 4 2 5 4" xfId="2553"/>
    <cellStyle name="40% - 强调文字颜色 1 7" xfId="2554"/>
    <cellStyle name="常规 9 6" xfId="2555"/>
    <cellStyle name="差_108.BOM 2 2 3 2" xfId="2556"/>
    <cellStyle name="差_108.BOM 25 4 6" xfId="2557"/>
    <cellStyle name="差_108.BOM 30 4 6" xfId="2558"/>
    <cellStyle name="常规 4 7 4" xfId="2559"/>
    <cellStyle name="40% - 强调文字颜色 6 2 6 2" xfId="2560"/>
    <cellStyle name="20% - 强调文字颜色 3 3 13" xfId="2561"/>
    <cellStyle name="60% - 强调文字颜色 2 6 6" xfId="2562"/>
    <cellStyle name="60% - 强调文字颜色 4 3 2" xfId="2563"/>
    <cellStyle name="60% - 强调文字颜色 5 2 2 2 11" xfId="2564"/>
    <cellStyle name="差_108.BOM 22 3 5" xfId="2565"/>
    <cellStyle name="差_108.BOM 2 2 11 3 3 4" xfId="2566"/>
    <cellStyle name="差_108.BOM 17 3 5" xfId="2567"/>
    <cellStyle name="好_108.BOM 9 2 3 3 4" xfId="2568"/>
    <cellStyle name="20% - 强调文字颜色 3 3 3 4" xfId="2569"/>
    <cellStyle name="常规 2 2 2 5 2 4 2 4" xfId="2570"/>
    <cellStyle name="好_108.BOM 9 2 3 4" xfId="2571"/>
    <cellStyle name="差_108.BOM 2 2 12 2 2 2" xfId="2572"/>
    <cellStyle name="20% - 强调文字颜色 3 3 4" xfId="2573"/>
    <cellStyle name="40% - 强调文字颜色 4 3 9" xfId="2574"/>
    <cellStyle name="差_108.BOM 2 2 11 3 4" xfId="2575"/>
    <cellStyle name="常规 3 2 6 4" xfId="2576"/>
    <cellStyle name="常规 2 20 3" xfId="2577"/>
    <cellStyle name="常规 2 15 3" xfId="2578"/>
    <cellStyle name="强调文字颜色 3 8 3" xfId="2579"/>
    <cellStyle name="20% - 强调文字颜色 4 2 2 2" xfId="2580"/>
    <cellStyle name="好_108.BOM 9 2 3 5" xfId="2581"/>
    <cellStyle name="差_108.BOM 2 2 12 2 2 3" xfId="2582"/>
    <cellStyle name="20% - 强调文字颜色 3 3 5" xfId="2583"/>
    <cellStyle name="差_108.BOM 2 2 11 3 5" xfId="2584"/>
    <cellStyle name="常规 3 2 6 5" xfId="2585"/>
    <cellStyle name="常规 2 20 4" xfId="2586"/>
    <cellStyle name="常规 2 15 4" xfId="2587"/>
    <cellStyle name="强调文字颜色 3 8 4" xfId="2588"/>
    <cellStyle name="20% - 强调文字颜色 4 2 2 3" xfId="2589"/>
    <cellStyle name="好_108.BOM 9 2 3 6" xfId="2590"/>
    <cellStyle name="差_108.BOM 2 2 12 2 2 4" xfId="2591"/>
    <cellStyle name="20% - 强调文字颜色 3 3 6" xfId="2592"/>
    <cellStyle name="差_108.BOM 2 2 11 3 6" xfId="2593"/>
    <cellStyle name="常规 2 20 5" xfId="2594"/>
    <cellStyle name="常规 2 15 5" xfId="2595"/>
    <cellStyle name="强调文字颜色 3 8 5" xfId="2596"/>
    <cellStyle name="20% - 强调文字颜色 4 2 2 4" xfId="2597"/>
    <cellStyle name="常规 2 2 2 5 2 4 3 2" xfId="2598"/>
    <cellStyle name="强调文字颜色 2 2 4 3 2" xfId="2599"/>
    <cellStyle name="好_108.BOM 9 2 4 2" xfId="2600"/>
    <cellStyle name="60% - 强调文字颜色 1 2 2 5 3" xfId="2601"/>
    <cellStyle name="20% - 强调文字颜色 3 4 2" xfId="2602"/>
    <cellStyle name="常规 2 2 2 5 2 4 3 3" xfId="2603"/>
    <cellStyle name="好_108.BOM 9 2 4 3" xfId="2604"/>
    <cellStyle name="20% - 强调文字颜色 3 4 3" xfId="2605"/>
    <cellStyle name="常规 2 2 2 5 2 4 3 4" xfId="2606"/>
    <cellStyle name="好_108.BOM 9 2 4 4" xfId="2607"/>
    <cellStyle name="差_108.BOM 2 2 12 2 3 2" xfId="2608"/>
    <cellStyle name="20% - 强调文字颜色 3 4 4" xfId="2609"/>
    <cellStyle name="差_108.BOM 2 2 11 4 4" xfId="2610"/>
    <cellStyle name="常规 3 2 7 4" xfId="2611"/>
    <cellStyle name="常规 2 21 3" xfId="2612"/>
    <cellStyle name="常规 2 16 3" xfId="2613"/>
    <cellStyle name="强调文字颜色 3 9 3" xfId="2614"/>
    <cellStyle name="20% - 强调文字颜色 4 2 3 2" xfId="2615"/>
    <cellStyle name="好_108.BOM 9 2 4 5" xfId="2616"/>
    <cellStyle name="差_108.BOM 2 2 12 2 3 3" xfId="2617"/>
    <cellStyle name="20% - 强调文字颜色 3 4 5" xfId="2618"/>
    <cellStyle name="差_108.BOM 2 2 11 4 5" xfId="2619"/>
    <cellStyle name="常规 3 2 7 5" xfId="2620"/>
    <cellStyle name="常规 2 21 4" xfId="2621"/>
    <cellStyle name="常规 2 16 4" xfId="2622"/>
    <cellStyle name="强调文字颜色 3 9 4" xfId="2623"/>
    <cellStyle name="20% - 强调文字颜色 4 2 3 3" xfId="2624"/>
    <cellStyle name="好_108.BOM 9 2 6 3" xfId="2625"/>
    <cellStyle name="60% - 强调文字颜色 1 3 2 2" xfId="2626"/>
    <cellStyle name="20% - 强调文字颜色 3 6 3" xfId="2627"/>
    <cellStyle name="常规 2 2 2 2 18 5 3 4" xfId="2628"/>
    <cellStyle name="40% - 强调文字颜色 4 6 8" xfId="2629"/>
    <cellStyle name="常规 2 2 2 12 5 3 4" xfId="2630"/>
    <cellStyle name="差_108.BOM 24 2 3" xfId="2631"/>
    <cellStyle name="差_108.BOM 2 2 11 5 2 2" xfId="2632"/>
    <cellStyle name="差_108.BOM 19 2 3" xfId="2633"/>
    <cellStyle name="60% - 强调文字颜色 2 2_仿皮" xfId="2634"/>
    <cellStyle name="常规 3 2 8 2 2" xfId="2635"/>
    <cellStyle name="差_108.BOM 2 3 2 6 3 3" xfId="2636"/>
    <cellStyle name="好_108.BOM 9 2 5 2 2" xfId="2637"/>
    <cellStyle name="好_108.BOM 31 3 2 3" xfId="2638"/>
    <cellStyle name="好_108.BOM 26 3 2 3" xfId="2639"/>
    <cellStyle name="20% - 强调文字颜色 3 5 2 2" xfId="2640"/>
    <cellStyle name="差_108.BOM 2 23 3 2" xfId="2641"/>
    <cellStyle name="差_108.BOM 2 2 11 6 4" xfId="2642"/>
    <cellStyle name="差_108.BOM 2 18 3 2" xfId="2643"/>
    <cellStyle name="好_108.BOM 2 2 20 5 2 4" xfId="2644"/>
    <cellStyle name="好_108.BOM 2 2 15 5 2 4" xfId="2645"/>
    <cellStyle name="常规 3 2 9 4" xfId="2646"/>
    <cellStyle name="常规 2 23 3" xfId="2647"/>
    <cellStyle name="常规 2 18 3" xfId="2648"/>
    <cellStyle name="20% - 强调文字颜色 4 2 5 2" xfId="2649"/>
    <cellStyle name="好_108.BOM 9 2 6 4" xfId="2650"/>
    <cellStyle name="60% - 强调文字颜色 1 3 2 3" xfId="2651"/>
    <cellStyle name="20% - 强调文字颜色 3 6 4" xfId="2652"/>
    <cellStyle name="差_108.BOM 24 2 4" xfId="2653"/>
    <cellStyle name="差_108.BOM 2 2 11 5 2 3" xfId="2654"/>
    <cellStyle name="差_108.BOM 19 2 4" xfId="2655"/>
    <cellStyle name="常规 3 2 8 2 3" xfId="2656"/>
    <cellStyle name="差_108.BOM 2 3 2 6 3 4" xfId="2657"/>
    <cellStyle name="好_108.BOM 9 2 5 2 3" xfId="2658"/>
    <cellStyle name="好_108.BOM 31 3 2 4" xfId="2659"/>
    <cellStyle name="好_108.BOM 26 3 2 4" xfId="2660"/>
    <cellStyle name="20% - 强调文字颜色 3 5 2 3" xfId="2661"/>
    <cellStyle name="差_108.BOM 2 23 3 3" xfId="2662"/>
    <cellStyle name="差_108.BOM 2 2 11 6 5" xfId="2663"/>
    <cellStyle name="差_108.BOM 2 18 3 3" xfId="2664"/>
    <cellStyle name="常规 3 2 9 5" xfId="2665"/>
    <cellStyle name="常规 2 23 4" xfId="2666"/>
    <cellStyle name="常规 2 18 4" xfId="2667"/>
    <cellStyle name="20% - 强调文字颜色 4 2 5 3" xfId="2668"/>
    <cellStyle name="差_108.BOM 7 2 7 3 2" xfId="2669"/>
    <cellStyle name="好_108.BOM 9 2 6 5" xfId="2670"/>
    <cellStyle name="60% - 强调文字颜色 1 3 2 4" xfId="2671"/>
    <cellStyle name="20% - 强调文字颜色 3 6 5" xfId="2672"/>
    <cellStyle name="差_108.BOM 24 2 5" xfId="2673"/>
    <cellStyle name="差_108.BOM 2 2 11 5 2 4" xfId="2674"/>
    <cellStyle name="差_108.BOM 19 2 5" xfId="2675"/>
    <cellStyle name="好_108.BOM 9 2 5 2 4" xfId="2676"/>
    <cellStyle name="20% - 强调文字颜色 3 5 2 4" xfId="2677"/>
    <cellStyle name="差_108.BOM 2 2 11 7 3" xfId="2678"/>
    <cellStyle name="注释 5 2 2 3" xfId="2679"/>
    <cellStyle name="好_108.BOM 2 2 20 5 3 3" xfId="2680"/>
    <cellStyle name="好_108.BOM 2 2 15 5 3 3" xfId="2681"/>
    <cellStyle name="常规 2 24 2" xfId="2682"/>
    <cellStyle name="标题 4 2 14" xfId="2683"/>
    <cellStyle name="常规 2 19 2" xfId="2684"/>
    <cellStyle name="好_108.BOM 9 2 7 3" xfId="2685"/>
    <cellStyle name="60% - 强调文字颜色 1 3 3 2" xfId="2686"/>
    <cellStyle name="20% - 强调文字颜色 3 7 3" xfId="2687"/>
    <cellStyle name="常规 2 2 2 26 7 2 3" xfId="2688"/>
    <cellStyle name="差_108.BOM 24 3 3" xfId="2689"/>
    <cellStyle name="差_108.BOM 2 2 11 5 3 2" xfId="2690"/>
    <cellStyle name="40% - 强调文字颜色 1 2_仿皮" xfId="2691"/>
    <cellStyle name="差_108.BOM 19 3 3" xfId="2692"/>
    <cellStyle name="好_108.BOM 9 2 5 3 2" xfId="2693"/>
    <cellStyle name="好_108.BOM 31 3 3 3" xfId="2694"/>
    <cellStyle name="好_108.BOM 26 3 3 3" xfId="2695"/>
    <cellStyle name="差_108.BOM 2 7 2 3 2 4" xfId="2696"/>
    <cellStyle name="20% - 强调文字颜色 3 5 3 2" xfId="2697"/>
    <cellStyle name="差_108.BOM 2 23 4 2" xfId="2698"/>
    <cellStyle name="差_108.BOM 2 2 11 7 4" xfId="2699"/>
    <cellStyle name="差_108.BOM 2 18 4 2" xfId="2700"/>
    <cellStyle name="注释 5 2 2 4" xfId="2701"/>
    <cellStyle name="好_108.BOM 2 2 20 5 3 4" xfId="2702"/>
    <cellStyle name="好_108.BOM 2 2 15 5 3 4" xfId="2703"/>
    <cellStyle name="常规 2 24 3" xfId="2704"/>
    <cellStyle name="常规 2 19 3" xfId="2705"/>
    <cellStyle name="20% - 强调文字颜色 4 2 6 2" xfId="2706"/>
    <cellStyle name="好_108.BOM 9 2 7 4" xfId="2707"/>
    <cellStyle name="60% - 强调文字颜色 1 3 3 3" xfId="2708"/>
    <cellStyle name="20% - 强调文字颜色 3 7 4" xfId="2709"/>
    <cellStyle name="常规 3 6 2" xfId="2710"/>
    <cellStyle name="常规 2 2 2 26 7 2 4" xfId="2711"/>
    <cellStyle name="差_108.BOM 24 3 4" xfId="2712"/>
    <cellStyle name="差_108.BOM 2 2 11 5 3 3" xfId="2713"/>
    <cellStyle name="差_108.BOM 19 3 4" xfId="2714"/>
    <cellStyle name="好_108.BOM 9 2 5 3 3" xfId="2715"/>
    <cellStyle name="好_108.BOM 31 3 3 4" xfId="2716"/>
    <cellStyle name="好_108.BOM 26 3 3 4" xfId="2717"/>
    <cellStyle name="20% - 强调文字颜色 3 5 3 3" xfId="2718"/>
    <cellStyle name="强调文字颜色 4 7 3 2" xfId="2719"/>
    <cellStyle name="40% - 强调文字颜色 4 5 9" xfId="2720"/>
    <cellStyle name="好_108.BOM 9 2 5 4" xfId="2721"/>
    <cellStyle name="好_108.BOM 2 2 20 11" xfId="2722"/>
    <cellStyle name="好_108.BOM 2 2 15 11" xfId="2723"/>
    <cellStyle name="20% - 强调文字颜色 3 5 4" xfId="2724"/>
    <cellStyle name="差_108.BOM 2 23 2 2" xfId="2725"/>
    <cellStyle name="差_108.BOM 2 2 11 5 4" xfId="2726"/>
    <cellStyle name="差_108.BOM 2 18 2 2" xfId="2727"/>
    <cellStyle name="常规 3 2 8 4" xfId="2728"/>
    <cellStyle name="常规 2 22 3" xfId="2729"/>
    <cellStyle name="常规 2 17 3" xfId="2730"/>
    <cellStyle name="20% - 强调文字颜色 4 2 4 2" xfId="2731"/>
    <cellStyle name="好_108.BOM 9 2 8 3" xfId="2732"/>
    <cellStyle name="60% - 强调文字颜色 1 3 4 2" xfId="2733"/>
    <cellStyle name="20% - 强调文字颜色 3 8 3" xfId="2734"/>
    <cellStyle name="40% - 强调文字颜色 4 2 2 4" xfId="2735"/>
    <cellStyle name="常规 2 2 2 26 7 3 3" xfId="2736"/>
    <cellStyle name="差_108.BOM 2 23 2 2 2" xfId="2737"/>
    <cellStyle name="差_108.BOM 2 18 2 2 2" xfId="2738"/>
    <cellStyle name="差_108.BOM 19 4 3" xfId="2739"/>
    <cellStyle name="差_108.BOM 24 4 3" xfId="2740"/>
    <cellStyle name="差_108.BOM 2 7 2 3 3 4" xfId="2741"/>
    <cellStyle name="20% - 强调文字颜色 3 5 4 2" xfId="2742"/>
    <cellStyle name="好_108.BOM 9 2 8 4" xfId="2743"/>
    <cellStyle name="20% - 强调文字颜色 3 8 4" xfId="2744"/>
    <cellStyle name="差_108.BOM 2 5 2 7 3 3" xfId="2745"/>
    <cellStyle name="40% - 强调文字颜色 1 2 2_仿皮" xfId="2746"/>
    <cellStyle name="差_108.BOM 9 2 6 5" xfId="2747"/>
    <cellStyle name="40% - 强调文字颜色 4 2 2 5" xfId="2748"/>
    <cellStyle name="常规 3 7 2" xfId="2749"/>
    <cellStyle name="常规 2 2 2 26 7 3 4" xfId="2750"/>
    <cellStyle name="差_108.BOM 2 23 2 2 3" xfId="2751"/>
    <cellStyle name="差_108.BOM 2 18 2 2 3" xfId="2752"/>
    <cellStyle name="差_108.BOM 19 4 4" xfId="2753"/>
    <cellStyle name="差_108.BOM 24 4 4" xfId="2754"/>
    <cellStyle name="标题 9 2 2" xfId="2755"/>
    <cellStyle name="20% - 强调文字颜色 3 5 4 3" xfId="2756"/>
    <cellStyle name="60% - 强调文字颜色 6 4 2" xfId="2757"/>
    <cellStyle name="40% - 强调文字颜色 4 2 2 6" xfId="2758"/>
    <cellStyle name="差_108.BOM 2 23 2 2 4" xfId="2759"/>
    <cellStyle name="差_108.BOM 2 18 2 2 4" xfId="2760"/>
    <cellStyle name="差_108.BOM 19 4 5" xfId="2761"/>
    <cellStyle name="差_108.BOM 24 4 5" xfId="2762"/>
    <cellStyle name="标题 9 2 3" xfId="2763"/>
    <cellStyle name="20% - 强调文字颜色 3 5 4 4" xfId="2764"/>
    <cellStyle name="差_108.BOM 2 23 2 4" xfId="2765"/>
    <cellStyle name="差_108.BOM 2 2 11 5 6" xfId="2766"/>
    <cellStyle name="差_108.BOM 2 18 2 4" xfId="2767"/>
    <cellStyle name="常规 2 22 5" xfId="2768"/>
    <cellStyle name="常规 2 17 5" xfId="2769"/>
    <cellStyle name="20% - 强调文字颜色 4 2 4 4" xfId="2770"/>
    <cellStyle name="差_108.BOM 7 2 7 2 3" xfId="2771"/>
    <cellStyle name="好_108.BOM 9 2 5 6" xfId="2772"/>
    <cellStyle name="20% - 强调文字颜色 3 5 6" xfId="2773"/>
    <cellStyle name="常规 2 2 2 19 2 3 3" xfId="2774"/>
    <cellStyle name="常规 2 2 2 24 2 3 3" xfId="2775"/>
    <cellStyle name="好_108.BOM 2 10 7 5" xfId="2776"/>
    <cellStyle name="40% - 强调文字颜色 1 3 10" xfId="2777"/>
    <cellStyle name="汇总 3 2 3 2" xfId="2778"/>
    <cellStyle name="常规 2 2 4 2 7 3" xfId="2779"/>
    <cellStyle name="常规 2 2 2 2 19 4 2" xfId="2780"/>
    <cellStyle name="差_108.BOM 2 14 6 3 2" xfId="2781"/>
    <cellStyle name="常规 2 2 2 13 4 2" xfId="2782"/>
    <cellStyle name="20% - 强调文字颜色 3 5 7" xfId="2783"/>
    <cellStyle name="常规 2 2 2 19 2 3 4" xfId="2784"/>
    <cellStyle name="常规 2 2 2 24 2 3 4" xfId="2785"/>
    <cellStyle name="好_108.BOM 2 10 7 6" xfId="2786"/>
    <cellStyle name="40% - 强调文字颜色 1 3 11" xfId="2787"/>
    <cellStyle name="好_108.BOM 21 7 2" xfId="2788"/>
    <cellStyle name="好_108.BOM 16 7 2" xfId="2789"/>
    <cellStyle name="差_108.BOM 2 26 9 4" xfId="2790"/>
    <cellStyle name="常规 3 2 20 2" xfId="2791"/>
    <cellStyle name="常规 3 2 15 2" xfId="2792"/>
    <cellStyle name="60% - 强调文字颜色 3 2 5 2" xfId="2793"/>
    <cellStyle name="常规 2 2 4 2 7 4" xfId="2794"/>
    <cellStyle name="常规 2 2 2 2 19 4 3" xfId="2795"/>
    <cellStyle name="差_108.BOM 2 14 6 3 3" xfId="2796"/>
    <cellStyle name="常规 2 2 2 13 4 3" xfId="2797"/>
    <cellStyle name="20% - 强调文字颜色 3 5 8" xfId="2798"/>
    <cellStyle name="40% - 强调文字颜色 1 3 12" xfId="2799"/>
    <cellStyle name="常规 3 2 20 3" xfId="2800"/>
    <cellStyle name="常规 3 2 15 3" xfId="2801"/>
    <cellStyle name="60% - 强调文字颜色 3 2 5 3" xfId="2802"/>
    <cellStyle name="常规 2 2 4 2 7 5" xfId="2803"/>
    <cellStyle name="常规 2 2 2 2 19 4 4" xfId="2804"/>
    <cellStyle name="差_108.BOM 2 14 6 3 4" xfId="2805"/>
    <cellStyle name="常规 2 2 2 13 4 4" xfId="2806"/>
    <cellStyle name="60% - 强调文字颜色 3 2" xfId="2807"/>
    <cellStyle name="20% - 强调文字颜色 3 5 9" xfId="2808"/>
    <cellStyle name="差_108.BOM 2 2 11 6 2" xfId="2809"/>
    <cellStyle name="好_108.BOM 2 2 20 5 2 2" xfId="2810"/>
    <cellStyle name="好_108.BOM 2 2 15 5 2 2" xfId="2811"/>
    <cellStyle name="常规 3 2 9 2" xfId="2812"/>
    <cellStyle name="差_108.BOM 10 2 5 2 4" xfId="2813"/>
    <cellStyle name="差_108.BOM 27 3 2 4" xfId="2814"/>
    <cellStyle name="差_108.BOM 32 3 2 4" xfId="2815"/>
    <cellStyle name="常规 2 2 2 2 18 5 3 3" xfId="2816"/>
    <cellStyle name="40% - 强调文字颜色 4 6 7" xfId="2817"/>
    <cellStyle name="常规 2 2 2 12 5 3 3" xfId="2818"/>
    <cellStyle name="好_108.BOM 9 2 6 2" xfId="2819"/>
    <cellStyle name="20% - 强调文字颜色 3 6 2" xfId="2820"/>
    <cellStyle name="好_108.BOM 9 2 6 2 3" xfId="2821"/>
    <cellStyle name="好_108.BOM 31 4 2 4" xfId="2822"/>
    <cellStyle name="好_108.BOM 26 4 2 4" xfId="2823"/>
    <cellStyle name="20% - 强调文字颜色 3 6 2 3" xfId="2824"/>
    <cellStyle name="好_108.BOM 9 2 6 2 4" xfId="2825"/>
    <cellStyle name="20% - 强调文字颜色 3 6 2 4" xfId="2826"/>
    <cellStyle name="好_108.BOM 9 2 6 3 3" xfId="2827"/>
    <cellStyle name="好_108.BOM 31 4 3 4" xfId="2828"/>
    <cellStyle name="好_108.BOM 26 4 3 4" xfId="2829"/>
    <cellStyle name="20% - 强调文字颜色 3 6 3 3" xfId="2830"/>
    <cellStyle name="好_108.BOM 9 2 6 3 4" xfId="2831"/>
    <cellStyle name="20% - 强调文字颜色 3 6 3 4" xfId="2832"/>
    <cellStyle name="20% - 强调文字颜色 3 6 7" xfId="2833"/>
    <cellStyle name="常规 3 2 21 2" xfId="2834"/>
    <cellStyle name="常规 3 2 16 2" xfId="2835"/>
    <cellStyle name="60% - 强调文字颜色 3 2 6 2" xfId="2836"/>
    <cellStyle name="20% - 强调文字颜色 3 6 8" xfId="2837"/>
    <cellStyle name="差_108.BOM 2 2 11 7 2" xfId="2838"/>
    <cellStyle name="注释 5 2 2 2" xfId="2839"/>
    <cellStyle name="好_108.BOM 2 2 20 5 3 2" xfId="2840"/>
    <cellStyle name="好_108.BOM 2 2 15 5 3 2" xfId="2841"/>
    <cellStyle name="标题 4 2 13" xfId="2842"/>
    <cellStyle name="差_108.BOM 10 2 5 3 4" xfId="2843"/>
    <cellStyle name="差_108.BOM 27 3 3 4" xfId="2844"/>
    <cellStyle name="差_108.BOM 32 3 3 4" xfId="2845"/>
    <cellStyle name="好_108.BOM 9 2 7 2" xfId="2846"/>
    <cellStyle name="20% - 强调文字颜色 3 7 2" xfId="2847"/>
    <cellStyle name="好_108.BOM 9 2 8 2" xfId="2848"/>
    <cellStyle name="20% - 强调文字颜色 3 8 2" xfId="2849"/>
    <cellStyle name="60% - 强调文字颜色 1 2 7" xfId="2850"/>
    <cellStyle name="输出 8 2 4" xfId="2851"/>
    <cellStyle name="20% - 强调文字颜色 4 5 10" xfId="2852"/>
    <cellStyle name="好_108.BOM 9 3 2" xfId="2853"/>
    <cellStyle name="20% - 强调文字颜色 4 2" xfId="2854"/>
    <cellStyle name="常规 4 4 4" xfId="2855"/>
    <cellStyle name="40% - 强调文字颜色 6 2 3 2" xfId="2856"/>
    <cellStyle name="差_108.BOM 2 10 3 2 2" xfId="2857"/>
    <cellStyle name="常规 2 2 13 2 3 3" xfId="2858"/>
    <cellStyle name="差_108.BOM 28 8 4" xfId="2859"/>
    <cellStyle name="差_108.BOM 33 8 4" xfId="2860"/>
    <cellStyle name="20% - 强调文字颜色 4 2 10" xfId="2861"/>
    <cellStyle name="60% - 强调文字颜色 2 3 7" xfId="2862"/>
    <cellStyle name="差_108.BOM 25 4 2 2" xfId="2863"/>
    <cellStyle name="差_108.BOM 30 4 2 2" xfId="2864"/>
    <cellStyle name="40% - 强调文字颜色 1 3 2" xfId="2865"/>
    <cellStyle name="60% - 强调文字颜色 2 6 2 2" xfId="2866"/>
    <cellStyle name="差_108.BOM 2 10 3 2 3" xfId="2867"/>
    <cellStyle name="常规 2 2 13 2 3 4" xfId="2868"/>
    <cellStyle name="20% - 强调文字颜色 4 2 11" xfId="2869"/>
    <cellStyle name="40% - 强调文字颜色 6 2 3 3" xfId="2870"/>
    <cellStyle name="60% - 强调文字颜色 2 3 8" xfId="2871"/>
    <cellStyle name="差_108.BOM 25 4 2 3" xfId="2872"/>
    <cellStyle name="差_108.BOM 30 4 2 3" xfId="2873"/>
    <cellStyle name="好_108.BOM 6 2 5 2 2" xfId="2874"/>
    <cellStyle name="好_108.BOM 2 12 7 3 2" xfId="2875"/>
    <cellStyle name="40% - 强调文字颜色 1 3 3" xfId="2876"/>
    <cellStyle name="差_108.BOM 2 25 2 3 2" xfId="2877"/>
    <cellStyle name="60% - 强调文字颜色 2 6 2 3" xfId="2878"/>
    <cellStyle name="差_108.BOM 2 10 3 2 4" xfId="2879"/>
    <cellStyle name="常规 2 2 13 2 3 5" xfId="2880"/>
    <cellStyle name="标题 3 3 10" xfId="2881"/>
    <cellStyle name="20% - 强调文字颜色 4 2 12" xfId="2882"/>
    <cellStyle name="常规 2 2 2 4 2 5 3 2" xfId="2883"/>
    <cellStyle name="40% - 强调文字颜色 6 2 3 4" xfId="2884"/>
    <cellStyle name="好_108.BOM 2 2 13 6 2 2" xfId="2885"/>
    <cellStyle name="60% - 强调文字颜色 2 3 9" xfId="2886"/>
    <cellStyle name="差_108.BOM 25 4 2 4" xfId="2887"/>
    <cellStyle name="差_108.BOM 30 4 2 4" xfId="2888"/>
    <cellStyle name="好_108.BOM 6 2 5 2 3" xfId="2889"/>
    <cellStyle name="好_108.BOM 2 12 7 3 3" xfId="2890"/>
    <cellStyle name="40% - 强调文字颜色 1 3 4" xfId="2891"/>
    <cellStyle name="差_108.BOM 2 25 2 3 3" xfId="2892"/>
    <cellStyle name="60% - 强调文字颜色 2 6 2 4" xfId="2893"/>
    <cellStyle name="常规 2 2 13 2 3 6" xfId="2894"/>
    <cellStyle name="标题 3 3 11" xfId="2895"/>
    <cellStyle name="20% - 强调文字颜色 4 2 13" xfId="2896"/>
    <cellStyle name="强调文字颜色 4 6 5 2 3" xfId="2897"/>
    <cellStyle name="40% - 强调文字颜色 5 2 7" xfId="2898"/>
    <cellStyle name="20% - 强调文字颜色 4 2 2" xfId="2899"/>
    <cellStyle name="好_108.BOM 2 2 5 7 6" xfId="2900"/>
    <cellStyle name="差_108.BOM 22 4 3 2" xfId="2901"/>
    <cellStyle name="差_108.BOM 17 4 3 2" xfId="2902"/>
    <cellStyle name="强调文字颜色 2 5 7 4" xfId="2903"/>
    <cellStyle name="20% - 强调文字颜色 4 2 2 2 2 2" xfId="2904"/>
    <cellStyle name="差_108.BOM 22 4 3 3" xfId="2905"/>
    <cellStyle name="差_108.BOM 2 12 3 2" xfId="2906"/>
    <cellStyle name="差_108.BOM 17 4 3 3" xfId="2907"/>
    <cellStyle name="20% - 强调文字颜色 4 2 2 2 2 3" xfId="2908"/>
    <cellStyle name="60% - 强调文字颜色 4 4 2" xfId="2909"/>
    <cellStyle name="标题 3 2 2 5" xfId="2910"/>
    <cellStyle name="差_108.BOM 22 4 5" xfId="2911"/>
    <cellStyle name="差_108.BOM 17 4 5" xfId="2912"/>
    <cellStyle name="强调文字颜色 3 8 3 4" xfId="2913"/>
    <cellStyle name="20% - 强调文字颜色 4 2 2 2 4" xfId="2914"/>
    <cellStyle name="60% - 强调文字颜色 4 4 3" xfId="2915"/>
    <cellStyle name="标题 3 2 2 6" xfId="2916"/>
    <cellStyle name="差_108.BOM 22 4 6" xfId="2917"/>
    <cellStyle name="差_108.BOM 17 4 6" xfId="2918"/>
    <cellStyle name="差_108.BOM 2 13 7 3 2" xfId="2919"/>
    <cellStyle name="20% - 强调文字颜色 4 2 2 2 5" xfId="2920"/>
    <cellStyle name="60% - 强调文字颜色 4 4 4" xfId="2921"/>
    <cellStyle name="60% - 强调文字颜色 2 3 5 2" xfId="2922"/>
    <cellStyle name="标题 3 2 2 7" xfId="2923"/>
    <cellStyle name="差_108.BOM 2 13 7 3 3" xfId="2924"/>
    <cellStyle name="20% - 强调文字颜色 4 2 2 2 6" xfId="2925"/>
    <cellStyle name="60% - 强调文字颜色 4 4 5" xfId="2926"/>
    <cellStyle name="标题 3 2 2 8" xfId="2927"/>
    <cellStyle name="差_108.BOM 2 13 7 3 4" xfId="2928"/>
    <cellStyle name="20% - 强调文字颜色 4 2 2 2 7" xfId="2929"/>
    <cellStyle name="差_108.BOM 2 4 2 5 2 2" xfId="2930"/>
    <cellStyle name="60% - 强调文字颜色 4 4 6" xfId="2931"/>
    <cellStyle name="标题 3 2 2 9" xfId="2932"/>
    <cellStyle name="20% - 强调文字颜色 4 2 2 2 8" xfId="2933"/>
    <cellStyle name="好_108.BOM 8 2 3 3 4" xfId="2934"/>
    <cellStyle name="差_108.BOM 21 2 2 4" xfId="2935"/>
    <cellStyle name="20% - 强调文字颜色 4 2 2_仿皮" xfId="2936"/>
    <cellStyle name="差_108.BOM 16 2 2 4" xfId="2937"/>
    <cellStyle name="强调文字颜色 4 6 5 2 4" xfId="2938"/>
    <cellStyle name="40% - 强调文字颜色 5 2 8" xfId="2939"/>
    <cellStyle name="20% - 强调文字颜色 4 2 3" xfId="2940"/>
    <cellStyle name="40% - 强调文字颜色 5 2 9" xfId="2941"/>
    <cellStyle name="好_108.BOM 2 2 2 5 3 4" xfId="2942"/>
    <cellStyle name="差_108.BOM 2 23 2" xfId="2943"/>
    <cellStyle name="差_108.BOM 2 18 2" xfId="2944"/>
    <cellStyle name="20% - 强调文字颜色 4 2 4" xfId="2945"/>
    <cellStyle name="40% - 强调文字颜色 5 3 6 2" xfId="2946"/>
    <cellStyle name="差_108.BOM 2 2 12 2 4" xfId="2947"/>
    <cellStyle name="差_108.BOM 2 23 3" xfId="2948"/>
    <cellStyle name="差_108.BOM 2 18 3" xfId="2949"/>
    <cellStyle name="20% - 强调文字颜色 4 2 5" xfId="2950"/>
    <cellStyle name="差_108.BOM 2 23 4" xfId="2951"/>
    <cellStyle name="差_108.BOM 2 18 4" xfId="2952"/>
    <cellStyle name="20% - 强调文字颜色 4 2 6" xfId="2953"/>
    <cellStyle name="差_108.BOM 2 23 5" xfId="2954"/>
    <cellStyle name="差_108.BOM 2 18 5" xfId="2955"/>
    <cellStyle name="常规 10 3 2" xfId="2956"/>
    <cellStyle name="20% - 强调文字颜色 4 2 7" xfId="2957"/>
    <cellStyle name="差_108.BOM 4 2 2 2 2" xfId="2958"/>
    <cellStyle name="60% - 强调文字颜色 3 3 2 2" xfId="2959"/>
    <cellStyle name="常规 2 2 20 2 5 3 3" xfId="2960"/>
    <cellStyle name="好_108.BOM 37 7 3 2" xfId="2961"/>
    <cellStyle name="40% - 强调文字颜色 1 2 2 2 10" xfId="2962"/>
    <cellStyle name="差_108.BOM 2 23 6" xfId="2963"/>
    <cellStyle name="差_108.BOM 2 18 6" xfId="2964"/>
    <cellStyle name="常规 2 2 37 5 2 2" xfId="2965"/>
    <cellStyle name="常规 10 3 3" xfId="2966"/>
    <cellStyle name="20% - 强调文字颜色 4 2 8" xfId="2967"/>
    <cellStyle name="差_108.BOM 4 2 2 2 3" xfId="2968"/>
    <cellStyle name="好_108.BOM 2 2 17 5 2 4" xfId="2969"/>
    <cellStyle name="常规 2 2 17 2 2" xfId="2970"/>
    <cellStyle name="常规 2 2 22 2 2" xfId="2971"/>
    <cellStyle name="20% - 强调文字颜色 6 2 5 2" xfId="2972"/>
    <cellStyle name="差_108.BOM 3 2 7 2" xfId="2973"/>
    <cellStyle name="常规 2 2 2 17 8 2" xfId="2974"/>
    <cellStyle name="常规 2 2 2 22 8 2" xfId="2975"/>
    <cellStyle name="60% - 强调文字颜色 3 3 2 3" xfId="2976"/>
    <cellStyle name="常规 2 2 20 2 5 3 4" xfId="2977"/>
    <cellStyle name="好_108.BOM 37 7 3 3" xfId="2978"/>
    <cellStyle name="40% - 强调文字颜色 1 2 2 2 11" xfId="2979"/>
    <cellStyle name="差_108.BOM 2 23 7" xfId="2980"/>
    <cellStyle name="差_108.BOM 2 18 7" xfId="2981"/>
    <cellStyle name="强调文字颜色 1 3 2 3 2" xfId="2982"/>
    <cellStyle name="常规 2 2 37 5 2 3" xfId="2983"/>
    <cellStyle name="常规 10 3 4" xfId="2984"/>
    <cellStyle name="20% - 强调文字颜色 4 2 9" xfId="2985"/>
    <cellStyle name="差_108.BOM 4 2 2 2 4" xfId="2986"/>
    <cellStyle name="常规 2 2 2 5 2 5 2" xfId="2987"/>
    <cellStyle name="强调文字颜色 2 2 5 2" xfId="2988"/>
    <cellStyle name="好_108.BOM 9 3 3" xfId="2989"/>
    <cellStyle name="20% - 强调文字颜色 4 3" xfId="2990"/>
    <cellStyle name="差_108.BOM 2 2 5 2" xfId="2991"/>
    <cellStyle name="20% - 强调文字颜色 5 2 3 2" xfId="2992"/>
    <cellStyle name="常规 4 2 7 4" xfId="2993"/>
    <cellStyle name="40% - 强调文字颜色 3 7" xfId="2994"/>
    <cellStyle name="差_108.BOM 25 6 6" xfId="2995"/>
    <cellStyle name="差_108.BOM 30 6 6" xfId="2996"/>
    <cellStyle name="常规 4 9 4" xfId="2997"/>
    <cellStyle name="差_108.BOM 13 2 3 3 3" xfId="2998"/>
    <cellStyle name="差_108.BOM 20 3 3 3" xfId="2999"/>
    <cellStyle name="差_108.BOM 15 3 3 3" xfId="3000"/>
    <cellStyle name="20% - 强调文字颜色 4 3 10" xfId="3001"/>
    <cellStyle name="常规 2 2 31 7 3 4" xfId="3002"/>
    <cellStyle name="40% - 强调文字颜色 1 8 2" xfId="3003"/>
    <cellStyle name="差_108.BOM 35 4 4" xfId="3004"/>
    <cellStyle name="常规 2 2 26 7 3 4" xfId="3005"/>
    <cellStyle name="差_108.BOM 2 2 3 3 2" xfId="3006"/>
    <cellStyle name="常规 4 2 7 5" xfId="3007"/>
    <cellStyle name="40% - 强调文字颜色 3 8" xfId="3008"/>
    <cellStyle name="差_108.BOM 2 2 5 3" xfId="3009"/>
    <cellStyle name="差_108.BOM 13 2 3 3 4" xfId="3010"/>
    <cellStyle name="差_108.BOM 20 3 3 4" xfId="3011"/>
    <cellStyle name="差_108.BOM 15 3 3 4" xfId="3012"/>
    <cellStyle name="强调文字颜色 3 6 2 2 4" xfId="3013"/>
    <cellStyle name="40% - 强调文字颜色 1 6 2 2" xfId="3014"/>
    <cellStyle name="常规 2 2 13 2 8 4" xfId="3015"/>
    <cellStyle name="20% - 强调文字颜色 4 3 11" xfId="3016"/>
    <cellStyle name="40% - 强调文字颜色 1 8 3" xfId="3017"/>
    <cellStyle name="差_108.BOM 35 4 5" xfId="3018"/>
    <cellStyle name="好_108.BOM 10 2 9 2" xfId="3019"/>
    <cellStyle name="差_108.BOM 2 2 3 3 3" xfId="3020"/>
    <cellStyle name="40% - 强调文字颜色 1 6 2 3" xfId="3021"/>
    <cellStyle name="差_108.BOM 2 8 2 5 2 2" xfId="3022"/>
    <cellStyle name="20% - 强调文字颜色 4 3 12" xfId="3023"/>
    <cellStyle name="差_108.BOM 2 7 3 2" xfId="3024"/>
    <cellStyle name="40% - 强调文字颜色 1 8 4" xfId="3025"/>
    <cellStyle name="差_108.BOM 35 4 6" xfId="3026"/>
    <cellStyle name="好_108.BOM 10 2 9 3" xfId="3027"/>
    <cellStyle name="差_108.BOM 2 2 3 3 4" xfId="3028"/>
    <cellStyle name="40% - 强调文字颜色 1 6 2 4" xfId="3029"/>
    <cellStyle name="差_108.BOM 2 8 2 5 2 3" xfId="3030"/>
    <cellStyle name="20% - 强调文字颜色 4 3 13" xfId="3031"/>
    <cellStyle name="强调文字颜色 4 6 5 3 3" xfId="3032"/>
    <cellStyle name="40% - 强调文字颜色 5 3 7" xfId="3033"/>
    <cellStyle name="常规 2 2 2 5 2 5 2 2" xfId="3034"/>
    <cellStyle name="20% - 强调文字颜色 4 3 2" xfId="3035"/>
    <cellStyle name="40% - 强调文字颜色 5 3 9" xfId="3036"/>
    <cellStyle name="差_108.BOM 2 24 2" xfId="3037"/>
    <cellStyle name="差_108.BOM 2 19 2" xfId="3038"/>
    <cellStyle name="常规 2 2 2 5 2 5 2 4" xfId="3039"/>
    <cellStyle name="差_108.BOM 2 2 12 3 2 2" xfId="3040"/>
    <cellStyle name="20% - 强调文字颜色 4 3 4" xfId="3041"/>
    <cellStyle name="强调文字颜色 4 8 3" xfId="3042"/>
    <cellStyle name="20% - 强调文字颜色 4 3 2 2" xfId="3043"/>
    <cellStyle name="输入 10 3" xfId="3044"/>
    <cellStyle name="差_108.BOM 2 31" xfId="3045"/>
    <cellStyle name="差_108.BOM 2 26" xfId="3046"/>
    <cellStyle name="差_108.BOM 2 2 12 3 4" xfId="3047"/>
    <cellStyle name="强调文字颜色 4 8 4" xfId="3048"/>
    <cellStyle name="20% - 强调文字颜色 4 3 2 3" xfId="3049"/>
    <cellStyle name="输入 10 4" xfId="3050"/>
    <cellStyle name="差_108.BOM 2 32" xfId="3051"/>
    <cellStyle name="差_108.BOM 2 27" xfId="3052"/>
    <cellStyle name="差_108.BOM 2 2 12 3 5" xfId="3053"/>
    <cellStyle name="标题 2 2 2_仿皮" xfId="3054"/>
    <cellStyle name="差_108.BOM 2 24 3" xfId="3055"/>
    <cellStyle name="差_108.BOM 2 19 3" xfId="3056"/>
    <cellStyle name="差_108.BOM 2 2 12 3 2 3" xfId="3057"/>
    <cellStyle name="20% - 强调文字颜色 4 3 5" xfId="3058"/>
    <cellStyle name="常规 2 2 17 6 2 2" xfId="3059"/>
    <cellStyle name="常规 2 2 22 6 2 2" xfId="3060"/>
    <cellStyle name="差_108.BOM 2 24 4" xfId="3061"/>
    <cellStyle name="差_108.BOM 2 19 4" xfId="3062"/>
    <cellStyle name="差_108.BOM 2 2 12 3 2 4" xfId="3063"/>
    <cellStyle name="20% - 强调文字颜色 4 3 6" xfId="3064"/>
    <cellStyle name="强调文字颜色 4 8 5" xfId="3065"/>
    <cellStyle name="20% - 强调文字颜色 4 3 2 4" xfId="3066"/>
    <cellStyle name="差_108.BOM 2 33" xfId="3067"/>
    <cellStyle name="差_108.BOM 2 28" xfId="3068"/>
    <cellStyle name="差_108.BOM 2 2 12 3 6" xfId="3069"/>
    <cellStyle name="强调文字颜色 4 6 5 3 4" xfId="3070"/>
    <cellStyle name="40% - 强调文字颜色 5 3 8" xfId="3071"/>
    <cellStyle name="常规 2 2 2 5 2 5 2 3" xfId="3072"/>
    <cellStyle name="20% - 强调文字颜色 4 3 3" xfId="3073"/>
    <cellStyle name="差_108.BOM 2 30 2" xfId="3074"/>
    <cellStyle name="差_108.BOM 2 25 2" xfId="3075"/>
    <cellStyle name="常规 2 2 2 5 2 5 3 4" xfId="3076"/>
    <cellStyle name="差_108.BOM 2 2 12 3 3 2" xfId="3077"/>
    <cellStyle name="20% - 强调文字颜色 4 4 4" xfId="3078"/>
    <cellStyle name="好_108.BOM 12 2 2 5" xfId="3079"/>
    <cellStyle name="差_108.BOM 2 2 12 4 4" xfId="3080"/>
    <cellStyle name="强调文字颜色 4 9 3" xfId="3081"/>
    <cellStyle name="20% - 强调文字颜色 4 3 3 2" xfId="3082"/>
    <cellStyle name="强调文字颜色 3 5 3 2 4" xfId="3083"/>
    <cellStyle name="常规 2 2 2 4 2 6" xfId="3084"/>
    <cellStyle name="强调文字颜色 1 2 6" xfId="3085"/>
    <cellStyle name="差_108.BOM 2 2 2 2 2 2" xfId="3086"/>
    <cellStyle name="常规 2 2 2 2 5 7 6" xfId="3087"/>
    <cellStyle name="常规 2 2 2 2 10 7 6" xfId="3088"/>
    <cellStyle name="差_108.BOM 14 4 3 4" xfId="3089"/>
    <cellStyle name="差_108.BOM 2 2 10 12" xfId="3090"/>
    <cellStyle name="40% - 强调文字颜色 4 2 2 2 10" xfId="3091"/>
    <cellStyle name="差_108.BOM 2 30 3" xfId="3092"/>
    <cellStyle name="差_108.BOM 2 25 3" xfId="3093"/>
    <cellStyle name="差_108.BOM 2 2 12 3 3 3" xfId="3094"/>
    <cellStyle name="20% - 强调文字颜色 4 4 5" xfId="3095"/>
    <cellStyle name="好_108.BOM 12 2 2 6" xfId="3096"/>
    <cellStyle name="差_108.BOM 2 2 12 4 5" xfId="3097"/>
    <cellStyle name="强调文字颜色 4 9 4" xfId="3098"/>
    <cellStyle name="20% - 强调文字颜色 4 3 3 3" xfId="3099"/>
    <cellStyle name="40% - 强调文字颜色 4 2 2 2 11" xfId="3100"/>
    <cellStyle name="强调文字颜色 4 8 2 4" xfId="3101"/>
    <cellStyle name="常规 2 2 17 6 3 2" xfId="3102"/>
    <cellStyle name="常规 2 2 22 6 3 2" xfId="3103"/>
    <cellStyle name="计算 5 2 2 2" xfId="3104"/>
    <cellStyle name="差_108.BOM 2 30 4" xfId="3105"/>
    <cellStyle name="差_108.BOM 2 25 4" xfId="3106"/>
    <cellStyle name="差_108.BOM 2 2 12 3 3 4" xfId="3107"/>
    <cellStyle name="20% - 强调文字颜色 4 4 6" xfId="3108"/>
    <cellStyle name="差_108.BOM 2 2 12 4 6" xfId="3109"/>
    <cellStyle name="强调文字颜色 4 9 5" xfId="3110"/>
    <cellStyle name="20% - 强调文字颜色 4 3 3 4" xfId="3111"/>
    <cellStyle name="差_108.BOM 2 31 2" xfId="3112"/>
    <cellStyle name="差_108.BOM 2 26 2" xfId="3113"/>
    <cellStyle name="20% - 强调文字颜色 4 5 4" xfId="3114"/>
    <cellStyle name="好_108.BOM 12 2 3 5" xfId="3115"/>
    <cellStyle name="差_108.BOM 2 24 2 2" xfId="3116"/>
    <cellStyle name="差_108.BOM 2 2 12 5 4" xfId="3117"/>
    <cellStyle name="差_108.BOM 2 19 2 2" xfId="3118"/>
    <cellStyle name="20% - 强调文字颜色 4 3 4 2" xfId="3119"/>
    <cellStyle name="差_108.BOM 2 32 2" xfId="3120"/>
    <cellStyle name="差_108.BOM 2 27 2" xfId="3121"/>
    <cellStyle name="注释 2 2 9" xfId="3122"/>
    <cellStyle name="20% - 强调文字颜色 4 6 4" xfId="3123"/>
    <cellStyle name="好_108.BOM 12 2 4 5" xfId="3124"/>
    <cellStyle name="差_108.BOM 2 24 3 2" xfId="3125"/>
    <cellStyle name="差_108.BOM 2 2 12 6 4" xfId="3126"/>
    <cellStyle name="差_108.BOM 2 19 3 2" xfId="3127"/>
    <cellStyle name="20% - 强调文字颜色 4 3 5 2" xfId="3128"/>
    <cellStyle name="好_108.BOM 2 2 20 6 2 4" xfId="3129"/>
    <cellStyle name="好_108.BOM 2 2 15 6 2 4" xfId="3130"/>
    <cellStyle name="差_108.BOM 2 14 11" xfId="3131"/>
    <cellStyle name="差_108.BOM 2 33 2" xfId="3132"/>
    <cellStyle name="差_108.BOM 2 28 2" xfId="3133"/>
    <cellStyle name="20% - 强调文字颜色 4 7 4" xfId="3134"/>
    <cellStyle name="好_108.BOM 12 2 5 5" xfId="3135"/>
    <cellStyle name="差_108.BOM 2 24 4 2" xfId="3136"/>
    <cellStyle name="差_108.BOM 2 2 12 7 4" xfId="3137"/>
    <cellStyle name="差_108.BOM 2 19 4 2" xfId="3138"/>
    <cellStyle name="20% - 强调文字颜色 4 3 6 2" xfId="3139"/>
    <cellStyle name="常规 2 2 17 6 2 3" xfId="3140"/>
    <cellStyle name="常规 2 2 2 14 2 2" xfId="3141"/>
    <cellStyle name="常规 2 2 22 6 2 3" xfId="3142"/>
    <cellStyle name="差_108.BOM 2 24 5" xfId="3143"/>
    <cellStyle name="差_108.BOM 2 19 5" xfId="3144"/>
    <cellStyle name="常规 2 2 2 2 25 2 2" xfId="3145"/>
    <cellStyle name="常规 2 2 2 2 30 2 2" xfId="3146"/>
    <cellStyle name="常规 10 4 2" xfId="3147"/>
    <cellStyle name="20% - 强调文字颜色 4 3 7" xfId="3148"/>
    <cellStyle name="差_108.BOM 4 2 2 3 2" xfId="3149"/>
    <cellStyle name="好_108.BOM 2 2 17 5 3 4" xfId="3150"/>
    <cellStyle name="常规 2 2 17 3 2" xfId="3151"/>
    <cellStyle name="常规 2 2 22 3 2" xfId="3152"/>
    <cellStyle name="好_108.BOM 4 2 4 2 4" xfId="3153"/>
    <cellStyle name="20% - 强调文字颜色 6 2 6 2" xfId="3154"/>
    <cellStyle name="差_108.BOM 3 2 8 2" xfId="3155"/>
    <cellStyle name="常规 2 2 2 17 9 2" xfId="3156"/>
    <cellStyle name="常规 2 2 2 22 9 2" xfId="3157"/>
    <cellStyle name="60% - 强调文字颜色 3 3 3 3" xfId="3158"/>
    <cellStyle name="差_108.BOM 2 24 7" xfId="3159"/>
    <cellStyle name="差_108.BOM 2 19 7" xfId="3160"/>
    <cellStyle name="常规 2 2 2 2 25 2 4" xfId="3161"/>
    <cellStyle name="常规 2 2 2 2 30 2 4" xfId="3162"/>
    <cellStyle name="汇总 8 3" xfId="3163"/>
    <cellStyle name="汇总 2 2 2 2 3" xfId="3164"/>
    <cellStyle name="常规 2 2 3 2 6 3 3" xfId="3165"/>
    <cellStyle name="常规 2 2 2 14 2 4" xfId="3166"/>
    <cellStyle name="常规 2 2 37 5 3 3" xfId="3167"/>
    <cellStyle name="常规 10 4 4" xfId="3168"/>
    <cellStyle name="20% - 强调文字颜色 4 3 9" xfId="3169"/>
    <cellStyle name="差_108.BOM 4 2 2 3 4" xfId="3170"/>
    <cellStyle name="常规 2 2 2 5 2 5 3" xfId="3171"/>
    <cellStyle name="强调文字颜色 2 2 5 3" xfId="3172"/>
    <cellStyle name="好_108.BOM 9 3 4" xfId="3173"/>
    <cellStyle name="20% - 强调文字颜色 4 4" xfId="3174"/>
    <cellStyle name="常规 2 2 2 5 2 5 3 3" xfId="3175"/>
    <cellStyle name="20% - 强调文字颜色 4 4 3" xfId="3176"/>
    <cellStyle name="差_108.BOM 2 8 2 7 3 2" xfId="3177"/>
    <cellStyle name="常规 2 2 2 5 2 5 4" xfId="3178"/>
    <cellStyle name="强调文字颜色 2 2 5 4" xfId="3179"/>
    <cellStyle name="20% - 强调文字颜色 4 5" xfId="3180"/>
    <cellStyle name="20% - 强调文字颜色 4 5 3" xfId="3181"/>
    <cellStyle name="常规 2 2 19 3" xfId="3182"/>
    <cellStyle name="常规 2 2 24 3" xfId="3183"/>
    <cellStyle name="差_108.BOM 2 2 12 5 3 4" xfId="3184"/>
    <cellStyle name="20% - 强调文字颜色 6 4 6" xfId="3185"/>
    <cellStyle name="常规 2 2 2 19 9" xfId="3186"/>
    <cellStyle name="常规 2 2 2 24 9" xfId="3187"/>
    <cellStyle name="好_108.BOM 2 2 4 3 2 3" xfId="3188"/>
    <cellStyle name="差_108.BOM 2 2 14 4 6" xfId="3189"/>
    <cellStyle name="60% - 强调文字颜色 1 2 14" xfId="3190"/>
    <cellStyle name="适中 2 8" xfId="3191"/>
    <cellStyle name="强调文字颜色 6 9 5" xfId="3192"/>
    <cellStyle name="20% - 强调文字颜色 4 5 3 4" xfId="3193"/>
    <cellStyle name="40% - 强调文字颜色 5 2 2 4" xfId="3194"/>
    <cellStyle name="强调文字颜色 3 5 5 3 3" xfId="3195"/>
    <cellStyle name="标题 4 2 2 3 2" xfId="3196"/>
    <cellStyle name="常规 2 10 5" xfId="3197"/>
    <cellStyle name="差_108.BOM 2 24 2 2 2" xfId="3198"/>
    <cellStyle name="差_108.BOM 2 19 2 2 2" xfId="3199"/>
    <cellStyle name="20% - 强调文字颜色 6 5 4" xfId="3200"/>
    <cellStyle name="常规 2 2 2 25 7" xfId="3201"/>
    <cellStyle name="检查单元格 2 2 2 9" xfId="3202"/>
    <cellStyle name="差_108.BOM 2 31 2 2" xfId="3203"/>
    <cellStyle name="差_108.BOM 2 26 2 2" xfId="3204"/>
    <cellStyle name="差_108.BOM 2 2 14 5 4" xfId="3205"/>
    <cellStyle name="适中 3 6" xfId="3206"/>
    <cellStyle name="20% - 强调文字颜色 4 5 4 2" xfId="3207"/>
    <cellStyle name="强调文字颜色 3 5 5 3 4" xfId="3208"/>
    <cellStyle name="标题 4 2 2 3 3" xfId="3209"/>
    <cellStyle name="常规 2 10 6" xfId="3210"/>
    <cellStyle name="强调文字颜色 3 3 6" xfId="3211"/>
    <cellStyle name="差_108.BOM 2 2 2 4 3 2" xfId="3212"/>
    <cellStyle name="40% - 强调文字颜色 5 2 2 5" xfId="3213"/>
    <cellStyle name="常规 2 2 30 2" xfId="3214"/>
    <cellStyle name="常规 2 2 25 2" xfId="3215"/>
    <cellStyle name="差_108.BOM 2 24 2 2 3" xfId="3216"/>
    <cellStyle name="差_108.BOM 2 19 2 2 3" xfId="3217"/>
    <cellStyle name="20% - 强调文字颜色 6 5 5" xfId="3218"/>
    <cellStyle name="常规 2 2 2 25 8" xfId="3219"/>
    <cellStyle name="好_108.BOM 2 2 4 3 3 2" xfId="3220"/>
    <cellStyle name="差_108.BOM 2 31 2 3" xfId="3221"/>
    <cellStyle name="差_108.BOM 2 26 2 3" xfId="3222"/>
    <cellStyle name="差_108.BOM 2 2 14 5 5" xfId="3223"/>
    <cellStyle name="适中 3 7" xfId="3224"/>
    <cellStyle name="20% - 强调文字颜色 4 5 4 3" xfId="3225"/>
    <cellStyle name="强调文字颜色 3 3 7" xfId="3226"/>
    <cellStyle name="常规 2 2 6 2 2" xfId="3227"/>
    <cellStyle name="差_108.BOM 2 2 2 4 3 3" xfId="3228"/>
    <cellStyle name="40% - 强调文字颜色 5 2 2 6" xfId="3229"/>
    <cellStyle name="常规 2 2 30 3" xfId="3230"/>
    <cellStyle name="常规 2 2 25 3" xfId="3231"/>
    <cellStyle name="差_108.BOM 2 24 2 2 4" xfId="3232"/>
    <cellStyle name="差_108.BOM 2 19 2 2 4" xfId="3233"/>
    <cellStyle name="20% - 强调文字颜色 6 5 6" xfId="3234"/>
    <cellStyle name="常规 2 2 2 25 9" xfId="3235"/>
    <cellStyle name="好_108.BOM 2 2 4 3 3 3" xfId="3236"/>
    <cellStyle name="差_108.BOM 2 31 2 4" xfId="3237"/>
    <cellStyle name="差_108.BOM 2 26 2 4" xfId="3238"/>
    <cellStyle name="差_108.BOM 2 2 14 5 6" xfId="3239"/>
    <cellStyle name="适中 3 8" xfId="3240"/>
    <cellStyle name="20% - 强调文字颜色 4 5 4 4" xfId="3241"/>
    <cellStyle name="差_108.BOM 2 31 3" xfId="3242"/>
    <cellStyle name="差_108.BOM 2 26 3" xfId="3243"/>
    <cellStyle name="20% - 强调文字颜色 4 5 5" xfId="3244"/>
    <cellStyle name="差_108.BOM 2 24 2 3 2" xfId="3245"/>
    <cellStyle name="差_108.BOM 2 19 2 3 2" xfId="3246"/>
    <cellStyle name="60% - 强调文字颜色 1 6 2 3" xfId="3247"/>
    <cellStyle name="20% - 强调文字颜色 6 6 4" xfId="3248"/>
    <cellStyle name="常规 2 2 2 26 7" xfId="3249"/>
    <cellStyle name="差_108.BOM 2 31 3 2" xfId="3250"/>
    <cellStyle name="差_108.BOM 2 26 3 2" xfId="3251"/>
    <cellStyle name="差_108.BOM 2 2 14 6 4" xfId="3252"/>
    <cellStyle name="适中 4 6" xfId="3253"/>
    <cellStyle name="20% - 强调文字颜色 4 5 5 2" xfId="3254"/>
    <cellStyle name="差_108.BOM 2 31 3 3" xfId="3255"/>
    <cellStyle name="差_108.BOM 2 26 3 3" xfId="3256"/>
    <cellStyle name="差_108.BOM 2 2 14 6 5" xfId="3257"/>
    <cellStyle name="适中 4 7" xfId="3258"/>
    <cellStyle name="20% - 强调文字颜色 4 5 5 3" xfId="3259"/>
    <cellStyle name="常规 2 2 31 2" xfId="3260"/>
    <cellStyle name="常规 2 2 26 2" xfId="3261"/>
    <cellStyle name="差_108.BOM 2 24 2 3 3" xfId="3262"/>
    <cellStyle name="差_108.BOM 2 19 2 3 3" xfId="3263"/>
    <cellStyle name="60% - 强调文字颜色 1 6 2 4" xfId="3264"/>
    <cellStyle name="常规 2 2 2 26 8" xfId="3265"/>
    <cellStyle name="差_108.BOM 2 31 3 4" xfId="3266"/>
    <cellStyle name="差_108.BOM 2 26 3 4" xfId="3267"/>
    <cellStyle name="差_108.BOM 2 2 14 6 6" xfId="3268"/>
    <cellStyle name="20% - 强调文字颜色 4 5 5 4" xfId="3269"/>
    <cellStyle name="计算 5 2 3 2" xfId="3270"/>
    <cellStyle name="差_108.BOM 2 31 4" xfId="3271"/>
    <cellStyle name="差_108.BOM 2 26 4" xfId="3272"/>
    <cellStyle name="20% - 强调文字颜色 4 5 6" xfId="3273"/>
    <cellStyle name="差_108.BOM 2 14 7 3 2" xfId="3274"/>
    <cellStyle name="常规 2 2 2 14 4 2" xfId="3275"/>
    <cellStyle name="计算 5 2 3 3" xfId="3276"/>
    <cellStyle name="汇总 3 3 3 2" xfId="3277"/>
    <cellStyle name="差_108.BOM 2 31 5" xfId="3278"/>
    <cellStyle name="差_108.BOM 2 26 5" xfId="3279"/>
    <cellStyle name="常规 10 6 2" xfId="3280"/>
    <cellStyle name="20% - 强调文字颜色 4 5 7" xfId="3281"/>
    <cellStyle name="60% - 强调文字颜色 3 3 5 2" xfId="3282"/>
    <cellStyle name="标题 4 2 2 7" xfId="3283"/>
    <cellStyle name="差_108.BOM 2 14 7 3 3" xfId="3284"/>
    <cellStyle name="常规 2 2 2 14 4 3" xfId="3285"/>
    <cellStyle name="计算 5 2 3 4" xfId="3286"/>
    <cellStyle name="差_108.BOM 2 31 6" xfId="3287"/>
    <cellStyle name="差_108.BOM 2 26 6" xfId="3288"/>
    <cellStyle name="常规 10 6 3" xfId="3289"/>
    <cellStyle name="20% - 强调文字颜色 4 5 8" xfId="3290"/>
    <cellStyle name="差_108.BOM 2 14 7 3 4" xfId="3291"/>
    <cellStyle name="常规 2 2 2 14 4 4" xfId="3292"/>
    <cellStyle name="差_108.BOM 2 26 7" xfId="3293"/>
    <cellStyle name="好_108.BOM 24 4 2 2" xfId="3294"/>
    <cellStyle name="好_108.BOM 19 4 2 2" xfId="3295"/>
    <cellStyle name="常规 10 6 4" xfId="3296"/>
    <cellStyle name="20% - 强调文字颜色 4 5 9" xfId="3297"/>
    <cellStyle name="好_108.BOM 12 2 4 3" xfId="3298"/>
    <cellStyle name="差_108.BOM 2 2 12 6 2" xfId="3299"/>
    <cellStyle name="好_108.BOM 2 2 20 6 2 2" xfId="3300"/>
    <cellStyle name="好_108.BOM 2 2 15 6 2 2" xfId="3301"/>
    <cellStyle name="差_108.BOM 10 2 6 2 4" xfId="3302"/>
    <cellStyle name="差_108.BOM 27 4 2 4" xfId="3303"/>
    <cellStyle name="差_108.BOM 32 4 2 4" xfId="3304"/>
    <cellStyle name="常规 2 2 2 12 6 3 3" xfId="3305"/>
    <cellStyle name="常规 2 2 2 2 2 2 5" xfId="3306"/>
    <cellStyle name="60% - 强调文字颜色 3 2 2 2 12" xfId="3307"/>
    <cellStyle name="常规 2 2 2 2 18 6 3 3" xfId="3308"/>
    <cellStyle name="注释 2 2 7" xfId="3309"/>
    <cellStyle name="20% - 强调文字颜色 4 6 2" xfId="3310"/>
    <cellStyle name="注释 2 2 8" xfId="3311"/>
    <cellStyle name="60% - 强调文字颜色 1 4 2 2" xfId="3312"/>
    <cellStyle name="20% - 强调文字颜色 4 6 3" xfId="3313"/>
    <cellStyle name="差_108.BOM 2 14 4" xfId="3314"/>
    <cellStyle name="标题 4 5 2 3" xfId="3315"/>
    <cellStyle name="40% - 强调文字颜色 5 3 2 4" xfId="3316"/>
    <cellStyle name="差_108.BOM 2 32 2 2" xfId="3317"/>
    <cellStyle name="差_108.BOM 2 27 2 2" xfId="3318"/>
    <cellStyle name="差_108.BOM 2 2 20 5 4" xfId="3319"/>
    <cellStyle name="差_108.BOM 2 2 15 5 4" xfId="3320"/>
    <cellStyle name="20% - 强调文字颜色 4 6 4 2" xfId="3321"/>
    <cellStyle name="好_108.BOM 2 2 4 4 3 2" xfId="3322"/>
    <cellStyle name="差_108.BOM 2 32 2 3" xfId="3323"/>
    <cellStyle name="差_108.BOM 2 27 2 3" xfId="3324"/>
    <cellStyle name="差_108.BOM 2 2 20 5 5" xfId="3325"/>
    <cellStyle name="差_108.BOM 2 2 15 5 5" xfId="3326"/>
    <cellStyle name="20% - 强调文字颜色 4 6 4 3" xfId="3327"/>
    <cellStyle name="差_108.BOM 8 2 2 3 2" xfId="3328"/>
    <cellStyle name="好_108.BOM 2 2 4 4 3 3" xfId="3329"/>
    <cellStyle name="差_108.BOM 2 32 2 4" xfId="3330"/>
    <cellStyle name="差_108.BOM 2 27 2 4" xfId="3331"/>
    <cellStyle name="差_108.BOM 2 2 20 5 6" xfId="3332"/>
    <cellStyle name="差_108.BOM 2 2 15 5 6" xfId="3333"/>
    <cellStyle name="20% - 强调文字颜色 4 6 4 4" xfId="3334"/>
    <cellStyle name="差_108.BOM 2 32 3" xfId="3335"/>
    <cellStyle name="差_108.BOM 2 27 3" xfId="3336"/>
    <cellStyle name="20% - 强调文字颜色 4 6 5" xfId="3337"/>
    <cellStyle name="标题 4 5 3 3" xfId="3338"/>
    <cellStyle name="差_108.BOM 2 6 2 2 2 2" xfId="3339"/>
    <cellStyle name="差_108.BOM 2 20 4" xfId="3340"/>
    <cellStyle name="差_108.BOM 2 15 4" xfId="3341"/>
    <cellStyle name="40% - 强调文字颜色 5 3 3 4" xfId="3342"/>
    <cellStyle name="差_108.BOM 2 32 3 2" xfId="3343"/>
    <cellStyle name="差_108.BOM 2 27 3 2" xfId="3344"/>
    <cellStyle name="差_108.BOM 2 2 20 6 4" xfId="3345"/>
    <cellStyle name="差_108.BOM 2 2 15 6 4" xfId="3346"/>
    <cellStyle name="20% - 强调文字颜色 4 6 5 2" xfId="3347"/>
    <cellStyle name="差_108.BOM 2 32 3 3" xfId="3348"/>
    <cellStyle name="差_108.BOM 2 27 3 3" xfId="3349"/>
    <cellStyle name="差_108.BOM 2 2 20 6 5" xfId="3350"/>
    <cellStyle name="差_108.BOM 2 2 15 6 5" xfId="3351"/>
    <cellStyle name="20% - 强调文字颜色 4 6 5 3" xfId="3352"/>
    <cellStyle name="差_108.BOM 2 32 3 4" xfId="3353"/>
    <cellStyle name="差_108.BOM 2 27 3 4" xfId="3354"/>
    <cellStyle name="差_108.BOM 2 2 20 6 6" xfId="3355"/>
    <cellStyle name="差_108.BOM 2 2 15 6 6" xfId="3356"/>
    <cellStyle name="20% - 强调文字颜色 4 6 5 4" xfId="3357"/>
    <cellStyle name="差_108.BOM 2 32 4" xfId="3358"/>
    <cellStyle name="差_108.BOM 2 27 4" xfId="3359"/>
    <cellStyle name="常规 2 2 11 2 5 2 2" xfId="3360"/>
    <cellStyle name="20% - 强调文字颜色 4 6 6" xfId="3361"/>
    <cellStyle name="常规 2 2 2 14 5 2" xfId="3362"/>
    <cellStyle name="差_108.BOM 2 32 5" xfId="3363"/>
    <cellStyle name="差_108.BOM 2 27 5" xfId="3364"/>
    <cellStyle name="常规 2 2 11 2 5 2 3" xfId="3365"/>
    <cellStyle name="常规 10 7 2" xfId="3366"/>
    <cellStyle name="20% - 强调文字颜色 4 6 7" xfId="3367"/>
    <cellStyle name="60% - 强调文字颜色 3 3 6 2" xfId="3368"/>
    <cellStyle name="60% - 强调文字颜色 6 2 2_仿皮" xfId="3369"/>
    <cellStyle name="常规 2 2 2 14 5 3" xfId="3370"/>
    <cellStyle name="差_108.BOM 2 32 6" xfId="3371"/>
    <cellStyle name="差_108.BOM 2 27 6" xfId="3372"/>
    <cellStyle name="常规 2 2 11 2 5 2 4" xfId="3373"/>
    <cellStyle name="常规 10 7 3" xfId="3374"/>
    <cellStyle name="20% - 强调文字颜色 4 6 8" xfId="3375"/>
    <cellStyle name="好_108.BOM 12 2 5 3" xfId="3376"/>
    <cellStyle name="差_108.BOM 2 2 12 7 2" xfId="3377"/>
    <cellStyle name="注释 5 3 2 2" xfId="3378"/>
    <cellStyle name="好_108.BOM 2 2 20 6 3 2" xfId="3379"/>
    <cellStyle name="好_108.BOM 2 2 15 6 3 2" xfId="3380"/>
    <cellStyle name="差_108.BOM 10 2 6 3 4" xfId="3381"/>
    <cellStyle name="差_108.BOM 27 4 3 4" xfId="3382"/>
    <cellStyle name="差_108.BOM 32 4 3 4" xfId="3383"/>
    <cellStyle name="20% - 强调文字颜色 4 7 2" xfId="3384"/>
    <cellStyle name="60% - 强调文字颜色 1 4 3 2" xfId="3385"/>
    <cellStyle name="20% - 强调文字颜色 4 7 3" xfId="3386"/>
    <cellStyle name="60% - 强调文字颜色 5 2 2 14" xfId="3387"/>
    <cellStyle name="20% - 强调文字颜色 4 8 2" xfId="3388"/>
    <cellStyle name="20% - 强调文字颜色 4 8 3" xfId="3389"/>
    <cellStyle name="差_108.BOM 2 34 2" xfId="3390"/>
    <cellStyle name="差_108.BOM 2 29 2" xfId="3391"/>
    <cellStyle name="20% - 强调文字颜色 4 8 4" xfId="3392"/>
    <cellStyle name="60% - 强调文字颜色 2 5 2 2" xfId="3393"/>
    <cellStyle name="差_108.BOM 2 10 2 2 3" xfId="3394"/>
    <cellStyle name="常规 2 2 2 2 19 7 3 4" xfId="3395"/>
    <cellStyle name="常规 2 2 2 13 7 3 4" xfId="3396"/>
    <cellStyle name="好_108.BOM 9 4 2" xfId="3397"/>
    <cellStyle name="20% - 强调文字颜色 5 2" xfId="3398"/>
    <cellStyle name="常规 4 2 5 2 4" xfId="3399"/>
    <cellStyle name="常规 2 2 61 3 3" xfId="3400"/>
    <cellStyle name="常规 2 2 56 3 3" xfId="3401"/>
    <cellStyle name="差_108.BOM 2 2 8 2 3 2" xfId="3402"/>
    <cellStyle name="40% - 强调文字颜色 1 5 4" xfId="3403"/>
    <cellStyle name="注释 3 3 3 2" xfId="3404"/>
    <cellStyle name="60% - 强调文字颜色 2 5 9" xfId="3405"/>
    <cellStyle name="常规 2 2 9 2 4 3 3" xfId="3406"/>
    <cellStyle name="差_108.BOM 2 2 6 7 2" xfId="3407"/>
    <cellStyle name="差_108.BOM 2 2 25" xfId="3408"/>
    <cellStyle name="20% - 强调文字颜色 5 2 10" xfId="3409"/>
    <cellStyle name="常规 2 2 9 2 4 3 4" xfId="3410"/>
    <cellStyle name="差_108.BOM 2 2 6 7 3" xfId="3411"/>
    <cellStyle name="20% - 强调文字颜色 5 2 11" xfId="3412"/>
    <cellStyle name="标题 2 2 5 2" xfId="3413"/>
    <cellStyle name="常规 2 2 61 3 4" xfId="3414"/>
    <cellStyle name="常规 2 2 56 3 4" xfId="3415"/>
    <cellStyle name="差_108.BOM 2 2 8 2 3 3" xfId="3416"/>
    <cellStyle name="40% - 强调文字颜色 1 5 5" xfId="3417"/>
    <cellStyle name="差_108.BOM 2 25 7 3 2" xfId="3418"/>
    <cellStyle name="标题 4 3 10" xfId="3419"/>
    <cellStyle name="差_108.BOM 2 2 6 7 4" xfId="3420"/>
    <cellStyle name="20% - 强调文字颜色 5 2 12" xfId="3421"/>
    <cellStyle name="标题 2 2 5 3" xfId="3422"/>
    <cellStyle name="好_108.BOM 10 2 6 5" xfId="3423"/>
    <cellStyle name="常规 2 2 2 2 18 2 2 2" xfId="3424"/>
    <cellStyle name="差_108.BOM 2 2 8 2 3 4" xfId="3425"/>
    <cellStyle name="40% - 强调文字颜色 1 5 6" xfId="3426"/>
    <cellStyle name="常规 2 2 2 12 2 2 2" xfId="3427"/>
    <cellStyle name="差_108.BOM 2 25 7 3 3" xfId="3428"/>
    <cellStyle name="差_108.BOM 2 4 2 4 2" xfId="3429"/>
    <cellStyle name="标题 4 3 11" xfId="3430"/>
    <cellStyle name="差_108.BOM 2 2 6 7 5" xfId="3431"/>
    <cellStyle name="20% - 强调文字颜色 5 2 13" xfId="3432"/>
    <cellStyle name="标题 2 2 5 4" xfId="3433"/>
    <cellStyle name="好_108.BOM 10 2 6 6" xfId="3434"/>
    <cellStyle name="常规 2 2 2 2 18 2 2 3" xfId="3435"/>
    <cellStyle name="40% - 强调文字颜色 1 5 7" xfId="3436"/>
    <cellStyle name="常规 2 2 2 12 2 2 3" xfId="3437"/>
    <cellStyle name="差_108.BOM 2 2 4" xfId="3438"/>
    <cellStyle name="20% - 强调文字颜色 5 2 2" xfId="3439"/>
    <cellStyle name="40% - 强调文字颜色 6 2 7" xfId="3440"/>
    <cellStyle name="差_108.BOM 2 2 4 11" xfId="3441"/>
    <cellStyle name="20% - 强调文字颜色 5 2 2 11" xfId="3442"/>
    <cellStyle name="常规 2 2 2 2 5 3 4" xfId="3443"/>
    <cellStyle name="40% - 强调文字颜色 5 3 4 2" xfId="3444"/>
    <cellStyle name="差_108.BOM 2 2 4 12" xfId="3445"/>
    <cellStyle name="20% - 强调文字颜色 5 2 2 12" xfId="3446"/>
    <cellStyle name="常规 2 2 2 2 5 3 5" xfId="3447"/>
    <cellStyle name="20% - 强调文字颜色 5 2 2 13" xfId="3448"/>
    <cellStyle name="常规 2 2 2 2 5 3 6" xfId="3449"/>
    <cellStyle name="差_108.BOM 20 3 2 3" xfId="3450"/>
    <cellStyle name="差_108.BOM 15 3 2 3" xfId="3451"/>
    <cellStyle name="40% - 强调文字颜色 5 3 10" xfId="3452"/>
    <cellStyle name="常规 2 2 2 2 11 5 3 2" xfId="3453"/>
    <cellStyle name="常规 4 2 6 4" xfId="3454"/>
    <cellStyle name="40% - 强调文字颜色 2 7" xfId="3455"/>
    <cellStyle name="差_108.BOM 2 2 4 2" xfId="3456"/>
    <cellStyle name="20% - 强调文字颜色 5 2 2 2" xfId="3457"/>
    <cellStyle name="输出 3 13" xfId="3458"/>
    <cellStyle name="差_108.BOM 25 5 6" xfId="3459"/>
    <cellStyle name="差_108.BOM 30 5 6" xfId="3460"/>
    <cellStyle name="常规 4 8 4" xfId="3461"/>
    <cellStyle name="差_108.BOM 13 2 3 2 3" xfId="3462"/>
    <cellStyle name="60% - 强调文字颜色 3 3 2 4" xfId="3463"/>
    <cellStyle name="好_108.BOM 3 2 9 2" xfId="3464"/>
    <cellStyle name="20% - 强调文字颜色 5 2 2 2 10" xfId="3465"/>
    <cellStyle name="好_108.BOM 37 7 3 4" xfId="3466"/>
    <cellStyle name="40% - 强调文字颜色 1 2 2 2 12" xfId="3467"/>
    <cellStyle name="好_108.BOM 3 2 9 3" xfId="3468"/>
    <cellStyle name="20% - 强调文字颜色 5 2 2 2 11" xfId="3469"/>
    <cellStyle name="好_108.BOM 3 2 9 4" xfId="3470"/>
    <cellStyle name="20% - 强调文字颜色 5 2 2 2 12" xfId="3471"/>
    <cellStyle name="好_108.BOM 31 9" xfId="3472"/>
    <cellStyle name="好_108.BOM 26 9" xfId="3473"/>
    <cellStyle name="40% - 强调文字颜色 2 7 2" xfId="3474"/>
    <cellStyle name="差_108.BOM 36 3 4" xfId="3475"/>
    <cellStyle name="差_108.BOM 2 2 4 2 2" xfId="3476"/>
    <cellStyle name="20% - 强调文字颜色 5 2 2 2 2" xfId="3477"/>
    <cellStyle name="差_108.BOM 2 3 4 3" xfId="3478"/>
    <cellStyle name="20% - 强调文字颜色 5 3 2 3" xfId="3479"/>
    <cellStyle name="差_108.BOM 13 2 4 2 4" xfId="3480"/>
    <cellStyle name="差_108.BOM 21 4 3 4" xfId="3481"/>
    <cellStyle name="差_108.BOM 16 4 3 4" xfId="3482"/>
    <cellStyle name="差_108.BOM 2 2 4 2 2 2" xfId="3483"/>
    <cellStyle name="20% - 强调文字颜色 5 2 2 2 2 2" xfId="3484"/>
    <cellStyle name="差_108.BOM 23 10" xfId="3485"/>
    <cellStyle name="差_108.BOM 18 10" xfId="3486"/>
    <cellStyle name="20% - 强调文字颜色 6 3 3 3" xfId="3487"/>
    <cellStyle name="常规 2 2 2 18 6 3" xfId="3488"/>
    <cellStyle name="常规 2 2 2 23 6 3" xfId="3489"/>
    <cellStyle name="差_108.BOM 2 2 4 2 2 3" xfId="3490"/>
    <cellStyle name="20% - 强调文字颜色 5 2 2 2 2 3" xfId="3491"/>
    <cellStyle name="差_108.BOM 23 11" xfId="3492"/>
    <cellStyle name="差_108.BOM 18 11" xfId="3493"/>
    <cellStyle name="20% - 强调文字颜色 6 3 3 4" xfId="3494"/>
    <cellStyle name="常规 2 2 2 18 6 4" xfId="3495"/>
    <cellStyle name="常规 2 2 2 23 6 4" xfId="3496"/>
    <cellStyle name="差_108.BOM 12 2 2 2" xfId="3497"/>
    <cellStyle name="40% - 强调文字颜色 2 7 3" xfId="3498"/>
    <cellStyle name="差_108.BOM 36 3 5" xfId="3499"/>
    <cellStyle name="差_108.BOM 2 2 4 2 3" xfId="3500"/>
    <cellStyle name="20% - 强调文字颜色 5 2 2 2 3" xfId="3501"/>
    <cellStyle name="差_108.BOM 2 3 4 4" xfId="3502"/>
    <cellStyle name="20% - 强调文字颜色 5 3 2 4" xfId="3503"/>
    <cellStyle name="差_108.BOM 12 2 2 3" xfId="3504"/>
    <cellStyle name="差_108.BOM 2 8 2 2" xfId="3505"/>
    <cellStyle name="差_108.BOM 2 2 4 2 4" xfId="3506"/>
    <cellStyle name="20% - 强调文字颜色 5 2 2 2 4" xfId="3507"/>
    <cellStyle name="常规 2 2 2 2 3 4 3 2" xfId="3508"/>
    <cellStyle name="40% - 强调文字颜色 2 7 4" xfId="3509"/>
    <cellStyle name="差_108.BOM 36 3 6" xfId="3510"/>
    <cellStyle name="输出 6 5 3 2" xfId="3511"/>
    <cellStyle name="好 2 11" xfId="3512"/>
    <cellStyle name="差_108.BOM 38" xfId="3513"/>
    <cellStyle name="好_108.BOM 2 7 2 7 6" xfId="3514"/>
    <cellStyle name="差_108.BOM 10 2 3 3 2" xfId="3515"/>
    <cellStyle name="差_108.BOM 12 2 2 4" xfId="3516"/>
    <cellStyle name="差_108.BOM 2 8 2 3" xfId="3517"/>
    <cellStyle name="差_108.BOM 2 2 4 2 5" xfId="3518"/>
    <cellStyle name="20% - 强调文字颜色 5 2 2 2 5" xfId="3519"/>
    <cellStyle name="常规 2 2 2 2 3 4 3 3" xfId="3520"/>
    <cellStyle name="输出 6 5 3 3" xfId="3521"/>
    <cellStyle name="好 2 12" xfId="3522"/>
    <cellStyle name="差_108.BOM 39" xfId="3523"/>
    <cellStyle name="差_108.BOM 10 2 3 3 3" xfId="3524"/>
    <cellStyle name="好_108.BOM 2 2 9 8 4" xfId="3525"/>
    <cellStyle name="常规 10 10" xfId="3526"/>
    <cellStyle name="差_108.BOM 12 2 2 5" xfId="3527"/>
    <cellStyle name="差_108.BOM 2 8 2 4" xfId="3528"/>
    <cellStyle name="差_108.BOM 2 2 4 2 6" xfId="3529"/>
    <cellStyle name="20% - 强调文字颜色 5 2 2 2 6" xfId="3530"/>
    <cellStyle name="常规 2 2 2 2 3 4 3 4" xfId="3531"/>
    <cellStyle name="差_108.BOM 20 3 2 4" xfId="3532"/>
    <cellStyle name="差_108.BOM 15 3 2 4" xfId="3533"/>
    <cellStyle name="40% - 强调文字颜色 5 3 11" xfId="3534"/>
    <cellStyle name="常规 2 2 2 2 11 5 3 3" xfId="3535"/>
    <cellStyle name="常规 4 2 6 5" xfId="3536"/>
    <cellStyle name="40% - 强调文字颜色 2 8" xfId="3537"/>
    <cellStyle name="差_108.BOM 2 2 4 3" xfId="3538"/>
    <cellStyle name="20% - 强调文字颜色 5 2 2 3" xfId="3539"/>
    <cellStyle name="差_108.BOM 13 2 3 2 4" xfId="3540"/>
    <cellStyle name="常规 2 2 31 7 2 4" xfId="3541"/>
    <cellStyle name="40% - 强调文字颜色 1 7 2" xfId="3542"/>
    <cellStyle name="差_108.BOM 35 3 4" xfId="3543"/>
    <cellStyle name="常规 2 2 26 7 2 4" xfId="3544"/>
    <cellStyle name="差_108.BOM 2 2 3 2 2" xfId="3545"/>
    <cellStyle name="40% - 强调文字颜色 1 7 3" xfId="3546"/>
    <cellStyle name="差_108.BOM 35 3 5" xfId="3547"/>
    <cellStyle name="好_108.BOM 10 2 8 2" xfId="3548"/>
    <cellStyle name="差_108.BOM 2 2 3 2 3" xfId="3549"/>
    <cellStyle name="40% - 强调文字颜色 5 3 12" xfId="3550"/>
    <cellStyle name="常规 2 2 2 2 11 5 3 4" xfId="3551"/>
    <cellStyle name="差_108.BOM 2 2 4 4" xfId="3552"/>
    <cellStyle name="20% - 强调文字颜色 5 2 2 4" xfId="3553"/>
    <cellStyle name="差_108.BOM 2 7 2 2" xfId="3554"/>
    <cellStyle name="好_108.BOM 10 2 8 3" xfId="3555"/>
    <cellStyle name="差_108.BOM 2 2 3 2 4" xfId="3556"/>
    <cellStyle name="常规 2 2 2 2 3 3 3 2" xfId="3557"/>
    <cellStyle name="40% - 强调文字颜色 1 7 4" xfId="3558"/>
    <cellStyle name="差_108.BOM 35 3 6" xfId="3559"/>
    <cellStyle name="40% - 强调文字颜色 5 3 13" xfId="3560"/>
    <cellStyle name="差_108.BOM 2 2 4 5" xfId="3561"/>
    <cellStyle name="20% - 强调文字颜色 5 2 2 5" xfId="3562"/>
    <cellStyle name="好_108.BOM 2 2 18 4 3 3" xfId="3563"/>
    <cellStyle name="40% - 强调文字颜色 6 5 2" xfId="3564"/>
    <cellStyle name="60% - 强调文字颜色 4 2 3 2" xfId="3565"/>
    <cellStyle name="差_108.BOM 2 2 4 6" xfId="3566"/>
    <cellStyle name="20% - 强调文字颜色 5 2 2 6" xfId="3567"/>
    <cellStyle name="好_108.BOM 2 2 18 4 3 4" xfId="3568"/>
    <cellStyle name="40% - 强调文字颜色 6 5 3" xfId="3569"/>
    <cellStyle name="60% - 强调文字颜色 4 2 3 3" xfId="3570"/>
    <cellStyle name="差_108.BOM 2 2 4 7" xfId="3571"/>
    <cellStyle name="20% - 强调文字颜色 5 2 2 7" xfId="3572"/>
    <cellStyle name="差_108.BOM 2 2 8 7 3 2" xfId="3573"/>
    <cellStyle name="40% - 强调文字颜色 6 5 4" xfId="3574"/>
    <cellStyle name="链接单元格 2 7 2" xfId="3575"/>
    <cellStyle name="60% - 强调文字颜色 4 2 3 4" xfId="3576"/>
    <cellStyle name="差_108.BOM 2 2 4 8" xfId="3577"/>
    <cellStyle name="20% - 强调文字颜色 5 2 2 8" xfId="3578"/>
    <cellStyle name="20% - 强调文字颜色 6 2 10" xfId="3579"/>
    <cellStyle name="差_108.BOM 2 10 6 3" xfId="3580"/>
    <cellStyle name="常规 2 2 5 2 5 6" xfId="3581"/>
    <cellStyle name="40% - 强调文字颜色 3 5 5 2" xfId="3582"/>
    <cellStyle name="好_108.BOM 2 2 13 4 6" xfId="3583"/>
    <cellStyle name="差_108.BOM 2 5 2" xfId="3584"/>
    <cellStyle name="差_108.BOM 2 2 8 7 3 3" xfId="3585"/>
    <cellStyle name="40% - 强调文字颜色 6 5 5" xfId="3586"/>
    <cellStyle name="输出 3 2 3 2" xfId="3587"/>
    <cellStyle name="差_108.BOM 2 2 4 9" xfId="3588"/>
    <cellStyle name="20% - 强调文字颜色 5 2 2 9" xfId="3589"/>
    <cellStyle name="20% - 强调文字颜色 6 2 11" xfId="3590"/>
    <cellStyle name="差_108.BOM 2 10 6 4" xfId="3591"/>
    <cellStyle name="40% - 强调文字颜色 3 5 5 3" xfId="3592"/>
    <cellStyle name="差_108.BOM 2 2 5" xfId="3593"/>
    <cellStyle name="20% - 强调文字颜色 5 2 3" xfId="3594"/>
    <cellStyle name="40% - 强调文字颜色 6 2 8" xfId="3595"/>
    <cellStyle name="好_108.BOM 12 2 2 2 2" xfId="3596"/>
    <cellStyle name="差_108.BOM 2 2 6" xfId="3597"/>
    <cellStyle name="20% - 强调文字颜色 5 2 4" xfId="3598"/>
    <cellStyle name="40% - 强调文字颜色 6 2 9" xfId="3599"/>
    <cellStyle name="差_108.BOM 2 2 6 2" xfId="3600"/>
    <cellStyle name="20% - 强调文字颜色 5 2 4 2" xfId="3601"/>
    <cellStyle name="常规 4 2 8 4" xfId="3602"/>
    <cellStyle name="40% - 强调文字颜色 4 7" xfId="3603"/>
    <cellStyle name="好 2 8" xfId="3604"/>
    <cellStyle name="差_108.BOM 2 2 7 2" xfId="3605"/>
    <cellStyle name="20% - 强调文字颜色 5 2 5 2" xfId="3606"/>
    <cellStyle name="好_108.BOM 2 2 16 5 2 4" xfId="3607"/>
    <cellStyle name="常规 4 2 9 4" xfId="3608"/>
    <cellStyle name="40% - 强调文字颜色 5 7" xfId="3609"/>
    <cellStyle name="60% - 强调文字颜色 2 3 2 3" xfId="3610"/>
    <cellStyle name="好_108.BOM 7 4 3" xfId="3611"/>
    <cellStyle name="60% - 强调文字颜色 2 2 2 2 11" xfId="3612"/>
    <cellStyle name="好 3 8" xfId="3613"/>
    <cellStyle name="差_108.BOM 2 2 8 2" xfId="3614"/>
    <cellStyle name="20% - 强调文字颜色 5 2 6 2" xfId="3615"/>
    <cellStyle name="注释 6 2 2 4" xfId="3616"/>
    <cellStyle name="好_108.BOM 2 2 16 5 3 4" xfId="3617"/>
    <cellStyle name="40% - 强调文字颜色 6 7" xfId="3618"/>
    <cellStyle name="60% - 强调文字颜色 4 2 5" xfId="3619"/>
    <cellStyle name="60% - 强调文字颜色 2 3 3 3" xfId="3620"/>
    <cellStyle name="60% - 强调文字颜色 3 4 2 2" xfId="3621"/>
    <cellStyle name="常规 2 2 20 2 6 3 3" xfId="3622"/>
    <cellStyle name="标题 5 13" xfId="3623"/>
    <cellStyle name="常规 2 2 37 6 2 2" xfId="3624"/>
    <cellStyle name="常规 11 3 3" xfId="3625"/>
    <cellStyle name="20% - 强调文字颜色 5 2 8" xfId="3626"/>
    <cellStyle name="差_108.BOM 4 2 3 2 3" xfId="3627"/>
    <cellStyle name="标题 5 14" xfId="3628"/>
    <cellStyle name="强调文字颜色 1 3 3 3 2" xfId="3629"/>
    <cellStyle name="常规 2 2 37 6 2 3" xfId="3630"/>
    <cellStyle name="常规 11 3 4" xfId="3631"/>
    <cellStyle name="20% - 强调文字颜色 5 2 9" xfId="3632"/>
    <cellStyle name="差_108.BOM 4 2 3 2 4" xfId="3633"/>
    <cellStyle name="好_108.BOM 2 2 17 6 2 4" xfId="3634"/>
    <cellStyle name="常规 2 2 18 2 2" xfId="3635"/>
    <cellStyle name="常规 2 2 23 2 2" xfId="3636"/>
    <cellStyle name="20% - 强调文字颜色 6 3 5 2" xfId="3637"/>
    <cellStyle name="常规 2 2 2 18 8 2" xfId="3638"/>
    <cellStyle name="常规 2 2 2 23 8 2" xfId="3639"/>
    <cellStyle name="60% - 强调文字颜色 2 5 2 3" xfId="3640"/>
    <cellStyle name="差_108.BOM 2 10 2 2 4" xfId="3641"/>
    <cellStyle name="常规 2 2 2 5 2 6 2" xfId="3642"/>
    <cellStyle name="强调文字颜色 2 2 6 2" xfId="3643"/>
    <cellStyle name="好_108.BOM 9 4 3" xfId="3644"/>
    <cellStyle name="20% - 强调文字颜色 5 3" xfId="3645"/>
    <cellStyle name="40% - 强调文字颜色 1 6 4 4" xfId="3646"/>
    <cellStyle name="40% - 强调文字颜色 6 2 2 2 12" xfId="3647"/>
    <cellStyle name="20% - 强调文字颜色 5 3 10" xfId="3648"/>
    <cellStyle name="差_108.BOM 2 2 3 5 5" xfId="3649"/>
    <cellStyle name="好_108.BOM 33 5 3 4" xfId="3650"/>
    <cellStyle name="好_108.BOM 28 5 3 4" xfId="3651"/>
    <cellStyle name="60% - 强调文字颜色 4 2 2 2 2 2" xfId="3652"/>
    <cellStyle name="20% - 强调文字颜色 5 3 11" xfId="3653"/>
    <cellStyle name="差_108.BOM 2 2 3 5 6" xfId="3654"/>
    <cellStyle name="60% - 强调文字颜色 4 2 2 2 2 3" xfId="3655"/>
    <cellStyle name="20% - 强调文字颜色 5 3 12" xfId="3656"/>
    <cellStyle name="常规 2 2 2 5 2 6 2 2" xfId="3657"/>
    <cellStyle name="差_108.BOM 2 3 4" xfId="3658"/>
    <cellStyle name="20% - 强调文字颜色 5 3 2" xfId="3659"/>
    <cellStyle name="40% - 强调文字颜色 6 3 7" xfId="3660"/>
    <cellStyle name="好_108.BOM 31 8" xfId="3661"/>
    <cellStyle name="好_108.BOM 26 8" xfId="3662"/>
    <cellStyle name="40% - 强调文字颜色 1 2 3 4" xfId="3663"/>
    <cellStyle name="差_108.BOM 36 3 3" xfId="3664"/>
    <cellStyle name="差_108.BOM 2 3 4 2" xfId="3665"/>
    <cellStyle name="20% - 强调文字颜色 5 3 2 2" xfId="3666"/>
    <cellStyle name="差_108.BOM 26 5 6" xfId="3667"/>
    <cellStyle name="差_108.BOM 31 5 6" xfId="3668"/>
    <cellStyle name="常规 5 8 4" xfId="3669"/>
    <cellStyle name="差_108.BOM 13 2 4 2 3" xfId="3670"/>
    <cellStyle name="好_108.BOM 32 8" xfId="3671"/>
    <cellStyle name="好_108.BOM 27 8" xfId="3672"/>
    <cellStyle name="40% - 强调文字颜色 1 2 4 4" xfId="3673"/>
    <cellStyle name="差_108.BOM 36 4 3" xfId="3674"/>
    <cellStyle name="好_108.BOM 10 2 3 3 4" xfId="3675"/>
    <cellStyle name="常规 3 17 2 5" xfId="3676"/>
    <cellStyle name="标题 1 2" xfId="3677"/>
    <cellStyle name="60% - 强调文字颜色 3 2 2 2 8" xfId="3678"/>
    <cellStyle name="20% - 强调文字颜色 5 3 3 2" xfId="3679"/>
    <cellStyle name="好_108.BOM 13 2 2 5" xfId="3680"/>
    <cellStyle name="差_108.BOM 26 6 6" xfId="3681"/>
    <cellStyle name="差_108.BOM 31 6 6" xfId="3682"/>
    <cellStyle name="常规 5 9 4" xfId="3683"/>
    <cellStyle name="差_108.BOM 13 2 4 3 3" xfId="3684"/>
    <cellStyle name="好_108.BOM 33 8" xfId="3685"/>
    <cellStyle name="好_108.BOM 28 8" xfId="3686"/>
    <cellStyle name="40% - 强调文字颜色 1 2 5 4" xfId="3687"/>
    <cellStyle name="差_108.BOM 36 5 3" xfId="3688"/>
    <cellStyle name="常规 3 17 3 5" xfId="3689"/>
    <cellStyle name="标题 2 2" xfId="3690"/>
    <cellStyle name="20% - 强调文字颜色 5 3 4 2" xfId="3691"/>
    <cellStyle name="20% - 强调文字颜色 6 2 2 2 12" xfId="3692"/>
    <cellStyle name="20% - 强调文字颜色 5 3 5 2" xfId="3693"/>
    <cellStyle name="40% - 强调文字颜色 2 2 2 2 5" xfId="3694"/>
    <cellStyle name="标题 5 2 3 3" xfId="3695"/>
    <cellStyle name="60% - 强调文字颜色 5 2 5" xfId="3696"/>
    <cellStyle name="20% - 强调文字颜色 5 3 6 2" xfId="3697"/>
    <cellStyle name="60% - 强调文字颜色 2 5 2 4" xfId="3698"/>
    <cellStyle name="常规 2 2 2 5 2 6 3" xfId="3699"/>
    <cellStyle name="好_108.BOM 9 4 4" xfId="3700"/>
    <cellStyle name="20% - 强调文字颜色 5 4" xfId="3701"/>
    <cellStyle name="差_108.BOM 2 4 7" xfId="3702"/>
    <cellStyle name="差_108.BOM 2 2 12 4 3 3" xfId="3703"/>
    <cellStyle name="20% - 强调文字颜色 5 4 5" xfId="3704"/>
    <cellStyle name="差_108.BOM 2 2 12 4 3 4" xfId="3705"/>
    <cellStyle name="20% - 强调文字颜色 5 4 6" xfId="3706"/>
    <cellStyle name="40% - 强调文字颜色 6 5 10" xfId="3707"/>
    <cellStyle name="常规 2 2 2 5 2 6 4" xfId="3708"/>
    <cellStyle name="20% - 强调文字颜色 5 5" xfId="3709"/>
    <cellStyle name="差_108.BOM 2 5 4" xfId="3710"/>
    <cellStyle name="20% - 强调文字颜色 5 5 2" xfId="3711"/>
    <cellStyle name="常规 2 2 2 2 18 7 2 3" xfId="3712"/>
    <cellStyle name="40% - 强调文字颜色 6 5 7" xfId="3713"/>
    <cellStyle name="常规 2 2 2 12 7 2 3" xfId="3714"/>
    <cellStyle name="20% - 强调文字颜色 6 2 13" xfId="3715"/>
    <cellStyle name="常规 2 2 2 5 3 3" xfId="3716"/>
    <cellStyle name="强调文字颜色 2 3 3" xfId="3717"/>
    <cellStyle name="常规 2 2 2 2 6 8 3" xfId="3718"/>
    <cellStyle name="好_108.BOM 33 3 2 3" xfId="3719"/>
    <cellStyle name="好_108.BOM 28 3 2 3" xfId="3720"/>
    <cellStyle name="差_108.BOM 2 5 4 2" xfId="3721"/>
    <cellStyle name="20% - 强调文字颜色 5 5 2 2" xfId="3722"/>
    <cellStyle name="差_108.BOM 28 5 6" xfId="3723"/>
    <cellStyle name="差_108.BOM 33 5 6" xfId="3724"/>
    <cellStyle name="常规 2 2 8 2 7 6" xfId="3725"/>
    <cellStyle name="差_108.BOM 13 2 6 2 3" xfId="3726"/>
    <cellStyle name="差_108.BOM 2 5 5" xfId="3727"/>
    <cellStyle name="20% - 强调文字颜色 5 5 3" xfId="3728"/>
    <cellStyle name="常规 2 2 2 2 18 7 2 4" xfId="3729"/>
    <cellStyle name="40% - 强调文字颜色 6 5 8" xfId="3730"/>
    <cellStyle name="常规 2 2 2 12 7 2 4" xfId="3731"/>
    <cellStyle name="差_108.BOM 2 5 6" xfId="3732"/>
    <cellStyle name="20% - 强调文字颜色 5 5 4" xfId="3733"/>
    <cellStyle name="40% - 强调文字颜色 6 5 9" xfId="3734"/>
    <cellStyle name="差_108.BOM 2 5 7" xfId="3735"/>
    <cellStyle name="20% - 强调文字颜色 5 5 5" xfId="3736"/>
    <cellStyle name="计算 5 3 3 2" xfId="3737"/>
    <cellStyle name="60% - 强调文字颜色 2 5 10" xfId="3738"/>
    <cellStyle name="20% - 强调文字颜色 5 5 6" xfId="3739"/>
    <cellStyle name="差_108.BOM 2 2 13 6 2" xfId="3740"/>
    <cellStyle name="好_108.BOM 2 2 20 7 2 2" xfId="3741"/>
    <cellStyle name="好_108.BOM 2 2 15 7 2 2" xfId="3742"/>
    <cellStyle name="差_108.BOM 10 2 7 2 4" xfId="3743"/>
    <cellStyle name="差_108.BOM 27 5 2 4" xfId="3744"/>
    <cellStyle name="差_108.BOM 32 5 2 4" xfId="3745"/>
    <cellStyle name="差_108.BOM 2 6 4" xfId="3746"/>
    <cellStyle name="20% - 强调文字颜色 5 6 2" xfId="3747"/>
    <cellStyle name="40% - 强调文字颜色 6 6 7" xfId="3748"/>
    <cellStyle name="常规 2 2 2 12 7 3 3" xfId="3749"/>
    <cellStyle name="常规 2 2 2 2 3 2 5" xfId="3750"/>
    <cellStyle name="常规 2 2 2 2 18 7 3 3" xfId="3751"/>
    <cellStyle name="差_108.BOM 2 6 5" xfId="3752"/>
    <cellStyle name="60% - 强调文字颜色 1 5 2 2" xfId="3753"/>
    <cellStyle name="20% - 强调文字颜色 5 6 3" xfId="3754"/>
    <cellStyle name="40% - 强调文字颜色 6 6 8" xfId="3755"/>
    <cellStyle name="常规 2 2 2 12 7 3 4" xfId="3756"/>
    <cellStyle name="常规 2 2 2 2 3 2 6" xfId="3757"/>
    <cellStyle name="常规 2 2 2 2 18 7 3 4" xfId="3758"/>
    <cellStyle name="差_108.BOM 2 6 6" xfId="3759"/>
    <cellStyle name="60% - 强调文字颜色 1 5 2 3" xfId="3760"/>
    <cellStyle name="20% - 强调文字颜色 5 6 4" xfId="3761"/>
    <cellStyle name="差_108.BOM 2 2 13 7 2" xfId="3762"/>
    <cellStyle name="注释 5 4 2 2" xfId="3763"/>
    <cellStyle name="好_108.BOM 2 2 20 7 3 2" xfId="3764"/>
    <cellStyle name="好_108.BOM 2 2 15 7 3 2" xfId="3765"/>
    <cellStyle name="差_108.BOM 10 2 7 3 4" xfId="3766"/>
    <cellStyle name="差_108.BOM 27 5 3 4" xfId="3767"/>
    <cellStyle name="差_108.BOM 32 5 3 4" xfId="3768"/>
    <cellStyle name="差_108.BOM 2 7 4" xfId="3769"/>
    <cellStyle name="20% - 强调文字颜色 5 7 2" xfId="3770"/>
    <cellStyle name="差_108.BOM 2 7 5" xfId="3771"/>
    <cellStyle name="60% - 强调文字颜色 1 5 3 2" xfId="3772"/>
    <cellStyle name="20% - 强调文字颜色 5 7 3" xfId="3773"/>
    <cellStyle name="差_108.BOM 2 7 6" xfId="3774"/>
    <cellStyle name="60% - 强调文字颜色 1 5 3 3" xfId="3775"/>
    <cellStyle name="20% - 强调文字颜色 5 7 4" xfId="3776"/>
    <cellStyle name="注释 8 2 4" xfId="3777"/>
    <cellStyle name="好_108.BOM 2 2 18 5 5" xfId="3778"/>
    <cellStyle name="20% - 强调文字颜色 6 2 2 2 3" xfId="3779"/>
    <cellStyle name="差_108.BOM 3 2 4 2 3" xfId="3780"/>
    <cellStyle name="常规 2 2 2 17 5 2 3" xfId="3781"/>
    <cellStyle name="常规 2 2 2 2 13 2 2" xfId="3782"/>
    <cellStyle name="常规 2 2 2 22 5 2 3" xfId="3783"/>
    <cellStyle name="差_108.BOM 2 8 4" xfId="3784"/>
    <cellStyle name="20% - 强调文字颜色 5 8 2" xfId="3785"/>
    <cellStyle name="40% - 强调文字颜色 4 2 2 14" xfId="3786"/>
    <cellStyle name="常规 2 2 2 2 3 4 5" xfId="3787"/>
    <cellStyle name="好_108.BOM 2 2 18 5 6" xfId="3788"/>
    <cellStyle name="20% - 强调文字颜色 6 2 2 2 4" xfId="3789"/>
    <cellStyle name="差_108.BOM 3 2 4 2 4" xfId="3790"/>
    <cellStyle name="常规 2 2 2 17 5 2 4" xfId="3791"/>
    <cellStyle name="常规 2 2 2 2 13 2 3" xfId="3792"/>
    <cellStyle name="常规 2 2 2 22 5 2 4" xfId="3793"/>
    <cellStyle name="差_108.BOM 2 8 5" xfId="3794"/>
    <cellStyle name="60% - 强调文字颜色 1 5 4 2" xfId="3795"/>
    <cellStyle name="20% - 强调文字颜色 5 8 3" xfId="3796"/>
    <cellStyle name="差_108.BOM 11 2 3 3 2" xfId="3797"/>
    <cellStyle name="差_108.BOM 6 2 6 2" xfId="3798"/>
    <cellStyle name="20% - 强调文字颜色 6 2 2 2 5" xfId="3799"/>
    <cellStyle name="常规 2 2 2 2 13 2 4" xfId="3800"/>
    <cellStyle name="差_108.BOM 2 8 6" xfId="3801"/>
    <cellStyle name="60% - 强调文字颜色 1 5 4 3" xfId="3802"/>
    <cellStyle name="20% - 强调文字颜色 5 8 4" xfId="3803"/>
    <cellStyle name="60% - 强调文字颜色 2 5 3 2" xfId="3804"/>
    <cellStyle name="60% - 强调文字颜色 6 2 4" xfId="3805"/>
    <cellStyle name="差_108.BOM 2 10 2 3 3" xfId="3806"/>
    <cellStyle name="20% - 强调文字颜色 6 2" xfId="3807"/>
    <cellStyle name="20% - 强调文字颜色 6 2 2 2" xfId="3808"/>
    <cellStyle name="差_108.BOM 3 2 4 2" xfId="3809"/>
    <cellStyle name="常规 2 2 2 17 5 2" xfId="3810"/>
    <cellStyle name="常规 2 2 2 2 17 10" xfId="3811"/>
    <cellStyle name="常规 2 2 2 22 5 2" xfId="3812"/>
    <cellStyle name="常规 4 2 32 2" xfId="3813"/>
    <cellStyle name="常规 4 2 27 2" xfId="3814"/>
    <cellStyle name="常规 2 2 2 11 10" xfId="3815"/>
    <cellStyle name="常规 2 2 2 13 6 3 3" xfId="3816"/>
    <cellStyle name="常规 2 2 2 3 2 2 5" xfId="3817"/>
    <cellStyle name="20% - 强调文字颜色 6 2 2 2 10" xfId="3818"/>
    <cellStyle name="常规 2 2 2 2 19 6 3 3" xfId="3819"/>
    <cellStyle name="40% - 强调文字颜色 2 2 2 2 12" xfId="3820"/>
    <cellStyle name="40% - 强调文字颜色 2 2 2 2 3" xfId="3821"/>
    <cellStyle name="好_108.BOM 5 2 2 4" xfId="3822"/>
    <cellStyle name="标题 1 2 13" xfId="3823"/>
    <cellStyle name="好_108.BOM 34 6" xfId="3824"/>
    <cellStyle name="好_108.BOM 29 6" xfId="3825"/>
    <cellStyle name="40% - 强调文字颜色 1 2 6 2" xfId="3826"/>
    <cellStyle name="60% - 强调文字颜色 5 6 2 4" xfId="3827"/>
    <cellStyle name="60% - 强调文字颜色 2 4 2 2" xfId="3828"/>
    <cellStyle name="常规 2 2 2 13 6 3 4" xfId="3829"/>
    <cellStyle name="常规 2 2 2 3 2 2 6" xfId="3830"/>
    <cellStyle name="20% - 强调文字颜色 6 2 2 2 11" xfId="3831"/>
    <cellStyle name="常规 2 2 2 2 19 6 3 4" xfId="3832"/>
    <cellStyle name="40% - 强调文字颜色 2 2 2 2 4" xfId="3833"/>
    <cellStyle name="标题 5 2 3 2" xfId="3834"/>
    <cellStyle name="常规 22 2" xfId="3835"/>
    <cellStyle name="20% - 强调文字颜色 6 2 2 2 2 3" xfId="3836"/>
    <cellStyle name="常规 17 2" xfId="3837"/>
    <cellStyle name="常规 2 2 2 2 2 13 4" xfId="3838"/>
    <cellStyle name="差_108.BOM 2 8 2 6 2 4" xfId="3839"/>
    <cellStyle name="60% - 强调文字颜色 4 3 4 2" xfId="3840"/>
    <cellStyle name="差_108.BOM 2 2 18 6 2" xfId="3841"/>
    <cellStyle name="差_108.BOM 11 2 3 3 3" xfId="3842"/>
    <cellStyle name="差_108.BOM 6 2 6 3" xfId="3843"/>
    <cellStyle name="20% - 强调文字颜色 6 2 2 2 6" xfId="3844"/>
    <cellStyle name="常规 2 2 2 2 13 2 5" xfId="3845"/>
    <cellStyle name="差_108.BOM 2 2 18 6 3" xfId="3846"/>
    <cellStyle name="差_108.BOM 11 2 3 3 4" xfId="3847"/>
    <cellStyle name="差_108.BOM 6 2 6 4" xfId="3848"/>
    <cellStyle name="20% - 强调文字颜色 6 2 2 2 7" xfId="3849"/>
    <cellStyle name="常规 2 2 2 2 13 2 6" xfId="3850"/>
    <cellStyle name="差_108.BOM 2 24 6 3 2" xfId="3851"/>
    <cellStyle name="差_108.BOM 2 19 6 3 2" xfId="3852"/>
    <cellStyle name="20% - 强调文字颜色 6 2 2 2 8" xfId="3853"/>
    <cellStyle name="常规 3 42 5" xfId="3854"/>
    <cellStyle name="常规 3 37 5" xfId="3855"/>
    <cellStyle name="差_108.BOM 2 2 17 7 2 3" xfId="3856"/>
    <cellStyle name="40% - 强调文字颜色 2 4 3 2" xfId="3857"/>
    <cellStyle name="标题 12" xfId="3858"/>
    <cellStyle name="60% - 强调文字颜色 6 2 2 4 3" xfId="3859"/>
    <cellStyle name="差_108.BOM 2 24 6 3 3" xfId="3860"/>
    <cellStyle name="差_108.BOM 2 19 6 3 3" xfId="3861"/>
    <cellStyle name="20% - 强调文字颜色 6 2 2 2 9" xfId="3862"/>
    <cellStyle name="20% - 强调文字颜色 6 2 2 3" xfId="3863"/>
    <cellStyle name="差_108.BOM 3 2 4 3" xfId="3864"/>
    <cellStyle name="常规 2 2 2 17 5 3" xfId="3865"/>
    <cellStyle name="常规 2 2 2 2 17 11" xfId="3866"/>
    <cellStyle name="常规 2 2 2 22 5 3" xfId="3867"/>
    <cellStyle name="常规 4 2 32 3" xfId="3868"/>
    <cellStyle name="常规 4 2 27 3" xfId="3869"/>
    <cellStyle name="常规 2 2 2 11 11" xfId="3870"/>
    <cellStyle name="好_108.BOM 8 2 4 3 4" xfId="3871"/>
    <cellStyle name="差_108.BOM 21 3 2 4" xfId="3872"/>
    <cellStyle name="差_108.BOM 16 3 2 4" xfId="3873"/>
    <cellStyle name="好_108.BOM 30 8 2" xfId="3874"/>
    <cellStyle name="好_108.BOM 25 8 2" xfId="3875"/>
    <cellStyle name="差_108.BOM 2 20 8" xfId="3876"/>
    <cellStyle name="差_108.BOM 2 15 8" xfId="3877"/>
    <cellStyle name="40% - 强调文字颜色 1 2 2 4 2" xfId="3878"/>
    <cellStyle name="差_108.BOM 36 2 3 2" xfId="3879"/>
    <cellStyle name="20% - 强调文字颜色 6 2 2 4" xfId="3880"/>
    <cellStyle name="差_108.BOM 3 2 4 4" xfId="3881"/>
    <cellStyle name="常规 2 2 2 17 5 4" xfId="3882"/>
    <cellStyle name="常规 2 2 2 2 17 12" xfId="3883"/>
    <cellStyle name="常规 2 2 2 22 5 4" xfId="3884"/>
    <cellStyle name="常规 4 2 32 4" xfId="3885"/>
    <cellStyle name="常规 4 2 27 4" xfId="3886"/>
    <cellStyle name="常规 2 2 2 11 12" xfId="3887"/>
    <cellStyle name="好_108.BOM 30 8 3" xfId="3888"/>
    <cellStyle name="好_108.BOM 25 8 3" xfId="3889"/>
    <cellStyle name="差_108.BOM 2 20 9" xfId="3890"/>
    <cellStyle name="差_108.BOM 2 15 9" xfId="3891"/>
    <cellStyle name="40% - 强调文字颜色 1 2 2 4 3" xfId="3892"/>
    <cellStyle name="差_108.BOM 36 2 3 3" xfId="3893"/>
    <cellStyle name="20% - 强调文字颜色 6 2 2 5" xfId="3894"/>
    <cellStyle name="差_108.BOM 3 2 4 5" xfId="3895"/>
    <cellStyle name="常规 2 2 2 17 5 5" xfId="3896"/>
    <cellStyle name="常规 2 2 2 22 5 5" xfId="3897"/>
    <cellStyle name="20% - 强调文字颜色 6 2 2 6" xfId="3898"/>
    <cellStyle name="差_108.BOM 3 2 4 6" xfId="3899"/>
    <cellStyle name="常规 2 2 2 17 5 6" xfId="3900"/>
    <cellStyle name="常规 2 2 2 22 5 6" xfId="3901"/>
    <cellStyle name="20% - 强调文字颜色 6 2 2 7" xfId="3902"/>
    <cellStyle name="20% - 强调文字颜色 6 2 2 8" xfId="3903"/>
    <cellStyle name="常规 2 2 6 2 5 6" xfId="3904"/>
    <cellStyle name="40% - 强调文字颜色 4 5 5 2" xfId="3905"/>
    <cellStyle name="20% - 强调文字颜色 6 2 2 9" xfId="3906"/>
    <cellStyle name="40% - 强调文字颜色 4 5 5 3" xfId="3907"/>
    <cellStyle name="20% - 强调文字颜色 6 2 3 2" xfId="3908"/>
    <cellStyle name="差_108.BOM 3 2 5 2" xfId="3909"/>
    <cellStyle name="常规 2 2 2 17 6 2" xfId="3910"/>
    <cellStyle name="常规 2 2 2 22 6 2" xfId="3911"/>
    <cellStyle name="好_108.BOM 12 2 3 2 2" xfId="3912"/>
    <cellStyle name="20% - 强调文字颜色 6 2 4" xfId="3913"/>
    <cellStyle name="差_108.BOM 3 2 6" xfId="3914"/>
    <cellStyle name="常规 2 2 2 17 7" xfId="3915"/>
    <cellStyle name="常规 2 2 2 22 7" xfId="3916"/>
    <cellStyle name="20% - 强调文字颜色 6 2 4 2" xfId="3917"/>
    <cellStyle name="差_108.BOM 3 2 6 2" xfId="3918"/>
    <cellStyle name="常规 2 2 2 17 7 2" xfId="3919"/>
    <cellStyle name="常规 2 2 2 22 7 2" xfId="3920"/>
    <cellStyle name="强调文字颜色 6 2 2 2 2 3" xfId="3921"/>
    <cellStyle name="常规 4 2 35" xfId="3922"/>
    <cellStyle name="常规 2 2 17 2" xfId="3923"/>
    <cellStyle name="常规 2 2 22 2" xfId="3924"/>
    <cellStyle name="好_108.BOM 12 2 3 2 3" xfId="3925"/>
    <cellStyle name="20% - 强调文字颜色 6 2 5" xfId="3926"/>
    <cellStyle name="差_108.BOM 3 2 7" xfId="3927"/>
    <cellStyle name="常规 2 2 2 17 8" xfId="3928"/>
    <cellStyle name="常规 2 2 2 22 8" xfId="3929"/>
    <cellStyle name="常规 2 2 17 3" xfId="3930"/>
    <cellStyle name="常规 2 2 22 3" xfId="3931"/>
    <cellStyle name="好_108.BOM 12 2 3 2 4" xfId="3932"/>
    <cellStyle name="20% - 强调文字颜色 6 2 6" xfId="3933"/>
    <cellStyle name="差_108.BOM 3 2 8" xfId="3934"/>
    <cellStyle name="常规 2 2 2 17 9" xfId="3935"/>
    <cellStyle name="常规 2 2 2 22 9" xfId="3936"/>
    <cellStyle name="40% - 强调文字颜色 2 3 6 2" xfId="3937"/>
    <cellStyle name="常规 2 2 2 2 17 3 5" xfId="3938"/>
    <cellStyle name="常规 2 2 2 11 3 5" xfId="3939"/>
    <cellStyle name="强调文字颜色 2 10" xfId="3940"/>
    <cellStyle name="常规 12 3 2" xfId="3941"/>
    <cellStyle name="常规 2 2 17 4" xfId="3942"/>
    <cellStyle name="常规 2 2 22 4" xfId="3943"/>
    <cellStyle name="20% - 强调文字颜色 6 2 7" xfId="3944"/>
    <cellStyle name="差_108.BOM 3 2 9" xfId="3945"/>
    <cellStyle name="差_108.BOM 4 2 4 2 2" xfId="3946"/>
    <cellStyle name="常规 2 2 2 14 7 3 4" xfId="3947"/>
    <cellStyle name="好_108.BOM 24 4 2" xfId="3948"/>
    <cellStyle name="好_108.BOM 19 4 2" xfId="3949"/>
    <cellStyle name="差_108.BOM 2 11 2 2 3" xfId="3950"/>
    <cellStyle name="60% - 强调文字颜色 3 5 2 2" xfId="3951"/>
    <cellStyle name="常规 2 2 20 2 7 3 3" xfId="3952"/>
    <cellStyle name="强调文字颜色 2 11" xfId="3953"/>
    <cellStyle name="常规 2 2 37 7 2 2" xfId="3954"/>
    <cellStyle name="常规 12 3 3" xfId="3955"/>
    <cellStyle name="常规 2 2 17 5" xfId="3956"/>
    <cellStyle name="常规 2 2 22 5" xfId="3957"/>
    <cellStyle name="20% - 强调文字颜色 6 2 8" xfId="3958"/>
    <cellStyle name="差_108.BOM 4 2 4 2 3" xfId="3959"/>
    <cellStyle name="好_108.BOM 24 4 3" xfId="3960"/>
    <cellStyle name="好_108.BOM 19 4 3" xfId="3961"/>
    <cellStyle name="差_108.BOM 2 11 2 2 4" xfId="3962"/>
    <cellStyle name="60% - 强调文字颜色 3 5 2 3" xfId="3963"/>
    <cellStyle name="常规 2 2 20 2 7 3 4" xfId="3964"/>
    <cellStyle name="强调文字颜色 2 12" xfId="3965"/>
    <cellStyle name="常规 2 2 37 7 2 3" xfId="3966"/>
    <cellStyle name="常规 12 3 4" xfId="3967"/>
    <cellStyle name="常规 2 2 17 6" xfId="3968"/>
    <cellStyle name="常规 2 2 22 6" xfId="3969"/>
    <cellStyle name="20% - 强调文字颜色 6 2 9" xfId="3970"/>
    <cellStyle name="差_108.BOM 4 2 4 2 4" xfId="3971"/>
    <cellStyle name="60% - 强调文字颜色 2 5 3 3" xfId="3972"/>
    <cellStyle name="60% - 强调文字颜色 6 2 5" xfId="3973"/>
    <cellStyle name="差_108.BOM 2 10 2 3 4" xfId="3974"/>
    <cellStyle name="常规 2 2 2 5 2 7 2" xfId="3975"/>
    <cellStyle name="强调文字颜色 2 2 7 2" xfId="3976"/>
    <cellStyle name="20% - 强调文字颜色 6 3" xfId="3977"/>
    <cellStyle name="20% - 强调文字颜色 6 3 3 2" xfId="3978"/>
    <cellStyle name="常规 2 2 2 18 6 2" xfId="3979"/>
    <cellStyle name="常规 2 2 2 23 6 2" xfId="3980"/>
    <cellStyle name="20% - 强调文字颜色 6 3 4 2" xfId="3981"/>
    <cellStyle name="常规 2 2 2 18 7 2" xfId="3982"/>
    <cellStyle name="常规 2 2 2 23 7 2" xfId="3983"/>
    <cellStyle name="60% - 强调文字颜色 2 5 3 4" xfId="3984"/>
    <cellStyle name="60% - 强调文字颜色 6 2 6" xfId="3985"/>
    <cellStyle name="常规 2 2 2 5 2 7 3" xfId="3986"/>
    <cellStyle name="20% - 强调文字颜色 6 4" xfId="3987"/>
    <cellStyle name="好_108.BOM 34 2 3 3" xfId="3988"/>
    <cellStyle name="好_108.BOM 29 2 3 3" xfId="3989"/>
    <cellStyle name="20% - 强调文字颜色 6 4 3 2" xfId="3990"/>
    <cellStyle name="常规 2 2 2 19 6 2" xfId="3991"/>
    <cellStyle name="常规 2 2 2 24 6 2" xfId="3992"/>
    <cellStyle name="60% - 强调文字颜色 6 2 2 9" xfId="3993"/>
    <cellStyle name="40% - 强调文字颜色 5 2 2" xfId="3994"/>
    <cellStyle name="60% - 强调文字颜色 6 2 7" xfId="3995"/>
    <cellStyle name="常规 2 2 2 5 2 7 4" xfId="3996"/>
    <cellStyle name="20% - 强调文字颜色 6 5" xfId="3997"/>
    <cellStyle name="常规 2 2 2 2 12 8 3" xfId="3998"/>
    <cellStyle name="40% - 强调文字颜色 5 2 2 2" xfId="3999"/>
    <cellStyle name="20% - 强调文字颜色 6 5 2" xfId="4000"/>
    <cellStyle name="常规 2 2 2 25 5" xfId="4001"/>
    <cellStyle name="常规 2 2 2 30 5" xfId="4002"/>
    <cellStyle name="常规 2 2 2 2 36 5" xfId="4003"/>
    <cellStyle name="常规 2 2 2 2 41 5" xfId="4004"/>
    <cellStyle name="好_108.BOM 8 2 7 3 3" xfId="4005"/>
    <cellStyle name="常规 2 2 59 6" xfId="4006"/>
    <cellStyle name="差_108.BOM 21 6 2 3" xfId="4007"/>
    <cellStyle name="差_108.BOM 16 6 2 3" xfId="4008"/>
    <cellStyle name="差_108.BOM 12 4 3" xfId="4009"/>
    <cellStyle name="40% - 强调文字颜色 5 2 2 2 2" xfId="4010"/>
    <cellStyle name="常规 2 10 3 2" xfId="4011"/>
    <cellStyle name="强调文字颜色 3 3 3 2" xfId="4012"/>
    <cellStyle name="差 2 2 2 4" xfId="4013"/>
    <cellStyle name="好_108.BOM 34 3 2 3" xfId="4014"/>
    <cellStyle name="好_108.BOM 29 3 2 3" xfId="4015"/>
    <cellStyle name="20% - 强调文字颜色 6 5 2 2" xfId="4016"/>
    <cellStyle name="常规 2 2 2 25 5 2" xfId="4017"/>
    <cellStyle name="标题 4 4 2 2" xfId="4018"/>
    <cellStyle name="常规 2 2 2 2 12 8 4" xfId="4019"/>
    <cellStyle name="40% - 强调文字颜色 5 2 2 3" xfId="4020"/>
    <cellStyle name="20% - 强调文字颜色 6 5 3" xfId="4021"/>
    <cellStyle name="常规 2 2 2 25 6" xfId="4022"/>
    <cellStyle name="常规 2 2 2 30 6" xfId="4023"/>
    <cellStyle name="常规 2 2 2 2 36 6" xfId="4024"/>
    <cellStyle name="常规 2 2 2 2 41 6" xfId="4025"/>
    <cellStyle name="常规 2 2 2 2 12 9 3" xfId="4026"/>
    <cellStyle name="警告文本 3 10" xfId="4027"/>
    <cellStyle name="40% - 强调文字颜色 5 2 3 2" xfId="4028"/>
    <cellStyle name="20% - 强调文字颜色 6 6 2" xfId="4029"/>
    <cellStyle name="常规 2 2 2 26 5" xfId="4030"/>
    <cellStyle name="常规 2 2 2 31 5" xfId="4031"/>
    <cellStyle name="常规 2 2 2 2 37 5" xfId="4032"/>
    <cellStyle name="常规 2 2 2 2 42 5" xfId="4033"/>
    <cellStyle name="60% - 强调文字颜色 1 6 2 2" xfId="4034"/>
    <cellStyle name="20% - 强调文字颜色 6 6 3" xfId="4035"/>
    <cellStyle name="常规 2 2 2 26 6" xfId="4036"/>
    <cellStyle name="常规 2 2 2 31 6" xfId="4037"/>
    <cellStyle name="常规 2 2 2 2 37 6" xfId="4038"/>
    <cellStyle name="常规 2 2 2 2 42 6" xfId="4039"/>
    <cellStyle name="40% - 强调文字颜色 5 2 4" xfId="4040"/>
    <cellStyle name="60% - 强调文字颜色 6 2 9" xfId="4041"/>
    <cellStyle name="常规 2 2 2 5 2 7 6" xfId="4042"/>
    <cellStyle name="40% - 强调文字颜色 3 4 2 2" xfId="4043"/>
    <cellStyle name="20% - 强调文字颜色 6 7" xfId="4044"/>
    <cellStyle name="20% - 强调文字颜色 6 7 2" xfId="4045"/>
    <cellStyle name="常规 2 2 2 27 5" xfId="4046"/>
    <cellStyle name="常规 2 2 2 32 5" xfId="4047"/>
    <cellStyle name="40% - 强调文字颜色 6 2 2 12" xfId="4048"/>
    <cellStyle name="常规 2 2 2 2 38 5" xfId="4049"/>
    <cellStyle name="常规 2 2 2 2 43 5" xfId="4050"/>
    <cellStyle name="40% - 强调文字颜色 5 2 4 2" xfId="4051"/>
    <cellStyle name="60% - 强调文字颜色 1 6 3 2" xfId="4052"/>
    <cellStyle name="20% - 强调文字颜色 6 7 3" xfId="4053"/>
    <cellStyle name="常规 2 2 2 27 6" xfId="4054"/>
    <cellStyle name="常规 2 2 2 32 6" xfId="4055"/>
    <cellStyle name="40% - 强调文字颜色 6 2 2 13" xfId="4056"/>
    <cellStyle name="常规 2 2 2 2 38 6" xfId="4057"/>
    <cellStyle name="常规 2 2 2 2 43 6" xfId="4058"/>
    <cellStyle name="60% - 强调文字颜色 1 6 3 3" xfId="4059"/>
    <cellStyle name="20% - 强调文字颜色 6 7 4" xfId="4060"/>
    <cellStyle name="40% - 强调文字颜色 6 2 2 14" xfId="4061"/>
    <cellStyle name="40% - 强调文字颜色 5 2 5" xfId="4062"/>
    <cellStyle name="差_108.BOM 2 2 14 8" xfId="4063"/>
    <cellStyle name="注释 5 5 3" xfId="4064"/>
    <cellStyle name="好_108.BOM 2 2 20 8 4" xfId="4065"/>
    <cellStyle name="好_108.BOM 2 2 15 8 4" xfId="4066"/>
    <cellStyle name="标题 2 6 2 2" xfId="4067"/>
    <cellStyle name="20% - 强调文字颜色 6 8" xfId="4068"/>
    <cellStyle name="60% - 强调文字颜色 1 6 4 2" xfId="4069"/>
    <cellStyle name="20% - 强调文字颜色 6 8 3" xfId="4070"/>
    <cellStyle name="常规 2 2 2 28 6" xfId="4071"/>
    <cellStyle name="常规 2 2 2 33 6" xfId="4072"/>
    <cellStyle name="常规 2 2 2 2 39 6" xfId="4073"/>
    <cellStyle name="常规 2 2 2 2 44 6" xfId="4074"/>
    <cellStyle name="60% - 强调文字颜色 1 2 2 2 6" xfId="4075"/>
    <cellStyle name="60% - 强调文字颜色 1 6 4 3" xfId="4076"/>
    <cellStyle name="20% - 强调文字颜色 6 8 4" xfId="4077"/>
    <cellStyle name="60% - 强调文字颜色 1 2 2 2 7" xfId="4078"/>
    <cellStyle name="差_108.BOM 2 2 19 5 2" xfId="4079"/>
    <cellStyle name="差_108.BOM 11 2 4 2 3" xfId="4080"/>
    <cellStyle name="好_108.BOM 2 10 2 5" xfId="4081"/>
    <cellStyle name="40% - 强调文字颜色 1 2 10" xfId="4082"/>
    <cellStyle name="60% - 强调文字颜色 2 2 7" xfId="4083"/>
    <cellStyle name="40% - 强调文字颜色 1 2 2" xfId="4084"/>
    <cellStyle name="60% - 强调文字颜色 3 6 4" xfId="4085"/>
    <cellStyle name="好_108.BOM 30 6" xfId="4086"/>
    <cellStyle name="好_108.BOM 25 6" xfId="4087"/>
    <cellStyle name="40% - 强调文字颜色 1 2 2 2" xfId="4088"/>
    <cellStyle name="好_108.BOM 30 6 2" xfId="4089"/>
    <cellStyle name="好_108.BOM 25 6 2" xfId="4090"/>
    <cellStyle name="差_108.BOM 2 13 8" xfId="4091"/>
    <cellStyle name="40% - 强调文字颜色 1 2 2 2 2" xfId="4092"/>
    <cellStyle name="60% - 强调文字颜色 3 6 4 2" xfId="4093"/>
    <cellStyle name="40% - 强调文字颜色 1 2 8" xfId="4094"/>
    <cellStyle name="差_108.BOM 9 2 7 2" xfId="4095"/>
    <cellStyle name="注释 6 3 3" xfId="4096"/>
    <cellStyle name="好_108.BOM 2 2 16 6 4" xfId="4097"/>
    <cellStyle name="常规 2 46 2 4" xfId="4098"/>
    <cellStyle name="40% - 强调文字颜色 6 2 2 9" xfId="4099"/>
    <cellStyle name="差_108.BOM 3 2 2 3 2" xfId="4100"/>
    <cellStyle name="常规 2 2 2 17 3 3 2" xfId="4101"/>
    <cellStyle name="常规 2 2 2 22 3 3 2" xfId="4102"/>
    <cellStyle name="常规 2 2 2 2 8 4 2 4" xfId="4103"/>
    <cellStyle name="检查单元格 3 2" xfId="4104"/>
    <cellStyle name="60% - 强调文字颜色 4 5 5 3" xfId="4105"/>
    <cellStyle name="好_108.BOM 30 6 2 2" xfId="4106"/>
    <cellStyle name="好_108.BOM 25 6 2 2" xfId="4107"/>
    <cellStyle name="差_108.BOM 2 13 8 2" xfId="4108"/>
    <cellStyle name="40% - 强调文字颜色 1 2 2 2 2 2" xfId="4109"/>
    <cellStyle name="40% - 强调文字颜色 1 2 9" xfId="4110"/>
    <cellStyle name="差_108.BOM 9 2 7 3" xfId="4111"/>
    <cellStyle name="检查单元格 3 3" xfId="4112"/>
    <cellStyle name="60% - 强调文字颜色 4 5 5 4" xfId="4113"/>
    <cellStyle name="标题 5 2 10" xfId="4114"/>
    <cellStyle name="好_108.BOM 30 6 2 3" xfId="4115"/>
    <cellStyle name="好_108.BOM 25 6 2 3" xfId="4116"/>
    <cellStyle name="差_108.BOM 2 13 8 3" xfId="4117"/>
    <cellStyle name="40% - 强调文字颜色 1 2 2 2 2 3" xfId="4118"/>
    <cellStyle name="好_108.BOM 30 6 3" xfId="4119"/>
    <cellStyle name="好_108.BOM 25 6 3" xfId="4120"/>
    <cellStyle name="差_108.BOM 2 13 9" xfId="4121"/>
    <cellStyle name="40% - 强调文字颜色 1 2 2 2 3" xfId="4122"/>
    <cellStyle name="60% - 强调文字颜色 3 6 4 3" xfId="4123"/>
    <cellStyle name="好_108.BOM 30 6 4" xfId="4124"/>
    <cellStyle name="好_108.BOM 25 6 4" xfId="4125"/>
    <cellStyle name="差_108.BOM 2 2" xfId="4126"/>
    <cellStyle name="40% - 强调文字颜色 1 2 2 2 4" xfId="4127"/>
    <cellStyle name="60% - 强调文字颜色 3 6 4 4" xfId="4128"/>
    <cellStyle name="好_108.BOM 30 6 5" xfId="4129"/>
    <cellStyle name="好_108.BOM 25 6 5" xfId="4130"/>
    <cellStyle name="差_108.BOM 2 3" xfId="4131"/>
    <cellStyle name="40% - 强调文字颜色 1 2 2 2 5" xfId="4132"/>
    <cellStyle name="40% - 强调文字颜色 4 5 3 4" xfId="4133"/>
    <cellStyle name="差_108.BOM 2 23 5 3 2" xfId="4134"/>
    <cellStyle name="差_108.BOM 2 18 5 3 2" xfId="4135"/>
    <cellStyle name="差_108.BOM 10 2 7 3" xfId="4136"/>
    <cellStyle name="差_108.BOM 27 5 3" xfId="4137"/>
    <cellStyle name="差_108.BOM 32 5 3" xfId="4138"/>
    <cellStyle name="差_108.BOM 2 7" xfId="4139"/>
    <cellStyle name="40% - 强调文字颜色 1 2 2 2 9" xfId="4140"/>
    <cellStyle name="60% - 强调文字颜色 3 6 5" xfId="4141"/>
    <cellStyle name="好_108.BOM 30 7" xfId="4142"/>
    <cellStyle name="好_108.BOM 25 7" xfId="4143"/>
    <cellStyle name="40% - 强调文字颜色 1 2 2 3" xfId="4144"/>
    <cellStyle name="差_108.BOM 36 2 2" xfId="4145"/>
    <cellStyle name="好_108.BOM 30 7 2" xfId="4146"/>
    <cellStyle name="好_108.BOM 25 7 2" xfId="4147"/>
    <cellStyle name="差_108.BOM 2 14 8" xfId="4148"/>
    <cellStyle name="40% - 强调文字颜色 1 2 2 3 2" xfId="4149"/>
    <cellStyle name="差_108.BOM 36 2 2 2" xfId="4150"/>
    <cellStyle name="60% - 强调文字颜色 3 6 5 2" xfId="4151"/>
    <cellStyle name="好_108.BOM 30 7 3" xfId="4152"/>
    <cellStyle name="好_108.BOM 25 7 3" xfId="4153"/>
    <cellStyle name="差_108.BOM 2 14 9" xfId="4154"/>
    <cellStyle name="40% - 强调文字颜色 1 2 2 3 3" xfId="4155"/>
    <cellStyle name="差_108.BOM 36 2 2 3" xfId="4156"/>
    <cellStyle name="60% - 强调文字颜色 3 6 5 3" xfId="4157"/>
    <cellStyle name="60% - 强调文字颜色 3 6 6" xfId="4158"/>
    <cellStyle name="好_108.BOM 30 8" xfId="4159"/>
    <cellStyle name="好_108.BOM 25 8" xfId="4160"/>
    <cellStyle name="40% - 强调文字颜色 1 2 2 4" xfId="4161"/>
    <cellStyle name="差_108.BOM 36 2 3" xfId="4162"/>
    <cellStyle name="60% - 强调文字颜色 3 6 7" xfId="4163"/>
    <cellStyle name="好_108.BOM 30 9" xfId="4164"/>
    <cellStyle name="好_108.BOM 25 9" xfId="4165"/>
    <cellStyle name="40% - 强调文字颜色 1 2 2 5" xfId="4166"/>
    <cellStyle name="40% - 强调文字颜色 2 6 2" xfId="4167"/>
    <cellStyle name="差_108.BOM 36 2 4" xfId="4168"/>
    <cellStyle name="差_108.BOM 21 3 3 4" xfId="4169"/>
    <cellStyle name="差_108.BOM 16 3 3 4" xfId="4170"/>
    <cellStyle name="计算 2 2 2 10" xfId="4171"/>
    <cellStyle name="好_108.BOM 30 9 2" xfId="4172"/>
    <cellStyle name="好_108.BOM 25 9 2" xfId="4173"/>
    <cellStyle name="差_108.BOM 2 21 8" xfId="4174"/>
    <cellStyle name="差_108.BOM 2 16 8" xfId="4175"/>
    <cellStyle name="40% - 强调文字颜色 1 2 2 5 2" xfId="4176"/>
    <cellStyle name="计算 2 2 2 11" xfId="4177"/>
    <cellStyle name="好_108.BOM 30 9 3" xfId="4178"/>
    <cellStyle name="好_108.BOM 25 9 3" xfId="4179"/>
    <cellStyle name="差_108.BOM 2 21 9" xfId="4180"/>
    <cellStyle name="差_108.BOM 2 16 9" xfId="4181"/>
    <cellStyle name="40% - 强调文字颜色 1 2 2 5 3" xfId="4182"/>
    <cellStyle name="常规 4 2 13 2 2" xfId="4183"/>
    <cellStyle name="60% - 强调文字颜色 3 6 8" xfId="4184"/>
    <cellStyle name="强调文字颜色 6 10 2" xfId="4185"/>
    <cellStyle name="40% - 强调文字颜色 1 2 2 6" xfId="4186"/>
    <cellStyle name="40% - 强调文字颜色 2 6 3" xfId="4187"/>
    <cellStyle name="差_108.BOM 36 2 5" xfId="4188"/>
    <cellStyle name="常规 2 2 2 2 3 4 2 2" xfId="4189"/>
    <cellStyle name="强调文字颜色 6 10 3" xfId="4190"/>
    <cellStyle name="40% - 强调文字颜色 1 2 2 7" xfId="4191"/>
    <cellStyle name="40% - 强调文字颜色 2 6 4" xfId="4192"/>
    <cellStyle name="差_108.BOM 36 2 6" xfId="4193"/>
    <cellStyle name="好_108.BOM 2 7 2 6 6" xfId="4194"/>
    <cellStyle name="差_108.BOM 10 2 3 2 2" xfId="4195"/>
    <cellStyle name="常规 2 2 2 2 3 4 2 3" xfId="4196"/>
    <cellStyle name="强调文字颜色 6 10 4" xfId="4197"/>
    <cellStyle name="40% - 强调文字颜色 1 2 2 8" xfId="4198"/>
    <cellStyle name="常规 3 16 6 2 3" xfId="4199"/>
    <cellStyle name="60% - 强调文字颜色 2 2 2 2 2 2" xfId="4200"/>
    <cellStyle name="差_108.BOM 10 2 3 2 3" xfId="4201"/>
    <cellStyle name="常规 2 2 2 2 18 3 3 2" xfId="4202"/>
    <cellStyle name="常规 2 2 2 2 3 4 2 4" xfId="4203"/>
    <cellStyle name="40% - 强调文字颜色 1 2 2 9" xfId="4204"/>
    <cellStyle name="常规 2 2 2 12 3 3 2" xfId="4205"/>
    <cellStyle name="60% - 强调文字颜色 3 2 2 10" xfId="4206"/>
    <cellStyle name="60% - 强调文字颜色 2 2 8" xfId="4207"/>
    <cellStyle name="好_108.BOM 2 12 7 2 2" xfId="4208"/>
    <cellStyle name="40% - 强调文字颜色 1 2 3" xfId="4209"/>
    <cellStyle name="常规 2 2 34 2 6" xfId="4210"/>
    <cellStyle name="60% - 强调文字颜色 3 7 4" xfId="4211"/>
    <cellStyle name="常规 2 2 29 2 6" xfId="4212"/>
    <cellStyle name="差_108.BOM 2 2 16 5 2 3" xfId="4213"/>
    <cellStyle name="好_108.BOM 31 6" xfId="4214"/>
    <cellStyle name="好_108.BOM 26 6" xfId="4215"/>
    <cellStyle name="40% - 强调文字颜色 1 2 3 2" xfId="4216"/>
    <cellStyle name="差_108.BOM 2 2 16 5 2 4" xfId="4217"/>
    <cellStyle name="好_108.BOM 31 7" xfId="4218"/>
    <cellStyle name="好_108.BOM 26 7" xfId="4219"/>
    <cellStyle name="40% - 强调文字颜色 1 2 3 3" xfId="4220"/>
    <cellStyle name="差_108.BOM 36 3 2" xfId="4221"/>
    <cellStyle name="60% - 强调文字颜色 3 2 2 11" xfId="4222"/>
    <cellStyle name="差_108.BOM 2 2 6 4 2" xfId="4223"/>
    <cellStyle name="60% - 强调文字颜色 2 2 9" xfId="4224"/>
    <cellStyle name="好_108.BOM 2 12 7 2 3" xfId="4225"/>
    <cellStyle name="40% - 强调文字颜色 1 2 4" xfId="4226"/>
    <cellStyle name="常规 2 2 34 3 6" xfId="4227"/>
    <cellStyle name="60% - 强调文字颜色 3 8 4" xfId="4228"/>
    <cellStyle name="常规 2 2 29 3 6" xfId="4229"/>
    <cellStyle name="差_108.BOM 2 2 16 5 3 3" xfId="4230"/>
    <cellStyle name="好_108.BOM 32 6" xfId="4231"/>
    <cellStyle name="好_108.BOM 27 6" xfId="4232"/>
    <cellStyle name="40% - 强调文字颜色 1 2 4 2" xfId="4233"/>
    <cellStyle name="常规 2 2 2 3 2 7 2 4" xfId="4234"/>
    <cellStyle name="好_108.BOM 36 3 3 4" xfId="4235"/>
    <cellStyle name="60% - 强调文字颜色 3 2 2 2 6" xfId="4236"/>
    <cellStyle name="差_108.BOM 2 2 16 5 3 4" xfId="4237"/>
    <cellStyle name="好_108.BOM 32 7" xfId="4238"/>
    <cellStyle name="好_108.BOM 27 7" xfId="4239"/>
    <cellStyle name="40% - 强调文字颜色 1 2 4 3" xfId="4240"/>
    <cellStyle name="差_108.BOM 36 4 2" xfId="4241"/>
    <cellStyle name="60% - 强调文字颜色 3 2 2 2 7" xfId="4242"/>
    <cellStyle name="60% - 强调文字颜色 3 2 2 12" xfId="4243"/>
    <cellStyle name="差_108.BOM 2 2 6 4 3" xfId="4244"/>
    <cellStyle name="好_108.BOM 2 2 11 8 4" xfId="4245"/>
    <cellStyle name="标题 2 2 2 2" xfId="4246"/>
    <cellStyle name="好_108.BOM 2 12 7 2 4" xfId="4247"/>
    <cellStyle name="40% - 强调文字颜色 1 2 5" xfId="4248"/>
    <cellStyle name="好_108.BOM 33 6" xfId="4249"/>
    <cellStyle name="好_108.BOM 28 6" xfId="4250"/>
    <cellStyle name="40% - 强调文字颜色 1 2 5 2" xfId="4251"/>
    <cellStyle name="常规 2 2 2 3 2 7 3 4" xfId="4252"/>
    <cellStyle name="常规 2 2 34 4 6" xfId="4253"/>
    <cellStyle name="差_108.BOM 13 2 9" xfId="4254"/>
    <cellStyle name="常规 2 2 29 4 6" xfId="4255"/>
    <cellStyle name="好_108.BOM 33 7" xfId="4256"/>
    <cellStyle name="好_108.BOM 28 7" xfId="4257"/>
    <cellStyle name="40% - 强调文字颜色 1 2 5 3" xfId="4258"/>
    <cellStyle name="差_108.BOM 36 5 2" xfId="4259"/>
    <cellStyle name="60% - 强调文字颜色 3 2 2 14" xfId="4260"/>
    <cellStyle name="差_108.BOM 2 2 6 4 5" xfId="4261"/>
    <cellStyle name="标题 2 2 2 4" xfId="4262"/>
    <cellStyle name="40% - 强调文字颜色 1 2 7" xfId="4263"/>
    <cellStyle name="好_108.BOM 4 2 4" xfId="4264"/>
    <cellStyle name="差_108.BOM 2 5 2 3 5" xfId="4265"/>
    <cellStyle name="标题 1 2 2 2 9" xfId="4266"/>
    <cellStyle name="40% - 强调文字颜色 1 3 2 2" xfId="4267"/>
    <cellStyle name="60% - 强调文字颜色 4 6 4" xfId="4268"/>
    <cellStyle name="强调文字颜色 3 2 2 2 11" xfId="4269"/>
    <cellStyle name="常规 2 2 35 2 6" xfId="4270"/>
    <cellStyle name="60% - 强调文字颜色 4 7 4" xfId="4271"/>
    <cellStyle name="差_108.BOM 2 2 16 6 2 3" xfId="4272"/>
    <cellStyle name="40% - 强调文字颜色 1 3 3 2" xfId="4273"/>
    <cellStyle name="常规 2 2 35 3 6" xfId="4274"/>
    <cellStyle name="60% - 强调文字颜色 4 8 4" xfId="4275"/>
    <cellStyle name="常规 2 2 36 2 2 4" xfId="4276"/>
    <cellStyle name="差_108.BOM 2 2 16 6 3 3" xfId="4277"/>
    <cellStyle name="适中 2 13" xfId="4278"/>
    <cellStyle name="计算 9" xfId="4279"/>
    <cellStyle name="40% - 强调文字颜色 1 3 4 2" xfId="4280"/>
    <cellStyle name="60% - 强调文字颜色 1 2 6" xfId="4281"/>
    <cellStyle name="40% - 强调文字颜色 1 3 5 2" xfId="4282"/>
    <cellStyle name="60% - 强调文字颜色 1 3 6" xfId="4283"/>
    <cellStyle name="60% - 强调文字颜色 1 2 2 10" xfId="4284"/>
    <cellStyle name="40% - 强调文字颜色 1 3 6 2" xfId="4285"/>
    <cellStyle name="40% - 强调文字颜色 1 3 7" xfId="4286"/>
    <cellStyle name="40% - 强调文字颜色 1 3 8" xfId="4287"/>
    <cellStyle name="差_108.BOM 9 2 8 2" xfId="4288"/>
    <cellStyle name="40% - 强调文字颜色 1 3 9" xfId="4289"/>
    <cellStyle name="差_108.BOM 9 2 8 3" xfId="4290"/>
    <cellStyle name="差_108.BOM 2 4 2 3 2 3" xfId="4291"/>
    <cellStyle name="40% - 强调文字颜色 1 4 2" xfId="4292"/>
    <cellStyle name="常规 2 2 2 3 2 7 6" xfId="4293"/>
    <cellStyle name="40% - 强调文字颜色 1 4 2 2" xfId="4294"/>
    <cellStyle name="60% - 强调文字颜色 5 6 4" xfId="4295"/>
    <cellStyle name="好_108.BOM 6 2 5 3 2" xfId="4296"/>
    <cellStyle name="常规 2 2 61 2 2" xfId="4297"/>
    <cellStyle name="常规 2 2 56 2 2" xfId="4298"/>
    <cellStyle name="差_108.BOM 2 4 2 3 2 4" xfId="4299"/>
    <cellStyle name="40% - 强调文字颜色 1 4 3" xfId="4300"/>
    <cellStyle name="40% - 强调文字颜色 4 2 13" xfId="4301"/>
    <cellStyle name="常规 2 2 36 2 6" xfId="4302"/>
    <cellStyle name="60% - 强调文字颜色 5 7 4" xfId="4303"/>
    <cellStyle name="差_108.BOM 2 2 16 7 2 3" xfId="4304"/>
    <cellStyle name="40% - 强调文字颜色 1 4 3 2" xfId="4305"/>
    <cellStyle name="常规 2 2 9 2 4 2 3" xfId="4306"/>
    <cellStyle name="差_108.BOM 2 2 6 6 2" xfId="4307"/>
    <cellStyle name="40% - 强调文字颜色 6 2 10" xfId="4308"/>
    <cellStyle name="好_108.BOM 6 2 5 3 3" xfId="4309"/>
    <cellStyle name="常规 2 2 61 2 3" xfId="4310"/>
    <cellStyle name="常规 2 2 56 2 3" xfId="4311"/>
    <cellStyle name="差_108.BOM 2 2 8 2 2 2" xfId="4312"/>
    <cellStyle name="40% - 强调文字颜色 1 4 4" xfId="4313"/>
    <cellStyle name="常规 2 2 9 2 4 2 4" xfId="4314"/>
    <cellStyle name="差_108.BOM 2 2 6 6 3" xfId="4315"/>
    <cellStyle name="40% - 强调文字颜色 6 2 11" xfId="4316"/>
    <cellStyle name="标题 2 2 4 2" xfId="4317"/>
    <cellStyle name="好_108.BOM 6 2 5 3 4" xfId="4318"/>
    <cellStyle name="常规 2 2 61 2 4" xfId="4319"/>
    <cellStyle name="常规 2 2 56 2 4" xfId="4320"/>
    <cellStyle name="差_108.BOM 2 2 8 2 2 3" xfId="4321"/>
    <cellStyle name="40% - 强调文字颜色 1 4 5" xfId="4322"/>
    <cellStyle name="差 2 2" xfId="4323"/>
    <cellStyle name="40% - 强调文字颜色 1 5 10" xfId="4324"/>
    <cellStyle name="常规 4 2 5 2 2" xfId="4325"/>
    <cellStyle name="差_108.BOM 2 4 2 3 3 3" xfId="4326"/>
    <cellStyle name="40% - 强调文字颜色 1 5 2" xfId="4327"/>
    <cellStyle name="60% - 强调文字颜色 2 5 7" xfId="4328"/>
    <cellStyle name="差_108.BOM 20 2 3 4" xfId="4329"/>
    <cellStyle name="差_108.BOM 15 2 3 4" xfId="4330"/>
    <cellStyle name="60% - 强调文字颜色 6 6 4" xfId="4331"/>
    <cellStyle name="常规 2 2 3 2 2 6" xfId="4332"/>
    <cellStyle name="40% - 强调文字颜色 1 5 2 2" xfId="4333"/>
    <cellStyle name="40% - 强调文字颜色 1 5 2 3" xfId="4334"/>
    <cellStyle name="60% - 强调文字颜色 6 6 5" xfId="4335"/>
    <cellStyle name="60% - 强调文字颜色 4 2_仿皮" xfId="4336"/>
    <cellStyle name="60% - 强调文字颜色 6 6 6" xfId="4337"/>
    <cellStyle name="40% - 强调文字颜色 1 5 2 4" xfId="4338"/>
    <cellStyle name="常规 4 2 5 2 3" xfId="4339"/>
    <cellStyle name="常规 2 2 61 3 2" xfId="4340"/>
    <cellStyle name="常规 2 2 56 3 2" xfId="4341"/>
    <cellStyle name="差_108.BOM 2 4 2 3 3 4" xfId="4342"/>
    <cellStyle name="40% - 强调文字颜色 1 5 3" xfId="4343"/>
    <cellStyle name="60% - 强调文字颜色 2 5 8" xfId="4344"/>
    <cellStyle name="常规 2 2 3 2 3 6" xfId="4345"/>
    <cellStyle name="40% - 强调文字颜色 1 5 3 2" xfId="4346"/>
    <cellStyle name="常规 2 2 37 2 6" xfId="4347"/>
    <cellStyle name="60% - 强调文字颜色 6 7 4" xfId="4348"/>
    <cellStyle name="40% - 强调文字颜色 1 5 3 3" xfId="4349"/>
    <cellStyle name="40% - 强调文字颜色 3 2_仿皮" xfId="4350"/>
    <cellStyle name="40% - 强调文字颜色 1 5 3 4" xfId="4351"/>
    <cellStyle name="60% - 强调文字颜色 2 2 2 4" xfId="4352"/>
    <cellStyle name="好_108.BOM 10 2 6 3 2" xfId="4353"/>
    <cellStyle name="常规 3 30 2 3" xfId="4354"/>
    <cellStyle name="常规 3 25 2 3" xfId="4355"/>
    <cellStyle name="差 2 12" xfId="4356"/>
    <cellStyle name="常规 2 2 3 2 4 6" xfId="4357"/>
    <cellStyle name="40% - 强调文字颜色 1 5 4 2" xfId="4358"/>
    <cellStyle name="常规 2 2 37 3 6" xfId="4359"/>
    <cellStyle name="60% - 强调文字颜色 6 8 4" xfId="4360"/>
    <cellStyle name="60% - 强调文字颜色 2 2 2 5" xfId="4361"/>
    <cellStyle name="好_108.BOM 10 2 6 3 3" xfId="4362"/>
    <cellStyle name="常规 3 30 2 4" xfId="4363"/>
    <cellStyle name="常规 3 25 2 4" xfId="4364"/>
    <cellStyle name="常规 2 3 2 3 2" xfId="4365"/>
    <cellStyle name="差 2 13" xfId="4366"/>
    <cellStyle name="40% - 强调文字颜色 1 5 4 3" xfId="4367"/>
    <cellStyle name="常规 3 2 23" xfId="4368"/>
    <cellStyle name="常规 3 2 18" xfId="4369"/>
    <cellStyle name="60% - 强调文字颜色 3 2 8" xfId="4370"/>
    <cellStyle name="40% - 强调文字颜色 2 2 3" xfId="4371"/>
    <cellStyle name="40% - 强调文字颜色 1 5 5 4" xfId="4372"/>
    <cellStyle name="好_108.BOM 2 2 12 8 2" xfId="4373"/>
    <cellStyle name="40% - 强调文字颜色 2 2 2 10" xfId="4374"/>
    <cellStyle name="好_108.BOM 2 2 8 6 6" xfId="4375"/>
    <cellStyle name="差_108.BOM 22 7 2 2" xfId="4376"/>
    <cellStyle name="差_108.BOM 17 7 2 2" xfId="4377"/>
    <cellStyle name="常规 2 2 2 49 2" xfId="4378"/>
    <cellStyle name="常规 2 2 2 2 18 2 2 4" xfId="4379"/>
    <cellStyle name="40% - 强调文字颜色 1 5 8" xfId="4380"/>
    <cellStyle name="常规 2 2 2 12 2 2 4" xfId="4381"/>
    <cellStyle name="差_108.BOM 22 7 2 3" xfId="4382"/>
    <cellStyle name="差_108.BOM 2 20 2 2" xfId="4383"/>
    <cellStyle name="差_108.BOM 2 15 2 2" xfId="4384"/>
    <cellStyle name="差_108.BOM 17 7 2 3" xfId="4385"/>
    <cellStyle name="常规 2 2 2 49 3" xfId="4386"/>
    <cellStyle name="强调文字颜色 4 4 3 2" xfId="4387"/>
    <cellStyle name="40% - 强调文字颜色 1 5 9" xfId="4388"/>
    <cellStyle name="好_108.BOM 2 2 5 2" xfId="4389"/>
    <cellStyle name="60% - 强调文字颜色 6 3 11" xfId="4390"/>
    <cellStyle name="常规 2 2 2 2 6 5 2 3" xfId="4391"/>
    <cellStyle name="60% - 强调文字颜色 2 6 5 2" xfId="4392"/>
    <cellStyle name="常规 4 2 5 5" xfId="4393"/>
    <cellStyle name="常规 3 19 7 2 2" xfId="4394"/>
    <cellStyle name="40% - 强调文字颜色 1 8" xfId="4395"/>
    <cellStyle name="常规 9 7" xfId="4396"/>
    <cellStyle name="差_108.BOM 2 2 3 3" xfId="4397"/>
    <cellStyle name="60% - 强调文字颜色 2 6 7" xfId="4398"/>
    <cellStyle name="40% - 强调文字颜色 1 6 2" xfId="4399"/>
    <cellStyle name="差_108.BOM 35 2 4" xfId="4400"/>
    <cellStyle name="常规 4 2 12 2 2" xfId="4401"/>
    <cellStyle name="60% - 强调文字颜色 2 6 8" xfId="4402"/>
    <cellStyle name="40% - 强调文字颜色 1 6 3" xfId="4403"/>
    <cellStyle name="差_108.BOM 35 2 5" xfId="4404"/>
    <cellStyle name="常规 4 2 8 5" xfId="4405"/>
    <cellStyle name="40% - 强调文字颜色 4 8" xfId="4406"/>
    <cellStyle name="差_108.BOM 2 2 6 3" xfId="4407"/>
    <cellStyle name="强调文字颜色 3 6 2 3 4" xfId="4408"/>
    <cellStyle name="40% - 强调文字颜色 1 6 3 2" xfId="4409"/>
    <cellStyle name="常规 2 2 13 2 9 4" xfId="4410"/>
    <cellStyle name="40% - 强调文字颜色 1 6 3 3" xfId="4411"/>
    <cellStyle name="40% - 强调文字颜色 1 6 3 4" xfId="4412"/>
    <cellStyle name="好_108.BOM 10 2 7 3" xfId="4413"/>
    <cellStyle name="常规 2 2 2 2 3 3 2 2" xfId="4414"/>
    <cellStyle name="40% - 强调文字颜色 1 6 4" xfId="4415"/>
    <cellStyle name="差_108.BOM 35 2 6" xfId="4416"/>
    <cellStyle name="常规 4 2 9 5" xfId="4417"/>
    <cellStyle name="40% - 强调文字颜色 5 8" xfId="4418"/>
    <cellStyle name="好 2 9" xfId="4419"/>
    <cellStyle name="差_108.BOM 2 2 7 3" xfId="4420"/>
    <cellStyle name="60% - 强调文字颜色 2 3 2 4" xfId="4421"/>
    <cellStyle name="40% - 强调文字颜色 1 6 4 2" xfId="4422"/>
    <cellStyle name="好_108.BOM 7 4 4" xfId="4423"/>
    <cellStyle name="好_108.BOM 2 2 9 2" xfId="4424"/>
    <cellStyle name="60% - 强调文字颜色 2 2 2 2 12" xfId="4425"/>
    <cellStyle name="40% - 强调文字颜色 6 2 2 2 10" xfId="4426"/>
    <cellStyle name="40% - 强调文字颜色 1 6 4 3" xfId="4427"/>
    <cellStyle name="40% - 强调文字颜色 6 2 2 2 11" xfId="4428"/>
    <cellStyle name="差_108.BOM 10 2 2 2 2" xfId="4429"/>
    <cellStyle name="常规 2 2 2 8 2 7 2 2" xfId="4430"/>
    <cellStyle name="好_108.BOM 10 2 7 4" xfId="4431"/>
    <cellStyle name="常规 2 2 2 2 3 3 2 3" xfId="4432"/>
    <cellStyle name="40% - 强调文字颜色 1 6 5" xfId="4433"/>
    <cellStyle name="40% - 强调文字颜色 6 8" xfId="4434"/>
    <cellStyle name="好 3 9" xfId="4435"/>
    <cellStyle name="差_108.BOM 2 2 8 3" xfId="4436"/>
    <cellStyle name="60% - 强调文字颜色 4 2 6" xfId="4437"/>
    <cellStyle name="60% - 强调文字颜色 2 3 3 4" xfId="4438"/>
    <cellStyle name="40% - 强调文字颜色 1 6 5 2" xfId="4439"/>
    <cellStyle name="60% - 强调文字颜色 4 2 7" xfId="4440"/>
    <cellStyle name="常规 2 2 5 2 9 2" xfId="4441"/>
    <cellStyle name="40% - 强调文字颜色 3 2 2" xfId="4442"/>
    <cellStyle name="40% - 强调文字颜色 1 6 5 3" xfId="4443"/>
    <cellStyle name="差_108.BOM 10 2 2 2 3" xfId="4444"/>
    <cellStyle name="常规 2 2 2 8 2 7 2 3" xfId="4445"/>
    <cellStyle name="好_108.BOM 10 2 7 5" xfId="4446"/>
    <cellStyle name="常规 2 2 2 2 18 2 3 2" xfId="4447"/>
    <cellStyle name="常规 2 2 2 2 3 3 2 4" xfId="4448"/>
    <cellStyle name="40% - 强调文字颜色 1 6 6" xfId="4449"/>
    <cellStyle name="常规 2 2 2 12 2 3 2" xfId="4450"/>
    <cellStyle name="好_108.BOM 2 2 20 2 2 2" xfId="4451"/>
    <cellStyle name="好_108.BOM 2 2 15 2 2 2" xfId="4452"/>
    <cellStyle name="差_108.BOM 10 2 2 2 4" xfId="4453"/>
    <cellStyle name="常规 2 2 2 8 2 7 2 4" xfId="4454"/>
    <cellStyle name="好_108.BOM 10 2 7 6" xfId="4455"/>
    <cellStyle name="常规 2 2 2 2 18 2 3 3" xfId="4456"/>
    <cellStyle name="40% - 强调文字颜色 1 6 7" xfId="4457"/>
    <cellStyle name="常规 2 2 2 12 2 3 3" xfId="4458"/>
    <cellStyle name="差_108.BOM 2 2 19 6 2 3" xfId="4459"/>
    <cellStyle name="40% - 强调文字颜色 4 3 3 2" xfId="4460"/>
    <cellStyle name="常规 2 2 18 4 6" xfId="4461"/>
    <cellStyle name="常规 2 2 23 4 6" xfId="4462"/>
    <cellStyle name="40% - 强调文字颜色 2 2" xfId="4463"/>
    <cellStyle name="常规 2 2 2 2 2 17 3 2" xfId="4464"/>
    <cellStyle name="常规 2 2 2 2 2 22 3 2" xfId="4465"/>
    <cellStyle name="好_108.BOM 21 4 4" xfId="4466"/>
    <cellStyle name="好_108.BOM 16 4 4" xfId="4467"/>
    <cellStyle name="差_108.BOM 2 26 6 6" xfId="4468"/>
    <cellStyle name="常规 3 2 12 4" xfId="4469"/>
    <cellStyle name="60% - 强调文字颜色 3 2 2 4" xfId="4470"/>
    <cellStyle name="好_108.BOM 2 20 2 5" xfId="4471"/>
    <cellStyle name="好_108.BOM 2 2 9 6 2 2" xfId="4472"/>
    <cellStyle name="好_108.BOM 2 15 2 5" xfId="4473"/>
    <cellStyle name="40% - 强调文字颜色 2 2 10" xfId="4474"/>
    <cellStyle name="差_108.BOM 2 2 7 7 2 3" xfId="4475"/>
    <cellStyle name="常规 2 2 16 2 4" xfId="4476"/>
    <cellStyle name="常规 2 2 21 2 4" xfId="4477"/>
    <cellStyle name="好_108.BOM 40" xfId="4478"/>
    <cellStyle name="好_108.BOM 35" xfId="4479"/>
    <cellStyle name="常规 2 2 2 16 8 4" xfId="4480"/>
    <cellStyle name="常规 2 2 2 21 8 4" xfId="4481"/>
    <cellStyle name="60% - 强调文字颜色 1 2 2 2 10" xfId="4482"/>
    <cellStyle name="常规 3 2 12 5" xfId="4483"/>
    <cellStyle name="60% - 强调文字颜色 3 2 2 5" xfId="4484"/>
    <cellStyle name="好_108.BOM 2 20 2 6" xfId="4485"/>
    <cellStyle name="好_108.BOM 2 2 9 6 2 3" xfId="4486"/>
    <cellStyle name="好_108.BOM 2 15 2 6" xfId="4487"/>
    <cellStyle name="40% - 强调文字颜色 2 2 11" xfId="4488"/>
    <cellStyle name="差_108.BOM 2 2 7 7 2 4" xfId="4489"/>
    <cellStyle name="常规 2 2 16 2 5" xfId="4490"/>
    <cellStyle name="常规 2 2 21 2 5" xfId="4491"/>
    <cellStyle name="60% - 强调文字颜色 1 2 2 2 11" xfId="4492"/>
    <cellStyle name="60% - 强调文字颜色 3 2 2 6" xfId="4493"/>
    <cellStyle name="好_108.BOM 2 2 9 6 2 4" xfId="4494"/>
    <cellStyle name="40% - 强调文字颜色 2 2 12" xfId="4495"/>
    <cellStyle name="60% - 强调文字颜色 1 2 2 2 12" xfId="4496"/>
    <cellStyle name="常规 2 2 16 2 6" xfId="4497"/>
    <cellStyle name="常规 2 2 21 2 6" xfId="4498"/>
    <cellStyle name="好_108.BOM 42" xfId="4499"/>
    <cellStyle name="好_108.BOM 37" xfId="4500"/>
    <cellStyle name="40% - 强调文字颜色 5 2 2 2 10" xfId="4501"/>
    <cellStyle name="常规 2 4 7 2" xfId="4502"/>
    <cellStyle name="60% - 强调文字颜色 3 2 2 7" xfId="4503"/>
    <cellStyle name="常规 3 19 11" xfId="4504"/>
    <cellStyle name="差_108.BOM 2 7 2 2 2 2" xfId="4505"/>
    <cellStyle name="40% - 强调文字颜色 2 2 13" xfId="4506"/>
    <cellStyle name="常规 3 2 24" xfId="4507"/>
    <cellStyle name="常规 3 2 19" xfId="4508"/>
    <cellStyle name="60% - 强调文字颜色 3 2 9" xfId="4509"/>
    <cellStyle name="40% - 强调文字颜色 2 2 4" xfId="4510"/>
    <cellStyle name="差_108.BOM 2 2 7 4 2" xfId="4511"/>
    <cellStyle name="注释 2 5 2" xfId="4512"/>
    <cellStyle name="好_108.BOM 2 2 12 8 3" xfId="4513"/>
    <cellStyle name="40% - 强调文字颜色 2 2 2 11" xfId="4514"/>
    <cellStyle name="差_108.BOM 2 2 7 4 3" xfId="4515"/>
    <cellStyle name="注释 2 5 3" xfId="4516"/>
    <cellStyle name="好_108.BOM 2 2 12 8 4" xfId="4517"/>
    <cellStyle name="40% - 强调文字颜色 2 2 2 12" xfId="4518"/>
    <cellStyle name="标题 2 3 2 2" xfId="4519"/>
    <cellStyle name="40% - 强调文字颜色 2 2 5" xfId="4520"/>
    <cellStyle name="常规 2 2 2 2 2 5 2" xfId="4521"/>
    <cellStyle name="差_108.BOM 2 2 7 4 4" xfId="4522"/>
    <cellStyle name="注释 2 5 4" xfId="4523"/>
    <cellStyle name="40% - 强调文字颜色 2 2 2 13" xfId="4524"/>
    <cellStyle name="标题 2 3 2 3" xfId="4525"/>
    <cellStyle name="强调文字颜色 4 6 2 2 2" xfId="4526"/>
    <cellStyle name="40% - 强调文字颜色 2 2 6" xfId="4527"/>
    <cellStyle name="好_108.BOM 21 9 2" xfId="4528"/>
    <cellStyle name="好_108.BOM 16 9 2" xfId="4529"/>
    <cellStyle name="40% - 强调文字颜色 2 2 2 2" xfId="4530"/>
    <cellStyle name="40% - 强调文字颜色 2 2 2 2 10" xfId="4531"/>
    <cellStyle name="常规 2 2 2 36 2 3" xfId="4532"/>
    <cellStyle name="常规 2 2 2 41 2 3" xfId="4533"/>
    <cellStyle name="40% - 强调文字颜色 2 2 2 2 11" xfId="4534"/>
    <cellStyle name="常规 2 2 2 36 2 4" xfId="4535"/>
    <cellStyle name="常规 2 2 2 41 2 4" xfId="4536"/>
    <cellStyle name="40% - 强调文字颜色 2 2 2 2 2" xfId="4537"/>
    <cellStyle name="好_108.BOM 24 6 2 4" xfId="4538"/>
    <cellStyle name="好_108.BOM 19 6 2 4" xfId="4539"/>
    <cellStyle name="常规 2 2 30 8" xfId="4540"/>
    <cellStyle name="常规 2 2 25 8" xfId="4541"/>
    <cellStyle name="40% - 强调文字颜色 2 2 2 2 2 2" xfId="4542"/>
    <cellStyle name="标题 1 8 3" xfId="4543"/>
    <cellStyle name="常规 2 2 2 16 4 6" xfId="4544"/>
    <cellStyle name="常规 2 2 2 21 4 6" xfId="4545"/>
    <cellStyle name="常规 2 2 30 9" xfId="4546"/>
    <cellStyle name="常规 2 2 25 9" xfId="4547"/>
    <cellStyle name="输出 2 3 2" xfId="4548"/>
    <cellStyle name="40% - 强调文字颜色 2 2 2 2 2 3" xfId="4549"/>
    <cellStyle name="常规 3 2 2 10 2 2" xfId="4550"/>
    <cellStyle name="标题 1 8 4" xfId="4551"/>
    <cellStyle name="40% - 强调文字颜色 2 2 2 2 6" xfId="4552"/>
    <cellStyle name="40% - 强调文字颜色 2 2 2 2 7" xfId="4553"/>
    <cellStyle name="40% - 强调文字颜色 2 2 2 2 8" xfId="4554"/>
    <cellStyle name="好_108.BOM 2 2 10 2 2 2" xfId="4555"/>
    <cellStyle name="常规 2 2 2 2 2 15 4" xfId="4556"/>
    <cellStyle name="常规 2 2 2 2 2 20 4" xfId="4557"/>
    <cellStyle name="60% - 强调文字颜色 4 3 6 2" xfId="4558"/>
    <cellStyle name="检查单元格 2 2 5 2" xfId="4559"/>
    <cellStyle name="40% - 强调文字颜色 2 2 2 2 9" xfId="4560"/>
    <cellStyle name="常规 4 20 2" xfId="4561"/>
    <cellStyle name="常规 4 15 2" xfId="4562"/>
    <cellStyle name="常规 2 2 44 4" xfId="4563"/>
    <cellStyle name="常规 2 2 39 4" xfId="4564"/>
    <cellStyle name="标题 1 4 2 2" xfId="4565"/>
    <cellStyle name="好_108.BOM 21 9 3" xfId="4566"/>
    <cellStyle name="好_108.BOM 16 9 3" xfId="4567"/>
    <cellStyle name="40% - 强调文字颜色 2 2 2 3" xfId="4568"/>
    <cellStyle name="差_108.BOM 23 2 5" xfId="4569"/>
    <cellStyle name="差_108.BOM 2 2 11 4 2 4" xfId="4570"/>
    <cellStyle name="差_108.BOM 18 2 5" xfId="4571"/>
    <cellStyle name="40% - 强调文字颜色 2 2 2 3 2" xfId="4572"/>
    <cellStyle name="差_108.BOM 23 2 6" xfId="4573"/>
    <cellStyle name="差_108.BOM 18 2 6" xfId="4574"/>
    <cellStyle name="40% - 强调文字颜色 2 2 2 3 3" xfId="4575"/>
    <cellStyle name="差_108.BOM 2 3 2 2 2 3" xfId="4576"/>
    <cellStyle name="60% - 强调文字颜色 5 6" xfId="4577"/>
    <cellStyle name="60% - 强调文字颜色 1 2 2 2 2 2" xfId="4578"/>
    <cellStyle name="40% - 强调文字颜色 2 3 13" xfId="4579"/>
    <cellStyle name="常规 2 2 2 2 4 4 2 2" xfId="4580"/>
    <cellStyle name="40% - 强调文字颜色 2 2 2 7" xfId="4581"/>
    <cellStyle name="好_108.BOM 5 2 4 3 2" xfId="4582"/>
    <cellStyle name="差_108.BOM 2 3 2 2 2 4" xfId="4583"/>
    <cellStyle name="标题 3 3 6 2" xfId="4584"/>
    <cellStyle name="60% - 强调文字颜色 5 7" xfId="4585"/>
    <cellStyle name="好_108.BOM 36 5 2" xfId="4586"/>
    <cellStyle name="60% - 强调文字颜色 1 2 2 2 2 3" xfId="4587"/>
    <cellStyle name="差_108.BOM 23 8 2" xfId="4588"/>
    <cellStyle name="差_108.BOM 18 8 2" xfId="4589"/>
    <cellStyle name="常规 2 2 2 2 4 4 2 3" xfId="4590"/>
    <cellStyle name="40% - 强调文字颜色 2 2 2 8" xfId="4591"/>
    <cellStyle name="差_108.BOM 23 8 3" xfId="4592"/>
    <cellStyle name="差_108.BOM 18 8 3" xfId="4593"/>
    <cellStyle name="常规 2 2 2 2 19 3 3 2" xfId="4594"/>
    <cellStyle name="常规 2 2 2 2 4 4 2 4" xfId="4595"/>
    <cellStyle name="40% - 强调文字颜色 2 2 2 9" xfId="4596"/>
    <cellStyle name="常规 2 2 2 13 3 3 2" xfId="4597"/>
    <cellStyle name="差_108.BOM 2 2 17 5 2 3" xfId="4598"/>
    <cellStyle name="40% - 强调文字颜色 2 2 3 2" xfId="4599"/>
    <cellStyle name="好_108.BOM 37 3 3 4" xfId="4600"/>
    <cellStyle name="差_108.BOM 11 2 6 2 3" xfId="4601"/>
    <cellStyle name="差_108.BOM 2 2 17 5 3 3" xfId="4602"/>
    <cellStyle name="40% - 强调文字颜色 2 2 4 2" xfId="4603"/>
    <cellStyle name="差_108.BOM 11 2 6 3 3" xfId="4604"/>
    <cellStyle name="40% - 强调文字颜色 2 2 5 2" xfId="4605"/>
    <cellStyle name="常规 2 2 2 2 16 2 5" xfId="4606"/>
    <cellStyle name="强调文字颜色 5 2 2 2 11" xfId="4607"/>
    <cellStyle name="常规 2 2 3 2 2 3 4" xfId="4608"/>
    <cellStyle name="常规 2 2 2 10 2 5" xfId="4609"/>
    <cellStyle name="标题 3 5 3 2" xfId="4610"/>
    <cellStyle name="差_108.BOM 2 8 2 4 6" xfId="4611"/>
    <cellStyle name="差_108.BOM 2 2 19 6 2 4" xfId="4612"/>
    <cellStyle name="40% - 强调文字颜色 4 3 3 3" xfId="4613"/>
    <cellStyle name="40% - 强调文字颜色 2 3" xfId="4614"/>
    <cellStyle name="常规 2 2 2 2 2 17 3 3" xfId="4615"/>
    <cellStyle name="常规 2 2 2 2 2 22 3 3" xfId="4616"/>
    <cellStyle name="差_108.BOM 3 2 10" xfId="4617"/>
    <cellStyle name="60% - 强调文字颜色 3 3 7" xfId="4618"/>
    <cellStyle name="差_108.BOM 25 5 2 2" xfId="4619"/>
    <cellStyle name="差_108.BOM 30 5 2 2" xfId="4620"/>
    <cellStyle name="好_108.BOM 22 9" xfId="4621"/>
    <cellStyle name="好_108.BOM 17 9" xfId="4622"/>
    <cellStyle name="40% - 强调文字颜色 2 3 2" xfId="4623"/>
    <cellStyle name="好_108.BOM 22 9 2" xfId="4624"/>
    <cellStyle name="好_108.BOM 17 9 2" xfId="4625"/>
    <cellStyle name="40% - 强调文字颜色 2 3 2 2" xfId="4626"/>
    <cellStyle name="标题 1 5 2 2" xfId="4627"/>
    <cellStyle name="差_108.BOM 2 6 2 3 6" xfId="4628"/>
    <cellStyle name="解释性文本 2" xfId="4629"/>
    <cellStyle name="好_108.BOM 22 9 3" xfId="4630"/>
    <cellStyle name="好_108.BOM 17 9 3" xfId="4631"/>
    <cellStyle name="40% - 强调文字颜色 2 3 2 3" xfId="4632"/>
    <cellStyle name="60% - 强调文字颜色 3 3 8" xfId="4633"/>
    <cellStyle name="差_108.BOM 25 5 2 3" xfId="4634"/>
    <cellStyle name="差_108.BOM 30 5 2 3" xfId="4635"/>
    <cellStyle name="好_108.BOM 6 2 6 2 2" xfId="4636"/>
    <cellStyle name="40% - 强调文字颜色 2 3 3" xfId="4637"/>
    <cellStyle name="差_108.BOM 2 2 17 6 2 3" xfId="4638"/>
    <cellStyle name="40% - 强调文字颜色 2 3 3 2" xfId="4639"/>
    <cellStyle name="标题 1 5 3 2" xfId="4640"/>
    <cellStyle name="差_108.BOM 2 6 2 4 6" xfId="4641"/>
    <cellStyle name="差_108.BOM 2 2 17 6 2 4" xfId="4642"/>
    <cellStyle name="40% - 强调文字颜色 2 3 3 3" xfId="4643"/>
    <cellStyle name="好_108.BOM 2 2 13 7 2 2" xfId="4644"/>
    <cellStyle name="60% - 强调文字颜色 3 3 9" xfId="4645"/>
    <cellStyle name="差_108.BOM 25 5 2 4" xfId="4646"/>
    <cellStyle name="差_108.BOM 30 5 2 4" xfId="4647"/>
    <cellStyle name="好_108.BOM 6 2 6 2 3" xfId="4648"/>
    <cellStyle name="40% - 强调文字颜色 2 3 4" xfId="4649"/>
    <cellStyle name="差_108.BOM 2 6 2 5 5" xfId="4650"/>
    <cellStyle name="好_108.BOM 37 4 3 4" xfId="4651"/>
    <cellStyle name="差_108.BOM 11 2 7 2 3" xfId="4652"/>
    <cellStyle name="常规 2 2 37 2 2 4" xfId="4653"/>
    <cellStyle name="差_108.BOM 2 2 17 6 3 3" xfId="4654"/>
    <cellStyle name="40% - 强调文字颜色 2 3 4 2" xfId="4655"/>
    <cellStyle name="好_108.BOM 6 2 6 2 4" xfId="4656"/>
    <cellStyle name="40% - 强调文字颜色 2 3 5" xfId="4657"/>
    <cellStyle name="好_108.BOM 23 9" xfId="4658"/>
    <cellStyle name="好_108.BOM 18 9" xfId="4659"/>
    <cellStyle name="差_108.BOM 2 4 2 4 2 3" xfId="4660"/>
    <cellStyle name="40% - 强调文字颜色 2 4 2" xfId="4661"/>
    <cellStyle name="输出 10 3" xfId="4662"/>
    <cellStyle name="60% - 强调文字颜色 6 2 2 3 3" xfId="4663"/>
    <cellStyle name="常规 2 2 2 4 2 7 6" xfId="4664"/>
    <cellStyle name="好_108.BOM 23 9 2" xfId="4665"/>
    <cellStyle name="好_108.BOM 18 9 2" xfId="4666"/>
    <cellStyle name="40% - 强调文字颜色 2 4 2 2" xfId="4667"/>
    <cellStyle name="好_108.BOM 6 2 6 3 2" xfId="4668"/>
    <cellStyle name="常规 2 2 62 2 2" xfId="4669"/>
    <cellStyle name="常规 2 2 57 2 2" xfId="4670"/>
    <cellStyle name="差_108.BOM 2 4 2 4 2 4" xfId="4671"/>
    <cellStyle name="40% - 强调文字颜色 2 4 3" xfId="4672"/>
    <cellStyle name="好_108.BOM 6 2 6 3 3" xfId="4673"/>
    <cellStyle name="常规 2 2 62 2 3" xfId="4674"/>
    <cellStyle name="常规 2 2 57 2 3" xfId="4675"/>
    <cellStyle name="差_108.BOM 2 2 8 3 2 2" xfId="4676"/>
    <cellStyle name="40% - 强调文字颜色 2 4 4" xfId="4677"/>
    <cellStyle name="好_108.BOM 6 2 6 3 4" xfId="4678"/>
    <cellStyle name="常规 2 2 62 2 4" xfId="4679"/>
    <cellStyle name="常规 2 2 57 2 4" xfId="4680"/>
    <cellStyle name="差_108.BOM 2 2 8 3 2 3" xfId="4681"/>
    <cellStyle name="40% - 强调文字颜色 2 4 5" xfId="4682"/>
    <cellStyle name="差_108.BOM 2 2 8 3 2 4" xfId="4683"/>
    <cellStyle name="40% - 强调文字颜色 2 4 6" xfId="4684"/>
    <cellStyle name="好_108.BOM 24 9" xfId="4685"/>
    <cellStyle name="好_108.BOM 19 9" xfId="4686"/>
    <cellStyle name="常规 4 2 6 2 2" xfId="4687"/>
    <cellStyle name="差_108.BOM 2 4 2 4 3 3" xfId="4688"/>
    <cellStyle name="40% - 强调文字颜色 2 5 2" xfId="4689"/>
    <cellStyle name="标题 2 2 2 2 10" xfId="4690"/>
    <cellStyle name="60% - 强调文字颜色 3 5 7" xfId="4691"/>
    <cellStyle name="常规 4 2 6 2 4" xfId="4692"/>
    <cellStyle name="常规 2 2 62 3 3" xfId="4693"/>
    <cellStyle name="常规 2 2 57 3 3" xfId="4694"/>
    <cellStyle name="差_108.BOM 2 2 8 3 3 2" xfId="4695"/>
    <cellStyle name="40% - 强调文字颜色 2 5 4" xfId="4696"/>
    <cellStyle name="标题 2 2 2 2 12" xfId="4697"/>
    <cellStyle name="注释 3 4 3 2" xfId="4698"/>
    <cellStyle name="60% - 强调文字颜色 3 5 9" xfId="4699"/>
    <cellStyle name="常规 2 2 62 3 4" xfId="4700"/>
    <cellStyle name="常规 2 2 57 3 4" xfId="4701"/>
    <cellStyle name="差_108.BOM 2 2 8 3 3 3" xfId="4702"/>
    <cellStyle name="40% - 强调文字颜色 2 5 5" xfId="4703"/>
    <cellStyle name="常规 2 2 2 2 18 3 2 2" xfId="4704"/>
    <cellStyle name="差_108.BOM 2 2 8 3 3 4" xfId="4705"/>
    <cellStyle name="40% - 强调文字颜色 2 5 6" xfId="4706"/>
    <cellStyle name="常规 2 2 2 12 3 2 2" xfId="4707"/>
    <cellStyle name="差_108.BOM 2 2 19 6 3 3" xfId="4708"/>
    <cellStyle name="40% - 强调文字颜色 4 3 4 2" xfId="4709"/>
    <cellStyle name="常规 2 2 18 5 6" xfId="4710"/>
    <cellStyle name="常规 2 2 23 5 6" xfId="4711"/>
    <cellStyle name="常规 2 2 5 2 9" xfId="4712"/>
    <cellStyle name="40% - 强调文字颜色 3 2" xfId="4713"/>
    <cellStyle name="差_108.BOM 22 12" xfId="4714"/>
    <cellStyle name="差_108.BOM 17 12" xfId="4715"/>
    <cellStyle name="标题 3 5 2" xfId="4716"/>
    <cellStyle name="差_108.BOM 12 2 5 3 2" xfId="4717"/>
    <cellStyle name="好_108.BOM 2 25 2 5" xfId="4718"/>
    <cellStyle name="常规 3 2 2 7 3" xfId="4719"/>
    <cellStyle name="40% - 强调文字颜色 3 2 10" xfId="4720"/>
    <cellStyle name="常规 2 2 34 9 2" xfId="4721"/>
    <cellStyle name="常规 2 2 29 9 2" xfId="4722"/>
    <cellStyle name="差_108.BOM 23 3 2 2" xfId="4723"/>
    <cellStyle name="差_108.BOM 18 3 2 2" xfId="4724"/>
    <cellStyle name="差_108.BOM 12 2 5 3 3" xfId="4725"/>
    <cellStyle name="好_108.BOM 38 2" xfId="4726"/>
    <cellStyle name="好_108.BOM 2 25 2 6" xfId="4727"/>
    <cellStyle name="常规 3 2 2 7 4" xfId="4728"/>
    <cellStyle name="40% - 强调文字颜色 3 2 11" xfId="4729"/>
    <cellStyle name="标题 3 5 3" xfId="4730"/>
    <cellStyle name="常规 2 2 34 9 3" xfId="4731"/>
    <cellStyle name="常规 2 2 29 9 3" xfId="4732"/>
    <cellStyle name="差_108.BOM 23 3 2 3" xfId="4733"/>
    <cellStyle name="差_108.BOM 18 3 2 3" xfId="4734"/>
    <cellStyle name="差_108.BOM 12 2 5 3 4" xfId="4735"/>
    <cellStyle name="好_108.BOM 38 3" xfId="4736"/>
    <cellStyle name="好_108.BOM 2 10 6 3 2" xfId="4737"/>
    <cellStyle name="常规 3 2 2 7 5" xfId="4738"/>
    <cellStyle name="40% - 强调文字颜色 3 2 12" xfId="4739"/>
    <cellStyle name="常规 2 2 2 2 14 5 3 2" xfId="4740"/>
    <cellStyle name="标题 3 5 4" xfId="4741"/>
    <cellStyle name="常规 2 2 15 10" xfId="4742"/>
    <cellStyle name="好_108.BOM 2 2 11 5 2 2" xfId="4743"/>
    <cellStyle name="常规 2 2 34 9 4" xfId="4744"/>
    <cellStyle name="常规 2 2 29 9 4" xfId="4745"/>
    <cellStyle name="差_108.BOM 23 3 2 4" xfId="4746"/>
    <cellStyle name="差_108.BOM 18 3 2 4" xfId="4747"/>
    <cellStyle name="好_108.BOM 38 4" xfId="4748"/>
    <cellStyle name="好_108.BOM 2 10 6 3 3" xfId="4749"/>
    <cellStyle name="40% - 强调文字颜色 3 2 13" xfId="4750"/>
    <cellStyle name="常规 2 2 2 2 14 5 3 3" xfId="4751"/>
    <cellStyle name="标题 3 5 5" xfId="4752"/>
    <cellStyle name="常规 2 2 15 11" xfId="4753"/>
    <cellStyle name="常规 2 2 2 2 14 5 3 4" xfId="4754"/>
    <cellStyle name="标题 3 5 6" xfId="4755"/>
    <cellStyle name="常规 2 2 15 12" xfId="4756"/>
    <cellStyle name="好_108.BOM 2 10 6 3 4" xfId="4757"/>
    <cellStyle name="40% - 强调文字颜色 3 2 14" xfId="4758"/>
    <cellStyle name="标题 3 2 12" xfId="4759"/>
    <cellStyle name="常规 2 2 2 8 2 5 3 3" xfId="4760"/>
    <cellStyle name="差_108.BOM 2 5 2 4" xfId="4761"/>
    <cellStyle name="40% - 强调文字颜色 3 2 2 10" xfId="4762"/>
    <cellStyle name="40% - 强调文字颜色 6 5 5 4" xfId="4763"/>
    <cellStyle name="标题 11 2" xfId="4764"/>
    <cellStyle name="差_108.BOM 2 5 2 5" xfId="4765"/>
    <cellStyle name="40% - 强调文字颜色 3 2 2 11" xfId="4766"/>
    <cellStyle name="标题 3 2 2 2 2 2" xfId="4767"/>
    <cellStyle name="标题 11 3" xfId="4768"/>
    <cellStyle name="标题 3 2 13" xfId="4769"/>
    <cellStyle name="常规 2 2 2 8 2 5 3 4" xfId="4770"/>
    <cellStyle name="差_108.BOM 2 5 2 6" xfId="4771"/>
    <cellStyle name="40% - 强调文字颜色 3 2 2 12" xfId="4772"/>
    <cellStyle name="标题 3 2 2 2 2 3" xfId="4773"/>
    <cellStyle name="标题 11 4" xfId="4774"/>
    <cellStyle name="标题 3 2 14" xfId="4775"/>
    <cellStyle name="差_108.BOM 2 5 2 7" xfId="4776"/>
    <cellStyle name="40% - 强调文字颜色 3 2 2 13" xfId="4777"/>
    <cellStyle name="差_108.BOM 2 5 2 8" xfId="4778"/>
    <cellStyle name="40% - 强调文字颜色 3 2 2 14" xfId="4779"/>
    <cellStyle name="40% - 强调文字颜色 6 6 2" xfId="4780"/>
    <cellStyle name="差_108.BOM 2 8 2 5 2 4" xfId="4781"/>
    <cellStyle name="60% - 强调文字颜色 4 2 4 2" xfId="4782"/>
    <cellStyle name="差_108.BOM 2 2 5 6" xfId="4783"/>
    <cellStyle name="40% - 强调文字颜色 3 2 2 2 10" xfId="4784"/>
    <cellStyle name="40% - 强调文字颜色 6 6 3" xfId="4785"/>
    <cellStyle name="常规 13 2 2 2" xfId="4786"/>
    <cellStyle name="60% - 强调文字颜色 4 2 4 3" xfId="4787"/>
    <cellStyle name="差_108.BOM 2 2 5 7" xfId="4788"/>
    <cellStyle name="40% - 强调文字颜色 3 2 2 2 11" xfId="4789"/>
    <cellStyle name="40% - 强调文字颜色 6 6 4" xfId="4790"/>
    <cellStyle name="常规 13 2 2 3" xfId="4791"/>
    <cellStyle name="常规 2 2 2 2 3 2 2" xfId="4792"/>
    <cellStyle name="60% - 强调文字颜色 4 2 4 4" xfId="4793"/>
    <cellStyle name="差_108.BOM 2 2 5 8" xfId="4794"/>
    <cellStyle name="40% - 强调文字颜色 3 2 2 2 12" xfId="4795"/>
    <cellStyle name="注释 5 7" xfId="4796"/>
    <cellStyle name="40% - 强调文字颜色 3 2 2 2 2" xfId="4797"/>
    <cellStyle name="好_108.BOM 6 2 7 3 3" xfId="4798"/>
    <cellStyle name="常规 2 2 63 2 3" xfId="4799"/>
    <cellStyle name="常规 2 2 58 2 3" xfId="4800"/>
    <cellStyle name="差_108.BOM 2 2 8 4 2 2" xfId="4801"/>
    <cellStyle name="40% - 强调文字颜色 3 4 4" xfId="4802"/>
    <cellStyle name="差_108.BOM 2 2 18 5 3 3" xfId="4803"/>
    <cellStyle name="40% - 强调文字颜色 3 2 4 2" xfId="4804"/>
    <cellStyle name="常规 2 2 65 2 3" xfId="4805"/>
    <cellStyle name="差_108.BOM 2 2 8 6 2 2" xfId="4806"/>
    <cellStyle name="40% - 强调文字颜色 5 4 4" xfId="4807"/>
    <cellStyle name="常规 2 2 10 2 4 3 2" xfId="4808"/>
    <cellStyle name="差_108.BOM 2 2 16 7" xfId="4809"/>
    <cellStyle name="注释 5 7 2" xfId="4810"/>
    <cellStyle name="40% - 强调文字颜色 3 2 2 2 2 2" xfId="4811"/>
    <cellStyle name="常规 2 2 65 2 4" xfId="4812"/>
    <cellStyle name="差_108.BOM 2 2 8 6 2 3" xfId="4813"/>
    <cellStyle name="40% - 强调文字颜色 5 4 5" xfId="4814"/>
    <cellStyle name="常规 2 2 10 2 4 3 3" xfId="4815"/>
    <cellStyle name="差_108.BOM 2 2 16 8" xfId="4816"/>
    <cellStyle name="注释 5 7 3" xfId="4817"/>
    <cellStyle name="40% - 强调文字颜色 3 2 2 2 2 3" xfId="4818"/>
    <cellStyle name="标题 2 6 4 2" xfId="4819"/>
    <cellStyle name="注释 5 8" xfId="4820"/>
    <cellStyle name="40% - 强调文字颜色 3 2 2 2 3" xfId="4821"/>
    <cellStyle name="好_108.BOM 6 2 7 3 4" xfId="4822"/>
    <cellStyle name="常规 2 2 63 2 4" xfId="4823"/>
    <cellStyle name="常规 2 2 58 2 4" xfId="4824"/>
    <cellStyle name="差_108.BOM 2 2 8 4 2 3" xfId="4825"/>
    <cellStyle name="40% - 强调文字颜色 3 4 5" xfId="4826"/>
    <cellStyle name="差_108.BOM 2 2 18 5 3 4" xfId="4827"/>
    <cellStyle name="40% - 强调文字颜色 3 2 4 3" xfId="4828"/>
    <cellStyle name="注释 5 9" xfId="4829"/>
    <cellStyle name="40% - 强调文字颜色 3 2 2 2 4" xfId="4830"/>
    <cellStyle name="差_108.BOM 2 2 8 4 2 4" xfId="4831"/>
    <cellStyle name="40% - 强调文字颜色 3 4 6" xfId="4832"/>
    <cellStyle name="40% - 强调文字颜色 3 2 4 4" xfId="4833"/>
    <cellStyle name="常规 4 2 7 2 4" xfId="4834"/>
    <cellStyle name="常规 2 2 63 3 3" xfId="4835"/>
    <cellStyle name="常规 2 2 58 3 3" xfId="4836"/>
    <cellStyle name="差_108.BOM 2 2 8 4 3 2" xfId="4837"/>
    <cellStyle name="40% - 强调文字颜色 3 5 4" xfId="4838"/>
    <cellStyle name="注释 3 5 3 2" xfId="4839"/>
    <cellStyle name="60% - 强调文字颜色 4 5 9" xfId="4840"/>
    <cellStyle name="注释 6 7" xfId="4841"/>
    <cellStyle name="40% - 强调文字颜色 3 2 2 3 2" xfId="4842"/>
    <cellStyle name="40% - 强调文字颜色 3 2 5 2" xfId="4843"/>
    <cellStyle name="注释 6 8" xfId="4844"/>
    <cellStyle name="40% - 强调文字颜色 3 2 2 3 3" xfId="4845"/>
    <cellStyle name="常规 2 2 63 3 4" xfId="4846"/>
    <cellStyle name="常规 2 2 58 3 4" xfId="4847"/>
    <cellStyle name="差_108.BOM 2 2 8 4 3 3" xfId="4848"/>
    <cellStyle name="40% - 强调文字颜色 3 5 5" xfId="4849"/>
    <cellStyle name="40% - 强调文字颜色 3 2 5 3" xfId="4850"/>
    <cellStyle name="40% - 强调文字颜色 3 2 2 4 2" xfId="4851"/>
    <cellStyle name="常规 2 2 2 2 3 5 2 2" xfId="4852"/>
    <cellStyle name="常规 4 29 2 3" xfId="4853"/>
    <cellStyle name="40% - 强调文字颜色 3 6 4" xfId="4854"/>
    <cellStyle name="差_108.BOM 37 2 6" xfId="4855"/>
    <cellStyle name="40% - 强调文字颜色 3 2 6 2" xfId="4856"/>
    <cellStyle name="40% - 强调文字颜色 3 2 2 4 3" xfId="4857"/>
    <cellStyle name="差_108.BOM 10 2 4 2 2" xfId="4858"/>
    <cellStyle name="差_108.BOM 27 2 2 2" xfId="4859"/>
    <cellStyle name="差_108.BOM 32 2 2 2" xfId="4860"/>
    <cellStyle name="常规 2 2 10 2 6 4" xfId="4861"/>
    <cellStyle name="常规 2 2 2 2 3 5 2 3" xfId="4862"/>
    <cellStyle name="常规 4 29 2 4" xfId="4863"/>
    <cellStyle name="40% - 强调文字颜色 3 6 5" xfId="4864"/>
    <cellStyle name="输出 9" xfId="4865"/>
    <cellStyle name="40% - 强调文字颜色 3 2 2_仿皮" xfId="4866"/>
    <cellStyle name="60% - 强调文字颜色 4 3 9" xfId="4867"/>
    <cellStyle name="差_108.BOM 25 6 2 4" xfId="4868"/>
    <cellStyle name="差_108.BOM 30 6 2 4" xfId="4869"/>
    <cellStyle name="好_108.BOM 6 2 7 2 3" xfId="4870"/>
    <cellStyle name="40% - 强调文字颜色 3 3 4" xfId="4871"/>
    <cellStyle name="差_108.BOM 2 2 18 5 2 3" xfId="4872"/>
    <cellStyle name="差_108.BOM 6 2 5 3 3" xfId="4873"/>
    <cellStyle name="40% - 强调文字颜色 3 2 3 2" xfId="4874"/>
    <cellStyle name="好_108.BOM 6 2 7 2 4" xfId="4875"/>
    <cellStyle name="40% - 强调文字颜色 3 3 5" xfId="4876"/>
    <cellStyle name="差_108.BOM 2 2 8 5 3" xfId="4877"/>
    <cellStyle name="常规 2 2 10 2 2 2 3" xfId="4878"/>
    <cellStyle name="注释 3 6 3" xfId="4879"/>
    <cellStyle name="好_108.BOM 2 2 13 9 4" xfId="4880"/>
    <cellStyle name="标题 2 4 3 2" xfId="4881"/>
    <cellStyle name="差_108.BOM 2 2 18 5 2 4" xfId="4882"/>
    <cellStyle name="差_108.BOM 6 2 5 3 4" xfId="4883"/>
    <cellStyle name="40% - 强调文字颜色 3 2 3 3" xfId="4884"/>
    <cellStyle name="常规 2 2 2 2 18 4 2 2" xfId="4885"/>
    <cellStyle name="差_108.BOM 2 2 8 4 3 4" xfId="4886"/>
    <cellStyle name="40% - 强调文字颜色 3 5 6" xfId="4887"/>
    <cellStyle name="常规 2 2 2 12 4 2 2" xfId="4888"/>
    <cellStyle name="40% - 强调文字颜色 3 2 5 4" xfId="4889"/>
    <cellStyle name="40% - 强调文字颜色 3 3" xfId="4890"/>
    <cellStyle name="常规 2 2 17 10" xfId="4891"/>
    <cellStyle name="常规 2 2 22 10" xfId="4892"/>
    <cellStyle name="差_108.BOM 23 12" xfId="4893"/>
    <cellStyle name="差_108.BOM 18 12" xfId="4894"/>
    <cellStyle name="好_108.BOM 2 25 7 5" xfId="4895"/>
    <cellStyle name="差_108.BOM 2 21 7 2 2" xfId="4896"/>
    <cellStyle name="差_108.BOM 2 16 7 2 2" xfId="4897"/>
    <cellStyle name="40% - 强调文字颜色 3 3 10" xfId="4898"/>
    <cellStyle name="常规 2 2 19 6 3 3" xfId="4899"/>
    <cellStyle name="常规 2 2 24 6 3 3" xfId="4900"/>
    <cellStyle name="好_108.BOM 2 25 7 6" xfId="4901"/>
    <cellStyle name="差_108.BOM 2 21 7 2 3" xfId="4902"/>
    <cellStyle name="差_108.BOM 2 16 7 2 3" xfId="4903"/>
    <cellStyle name="40% - 强调文字颜色 3 3 11" xfId="4904"/>
    <cellStyle name="常规 2 2 19 6 3 4" xfId="4905"/>
    <cellStyle name="常规 2 2 24 6 3 4" xfId="4906"/>
    <cellStyle name="差_108.BOM 2 21 7 2 4" xfId="4907"/>
    <cellStyle name="差_108.BOM 2 16 7 2 4" xfId="4908"/>
    <cellStyle name="40% - 强调文字颜色 3 3 12" xfId="4909"/>
    <cellStyle name="40% - 强调文字颜色 3 3 13" xfId="4910"/>
    <cellStyle name="60% - 强调文字颜色 4 3 7" xfId="4911"/>
    <cellStyle name="差_108.BOM 25 6 2 2" xfId="4912"/>
    <cellStyle name="差_108.BOM 30 6 2 2" xfId="4913"/>
    <cellStyle name="40% - 强调文字颜色 3 3 2" xfId="4914"/>
    <cellStyle name="40% - 强调文字颜色 4 2 4" xfId="4915"/>
    <cellStyle name="60% - 强调文字颜色 5 2 9" xfId="4916"/>
    <cellStyle name="链接单元格 2 2 2 8" xfId="4917"/>
    <cellStyle name="40% - 强调文字颜色 3 3 2 2" xfId="4918"/>
    <cellStyle name="40% - 强调文字颜色 4 2 5" xfId="4919"/>
    <cellStyle name="注释 4 5 3" xfId="4920"/>
    <cellStyle name="好_108.BOM 2 2 14 8 4" xfId="4921"/>
    <cellStyle name="标题 2 5 2 2" xfId="4922"/>
    <cellStyle name="差_108.BOM 2 7 2 3 6" xfId="4923"/>
    <cellStyle name="差_108.BOM 2 2 9 4 3" xfId="4924"/>
    <cellStyle name="链接单元格 2 2 2 9" xfId="4925"/>
    <cellStyle name="40% - 强调文字颜色 3 3 2 3" xfId="4926"/>
    <cellStyle name="60% - 强调文字颜色 4 3 8" xfId="4927"/>
    <cellStyle name="差_108.BOM 25 6 2 3" xfId="4928"/>
    <cellStyle name="差_108.BOM 30 6 2 3" xfId="4929"/>
    <cellStyle name="好_108.BOM 6 2 7 2 2" xfId="4930"/>
    <cellStyle name="40% - 强调文字颜色 3 3 3" xfId="4931"/>
    <cellStyle name="常规 2 2 64 2 3" xfId="4932"/>
    <cellStyle name="常规 2 2 59 2 3" xfId="4933"/>
    <cellStyle name="差_108.BOM 2 2 8 5 2 2" xfId="4934"/>
    <cellStyle name="40% - 强调文字颜色 4 4 4" xfId="4935"/>
    <cellStyle name="差_108.BOM 2 2 18 6 3 3" xfId="4936"/>
    <cellStyle name="常规 2 2 2 2 2 18 4" xfId="4937"/>
    <cellStyle name="常规 2 2 2 2 2 23 4" xfId="4938"/>
    <cellStyle name="40% - 强调文字颜色 3 3 4 2" xfId="4939"/>
    <cellStyle name="常规 4 2 8 2 4" xfId="4940"/>
    <cellStyle name="常规 2 2 59 3 3" xfId="4941"/>
    <cellStyle name="差_108.BOM 2 2 8 5 3 2" xfId="4942"/>
    <cellStyle name="40% - 强调文字颜色 4 5 4" xfId="4943"/>
    <cellStyle name="60% - 强调文字颜色 5 5 9" xfId="4944"/>
    <cellStyle name="40% - 强调文字颜色 3 3 5 2" xfId="4945"/>
    <cellStyle name="差 2 2 2 2 3" xfId="4946"/>
    <cellStyle name="常规 2 2 2 2 3 6 2 2" xfId="4947"/>
    <cellStyle name="40% - 强调文字颜色 4 6 4" xfId="4948"/>
    <cellStyle name="40% - 强调文字颜色 3 3 6 2" xfId="4949"/>
    <cellStyle name="好_108.BOM 6 2 7 3 2" xfId="4950"/>
    <cellStyle name="常规 2 2 63 2 2" xfId="4951"/>
    <cellStyle name="常规 2 2 58 2 2" xfId="4952"/>
    <cellStyle name="差_108.BOM 2 4 2 5 2 4" xfId="4953"/>
    <cellStyle name="40% - 强调文字颜色 3 4 3" xfId="4954"/>
    <cellStyle name="40% - 强调文字颜色 5 3 4" xfId="4955"/>
    <cellStyle name="60% - 强调文字颜色 6 3 9" xfId="4956"/>
    <cellStyle name="差_108.BOM 2 2 18 7 2 3" xfId="4957"/>
    <cellStyle name="差_108.BOM 6 2 7 3 3" xfId="4958"/>
    <cellStyle name="40% - 强调文字颜色 3 4 3 2" xfId="4959"/>
    <cellStyle name="常规 4 2 7 2" xfId="4960"/>
    <cellStyle name="40% - 强调文字颜色 3 5" xfId="4961"/>
    <cellStyle name="常规 2 2 17 12" xfId="4962"/>
    <cellStyle name="常规 2 2 22 12" xfId="4963"/>
    <cellStyle name="强调文字颜色 5 2 2 11" xfId="4964"/>
    <cellStyle name="40% - 强调文字颜色 3 5 10" xfId="4965"/>
    <cellStyle name="标题 3 2 2 2" xfId="4966"/>
    <cellStyle name="常规 4 2 7 2 2" xfId="4967"/>
    <cellStyle name="差_108.BOM 2 4 2 5 3 3" xfId="4968"/>
    <cellStyle name="40% - 强调文字颜色 3 5 2" xfId="4969"/>
    <cellStyle name="60% - 强调文字颜色 4 5 7" xfId="4970"/>
    <cellStyle name="40% - 强调文字颜色 6 2 4" xfId="4971"/>
    <cellStyle name="好_108.BOM 2 2 10 4 3 2" xfId="4972"/>
    <cellStyle name="差_108.BOM 22 2 3 4" xfId="4973"/>
    <cellStyle name="差_108.BOM 17 2 3 4" xfId="4974"/>
    <cellStyle name="差_108.BOM 2 10 3 3" xfId="4975"/>
    <cellStyle name="强调文字颜色 5 2 2 2 7" xfId="4976"/>
    <cellStyle name="常规 2 2 5 2 2 6" xfId="4977"/>
    <cellStyle name="40% - 强调文字颜色 3 5 2 2" xfId="4978"/>
    <cellStyle name="差_108.BOM 2 2 2" xfId="4979"/>
    <cellStyle name="40% - 强调文字颜色 6 2 5" xfId="4980"/>
    <cellStyle name="强调文字颜色 5 2 2 2 8" xfId="4981"/>
    <cellStyle name="40% - 强调文字颜色 3 5 2 3" xfId="4982"/>
    <cellStyle name="好_108.BOM 2 2 10 4 3 3" xfId="4983"/>
    <cellStyle name="差_108.BOM 2 10 3 4" xfId="4984"/>
    <cellStyle name="差_108.BOM 2 2 3" xfId="4985"/>
    <cellStyle name="40% - 强调文字颜色 6 2 6" xfId="4986"/>
    <cellStyle name="强调文字颜色 5 2 2 2 9" xfId="4987"/>
    <cellStyle name="40% - 强调文字颜色 3 5 2 4" xfId="4988"/>
    <cellStyle name="好_108.BOM 2 2 10 4 3 4" xfId="4989"/>
    <cellStyle name="差_108.BOM 2 10 3 5" xfId="4990"/>
    <cellStyle name="常规 4 2 7 2 3" xfId="4991"/>
    <cellStyle name="常规 2 2 63 3 2" xfId="4992"/>
    <cellStyle name="常规 2 2 58 3 2" xfId="4993"/>
    <cellStyle name="差_108.BOM 2 4 2 5 3 4" xfId="4994"/>
    <cellStyle name="40% - 强调文字颜色 3 5 3" xfId="4995"/>
    <cellStyle name="60% - 强调文字颜色 4 5 8" xfId="4996"/>
    <cellStyle name="40% - 强调文字颜色 6 3 4" xfId="4997"/>
    <cellStyle name="常规 2 2 5 2 3 6" xfId="4998"/>
    <cellStyle name="40% - 强调文字颜色 3 5 3 2" xfId="4999"/>
    <cellStyle name="差_108.BOM 2 10 4 3" xfId="5000"/>
    <cellStyle name="好_108.BOM 2 2 13 2 6" xfId="5001"/>
    <cellStyle name="差_108.BOM 2 3 2" xfId="5002"/>
    <cellStyle name="40% - 强调文字颜色 6 3 5" xfId="5003"/>
    <cellStyle name="40% - 强调文字颜色 3 5 3 3" xfId="5004"/>
    <cellStyle name="差_108.BOM 2 10 4 4" xfId="5005"/>
    <cellStyle name="差_108.BOM 2 3 3" xfId="5006"/>
    <cellStyle name="60% - 强调文字颜色 1 2 2_仿皮" xfId="5007"/>
    <cellStyle name="40% - 强调文字颜色 6 3 6" xfId="5008"/>
    <cellStyle name="40% - 强调文字颜色 3 5 3 4" xfId="5009"/>
    <cellStyle name="百分比 2" xfId="5010"/>
    <cellStyle name="差_108.BOM 2 10 4 5" xfId="5011"/>
    <cellStyle name="差_108.BOM 2 2 8 7 2 2" xfId="5012"/>
    <cellStyle name="40% - 强调文字颜色 6 4 4" xfId="5013"/>
    <cellStyle name="链接单元格 2 6 2" xfId="5014"/>
    <cellStyle name="60% - 强调文字颜色 4 2 2 4" xfId="5015"/>
    <cellStyle name="常规 2 2 5 2 4 6" xfId="5016"/>
    <cellStyle name="40% - 强调文字颜色 3 5 4 2" xfId="5017"/>
    <cellStyle name="差_108.BOM 2 10 5 3" xfId="5018"/>
    <cellStyle name="标题 3 2 2 12" xfId="5019"/>
    <cellStyle name="好_108.BOM 2 2 13 3 6" xfId="5020"/>
    <cellStyle name="差_108.BOM 2 4 2" xfId="5021"/>
    <cellStyle name="差_108.BOM 2 2 8 7 2 3" xfId="5022"/>
    <cellStyle name="40% - 强调文字颜色 6 4 5" xfId="5023"/>
    <cellStyle name="60% - 强调文字颜色 4 2 2 5" xfId="5024"/>
    <cellStyle name="40% - 强调文字颜色 3 5 4 3" xfId="5025"/>
    <cellStyle name="差_108.BOM 2 10 5 4" xfId="5026"/>
    <cellStyle name="检查单元格 7 2" xfId="5027"/>
    <cellStyle name="标题 3 2 2 13" xfId="5028"/>
    <cellStyle name="差_108.BOM 2 4 3" xfId="5029"/>
    <cellStyle name="差_108.BOM 2 2 8 7 2 4" xfId="5030"/>
    <cellStyle name="40% - 强调文字颜色 6 4 6" xfId="5031"/>
    <cellStyle name="60% - 强调文字颜色 4 2 2 6" xfId="5032"/>
    <cellStyle name="40% - 强调文字颜色 3 5 4 4" xfId="5033"/>
    <cellStyle name="差_108.BOM 2 10 5 5" xfId="5034"/>
    <cellStyle name="检查单元格 7 3" xfId="5035"/>
    <cellStyle name="标题 3 2 2 14" xfId="5036"/>
    <cellStyle name="常规 4 2 7 3" xfId="5037"/>
    <cellStyle name="40% - 强调文字颜色 3 6" xfId="5038"/>
    <cellStyle name="差_108.BOM 25 6 5" xfId="5039"/>
    <cellStyle name="差_108.BOM 30 6 5" xfId="5040"/>
    <cellStyle name="常规 4 9 3" xfId="5041"/>
    <cellStyle name="差_108.BOM 13 2 3 3 2" xfId="5042"/>
    <cellStyle name="40% - 强调文字颜色 3 6 2" xfId="5043"/>
    <cellStyle name="差_108.BOM 37 2 4" xfId="5044"/>
    <cellStyle name="60% - 强调文字颜色 4 6 7" xfId="5045"/>
    <cellStyle name="好_108.BOM 2 2 10 5 3 2" xfId="5046"/>
    <cellStyle name="差_108.BOM 22 3 3 4" xfId="5047"/>
    <cellStyle name="差_108.BOM 2 11 3 3" xfId="5048"/>
    <cellStyle name="差_108.BOM 17 3 3 4" xfId="5049"/>
    <cellStyle name="40% - 强调文字颜色 3 6 2 2" xfId="5050"/>
    <cellStyle name="常规 2 2 20 2 8 4" xfId="5051"/>
    <cellStyle name="好_108.BOM 2 2 13 10" xfId="5052"/>
    <cellStyle name="好_108.BOM 2 2 10 5 3 4" xfId="5053"/>
    <cellStyle name="差_108.BOM 2 11 3 5" xfId="5054"/>
    <cellStyle name="40% - 强调文字颜色 3 6 2 4" xfId="5055"/>
    <cellStyle name="常规 4 29 2 2" xfId="5056"/>
    <cellStyle name="40% - 强调文字颜色 3 6 3" xfId="5057"/>
    <cellStyle name="差_108.BOM 37 2 5" xfId="5058"/>
    <cellStyle name="常规 4 2 14 2 2" xfId="5059"/>
    <cellStyle name="60% - 强调文字颜色 4 6 8" xfId="5060"/>
    <cellStyle name="差_108.BOM 2 11 4 3" xfId="5061"/>
    <cellStyle name="40% - 强调文字颜色 3 6 3 2" xfId="5062"/>
    <cellStyle name="常规 2 2 20 2 9 4" xfId="5063"/>
    <cellStyle name="标题 5 2 2 10" xfId="5064"/>
    <cellStyle name="差_108.BOM 2 11 4 4" xfId="5065"/>
    <cellStyle name="常规 2 5 3 2 2" xfId="5066"/>
    <cellStyle name="标题 5 2 2 11" xfId="5067"/>
    <cellStyle name="40% - 强调文字颜色 3 6 3 3" xfId="5068"/>
    <cellStyle name="差_108.BOM 2 11 4 5" xfId="5069"/>
    <cellStyle name="常规 2 5 3 2 3" xfId="5070"/>
    <cellStyle name="标题 5 2 2 12" xfId="5071"/>
    <cellStyle name="40% - 强调文字颜色 3 6 3 4" xfId="5072"/>
    <cellStyle name="好_108.BOM 2 31 3" xfId="5073"/>
    <cellStyle name="好_108.BOM 2 26 3" xfId="5074"/>
    <cellStyle name="常规 2 2 2 2 2 11 6" xfId="5075"/>
    <cellStyle name="链接单元格 3 6 2" xfId="5076"/>
    <cellStyle name="60% - 强调文字颜色 4 3 2 4" xfId="5077"/>
    <cellStyle name="差_108.BOM 2 11 5 3" xfId="5078"/>
    <cellStyle name="40% - 强调文字颜色 3 6 4 2" xfId="5079"/>
    <cellStyle name="差_108.BOM 2 11 5 4" xfId="5080"/>
    <cellStyle name="40% - 强调文字颜色 3 6 4 3" xfId="5081"/>
    <cellStyle name="差_108.BOM 2 11 5 5" xfId="5082"/>
    <cellStyle name="40% - 强调文字颜色 3 6 4 4" xfId="5083"/>
    <cellStyle name="好_108.BOM 2 32 3" xfId="5084"/>
    <cellStyle name="好_108.BOM 2 27 3" xfId="5085"/>
    <cellStyle name="常规 2 2 2 2 2 12 6" xfId="5086"/>
    <cellStyle name="链接单元格 3 7 2" xfId="5087"/>
    <cellStyle name="60% - 强调文字颜色 4 3 3 4" xfId="5088"/>
    <cellStyle name="差_108.BOM 2 11 6 3" xfId="5089"/>
    <cellStyle name="40% - 强调文字颜色 3 6 5 2" xfId="5090"/>
    <cellStyle name="差_108.BOM 2 11 6 4" xfId="5091"/>
    <cellStyle name="40% - 强调文字颜色 3 6 5 3" xfId="5092"/>
    <cellStyle name="差_108.BOM 2 11 6 5" xfId="5093"/>
    <cellStyle name="40% - 强调文字颜色 3 6 5 4" xfId="5094"/>
    <cellStyle name="差_108.BOM 10 2 4 2 3" xfId="5095"/>
    <cellStyle name="差_108.BOM 27 2 2 3" xfId="5096"/>
    <cellStyle name="差_108.BOM 32 2 2 3" xfId="5097"/>
    <cellStyle name="常规 2 2 10 2 6 5" xfId="5098"/>
    <cellStyle name="常规 2 2 2 2 18 4 3 2" xfId="5099"/>
    <cellStyle name="常规 2 2 2 2 3 5 2 4" xfId="5100"/>
    <cellStyle name="40% - 强调文字颜色 3 6 6" xfId="5101"/>
    <cellStyle name="常规 2 2 2 12 4 3 2" xfId="5102"/>
    <cellStyle name="40% - 强调文字颜色 3 7 2" xfId="5103"/>
    <cellStyle name="差_108.BOM 37 3 4" xfId="5104"/>
    <cellStyle name="差_108.BOM 2 2 5 2 2" xfId="5105"/>
    <cellStyle name="常规 4 29 3 2" xfId="5106"/>
    <cellStyle name="40% - 强调文字颜色 3 7 3" xfId="5107"/>
    <cellStyle name="差_108.BOM 37 3 5" xfId="5108"/>
    <cellStyle name="差_108.BOM 2 2 5 2 3" xfId="5109"/>
    <cellStyle name="40% - 强调文字颜色 3 8 2" xfId="5110"/>
    <cellStyle name="差_108.BOM 37 4 4" xfId="5111"/>
    <cellStyle name="差_108.BOM 7 2 2 3" xfId="5112"/>
    <cellStyle name="差_108.BOM 2 2 5 3 2" xfId="5113"/>
    <cellStyle name="40% - 强调文字颜色 3 8 3" xfId="5114"/>
    <cellStyle name="差_108.BOM 37 4 5" xfId="5115"/>
    <cellStyle name="差_108.BOM 7 2 2 4" xfId="5116"/>
    <cellStyle name="差_108.BOM 2 2 5 3 3" xfId="5117"/>
    <cellStyle name="常规 2 2 2 2 2 16" xfId="5118"/>
    <cellStyle name="常规 2 2 2 2 2 21" xfId="5119"/>
    <cellStyle name="差_108.BOM 2 8 2 6 5" xfId="5120"/>
    <cellStyle name="差 2 9" xfId="5121"/>
    <cellStyle name="40% - 强调文字颜色 4 3 5 2" xfId="5122"/>
    <cellStyle name="常规 2 2 18 6 6" xfId="5123"/>
    <cellStyle name="常规 2 2 23 6 6" xfId="5124"/>
    <cellStyle name="计算 6 2 5" xfId="5125"/>
    <cellStyle name="40% - 强调文字颜色 4 2" xfId="5126"/>
    <cellStyle name="60% - 强调文字颜色 6 2 2 2 8" xfId="5127"/>
    <cellStyle name="差_108.BOM 23 7 4" xfId="5128"/>
    <cellStyle name="差_108.BOM 18 7 4" xfId="5129"/>
    <cellStyle name="40% - 强调文字颜色 4 2 10" xfId="5130"/>
    <cellStyle name="汇总 2 2 2 11" xfId="5131"/>
    <cellStyle name="标题 8 5 2" xfId="5132"/>
    <cellStyle name="差_108.BOM 5 2 2 3 4" xfId="5133"/>
    <cellStyle name="差_108.BOM 23 7 5" xfId="5134"/>
    <cellStyle name="差_108.BOM 18 7 5" xfId="5135"/>
    <cellStyle name="40% - 强调文字颜色 4 2 11" xfId="5136"/>
    <cellStyle name="汇总 2 2 2 12" xfId="5137"/>
    <cellStyle name="标题 8 5 3" xfId="5138"/>
    <cellStyle name="差_108.BOM 23 7 6" xfId="5139"/>
    <cellStyle name="差_108.BOM 18 7 6" xfId="5140"/>
    <cellStyle name="40% - 强调文字颜色 4 2 12" xfId="5141"/>
    <cellStyle name="汇总 2 2 2 13" xfId="5142"/>
    <cellStyle name="标题 8 5 4" xfId="5143"/>
    <cellStyle name="40% - 强调文字颜色 4 2 14" xfId="5144"/>
    <cellStyle name="40% - 强调文字颜色 4 2 2" xfId="5145"/>
    <cellStyle name="60% - 强调文字颜色 5 2 7" xfId="5146"/>
    <cellStyle name="40% - 强调文字颜色 6 8 3" xfId="5147"/>
    <cellStyle name="40% - 强调文字颜色 4 2 2 10" xfId="5148"/>
    <cellStyle name="差_108.BOM 2 2 8 3 3" xfId="5149"/>
    <cellStyle name="40% - 强调文字颜色 4 2 2 2" xfId="5150"/>
    <cellStyle name="40% - 强调文字颜色 4 2 2 2 12" xfId="5151"/>
    <cellStyle name="40% - 强调文字颜色 4 2 2 2 2" xfId="5152"/>
    <cellStyle name="好_108.BOM 2 2 9 5 2 4" xfId="5153"/>
    <cellStyle name="标题 1 6 4 3" xfId="5154"/>
    <cellStyle name="40% - 强调文字颜色 4 2 2 2 2 2" xfId="5155"/>
    <cellStyle name="标题 1 6 4 4" xfId="5156"/>
    <cellStyle name="40% - 强调文字颜色 4 2 2 2 2 3" xfId="5157"/>
    <cellStyle name="40% - 强调文字颜色 4 2 2 2 3" xfId="5158"/>
    <cellStyle name="差_108.BOM 2 2 19 3 2" xfId="5159"/>
    <cellStyle name="40% - 强调文字颜色 4 2 2 2 4" xfId="5160"/>
    <cellStyle name="差_108.BOM 2 2 19 3 3" xfId="5161"/>
    <cellStyle name="常规 2 2 14 7 2" xfId="5162"/>
    <cellStyle name="标题 1 2 2 2" xfId="5163"/>
    <cellStyle name="40% - 强调文字颜色 4 2 2 2 5" xfId="5164"/>
    <cellStyle name="差_108.BOM 14 2" xfId="5165"/>
    <cellStyle name="差_108.BOM 2 2 19 3 6" xfId="5166"/>
    <cellStyle name="常规 2 2 14 7 5" xfId="5167"/>
    <cellStyle name="标题 1 2 2 5" xfId="5168"/>
    <cellStyle name="40% - 强调文字颜色 4 2 2 2 8" xfId="5169"/>
    <cellStyle name="常规 2 2 2 26 2 2" xfId="5170"/>
    <cellStyle name="常规 2 2 2 31 2 2" xfId="5171"/>
    <cellStyle name="差_108.BOM 14 3" xfId="5172"/>
    <cellStyle name="常规 2 2 2 2 37 2 2" xfId="5173"/>
    <cellStyle name="常规 2 2 2 2 42 2 2" xfId="5174"/>
    <cellStyle name="好_108.BOM 8 2 9 2" xfId="5175"/>
    <cellStyle name="标题 1 2 2 6" xfId="5176"/>
    <cellStyle name="40% - 强调文字颜色 4 2 2 2 9" xfId="5177"/>
    <cellStyle name="标题 3 4 2 2" xfId="5178"/>
    <cellStyle name="40% - 强调文字颜色 4 2 2 3" xfId="5179"/>
    <cellStyle name="40% - 强调文字颜色 4 2 2 3 2" xfId="5180"/>
    <cellStyle name="40% - 强调文字颜色 4 2 2 3 3" xfId="5181"/>
    <cellStyle name="40% - 强调文字颜色 4 2 2 4 2" xfId="5182"/>
    <cellStyle name="40% - 强调文字颜色 4 2 2 4 3" xfId="5183"/>
    <cellStyle name="差_108.BOM 11 2 4 2 2" xfId="5184"/>
    <cellStyle name="好_108.BOM 2 24 7 2 4" xfId="5185"/>
    <cellStyle name="好_108.BOM 2 19 7 2 4" xfId="5186"/>
    <cellStyle name="40% - 强调文字颜色 4 2 2 5 2" xfId="5187"/>
    <cellStyle name="40% - 强调文字颜色 4 2 2 5 3" xfId="5188"/>
    <cellStyle name="差_108.BOM 11 2 4 3 2" xfId="5189"/>
    <cellStyle name="60% - 强调文字颜色 6 4 3" xfId="5190"/>
    <cellStyle name="常规 2 2 2 2 6 4 2 2" xfId="5191"/>
    <cellStyle name="40% - 强调文字颜色 4 2 2 7" xfId="5192"/>
    <cellStyle name="60% - 强调文字颜色 2 5 5 2" xfId="5193"/>
    <cellStyle name="60% - 强调文字颜色 6 4 4" xfId="5194"/>
    <cellStyle name="常规 2 2 2 2 6 4 2 3" xfId="5195"/>
    <cellStyle name="40% - 强调文字颜色 4 2 2 8" xfId="5196"/>
    <cellStyle name="60% - 强调文字颜色 2 5 5 3" xfId="5197"/>
    <cellStyle name="60% - 强调文字颜色 6 4 5" xfId="5198"/>
    <cellStyle name="40% - 强调文字颜色 4 2 2 9" xfId="5199"/>
    <cellStyle name="常规 2 2 2 15 3 3 2" xfId="5200"/>
    <cellStyle name="常规 2 2 2 20 3 3 2" xfId="5201"/>
    <cellStyle name="常规 2 2 2 2 6 4 2 4" xfId="5202"/>
    <cellStyle name="40% - 强调文字颜色 4 2 3" xfId="5203"/>
    <cellStyle name="60% - 强调文字颜色 5 2 8" xfId="5204"/>
    <cellStyle name="差_108.BOM 2 2 19 5 3 3" xfId="5205"/>
    <cellStyle name="40% - 强调文字颜色 4 2 4 2" xfId="5206"/>
    <cellStyle name="好_108.BOM 37 3 2" xfId="5207"/>
    <cellStyle name="差_108.BOM 2 2 19 5 3 4" xfId="5208"/>
    <cellStyle name="40% - 强调文字颜色 4 2 4 3" xfId="5209"/>
    <cellStyle name="40% - 强调文字颜色 4 2 4 4" xfId="5210"/>
    <cellStyle name="40% - 强调文字颜色 4 2 5 2" xfId="5211"/>
    <cellStyle name="40% - 强调文字颜色 4 2 5 3" xfId="5212"/>
    <cellStyle name="40% - 强调文字颜色 4 2 5 4" xfId="5213"/>
    <cellStyle name="40% - 强调文字颜色 4 2 6 2" xfId="5214"/>
    <cellStyle name="40% - 强调文字颜色 4 2_仿皮" xfId="5215"/>
    <cellStyle name="常规 2 2 2 2 13 5 2 2" xfId="5216"/>
    <cellStyle name="差_108.BOM 2 2 3 5 3 4" xfId="5217"/>
    <cellStyle name="计算 6 2 6" xfId="5218"/>
    <cellStyle name="40% - 强调文字颜色 4 3" xfId="5219"/>
    <cellStyle name="60% - 强调文字颜色 6 2 2 2 9" xfId="5220"/>
    <cellStyle name="差_108.BOM 25 7 2" xfId="5221"/>
    <cellStyle name="差_108.BOM 30 7 2" xfId="5222"/>
    <cellStyle name="标题 1 5 10" xfId="5223"/>
    <cellStyle name="40% - 强调文字颜色 4 3 11" xfId="5224"/>
    <cellStyle name="60% - 强调文字颜色 2 5 4" xfId="5225"/>
    <cellStyle name="40% - 强调文字颜色 4 3 12" xfId="5226"/>
    <cellStyle name="60% - 强调文字颜色 2 5 5" xfId="5227"/>
    <cellStyle name="40% - 强调文字颜色 4 3 13" xfId="5228"/>
    <cellStyle name="差_108.BOM 2 4 2 3 3 2" xfId="5229"/>
    <cellStyle name="60% - 强调文字颜色 2 5 6" xfId="5230"/>
    <cellStyle name="好 2 3" xfId="5231"/>
    <cellStyle name="常规 2 2 18 7 6" xfId="5232"/>
    <cellStyle name="常规 2 2 23 7 6" xfId="5233"/>
    <cellStyle name="计算 6 3 5" xfId="5234"/>
    <cellStyle name="40% - 强调文字颜色 5 2" xfId="5235"/>
    <cellStyle name="差_108.BOM 2 8 2 7 5" xfId="5236"/>
    <cellStyle name="差 3 9" xfId="5237"/>
    <cellStyle name="差_108.BOM 2 3 2 4 2 3" xfId="5238"/>
    <cellStyle name="40% - 强调文字颜色 4 3 6 2" xfId="5239"/>
    <cellStyle name="40% - 强调文字颜色 4 4" xfId="5240"/>
    <cellStyle name="好_108.BOM 2 2 18 2 2 3" xfId="5241"/>
    <cellStyle name="差_108.BOM 2 4 2 6 2 3" xfId="5242"/>
    <cellStyle name="40% - 强调文字颜色 4 4 2" xfId="5243"/>
    <cellStyle name="标题 1 6 5" xfId="5244"/>
    <cellStyle name="常规 2 2 2 6 2 7 6" xfId="5245"/>
    <cellStyle name="40% - 强调文字颜色 4 4 2 2" xfId="5246"/>
    <cellStyle name="好_108.BOM 2 2 18 2 2 4" xfId="5247"/>
    <cellStyle name="常规 2 2 64 2 2" xfId="5248"/>
    <cellStyle name="常规 2 2 59 2 2" xfId="5249"/>
    <cellStyle name="差_108.BOM 2 4 2 6 2 4" xfId="5250"/>
    <cellStyle name="40% - 强调文字颜色 4 4 3" xfId="5251"/>
    <cellStyle name="差_108.BOM 2 2 19 7 2 3" xfId="5252"/>
    <cellStyle name="40% - 强调文字颜色 4 4 3 2" xfId="5253"/>
    <cellStyle name="常规 2 2 64 2 4" xfId="5254"/>
    <cellStyle name="常规 2 2 59 2 4" xfId="5255"/>
    <cellStyle name="差_108.BOM 2 2 8 5 2 3" xfId="5256"/>
    <cellStyle name="40% - 强调文字颜色 4 4 5" xfId="5257"/>
    <cellStyle name="差_108.BOM 2 2 8 5 2 4" xfId="5258"/>
    <cellStyle name="40% - 强调文字颜色 4 4 6" xfId="5259"/>
    <cellStyle name="60% - 强调文字颜色 1 2 2 5 2" xfId="5260"/>
    <cellStyle name="常规 4 2 8 2" xfId="5261"/>
    <cellStyle name="40% - 强调文字颜色 4 5" xfId="5262"/>
    <cellStyle name="40% - 强调文字颜色 4 5 10" xfId="5263"/>
    <cellStyle name="标题 2 6 6" xfId="5264"/>
    <cellStyle name="常规 3 16 9 2" xfId="5265"/>
    <cellStyle name="40% - 强调文字颜色 4 5 2 3" xfId="5266"/>
    <cellStyle name="好_108.BOM 2 2 18 2 3 3" xfId="5267"/>
    <cellStyle name="常规 4 2 8 2 2" xfId="5268"/>
    <cellStyle name="差_108.BOM 2 4 2 6 3 3" xfId="5269"/>
    <cellStyle name="40% - 强调文字颜色 4 5 2" xfId="5270"/>
    <cellStyle name="60% - 强调文字颜色 5 5 7" xfId="5271"/>
    <cellStyle name="好_108.BOM 2 2 11 4 3 2" xfId="5272"/>
    <cellStyle name="差_108.BOM 23 2 3 4" xfId="5273"/>
    <cellStyle name="差_108.BOM 18 2 3 4" xfId="5274"/>
    <cellStyle name="常规 2 2 6 2 2 6" xfId="5275"/>
    <cellStyle name="40% - 强调文字颜色 4 5 2 2" xfId="5276"/>
    <cellStyle name="标题 2 6 5" xfId="5277"/>
    <cellStyle name="标题 2 6 7" xfId="5278"/>
    <cellStyle name="常规 2 2 2 5 2 10" xfId="5279"/>
    <cellStyle name="常规 3 16 9 3" xfId="5280"/>
    <cellStyle name="40% - 强调文字颜色 4 5 2 4" xfId="5281"/>
    <cellStyle name="好_108.BOM 2 2 18 2 3 4" xfId="5282"/>
    <cellStyle name="常规 4 2 8 2 3" xfId="5283"/>
    <cellStyle name="常规 2 2 59 3 2" xfId="5284"/>
    <cellStyle name="差_108.BOM 2 4 2 6 3 4" xfId="5285"/>
    <cellStyle name="40% - 强调文字颜色 4 5 3" xfId="5286"/>
    <cellStyle name="60% - 强调文字颜色 5 5 8" xfId="5287"/>
    <cellStyle name="常规 2 2 6 2 4 6" xfId="5288"/>
    <cellStyle name="差_108.BOM 2 6 2 11" xfId="5289"/>
    <cellStyle name="40% - 强调文字颜色 4 5 4 2" xfId="5290"/>
    <cellStyle name="差_108.BOM 2 6 2 12" xfId="5291"/>
    <cellStyle name="40% - 强调文字颜色 4 5 4 3" xfId="5292"/>
    <cellStyle name="40% - 强调文字颜色 4 5 4 4" xfId="5293"/>
    <cellStyle name="常规 2 2 59 3 4" xfId="5294"/>
    <cellStyle name="差_108.BOM 2 2 8 5 3 3" xfId="5295"/>
    <cellStyle name="40% - 强调文字颜色 4 5 5" xfId="5296"/>
    <cellStyle name="40% - 强调文字颜色 4 5 5 4" xfId="5297"/>
    <cellStyle name="常规 2 2 2 2 18 5 2 2" xfId="5298"/>
    <cellStyle name="差_108.BOM 2 2 8 5 3 4" xfId="5299"/>
    <cellStyle name="40% - 强调文字颜色 4 5 6" xfId="5300"/>
    <cellStyle name="常规 2 2 2 12 5 2 2" xfId="5301"/>
    <cellStyle name="常规 4 2 8 3" xfId="5302"/>
    <cellStyle name="40% - 强调文字颜色 4 6" xfId="5303"/>
    <cellStyle name="40% - 强调文字颜色 4 6 2" xfId="5304"/>
    <cellStyle name="链接单元格 2 2 2 11" xfId="5305"/>
    <cellStyle name="60% - 强调文字颜色 5 6 7" xfId="5306"/>
    <cellStyle name="好_108.BOM 5 2 7 4" xfId="5307"/>
    <cellStyle name="标题 1 3 13" xfId="5308"/>
    <cellStyle name="标题 3 6 7" xfId="5309"/>
    <cellStyle name="常规 3 17 9 3" xfId="5310"/>
    <cellStyle name="40% - 强调文字颜色 4 6 2 4" xfId="5311"/>
    <cellStyle name="差 2 2 2 2 2" xfId="5312"/>
    <cellStyle name="40% - 强调文字颜色 4 6 3" xfId="5313"/>
    <cellStyle name="链接单元格 2 2 2 12" xfId="5314"/>
    <cellStyle name="常规 4 2 20 2 2" xfId="5315"/>
    <cellStyle name="常规 4 2 15 2 2" xfId="5316"/>
    <cellStyle name="60% - 强调文字颜色 5 6 8" xfId="5317"/>
    <cellStyle name="40% - 强调文字颜色 4 6 3 2" xfId="5318"/>
    <cellStyle name="40% - 强调文字颜色 4 6 3 3" xfId="5319"/>
    <cellStyle name="40% - 强调文字颜色 4 6 3 4" xfId="5320"/>
    <cellStyle name="40% - 强调文字颜色 4 6 4 2" xfId="5321"/>
    <cellStyle name="40% - 强调文字颜色 4 6 4 3" xfId="5322"/>
    <cellStyle name="40% - 强调文字颜色 4 6 4 4" xfId="5323"/>
    <cellStyle name="差_108.BOM 10 2 5 2 2" xfId="5324"/>
    <cellStyle name="差_108.BOM 27 3 2 2" xfId="5325"/>
    <cellStyle name="差_108.BOM 32 3 2 2" xfId="5326"/>
    <cellStyle name="常规 2 2 2 2 3 6 2 3" xfId="5327"/>
    <cellStyle name="40% - 强调文字颜色 4 6 5" xfId="5328"/>
    <cellStyle name="60% - 强调文字颜色 4 3 13" xfId="5329"/>
    <cellStyle name="40% - 强调文字颜色 4 6 5 2" xfId="5330"/>
    <cellStyle name="40% - 强调文字颜色 4 6 5 3" xfId="5331"/>
    <cellStyle name="检查单元格 2 2 10" xfId="5332"/>
    <cellStyle name="40% - 强调文字颜色 4 6 5 4" xfId="5333"/>
    <cellStyle name="差_108.BOM 10 2 5 2 3" xfId="5334"/>
    <cellStyle name="差_108.BOM 27 3 2 3" xfId="5335"/>
    <cellStyle name="差_108.BOM 32 3 2 3" xfId="5336"/>
    <cellStyle name="常规 2 2 2 2 18 5 3 2" xfId="5337"/>
    <cellStyle name="常规 2 2 2 2 3 6 2 4" xfId="5338"/>
    <cellStyle name="40% - 强调文字颜色 4 6 6" xfId="5339"/>
    <cellStyle name="常规 2 2 2 12 5 3 2" xfId="5340"/>
    <cellStyle name="40% - 强调文字颜色 4 7 2" xfId="5341"/>
    <cellStyle name="差_108.BOM 2 2 6 2 2" xfId="5342"/>
    <cellStyle name="40% - 强调文字颜色 4 7 3" xfId="5343"/>
    <cellStyle name="差_108.BOM 2 2 6 2 3" xfId="5344"/>
    <cellStyle name="40% - 强调文字颜色 4 8 2" xfId="5345"/>
    <cellStyle name="差_108.BOM 2 2 6 3 2" xfId="5346"/>
    <cellStyle name="40% - 强调文字颜色 4 8 3" xfId="5347"/>
    <cellStyle name="差_108.BOM 2 2 6 3 3" xfId="5348"/>
    <cellStyle name="40% - 强调文字颜色 5 2 2 2 2 2" xfId="5349"/>
    <cellStyle name="常规 4 3 4" xfId="5350"/>
    <cellStyle name="40% - 强调文字颜色 6 2 2 2" xfId="5351"/>
    <cellStyle name="40% - 强调文字颜色 5 2 10" xfId="5352"/>
    <cellStyle name="40% - 强调文字颜色 6 2 2 3" xfId="5353"/>
    <cellStyle name="40% - 强调文字颜色 5 2 11" xfId="5354"/>
    <cellStyle name="常规 2 2 2 4 2 5 2 2" xfId="5355"/>
    <cellStyle name="40% - 强调文字颜色 6 2 2 4" xfId="5356"/>
    <cellStyle name="40% - 强调文字颜色 5 2 12" xfId="5357"/>
    <cellStyle name="常规 5 9" xfId="5358"/>
    <cellStyle name="差_108.BOM 2 2 3 4 3 2" xfId="5359"/>
    <cellStyle name="常规 2 2 2 4 2 5 2 3" xfId="5360"/>
    <cellStyle name="40% - 强调文字颜色 6 2 2 5" xfId="5361"/>
    <cellStyle name="40% - 强调文字颜色 5 2 13" xfId="5362"/>
    <cellStyle name="好_108.BOM 2 14 2 3 4" xfId="5363"/>
    <cellStyle name="常规 2 2 2 2 16 2" xfId="5364"/>
    <cellStyle name="常规 2 2 2 2 21 2" xfId="5365"/>
    <cellStyle name="好_108.BOM 2 2 7 7 6" xfId="5366"/>
    <cellStyle name="差_108.BOM 22 6 3 2" xfId="5367"/>
    <cellStyle name="差_108.BOM 17 6 3 2" xfId="5368"/>
    <cellStyle name="常规 2 2 2 10 2" xfId="5369"/>
    <cellStyle name="40% - 强调文字颜色 5 2 2 10" xfId="5370"/>
    <cellStyle name="常规 2 2 2 2 16 3" xfId="5371"/>
    <cellStyle name="常规 2 2 2 2 21 3" xfId="5372"/>
    <cellStyle name="差_108.BOM 22 6 3 3" xfId="5373"/>
    <cellStyle name="差_108.BOM 2 14 3 2" xfId="5374"/>
    <cellStyle name="差_108.BOM 17 6 3 3" xfId="5375"/>
    <cellStyle name="常规 2 2 2 10 3" xfId="5376"/>
    <cellStyle name="40% - 强调文字颜色 5 2 2 11" xfId="5377"/>
    <cellStyle name="40% - 强调文字颜色 5 2 2 13" xfId="5378"/>
    <cellStyle name="输出 2 7 2" xfId="5379"/>
    <cellStyle name="常规 2 2 2 26 6 2 2" xfId="5380"/>
    <cellStyle name="常规 2 2 34 9" xfId="5381"/>
    <cellStyle name="常规 2 2 29 9" xfId="5382"/>
    <cellStyle name="差_108.BOM 23 3 2" xfId="5383"/>
    <cellStyle name="差_108.BOM 18 3 2" xfId="5384"/>
    <cellStyle name="好_108.BOM 38" xfId="5385"/>
    <cellStyle name="40% - 强调文字颜色 5 2 2 2 11" xfId="5386"/>
    <cellStyle name="常规 2 4 7 3" xfId="5387"/>
    <cellStyle name="60% - 强调文字颜色 3 2 2 8" xfId="5388"/>
    <cellStyle name="好_108.BOM 31 2 3 2" xfId="5389"/>
    <cellStyle name="好_108.BOM 26 2 3 2" xfId="5390"/>
    <cellStyle name="常规 3 19 12" xfId="5391"/>
    <cellStyle name="差_108.BOM 2 7 2 2 2 3" xfId="5392"/>
    <cellStyle name="好_108.BOM 8 2 7 3 4" xfId="5393"/>
    <cellStyle name="差_108.BOM 21 6 2 4" xfId="5394"/>
    <cellStyle name="差_108.BOM 16 6 2 4" xfId="5395"/>
    <cellStyle name="好_108.BOM 33 8 2" xfId="5396"/>
    <cellStyle name="好_108.BOM 28 8 2" xfId="5397"/>
    <cellStyle name="常规 4 2 20 5" xfId="5398"/>
    <cellStyle name="常规 4 2 15 5" xfId="5399"/>
    <cellStyle name="差_108.BOM 36 5 3 2" xfId="5400"/>
    <cellStyle name="标题 2 2 2" xfId="5401"/>
    <cellStyle name="差_108.BOM 12 4 4" xfId="5402"/>
    <cellStyle name="40% - 强调文字颜色 5 2 2 2 3" xfId="5403"/>
    <cellStyle name="常规 2 10 3 3" xfId="5404"/>
    <cellStyle name="强调文字颜色 3 3 3 3" xfId="5405"/>
    <cellStyle name="差 2 2 2 5" xfId="5406"/>
    <cellStyle name="常规 2 2 33 6 2" xfId="5407"/>
    <cellStyle name="常规 2 2 28 6 2" xfId="5408"/>
    <cellStyle name="40% - 强调文字颜色 5 2 2 2 4" xfId="5409"/>
    <cellStyle name="常规 2 10 3 4" xfId="5410"/>
    <cellStyle name="强调文字颜色 3 3 3 4" xfId="5411"/>
    <cellStyle name="差 2 2 2 6" xfId="5412"/>
    <cellStyle name="好_108.BOM 33 8 3" xfId="5413"/>
    <cellStyle name="好_108.BOM 28 8 3" xfId="5414"/>
    <cellStyle name="差_108.BOM 36 5 3 3" xfId="5415"/>
    <cellStyle name="标题 2 2 3" xfId="5416"/>
    <cellStyle name="差_108.BOM 2 13 2 3 2" xfId="5417"/>
    <cellStyle name="差 2 2 2 7" xfId="5418"/>
    <cellStyle name="常规 2 2 33 6 3" xfId="5419"/>
    <cellStyle name="常规 2 2 28 6 3" xfId="5420"/>
    <cellStyle name="40% - 强调文字颜色 5 2 2 2 5" xfId="5421"/>
    <cellStyle name="好_108.BOM 33 8 4" xfId="5422"/>
    <cellStyle name="好_108.BOM 28 8 4" xfId="5423"/>
    <cellStyle name="好_108.BOM 2 2 19 7 3 2" xfId="5424"/>
    <cellStyle name="差_108.BOM 36 5 3 4" xfId="5425"/>
    <cellStyle name="常规 2 2 2 7 2 3 3 2" xfId="5426"/>
    <cellStyle name="强调文字颜色 4 2 3 3 2" xfId="5427"/>
    <cellStyle name="标题 2 2 4" xfId="5428"/>
    <cellStyle name="差_108.BOM 2 13 2 3 3" xfId="5429"/>
    <cellStyle name="差 2 2 2 8" xfId="5430"/>
    <cellStyle name="常规 2 2 33 6 4" xfId="5431"/>
    <cellStyle name="常规 2 2 28 6 4" xfId="5432"/>
    <cellStyle name="40% - 强调文字颜色 5 2 2 2 6" xfId="5433"/>
    <cellStyle name="60% - 强调文字颜色 5 5 3 2" xfId="5434"/>
    <cellStyle name="好_108.BOM 2 2 19 7 3 3" xfId="5435"/>
    <cellStyle name="常规 2 2 2 7 2 3 3 3" xfId="5436"/>
    <cellStyle name="标题 2 2 5" xfId="5437"/>
    <cellStyle name="常规 3 16 5 2" xfId="5438"/>
    <cellStyle name="差_108.BOM 2 13 2 3 4" xfId="5439"/>
    <cellStyle name="差 2 2 2 9" xfId="5440"/>
    <cellStyle name="常规 2 2 33 6 5" xfId="5441"/>
    <cellStyle name="常规 2 2 28 6 5" xfId="5442"/>
    <cellStyle name="40% - 强调文字颜色 5 2 2 2 7" xfId="5443"/>
    <cellStyle name="60% - 强调文字颜色 5 5 3 3" xfId="5444"/>
    <cellStyle name="好_108.BOM 2 2 19 7 3 4" xfId="5445"/>
    <cellStyle name="常规 2 2 2 7 2 3 3 4" xfId="5446"/>
    <cellStyle name="标题 2 2 6" xfId="5447"/>
    <cellStyle name="标题 2 2 7" xfId="5448"/>
    <cellStyle name="常规 2 2 33 6 6" xfId="5449"/>
    <cellStyle name="常规 2 2 28 6 6" xfId="5450"/>
    <cellStyle name="40% - 强调文字颜色 5 2 2 2 8" xfId="5451"/>
    <cellStyle name="60% - 强调文字颜色 5 5 3 4" xfId="5452"/>
    <cellStyle name="40% - 强调文字颜色 5 2 2 2 9" xfId="5453"/>
    <cellStyle name="差_108.BOM 35 7 2" xfId="5454"/>
    <cellStyle name="常规 3 16 5 4" xfId="5455"/>
    <cellStyle name="标题 2 5 10" xfId="5456"/>
    <cellStyle name="标题 2 2 8" xfId="5457"/>
    <cellStyle name="差_108.BOM 21 6 3 3" xfId="5458"/>
    <cellStyle name="差_108.BOM 16 6 3 3" xfId="5459"/>
    <cellStyle name="40% - 强调文字颜色 5 2 2 3 2" xfId="5460"/>
    <cellStyle name="差_108.BOM 21 6 3 4" xfId="5461"/>
    <cellStyle name="差_108.BOM 16 6 3 4" xfId="5462"/>
    <cellStyle name="差_108.BOM 2 2 4 4 2 2" xfId="5463"/>
    <cellStyle name="标题 2 3 2" xfId="5464"/>
    <cellStyle name="40% - 强调文字颜色 5 2 2 3 3" xfId="5465"/>
    <cellStyle name="常规 2 2 2 2 12 4 2 2" xfId="5466"/>
    <cellStyle name="强调文字颜色 3 3 8" xfId="5467"/>
    <cellStyle name="常规 2 2 6 2 3" xfId="5468"/>
    <cellStyle name="差_108.BOM 2 2 2 4 3 4" xfId="5469"/>
    <cellStyle name="常规 2 2 2 2 7 4 2 2" xfId="5470"/>
    <cellStyle name="40% - 强调文字颜色 5 2 2 7" xfId="5471"/>
    <cellStyle name="常规 2 2 2 2 7 4 2 3" xfId="5472"/>
    <cellStyle name="40% - 强调文字颜色 5 2 2 8" xfId="5473"/>
    <cellStyle name="60% - 强调文字颜色 3 5 5 2" xfId="5474"/>
    <cellStyle name="40% - 强调文字颜色 5 2 2 9" xfId="5475"/>
    <cellStyle name="常规 2 2 2 16 3 3 2" xfId="5476"/>
    <cellStyle name="常规 2 2 2 21 3 3 2" xfId="5477"/>
    <cellStyle name="常规 2 2 2 2 7 4 2 4" xfId="5478"/>
    <cellStyle name="60% - 强调文字颜色 3 5 5 3" xfId="5479"/>
    <cellStyle name="强调文字颜色 4 6 5 2 2" xfId="5480"/>
    <cellStyle name="40% - 强调文字颜色 5 2 6" xfId="5481"/>
    <cellStyle name="计算 6 3 6" xfId="5482"/>
    <cellStyle name="40% - 强调文字颜色 5 3" xfId="5483"/>
    <cellStyle name="差_108.BOM 28 3 2 2" xfId="5484"/>
    <cellStyle name="差_108.BOM 33 3 2 2" xfId="5485"/>
    <cellStyle name="40% - 强调文字颜色 5 3 2" xfId="5486"/>
    <cellStyle name="60% - 强调文字颜色 6 3 7" xfId="5487"/>
    <cellStyle name="常规 2 2 2 2 13 8 3" xfId="5488"/>
    <cellStyle name="40% - 强调文字颜色 5 3 2 2" xfId="5489"/>
    <cellStyle name="差_108.BOM 2 14 3" xfId="5490"/>
    <cellStyle name="标题 4 5 2 2" xfId="5491"/>
    <cellStyle name="常规 2 2 2 2 13 8 4" xfId="5492"/>
    <cellStyle name="40% - 强调文字颜色 5 3 2 3" xfId="5493"/>
    <cellStyle name="差_108.BOM 2 20" xfId="5494"/>
    <cellStyle name="差_108.BOM 2 15" xfId="5495"/>
    <cellStyle name="标题 1 2_仿皮" xfId="5496"/>
    <cellStyle name="40% - 强调文字颜色 5 3 3" xfId="5497"/>
    <cellStyle name="60% - 强调文字颜色 6 3 8" xfId="5498"/>
    <cellStyle name="常规 2 2 2 2 13 9 3" xfId="5499"/>
    <cellStyle name="40% - 强调文字颜色 5 3 3 2" xfId="5500"/>
    <cellStyle name="差_108.BOM 2 20 3" xfId="5501"/>
    <cellStyle name="差_108.BOM 2 15 3" xfId="5502"/>
    <cellStyle name="标题 4 5 3 2" xfId="5503"/>
    <cellStyle name="常规 2 2 2 2 13 9 4" xfId="5504"/>
    <cellStyle name="40% - 强调文字颜色 5 3 3 3" xfId="5505"/>
    <cellStyle name="40% - 强调文字颜色 5 3 5" xfId="5506"/>
    <cellStyle name="差_108.BOM 2 13 11" xfId="5507"/>
    <cellStyle name="40% - 强调文字颜色 5 3 5 2" xfId="5508"/>
    <cellStyle name="强调文字颜色 4 6 5 3 2" xfId="5509"/>
    <cellStyle name="40% - 强调文字颜色 5 3 6" xfId="5510"/>
    <cellStyle name="40% - 强调文字颜色 5 4" xfId="5511"/>
    <cellStyle name="差_108.BOM 28 3 2 3" xfId="5512"/>
    <cellStyle name="差_108.BOM 33 3 2 3" xfId="5513"/>
    <cellStyle name="好_108.BOM 2 2 18 3 2 3" xfId="5514"/>
    <cellStyle name="差_108.BOM 2 4 2 7 2 3" xfId="5515"/>
    <cellStyle name="40% - 强调文字颜色 5 4 2" xfId="5516"/>
    <cellStyle name="好_108.BOM 2 2 18 3 2 4" xfId="5517"/>
    <cellStyle name="常规 2 2 65 2 2" xfId="5518"/>
    <cellStyle name="差_108.BOM 2 4 2 7 2 4" xfId="5519"/>
    <cellStyle name="40% - 强调文字颜色 5 4 3" xfId="5520"/>
    <cellStyle name="常规 2 2 2 2 14 9 3" xfId="5521"/>
    <cellStyle name="40% - 强调文字颜色 5 4 3 2" xfId="5522"/>
    <cellStyle name="差_108.BOM 2 2 8 6 2 4" xfId="5523"/>
    <cellStyle name="40% - 强调文字颜色 5 4 6" xfId="5524"/>
    <cellStyle name="好_108.BOM 2 2 16 5 2 2" xfId="5525"/>
    <cellStyle name="常规 4 2 9 2" xfId="5526"/>
    <cellStyle name="40% - 强调文字颜色 5 5" xfId="5527"/>
    <cellStyle name="差_108.BOM 28 3 2 4" xfId="5528"/>
    <cellStyle name="差_108.BOM 33 3 2 4" xfId="5529"/>
    <cellStyle name="好_108.BOM 2 2 18 3 3 3" xfId="5530"/>
    <cellStyle name="常规 4 2 9 2 2" xfId="5531"/>
    <cellStyle name="差_108.BOM 2 4 2 7 3 3" xfId="5532"/>
    <cellStyle name="40% - 强调文字颜色 5 5 2" xfId="5533"/>
    <cellStyle name="60% - 强调文字颜色 6 5 7" xfId="5534"/>
    <cellStyle name="常规 2 2 2 9 3 3" xfId="5535"/>
    <cellStyle name="强调文字颜色 6 3 3" xfId="5536"/>
    <cellStyle name="好_108.BOM 2 20 8" xfId="5537"/>
    <cellStyle name="好_108.BOM 2 2 12 4 3 2" xfId="5538"/>
    <cellStyle name="好_108.BOM 2 15 8" xfId="5539"/>
    <cellStyle name="差_108.BOM 24 2 3 4" xfId="5540"/>
    <cellStyle name="差_108.BOM 19 2 3 4" xfId="5541"/>
    <cellStyle name="常规 2 2 2 2 15 8 3" xfId="5542"/>
    <cellStyle name="常规 2 2 2 2 20 8 3" xfId="5543"/>
    <cellStyle name="常规 2 2 7 2 2 6" xfId="5544"/>
    <cellStyle name="40% - 强调文字颜色 5 5 2 2" xfId="5545"/>
    <cellStyle name="好_108.BOM 2 2 18 3 3 4" xfId="5546"/>
    <cellStyle name="常规 4 2 9 2 3" xfId="5547"/>
    <cellStyle name="差_108.BOM 2 4 2 7 3 4" xfId="5548"/>
    <cellStyle name="40% - 强调文字颜色 5 5 3" xfId="5549"/>
    <cellStyle name="60% - 强调文字颜色 6 5 8" xfId="5550"/>
    <cellStyle name="常规 4 2 9 2 4" xfId="5551"/>
    <cellStyle name="差_108.BOM 2 2 8 6 3 2" xfId="5552"/>
    <cellStyle name="40% - 强调文字颜色 5 5 4" xfId="5553"/>
    <cellStyle name="60% - 强调文字颜色 6 5 9" xfId="5554"/>
    <cellStyle name="差_108.BOM 2 2 8 6 3 3" xfId="5555"/>
    <cellStyle name="40% - 强调文字颜色 5 5 5" xfId="5556"/>
    <cellStyle name="常规 2 2 2 2 18 6 2 2" xfId="5557"/>
    <cellStyle name="差_108.BOM 2 2 8 6 3 4" xfId="5558"/>
    <cellStyle name="40% - 强调文字颜色 5 5 6" xfId="5559"/>
    <cellStyle name="常规 2 2 2 12 6 2 2" xfId="5560"/>
    <cellStyle name="好_108.BOM 2 2 16 5 2 3" xfId="5561"/>
    <cellStyle name="常规 4 2 9 3" xfId="5562"/>
    <cellStyle name="40% - 强调文字颜色 5 6" xfId="5563"/>
    <cellStyle name="60% - 强调文字颜色 2 3 2 2" xfId="5564"/>
    <cellStyle name="好_108.BOM 7 4 2" xfId="5565"/>
    <cellStyle name="60% - 强调文字颜色 2 2 2 2 10" xfId="5566"/>
    <cellStyle name="40% - 强调文字颜色 5 6 2" xfId="5567"/>
    <cellStyle name="60% - 强调文字颜色 6 6 7" xfId="5568"/>
    <cellStyle name="40% - 强调文字颜色 5 6 3" xfId="5569"/>
    <cellStyle name="强调文字颜色 4 3 10" xfId="5570"/>
    <cellStyle name="常规 4 2 21 2 2" xfId="5571"/>
    <cellStyle name="常规 4 2 16 2 2" xfId="5572"/>
    <cellStyle name="60% - 强调文字颜色 6 6 8" xfId="5573"/>
    <cellStyle name="常规 2 2 2 2 3 7 2 2" xfId="5574"/>
    <cellStyle name="40% - 强调文字颜色 5 6 4" xfId="5575"/>
    <cellStyle name="常规 2 2 2 2 2 2 2" xfId="5576"/>
    <cellStyle name="40% - 强调文字颜色 5 7 2" xfId="5577"/>
    <cellStyle name="常规 2 3 2 2 4" xfId="5578"/>
    <cellStyle name="差_108.BOM 2 2 7 2 2" xfId="5579"/>
    <cellStyle name="40% - 强调文字颜色 5 7 3" xfId="5580"/>
    <cellStyle name="差_108.BOM 2 2 7 2 3" xfId="5581"/>
    <cellStyle name="好_108.BOM 2 2 9 2 2" xfId="5582"/>
    <cellStyle name="60% - 强调文字颜色 6 2 2 2 10" xfId="5583"/>
    <cellStyle name="60% - 强调文字颜色 2 2 2 7" xfId="5584"/>
    <cellStyle name="40% - 强调文字颜色 5 8 2" xfId="5585"/>
    <cellStyle name="常规 2 3 2 3 4" xfId="5586"/>
    <cellStyle name="差_108.BOM 2 2 7 3 2" xfId="5587"/>
    <cellStyle name="常规 2 2 2 25 6 2 2" xfId="5588"/>
    <cellStyle name="好_108.BOM 2 2 9 2 3" xfId="5589"/>
    <cellStyle name="60% - 强调文字颜色 6 2 2 2 11" xfId="5590"/>
    <cellStyle name="60% - 强调文字颜色 2 2 2 8" xfId="5591"/>
    <cellStyle name="40% - 强调文字颜色 5 8 3" xfId="5592"/>
    <cellStyle name="差_108.BOM 2 2 7 3 3" xfId="5593"/>
    <cellStyle name="60% - 强调文字颜色 5 2 2 10" xfId="5594"/>
    <cellStyle name="差_108.BOM 2 2 6 6 5" xfId="5595"/>
    <cellStyle name="40% - 强调文字颜色 6 2 13" xfId="5596"/>
    <cellStyle name="标题 2 2 4 4" xfId="5597"/>
    <cellStyle name="差_108.BOM 2 2 6 6 6" xfId="5598"/>
    <cellStyle name="40% - 强调文字颜色 6 2 14" xfId="5599"/>
    <cellStyle name="40% - 强调文字颜色 6 2 2" xfId="5600"/>
    <cellStyle name="常规 2 2 31 3 2 4" xfId="5601"/>
    <cellStyle name="差_108.BOM 2 2 11 7 3 3" xfId="5602"/>
    <cellStyle name="差_108.BOM 26 3 4" xfId="5603"/>
    <cellStyle name="差_108.BOM 31 3 4" xfId="5604"/>
    <cellStyle name="常规 2 2 26 3 2 4" xfId="5605"/>
    <cellStyle name="常规 2 24 2 3" xfId="5606"/>
    <cellStyle name="40% - 强调文字颜色 6 2 2 2 2" xfId="5607"/>
    <cellStyle name="常规 2 19 2 3" xfId="5608"/>
    <cellStyle name="差_108.BOM 2 2 11 7 3 4" xfId="5609"/>
    <cellStyle name="差_108.BOM 26 3 5" xfId="5610"/>
    <cellStyle name="差_108.BOM 31 3 5" xfId="5611"/>
    <cellStyle name="常规 2 24 2 4" xfId="5612"/>
    <cellStyle name="40% - 强调文字颜色 6 2 2 2 3" xfId="5613"/>
    <cellStyle name="常规 2 19 2 4" xfId="5614"/>
    <cellStyle name="40% - 强调文字颜色 6 2 2 2 4" xfId="5615"/>
    <cellStyle name="差_108.BOM 2 3 2 2" xfId="5616"/>
    <cellStyle name="差_108.BOM 26 3 6" xfId="5617"/>
    <cellStyle name="差_108.BOM 31 3 6" xfId="5618"/>
    <cellStyle name="常规 5 6 4" xfId="5619"/>
    <cellStyle name="40% - 强调文字颜色 6 3 5 2" xfId="5620"/>
    <cellStyle name="40% - 强调文字颜色 6 2 2 2 5" xfId="5621"/>
    <cellStyle name="差_108.BOM 2 3 2 3" xfId="5622"/>
    <cellStyle name="60% - 强调文字颜色 6 2 2 2 2 3" xfId="5623"/>
    <cellStyle name="40% - 强调文字颜色 6 2 2 2 7" xfId="5624"/>
    <cellStyle name="差_108.BOM 2 3 2 5" xfId="5625"/>
    <cellStyle name="40% - 强调文字颜色 6 2 2 2 8" xfId="5626"/>
    <cellStyle name="差_108.BOM 2 3 2 6" xfId="5627"/>
    <cellStyle name="40% - 强调文字颜色 6 2 2 2 9" xfId="5628"/>
    <cellStyle name="差_108.BOM 2 3 2 7" xfId="5629"/>
    <cellStyle name="常规 2 2 31 3 3 4" xfId="5630"/>
    <cellStyle name="差_108.BOM 2 23 4 2 3" xfId="5631"/>
    <cellStyle name="差_108.BOM 2 18 4 2 3" xfId="5632"/>
    <cellStyle name="差_108.BOM 26 4 4" xfId="5633"/>
    <cellStyle name="差_108.BOM 31 4 4" xfId="5634"/>
    <cellStyle name="常规 2 2 26 3 3 4" xfId="5635"/>
    <cellStyle name="40% - 强调文字颜色 6 2 2 3 2" xfId="5636"/>
    <cellStyle name="差_108.BOM 2 23 4 2 4" xfId="5637"/>
    <cellStyle name="差_108.BOM 2 18 4 2 4" xfId="5638"/>
    <cellStyle name="差_108.BOM 26 4 5" xfId="5639"/>
    <cellStyle name="差_108.BOM 31 4 5" xfId="5640"/>
    <cellStyle name="40% - 强调文字颜色 6 2 2 3 3" xfId="5641"/>
    <cellStyle name="差_108.BOM 2 23 4 3 3" xfId="5642"/>
    <cellStyle name="差_108.BOM 2 18 4 3 3" xfId="5643"/>
    <cellStyle name="差_108.BOM 26 5 4" xfId="5644"/>
    <cellStyle name="差_108.BOM 31 5 4" xfId="5645"/>
    <cellStyle name="40% - 强调文字颜色 6 2 2 4 2" xfId="5646"/>
    <cellStyle name="差_108.BOM 2 23 4 3 4" xfId="5647"/>
    <cellStyle name="差_108.BOM 2 18 4 3 4" xfId="5648"/>
    <cellStyle name="差_108.BOM 26 5 5" xfId="5649"/>
    <cellStyle name="差_108.BOM 31 5 5" xfId="5650"/>
    <cellStyle name="常规 5 8 3" xfId="5651"/>
    <cellStyle name="差_108.BOM 13 2 4 2 2" xfId="5652"/>
    <cellStyle name="40% - 强调文字颜色 6 2 2 4 3" xfId="5653"/>
    <cellStyle name="常规 2 2 32 12" xfId="5654"/>
    <cellStyle name="40% - 强调文字颜色 6 2 2 5 2" xfId="5655"/>
    <cellStyle name="常规 2 2 27 12" xfId="5656"/>
    <cellStyle name="40% - 强调文字颜色 6 2 2 5 3" xfId="5657"/>
    <cellStyle name="好_108.BOM 13 2 2 4" xfId="5658"/>
    <cellStyle name="差_108.BOM 26 6 5" xfId="5659"/>
    <cellStyle name="差_108.BOM 31 6 5" xfId="5660"/>
    <cellStyle name="常规 5 9 3" xfId="5661"/>
    <cellStyle name="差_108.BOM 13 2 4 3 2" xfId="5662"/>
    <cellStyle name="差_108.BOM 2 2 3 4 3 3" xfId="5663"/>
    <cellStyle name="注释 4 10" xfId="5664"/>
    <cellStyle name="常规 2 2 2 4 2 5 2 4" xfId="5665"/>
    <cellStyle name="40% - 强调文字颜色 6 2 2 6" xfId="5666"/>
    <cellStyle name="常规 2 2 2 2 13 4 2 2" xfId="5667"/>
    <cellStyle name="差_108.BOM 2 2 3 4 3 4" xfId="5668"/>
    <cellStyle name="注释 4 11" xfId="5669"/>
    <cellStyle name="常规 2 2 2 2 8 4 2 2" xfId="5670"/>
    <cellStyle name="好_108.BOM 2 2 16 6 2" xfId="5671"/>
    <cellStyle name="常规 2 46 2 2" xfId="5672"/>
    <cellStyle name="40% - 强调文字颜色 6 2 2 7" xfId="5673"/>
    <cellStyle name="常规 2 2 2 2 8 4 2 3" xfId="5674"/>
    <cellStyle name="注释 6 3 2" xfId="5675"/>
    <cellStyle name="好_108.BOM 2 2 16 6 3" xfId="5676"/>
    <cellStyle name="常规 2 46 2 3" xfId="5677"/>
    <cellStyle name="40% - 强调文字颜色 6 2 2 8" xfId="5678"/>
    <cellStyle name="60% - 强调文字颜色 4 5 5 2" xfId="5679"/>
    <cellStyle name="差_108.BOM 2 6 2 7 3 3" xfId="5680"/>
    <cellStyle name="40% - 强调文字颜色 6 2 2_仿皮" xfId="5681"/>
    <cellStyle name="40% - 强调文字颜色 6 2 3" xfId="5682"/>
    <cellStyle name="差_108.BOM 25 2 6" xfId="5683"/>
    <cellStyle name="差_108.BOM 30 2 6" xfId="5684"/>
    <cellStyle name="常规 4 5 4" xfId="5685"/>
    <cellStyle name="40% - 强调文字颜色 6 2 4 2" xfId="5686"/>
    <cellStyle name="60% - 强调文字颜色 2 6 3 2" xfId="5687"/>
    <cellStyle name="差_108.BOM 2 10 3 3 3" xfId="5688"/>
    <cellStyle name="常规 2 2 13 2 4 4" xfId="5689"/>
    <cellStyle name="40% - 强调文字颜色 6 2 4 3" xfId="5690"/>
    <cellStyle name="60% - 强调文字颜色 2 6 3 3" xfId="5691"/>
    <cellStyle name="差_108.BOM 2 10 3 3 4" xfId="5692"/>
    <cellStyle name="常规 2 2 13 2 4 5" xfId="5693"/>
    <cellStyle name="40% - 强调文字颜色 6 2 4 4" xfId="5694"/>
    <cellStyle name="输入 2 2 2 13" xfId="5695"/>
    <cellStyle name="常规 8 6" xfId="5696"/>
    <cellStyle name="差_108.BOM 2 2 2 2" xfId="5697"/>
    <cellStyle name="差_108.BOM 25 3 6" xfId="5698"/>
    <cellStyle name="差_108.BOM 30 3 6" xfId="5699"/>
    <cellStyle name="常规 4 6 4" xfId="5700"/>
    <cellStyle name="40% - 强调文字颜色 6 2 5 2" xfId="5701"/>
    <cellStyle name="60% - 强调文字颜色 2 6 4 2" xfId="5702"/>
    <cellStyle name="常规 8 7" xfId="5703"/>
    <cellStyle name="差_108.BOM 2 2 2 3" xfId="5704"/>
    <cellStyle name="40% - 强调文字颜色 6 2 5 3" xfId="5705"/>
    <cellStyle name="60% - 强调文字颜色 2 6 4 3" xfId="5706"/>
    <cellStyle name="差_108.BOM 2 2 2 4" xfId="5707"/>
    <cellStyle name="40% - 强调文字颜色 6 2 5 4" xfId="5708"/>
    <cellStyle name="常规 2 2 2 25 2 3 3" xfId="5709"/>
    <cellStyle name="输入 2 2 9" xfId="5710"/>
    <cellStyle name="好_108.BOM 2 2 5 3 4" xfId="5711"/>
    <cellStyle name="40% - 强调文字颜色 6 3 10" xfId="5712"/>
    <cellStyle name="常规 2 2 2 25 2 3 4" xfId="5713"/>
    <cellStyle name="好_108.BOM 2 2 5 3 5" xfId="5714"/>
    <cellStyle name="40% - 强调文字颜色 6 3 11" xfId="5715"/>
    <cellStyle name="好_108.BOM 2 2 5 3 6" xfId="5716"/>
    <cellStyle name="40% - 强调文字颜色 6 3 12" xfId="5717"/>
    <cellStyle name="强调文字颜色 2 5 3 5" xfId="5718"/>
    <cellStyle name="差_108.BOM 2 12 4 3 2" xfId="5719"/>
    <cellStyle name="40% - 强调文字颜色 6 3 13" xfId="5720"/>
    <cellStyle name="40% - 强调文字颜色 6 3 2" xfId="5721"/>
    <cellStyle name="输出 5 4 6" xfId="5722"/>
    <cellStyle name="常规 5 3 4" xfId="5723"/>
    <cellStyle name="40% - 强调文字颜色 6 3 2 2" xfId="5724"/>
    <cellStyle name="40% - 强调文字颜色 6 3 2 3" xfId="5725"/>
    <cellStyle name="常规 2 2 2 4 2 6 2 2" xfId="5726"/>
    <cellStyle name="40% - 强调文字颜色 6 3 2 4" xfId="5727"/>
    <cellStyle name="40% - 强调文字颜色 6 3 3" xfId="5728"/>
    <cellStyle name="输出 5 5 6" xfId="5729"/>
    <cellStyle name="常规 5 4 4" xfId="5730"/>
    <cellStyle name="40% - 强调文字颜色 6 3 3 2" xfId="5731"/>
    <cellStyle name="40% - 强调文字颜色 6 3 3 3" xfId="5732"/>
    <cellStyle name="常规 2 2 2 4 2 6 3 2" xfId="5733"/>
    <cellStyle name="40% - 强调文字颜色 6 3 3 4" xfId="5734"/>
    <cellStyle name="强调文字颜色 5 10 3" xfId="5735"/>
    <cellStyle name="差_108.BOM 26 2 6" xfId="5736"/>
    <cellStyle name="差_108.BOM 31 2 6" xfId="5737"/>
    <cellStyle name="常规 5 5 4" xfId="5738"/>
    <cellStyle name="40% - 强调文字颜色 6 3 4 2" xfId="5739"/>
    <cellStyle name="差_108.BOM 2 3 3 2" xfId="5740"/>
    <cellStyle name="60% - 强调文字颜色 2 2 2 10" xfId="5741"/>
    <cellStyle name="差_108.BOM 26 4 6" xfId="5742"/>
    <cellStyle name="差_108.BOM 31 4 6" xfId="5743"/>
    <cellStyle name="常规 5 7 4" xfId="5744"/>
    <cellStyle name="40% - 强调文字颜色 6 3 6 2" xfId="5745"/>
    <cellStyle name="好_108.BOM 2 2 18 4 2 3" xfId="5746"/>
    <cellStyle name="40% - 强调文字颜色 6 4 2" xfId="5747"/>
    <cellStyle name="60% - 强调文字颜色 4 2 2 2" xfId="5748"/>
    <cellStyle name="好_108.BOM 6 2 2 3 3" xfId="5749"/>
    <cellStyle name="常规 2 2 53 2 3" xfId="5750"/>
    <cellStyle name="常规 2 2 48 2 3" xfId="5751"/>
    <cellStyle name="差_108.BOM 10 2 2 6" xfId="5752"/>
    <cellStyle name="常规 2 2 2 8 2 7 6" xfId="5753"/>
    <cellStyle name="输出 6 4 6" xfId="5754"/>
    <cellStyle name="常规 6 3 4" xfId="5755"/>
    <cellStyle name="40% - 强调文字颜色 6 4 2 2" xfId="5756"/>
    <cellStyle name="60% - 强调文字颜色 4 2 2 2 2" xfId="5757"/>
    <cellStyle name="好_108.BOM 2 2 18 4 2 4" xfId="5758"/>
    <cellStyle name="40% - 强调文字颜色 6 4 3" xfId="5759"/>
    <cellStyle name="60% - 强调文字颜色 4 2 2 3" xfId="5760"/>
    <cellStyle name="常规 4 2 2 2 4" xfId="5761"/>
    <cellStyle name="常规 2 2 53 3 3" xfId="5762"/>
    <cellStyle name="常规 2 2 48 3 3" xfId="5763"/>
    <cellStyle name="差_108.BOM 10 2 3 6" xfId="5764"/>
    <cellStyle name="输出 6 5 6" xfId="5765"/>
    <cellStyle name="常规 6 4 4" xfId="5766"/>
    <cellStyle name="40% - 强调文字颜色 6 4 3 2" xfId="5767"/>
    <cellStyle name="60% - 强调文字颜色 4 2 2 3 2" xfId="5768"/>
    <cellStyle name="注释 6 2 2 2" xfId="5769"/>
    <cellStyle name="好_108.BOM 2 2 16 5 3 2" xfId="5770"/>
    <cellStyle name="40% - 强调文字颜色 6 5" xfId="5771"/>
    <cellStyle name="差_108.BOM 28 3 3 4" xfId="5772"/>
    <cellStyle name="差_108.BOM 33 3 3 4" xfId="5773"/>
    <cellStyle name="60% - 强调文字颜色 4 2 3" xfId="5774"/>
    <cellStyle name="常规 7 3 4" xfId="5775"/>
    <cellStyle name="常规 2 2 8 2 2 6" xfId="5776"/>
    <cellStyle name="40% - 强调文字颜色 6 5 2 2" xfId="5777"/>
    <cellStyle name="40% - 强调文字颜色 6 5 2 3" xfId="5778"/>
    <cellStyle name="40% - 强调文字颜色 6 5 2 4" xfId="5779"/>
    <cellStyle name="40% - 强调文字颜色 6 5 4 3" xfId="5780"/>
    <cellStyle name="40% - 强调文字颜色 6 5 4 4" xfId="5781"/>
    <cellStyle name="标题 10 2" xfId="5782"/>
    <cellStyle name="标题 3 2 11" xfId="5783"/>
    <cellStyle name="常规 2 2 2 8 2 5 3 2" xfId="5784"/>
    <cellStyle name="差_108.BOM 2 5 2 3" xfId="5785"/>
    <cellStyle name="40% - 强调文字颜色 6 5 5 3" xfId="5786"/>
    <cellStyle name="注释 6 2 2 3" xfId="5787"/>
    <cellStyle name="好_108.BOM 2 2 16 5 3 3" xfId="5788"/>
    <cellStyle name="40% - 强调文字颜色 6 6" xfId="5789"/>
    <cellStyle name="60% - 强调文字颜色 4 2 4" xfId="5790"/>
    <cellStyle name="60% - 强调文字颜色 2 3 3 2" xfId="5791"/>
    <cellStyle name="常规 8 3 4" xfId="5792"/>
    <cellStyle name="40% - 强调文字颜色 6 6 2 2" xfId="5793"/>
    <cellStyle name="40% - 强调文字颜色 6 6 2 3" xfId="5794"/>
    <cellStyle name="注释 3 2 3 2" xfId="5795"/>
    <cellStyle name="60% - 强调文字颜色 1 5 9" xfId="5796"/>
    <cellStyle name="常规 8 4 4" xfId="5797"/>
    <cellStyle name="40% - 强调文字颜色 6 6 3 2" xfId="5798"/>
    <cellStyle name="40% - 强调文字颜色 6 6 3 3" xfId="5799"/>
    <cellStyle name="40% - 强调文字颜色 6 6 3 4" xfId="5800"/>
    <cellStyle name="注释 2 2 12" xfId="5801"/>
    <cellStyle name="40% - 强调文字颜色 6 6 4 2" xfId="5802"/>
    <cellStyle name="常规 2 2 2 2 3 2 2 2" xfId="5803"/>
    <cellStyle name="差_108.BOM 29 2 6" xfId="5804"/>
    <cellStyle name="差_108.BOM 34 2 6" xfId="5805"/>
    <cellStyle name="注释 2 2 13" xfId="5806"/>
    <cellStyle name="40% - 强调文字颜色 6 6 4 3" xfId="5807"/>
    <cellStyle name="常规 2 2 2 2 3 2 2 3" xfId="5808"/>
    <cellStyle name="40% - 强调文字颜色 6 6 4 4" xfId="5809"/>
    <cellStyle name="常规 2 2 2 2 3 2 2 4" xfId="5810"/>
    <cellStyle name="差_108.BOM 10 2 7 2 2" xfId="5811"/>
    <cellStyle name="差_108.BOM 27 5 2 2" xfId="5812"/>
    <cellStyle name="差_108.BOM 32 5 2 2" xfId="5813"/>
    <cellStyle name="注释 3 2 5" xfId="5814"/>
    <cellStyle name="好_108.BOM 2 2 13 5 6" xfId="5815"/>
    <cellStyle name="差_108.BOM 2 6 2" xfId="5816"/>
    <cellStyle name="40% - 强调文字颜色 6 6 5" xfId="5817"/>
    <cellStyle name="常规 13 2 2 4" xfId="5818"/>
    <cellStyle name="常规 2 2 2 2 3 2 3" xfId="5819"/>
    <cellStyle name="常规 2 2 6 2 11" xfId="5820"/>
    <cellStyle name="差_108.BOM 2 6 2 2" xfId="5821"/>
    <cellStyle name="差_108.BOM 2 2 2 2 4" xfId="5822"/>
    <cellStyle name="40% - 强调文字颜色 6 6 5 2" xfId="5823"/>
    <cellStyle name="常规 2 2 2 2 3 2 3 2" xfId="5824"/>
    <cellStyle name="差_108.BOM 29 3 6" xfId="5825"/>
    <cellStyle name="差_108.BOM 34 3 6" xfId="5826"/>
    <cellStyle name="常规 2 2 6 2 12" xfId="5827"/>
    <cellStyle name="差_108.BOM 2 6 2 3" xfId="5828"/>
    <cellStyle name="差_108.BOM 2 2 2 2 5" xfId="5829"/>
    <cellStyle name="40% - 强调文字颜色 6 6 5 3" xfId="5830"/>
    <cellStyle name="常规 2 2 2 2 3 2 3 3" xfId="5831"/>
    <cellStyle name="差_108.BOM 10 2 7 2 3" xfId="5832"/>
    <cellStyle name="差_108.BOM 27 5 2 3" xfId="5833"/>
    <cellStyle name="差_108.BOM 32 5 2 3" xfId="5834"/>
    <cellStyle name="注释 3 2 6" xfId="5835"/>
    <cellStyle name="差_108.BOM 2 6 3" xfId="5836"/>
    <cellStyle name="40% - 强调文字颜色 6 6 6" xfId="5837"/>
    <cellStyle name="常规 2 2 2 12 7 3 2" xfId="5838"/>
    <cellStyle name="常规 2 2 2 2 3 2 4" xfId="5839"/>
    <cellStyle name="好_108.BOM 2 9 2 3 4" xfId="5840"/>
    <cellStyle name="常规 2 2 2 2 18 7 3 2" xfId="5841"/>
    <cellStyle name="40% - 强调文字颜色 6 7 2" xfId="5842"/>
    <cellStyle name="常规 2 3 3 2 4" xfId="5843"/>
    <cellStyle name="差_108.BOM 2 2 8 2 2" xfId="5844"/>
    <cellStyle name="差_108.BOM 2 8 2 5 3 4" xfId="5845"/>
    <cellStyle name="60% - 强调文字颜色 4 2 5 2" xfId="5846"/>
    <cellStyle name="40% - 强调文字颜色 6 7 3" xfId="5847"/>
    <cellStyle name="差_108.BOM 2 2 8 2 3" xfId="5848"/>
    <cellStyle name="60% - 强调文字颜色 4 2 5 3" xfId="5849"/>
    <cellStyle name="40% - 强调文字颜色 6 8 2" xfId="5850"/>
    <cellStyle name="常规 2 3 3 3 4" xfId="5851"/>
    <cellStyle name="差_108.BOM 2 2 8 3 2" xfId="5852"/>
    <cellStyle name="60% - 强调文字颜色 4 2 6 2" xfId="5853"/>
    <cellStyle name="差_108.BOM 22 9 3" xfId="5854"/>
    <cellStyle name="差_108.BOM 17 9 3" xfId="5855"/>
    <cellStyle name="常规 2 2 2 27 3 4" xfId="5856"/>
    <cellStyle name="常规 2 2 2 32 3 4" xfId="5857"/>
    <cellStyle name="60% - 强调文字颜色 1 2 2" xfId="5858"/>
    <cellStyle name="常规 2 2 2 2 38 3 4" xfId="5859"/>
    <cellStyle name="常规 2 2 2 2 43 3 4" xfId="5860"/>
    <cellStyle name="60% - 强调文字颜色 1 3 7" xfId="5861"/>
    <cellStyle name="差_108.BOM 25 3 2 2" xfId="5862"/>
    <cellStyle name="差_108.BOM 30 3 2 2" xfId="5863"/>
    <cellStyle name="60% - 强调文字颜色 1 2 2 11" xfId="5864"/>
    <cellStyle name="60% - 强调文字颜色 1 3 8" xfId="5865"/>
    <cellStyle name="差_108.BOM 25 3 2 3" xfId="5866"/>
    <cellStyle name="差_108.BOM 30 3 2 3" xfId="5867"/>
    <cellStyle name="好_108.BOM 2 2 10 9 2" xfId="5868"/>
    <cellStyle name="60% - 强调文字颜色 1 2 2 12" xfId="5869"/>
    <cellStyle name="好_108.BOM 2 2 13 5 2 2" xfId="5870"/>
    <cellStyle name="60% - 强调文字颜色 1 3 9" xfId="5871"/>
    <cellStyle name="差_108.BOM 25 3 2 4" xfId="5872"/>
    <cellStyle name="差_108.BOM 30 3 2 4" xfId="5873"/>
    <cellStyle name="差_108.BOM 37 6 4" xfId="5874"/>
    <cellStyle name="差_108.BOM 7 2 4 3" xfId="5875"/>
    <cellStyle name="差_108.BOM 2 2 5 5 2" xfId="5876"/>
    <cellStyle name="好_108.BOM 2 2 10 9 3" xfId="5877"/>
    <cellStyle name="60% - 强调文字颜色 1 2 2 13" xfId="5878"/>
    <cellStyle name="差_108.BOM 37 6 5" xfId="5879"/>
    <cellStyle name="差_108.BOM 7 2 4 4" xfId="5880"/>
    <cellStyle name="差_108.BOM 2 2 5 5 3" xfId="5881"/>
    <cellStyle name="好_108.BOM 2 2 10 9 4" xfId="5882"/>
    <cellStyle name="60% - 强调文字颜色 1 2 2 14" xfId="5883"/>
    <cellStyle name="好_108.BOM 2 21 5 2 3" xfId="5884"/>
    <cellStyle name="好_108.BOM 2 16 5 2 3" xfId="5885"/>
    <cellStyle name="常规 2 2 33 2" xfId="5886"/>
    <cellStyle name="常规 2 2 28 2" xfId="5887"/>
    <cellStyle name="60% - 强调文字颜色 1 6 4 4" xfId="5888"/>
    <cellStyle name="60% - 强调文字颜色 1 2 2 2 8" xfId="5889"/>
    <cellStyle name="常规 2 2 2 6 2 4 2 2" xfId="5890"/>
    <cellStyle name="强调文字颜色 3 2 4 2 2" xfId="5891"/>
    <cellStyle name="60% - 强调文字颜色 2 2 2 4 3" xfId="5892"/>
    <cellStyle name="好_108.BOM 2 26 7 2 2" xfId="5893"/>
    <cellStyle name="60% - 强调文字颜色 1 2 2 8" xfId="5894"/>
    <cellStyle name="差_108.BOM 22 9 4" xfId="5895"/>
    <cellStyle name="差_108.BOM 17 9 4" xfId="5896"/>
    <cellStyle name="60% - 强调文字颜色 1 2 3" xfId="5897"/>
    <cellStyle name="60% - 强调文字颜色 1 2 4" xfId="5898"/>
    <cellStyle name="60% - 强调文字颜色 1 2 5" xfId="5899"/>
    <cellStyle name="警告文本 3 5" xfId="5900"/>
    <cellStyle name="差_108.BOM 2 2 10 9 3" xfId="5901"/>
    <cellStyle name="标题 4 2 2 13" xfId="5902"/>
    <cellStyle name="60% - 强调文字颜色 1 2 5 2" xfId="5903"/>
    <cellStyle name="差_108.BOM 2 9 4 6" xfId="5904"/>
    <cellStyle name="警告文本 3 6" xfId="5905"/>
    <cellStyle name="差_108.BOM 2 22 6 2" xfId="5906"/>
    <cellStyle name="差_108.BOM 2 2 10 9 4" xfId="5907"/>
    <cellStyle name="差_108.BOM 2 17 6 2" xfId="5908"/>
    <cellStyle name="标题 4 2 2 14" xfId="5909"/>
    <cellStyle name="60% - 强调文字颜色 1 2 5 3" xfId="5910"/>
    <cellStyle name="60% - 强调文字颜色 1 2 5 4" xfId="5911"/>
    <cellStyle name="好_108.BOM 2 2 11 10" xfId="5912"/>
    <cellStyle name="60% - 强调文字颜色 1 2 6 2" xfId="5913"/>
    <cellStyle name="差_108.BOM 2 9 5 6" xfId="5914"/>
    <cellStyle name="60% - 强调文字颜色 1 2 8" xfId="5915"/>
    <cellStyle name="60% - 强调文字颜色 1 2 9" xfId="5916"/>
    <cellStyle name="60% - 强调文字颜色 1 2_仿皮" xfId="5917"/>
    <cellStyle name="差_108.BOM 14 2 3" xfId="5918"/>
    <cellStyle name="检查单元格 6 3 2 4" xfId="5919"/>
    <cellStyle name="差_108.BOM 26 11" xfId="5920"/>
    <cellStyle name="差_108.BOM 31 11" xfId="5921"/>
    <cellStyle name="标题 1 2 2 5 3" xfId="5922"/>
    <cellStyle name="60% - 强调文字颜色 1 3 2" xfId="5923"/>
    <cellStyle name="60% - 强调文字颜色 1 3 3" xfId="5924"/>
    <cellStyle name="好_108.BOM 9 2 7 5" xfId="5925"/>
    <cellStyle name="60% - 强调文字颜色 1 3 3 4" xfId="5926"/>
    <cellStyle name="60% - 强调文字颜色 1 3 4" xfId="5927"/>
    <cellStyle name="60% - 强调文字颜色 1 3 5" xfId="5928"/>
    <cellStyle name="好_108.BOM 9 2 9 3" xfId="5929"/>
    <cellStyle name="60% - 强调文字颜色 1 3 5 2" xfId="5930"/>
    <cellStyle name="标题 2 2 2 7" xfId="5931"/>
    <cellStyle name="好_108.BOM 2 2 16 10" xfId="5932"/>
    <cellStyle name="60% - 强调文字颜色 1 3 6 2" xfId="5933"/>
    <cellStyle name="60% - 强调文字颜色 1 4 2" xfId="5934"/>
    <cellStyle name="60% - 强调文字颜色 1 4 3" xfId="5935"/>
    <cellStyle name="60% - 强调文字颜色 1 4 4" xfId="5936"/>
    <cellStyle name="60% - 强调文字颜色 1 4 5" xfId="5937"/>
    <cellStyle name="差_108.BOM 2 4 2 2 2 2" xfId="5938"/>
    <cellStyle name="60% - 强调文字颜色 1 4 6" xfId="5939"/>
    <cellStyle name="60% - 强调文字颜色 1 5 2" xfId="5940"/>
    <cellStyle name="差_108.BOM 2 6 7" xfId="5941"/>
    <cellStyle name="60% - 强调文字颜色 1 5 2 4" xfId="5942"/>
    <cellStyle name="60% - 强调文字颜色 1 5 3" xfId="5943"/>
    <cellStyle name="差_108.BOM 2 25 4 3" xfId="5944"/>
    <cellStyle name="差_108.BOM 2 2 13 7 5" xfId="5945"/>
    <cellStyle name="标题 6 10" xfId="5946"/>
    <cellStyle name="差_108.BOM 2 7 7" xfId="5947"/>
    <cellStyle name="60% - 强调文字颜色 1 5 3 4" xfId="5948"/>
    <cellStyle name="60% - 强调文字颜色 1 5 4" xfId="5949"/>
    <cellStyle name="差_108.BOM 2 8 7" xfId="5950"/>
    <cellStyle name="60% - 强调文字颜色 1 5 4 4" xfId="5951"/>
    <cellStyle name="60% - 强调文字颜色 1 5 5" xfId="5952"/>
    <cellStyle name="差_108.BOM 2 4 2 2 3 2" xfId="5953"/>
    <cellStyle name="60% - 强调文字颜色 1 5 6" xfId="5954"/>
    <cellStyle name="常规 4 2 4 2 2" xfId="5955"/>
    <cellStyle name="差_108.BOM 2 4 2 2 3 3" xfId="5956"/>
    <cellStyle name="60% - 强调文字颜色 1 5 7" xfId="5957"/>
    <cellStyle name="常规 4 2 4 2 3" xfId="5958"/>
    <cellStyle name="常规 2 2 60 3 2" xfId="5959"/>
    <cellStyle name="常规 2 2 55 3 2" xfId="5960"/>
    <cellStyle name="差_108.BOM 2 4 2 2 3 4" xfId="5961"/>
    <cellStyle name="60% - 强调文字颜色 1 5 8" xfId="5962"/>
    <cellStyle name="60% - 强调文字颜色 1 6 2" xfId="5963"/>
    <cellStyle name="60% - 强调文字颜色 1 6 3" xfId="5964"/>
    <cellStyle name="常规 2 2 32 2" xfId="5965"/>
    <cellStyle name="常规 2 2 27 2" xfId="5966"/>
    <cellStyle name="60% - 强调文字颜色 1 6 3 4" xfId="5967"/>
    <cellStyle name="60% - 强调文字颜色 1 6 4" xfId="5968"/>
    <cellStyle name="60% - 强调文字颜色 1 6 5" xfId="5969"/>
    <cellStyle name="60% - 强调文字颜色 3 2_仿皮" xfId="5970"/>
    <cellStyle name="60% - 强调文字颜色 1 6 6" xfId="5971"/>
    <cellStyle name="60% - 强调文字颜色 1 6 7" xfId="5972"/>
    <cellStyle name="强调文字颜色 3 3 10" xfId="5973"/>
    <cellStyle name="常规 4 2 11 2 2" xfId="5974"/>
    <cellStyle name="60% - 强调文字颜色 1 6 8" xfId="5975"/>
    <cellStyle name="常规 2 2 32 2 4" xfId="5976"/>
    <cellStyle name="60% - 强调文字颜色 1 7 2" xfId="5977"/>
    <cellStyle name="常规 2 2 27 2 4" xfId="5978"/>
    <cellStyle name="常规 2 2 32 2 5" xfId="5979"/>
    <cellStyle name="60% - 强调文字颜色 1 7 3" xfId="5980"/>
    <cellStyle name="常规 2 2 27 2 5" xfId="5981"/>
    <cellStyle name="强调文字颜色 2 6 5 2 4" xfId="5982"/>
    <cellStyle name="差_108.BOM 2 2 16 3 2 2" xfId="5983"/>
    <cellStyle name="常规 2 2 32 2 6" xfId="5984"/>
    <cellStyle name="60% - 强调文字颜色 1 7 4" xfId="5985"/>
    <cellStyle name="常规 2 2 27 2 6" xfId="5986"/>
    <cellStyle name="差_108.BOM 2 2 16 3 2 3" xfId="5987"/>
    <cellStyle name="标题 3 3 2 3" xfId="5988"/>
    <cellStyle name="60% - 强调文字颜色 1 8" xfId="5989"/>
    <cellStyle name="常规 2 2 32 3 4" xfId="5990"/>
    <cellStyle name="60% - 强调文字颜色 1 8 2" xfId="5991"/>
    <cellStyle name="常规 2 2 27 3 4" xfId="5992"/>
    <cellStyle name="常规 2 2 32 3 5" xfId="5993"/>
    <cellStyle name="60% - 强调文字颜色 1 8 3" xfId="5994"/>
    <cellStyle name="常规 2 2 27 3 5" xfId="5995"/>
    <cellStyle name="强调文字颜色 2 6 5 3 4" xfId="5996"/>
    <cellStyle name="差_108.BOM 2 2 16 3 3 2" xfId="5997"/>
    <cellStyle name="常规 2 2 32 3 6" xfId="5998"/>
    <cellStyle name="60% - 强调文字颜色 1 8 4" xfId="5999"/>
    <cellStyle name="常规 2 2 27 3 6" xfId="6000"/>
    <cellStyle name="差_108.BOM 2 2 16 3 3 3" xfId="6001"/>
    <cellStyle name="常规 2 2 4 2 6 5" xfId="6002"/>
    <cellStyle name="常规 2 2 2 2 19 3 4" xfId="6003"/>
    <cellStyle name="常规 2 2 2 2 24 3 4" xfId="6004"/>
    <cellStyle name="差_108.BOM 2 14 6 2 4" xfId="6005"/>
    <cellStyle name="常规 2 2 2 13 3 4" xfId="6006"/>
    <cellStyle name="60% - 强调文字颜色 2 2" xfId="6007"/>
    <cellStyle name="60% - 强调文字颜色 4 2 2 2 11" xfId="6008"/>
    <cellStyle name="常规 3 2 14 3" xfId="6009"/>
    <cellStyle name="60% - 强调文字颜色 3 2 4 3" xfId="6010"/>
    <cellStyle name="差_108.BOM 2 2 19 4 2" xfId="6011"/>
    <cellStyle name="60% - 强调文字颜色 2 2 10" xfId="6012"/>
    <cellStyle name="标题 3 2 2_仿皮" xfId="6013"/>
    <cellStyle name="差_108.BOM 2 2 19 4 3" xfId="6014"/>
    <cellStyle name="60% - 强调文字颜色 2 2 11" xfId="6015"/>
    <cellStyle name="常规 2 2 14 8 2" xfId="6016"/>
    <cellStyle name="标题 1 2 3 2" xfId="6017"/>
    <cellStyle name="差_108.BOM 2 2 19 4 5" xfId="6018"/>
    <cellStyle name="60% - 强调文字颜色 2 2 13" xfId="6019"/>
    <cellStyle name="常规 2 2 14 8 4" xfId="6020"/>
    <cellStyle name="标题 1 2 3 4" xfId="6021"/>
    <cellStyle name="计算 2 2 2 2 2" xfId="6022"/>
    <cellStyle name="差_108.BOM 20 2" xfId="6023"/>
    <cellStyle name="差_108.BOM 15 2" xfId="6024"/>
    <cellStyle name="差_108.BOM 2 3 2 2 3" xfId="6025"/>
    <cellStyle name="计算 2 4 4" xfId="6026"/>
    <cellStyle name="差_108.BOM 8 2 6 2 2" xfId="6027"/>
    <cellStyle name="差_108.BOM 2 2 19 4 6" xfId="6028"/>
    <cellStyle name="60% - 强调文字颜色 2 2 14" xfId="6029"/>
    <cellStyle name="差_108.BOM 23 9 3" xfId="6030"/>
    <cellStyle name="差_108.BOM 18 9 3" xfId="6031"/>
    <cellStyle name="差_108.BOM 13 2 2 5" xfId="6032"/>
    <cellStyle name="计算 2 10" xfId="6033"/>
    <cellStyle name="常规 2 2 2 28 3 4" xfId="6034"/>
    <cellStyle name="常规 2 2 2 33 3 4" xfId="6035"/>
    <cellStyle name="60% - 强调文字颜色 2 2 2" xfId="6036"/>
    <cellStyle name="常规 2 2 2 2 39 3 4" xfId="6037"/>
    <cellStyle name="常规 2 2 2 2 44 3 4" xfId="6038"/>
    <cellStyle name="差_108.BOM 2 3 3 3" xfId="6039"/>
    <cellStyle name="60% - 强调文字颜色 2 2 2 11" xfId="6040"/>
    <cellStyle name="差_108.BOM 2 3 3 4" xfId="6041"/>
    <cellStyle name="60% - 强调文字颜色 2 2 2 12" xfId="6042"/>
    <cellStyle name="60% - 强调文字颜色 2 2 2 13" xfId="6043"/>
    <cellStyle name="常规 2 2 2 2 2 11 4" xfId="6044"/>
    <cellStyle name="60% - 强调文字颜色 4 3 2 2" xfId="6045"/>
    <cellStyle name="60% - 强调文字颜色 2 2 2 14" xfId="6046"/>
    <cellStyle name="差 7" xfId="6047"/>
    <cellStyle name="60% - 强调文字颜色 2 2 2 2" xfId="6048"/>
    <cellStyle name="差 7 2" xfId="6049"/>
    <cellStyle name="好_108.BOM 20 6 2" xfId="6050"/>
    <cellStyle name="好_108.BOM 15 6 2" xfId="6051"/>
    <cellStyle name="差_108.BOM 2 25 8 4" xfId="6052"/>
    <cellStyle name="60% - 强调文字颜色 2 2 2 2 2" xfId="6053"/>
    <cellStyle name="常规 2 2 2 2 3 10" xfId="6054"/>
    <cellStyle name="差 7 3" xfId="6055"/>
    <cellStyle name="60% - 强调文字颜色 2 2 2 2 3" xfId="6056"/>
    <cellStyle name="常规 2 2 2 2 3 11" xfId="6057"/>
    <cellStyle name="差 7 4" xfId="6058"/>
    <cellStyle name="60% - 强调文字颜色 2 2 2 2 4" xfId="6059"/>
    <cellStyle name="60% - 强调文字颜色 2 2 2 2 5" xfId="6060"/>
    <cellStyle name="差_108.BOM 26 4 2 2" xfId="6061"/>
    <cellStyle name="差_108.BOM 31 4 2 2" xfId="6062"/>
    <cellStyle name="强调文字颜色 6 5 6 4" xfId="6063"/>
    <cellStyle name="差_108.BOM" xfId="6064"/>
    <cellStyle name="60% - 强调文字颜色 2 2 2 2 6" xfId="6065"/>
    <cellStyle name="差_108.BOM 26 4 2 3" xfId="6066"/>
    <cellStyle name="差_108.BOM 31 4 2 3" xfId="6067"/>
    <cellStyle name="好_108.BOM 2 2 14 6 2 2" xfId="6068"/>
    <cellStyle name="60% - 强调文字颜色 2 2 2 2 7" xfId="6069"/>
    <cellStyle name="差_108.BOM 26 4 2 4" xfId="6070"/>
    <cellStyle name="差_108.BOM 31 4 2 4" xfId="6071"/>
    <cellStyle name="差 8" xfId="6072"/>
    <cellStyle name="60% - 强调文字颜色 2 2 2 3" xfId="6073"/>
    <cellStyle name="60% - 强调文字颜色 2 2 2 5 2" xfId="6074"/>
    <cellStyle name="标题 1 3 2 2" xfId="6075"/>
    <cellStyle name="常规 2 2 2 6 2 4 3 2" xfId="6076"/>
    <cellStyle name="强调文字颜色 3 2 4 3 2" xfId="6077"/>
    <cellStyle name="60% - 强调文字颜色 2 2 2 5 3" xfId="6078"/>
    <cellStyle name="差_108.BOM 23 9 4" xfId="6079"/>
    <cellStyle name="差_108.BOM 18 9 4" xfId="6080"/>
    <cellStyle name="输入 6 2" xfId="6081"/>
    <cellStyle name="差_108.BOM 13 2 2 6" xfId="6082"/>
    <cellStyle name="60% - 强调文字颜色 2 2 3" xfId="6083"/>
    <cellStyle name="60% - 强调文字颜色 2 2 4" xfId="6084"/>
    <cellStyle name="60% - 强调文字颜色 3 3 4" xfId="6085"/>
    <cellStyle name="60% - 强调文字颜色 2 2 4 2" xfId="6086"/>
    <cellStyle name="60% - 强调文字颜色 3 3 5" xfId="6087"/>
    <cellStyle name="60% - 强调文字颜色 2 2 4 3" xfId="6088"/>
    <cellStyle name="60% - 强调文字颜色 3 3 6" xfId="6089"/>
    <cellStyle name="60% - 强调文字颜色 2 2 4 4" xfId="6090"/>
    <cellStyle name="60% - 强调文字颜色 2 2 5" xfId="6091"/>
    <cellStyle name="60% - 强调文字颜色 3 4 4" xfId="6092"/>
    <cellStyle name="60% - 强调文字颜色 2 2 5 2" xfId="6093"/>
    <cellStyle name="60% - 强调文字颜色 3 4 5" xfId="6094"/>
    <cellStyle name="60% - 强调文字颜色 2 2 5 3" xfId="6095"/>
    <cellStyle name="好_108.BOM 23 8" xfId="6096"/>
    <cellStyle name="好_108.BOM 18 8" xfId="6097"/>
    <cellStyle name="差_108.BOM 2 4 2 4 2 2" xfId="6098"/>
    <cellStyle name="60% - 强调文字颜色 3 4 6" xfId="6099"/>
    <cellStyle name="60% - 强调文字颜色 2 2 5 4" xfId="6100"/>
    <cellStyle name="60% - 强调文字颜色 2 2 6" xfId="6101"/>
    <cellStyle name="60% - 强调文字颜色 3 5 4" xfId="6102"/>
    <cellStyle name="60% - 强调文字颜色 2 2 6 2" xfId="6103"/>
    <cellStyle name="强调文字颜色 1 5 2 2" xfId="6104"/>
    <cellStyle name="差_108.BOM 2 2 19 9 2" xfId="6105"/>
    <cellStyle name="60% - 强调文字颜色 2 3 10" xfId="6106"/>
    <cellStyle name="强调文字颜色 1 5 2 3" xfId="6107"/>
    <cellStyle name="差_108.BOM 2 2 19 9 3" xfId="6108"/>
    <cellStyle name="60% - 强调文字颜色 2 3 11" xfId="6109"/>
    <cellStyle name="强调文字颜色 1 5 2 4" xfId="6110"/>
    <cellStyle name="差_108.BOM 2 2 19 9 4" xfId="6111"/>
    <cellStyle name="60% - 强调文字颜色 2 3 12" xfId="6112"/>
    <cellStyle name="常规 2 2 14 3 3 2" xfId="6113"/>
    <cellStyle name="强调文字颜色 1 5 2 5" xfId="6114"/>
    <cellStyle name="差_108.BOM 2 11 4 2 2" xfId="6115"/>
    <cellStyle name="60% - 强调文字颜色 2 3 13" xfId="6116"/>
    <cellStyle name="常规 2 2 14 3 3 3" xfId="6117"/>
    <cellStyle name="注释 2" xfId="6118"/>
    <cellStyle name="差_108.BOM 13 2 3 5" xfId="6119"/>
    <cellStyle name="60% - 强调文字颜色 2 3 2" xfId="6120"/>
    <cellStyle name="注释 3" xfId="6121"/>
    <cellStyle name="输入 7 2" xfId="6122"/>
    <cellStyle name="差_108.BOM 13 2 3 6" xfId="6123"/>
    <cellStyle name="60% - 强调文字颜色 2 3 3" xfId="6124"/>
    <cellStyle name="60% - 强调文字颜色 2 3 4" xfId="6125"/>
    <cellStyle name="60% - 强调文字颜色 4 3 4" xfId="6126"/>
    <cellStyle name="60% - 强调文字颜色 2 3 4 2" xfId="6127"/>
    <cellStyle name="60% - 强调文字颜色 2 3 5" xfId="6128"/>
    <cellStyle name="60% - 强调文字颜色 2 3 6" xfId="6129"/>
    <cellStyle name="60% - 强调文字颜色 4 5 4" xfId="6130"/>
    <cellStyle name="60% - 强调文字颜色 2 3 6 2" xfId="6131"/>
    <cellStyle name="60% - 强调文字颜色 2 4" xfId="6132"/>
    <cellStyle name="输入 8 2" xfId="6133"/>
    <cellStyle name="差_108.BOM 13 2 4 6" xfId="6134"/>
    <cellStyle name="60% - 强调文字颜色 5 3 10" xfId="6135"/>
    <cellStyle name="60% - 强调文字颜色 2 4 3" xfId="6136"/>
    <cellStyle name="60% - 强调文字颜色 2 4 3 2" xfId="6137"/>
    <cellStyle name="60% - 强调文字颜色 5 2 4" xfId="6138"/>
    <cellStyle name="60% - 强调文字颜色 5 3 11" xfId="6139"/>
    <cellStyle name="60% - 强调文字颜色 2 4 4" xfId="6140"/>
    <cellStyle name="60% - 强调文字颜色 5 3 12" xfId="6141"/>
    <cellStyle name="60% - 强调文字颜色 2 4 5" xfId="6142"/>
    <cellStyle name="60% - 强调文字颜色 5 3 13" xfId="6143"/>
    <cellStyle name="差_108.BOM 2 4 2 3 2 2" xfId="6144"/>
    <cellStyle name="60% - 强调文字颜色 2 4 6" xfId="6145"/>
    <cellStyle name="60% - 强调文字颜色 2 5" xfId="6146"/>
    <cellStyle name="60% - 强调文字颜色 2 5 4 2" xfId="6147"/>
    <cellStyle name="60% - 强调文字颜色 6 3 4" xfId="6148"/>
    <cellStyle name="60% - 强调文字颜色 2 5 4 3" xfId="6149"/>
    <cellStyle name="60% - 强调文字颜色 6 3 5" xfId="6150"/>
    <cellStyle name="60% - 强调文字颜色 2 5 4 4" xfId="6151"/>
    <cellStyle name="60% - 强调文字颜色 6 3 6" xfId="6152"/>
    <cellStyle name="好_108.BOM 2 2 18 3 2 2" xfId="6153"/>
    <cellStyle name="差_108.BOM 2 4 2 7 2 2" xfId="6154"/>
    <cellStyle name="60% - 强调文字颜色 2 5 5 4" xfId="6155"/>
    <cellStyle name="60% - 强调文字颜色 6 4 6" xfId="6156"/>
    <cellStyle name="60% - 强调文字颜色 2 6" xfId="6157"/>
    <cellStyle name="60% - 强调文字颜色 2 6 3 4" xfId="6158"/>
    <cellStyle name="60% - 强调文字颜色 2 6 4 4" xfId="6159"/>
    <cellStyle name="常规 2 2 2 15 4 3 2" xfId="6160"/>
    <cellStyle name="常规 2 2 2 20 4 3 2" xfId="6161"/>
    <cellStyle name="好_108.BOM 2 2 5 3" xfId="6162"/>
    <cellStyle name="60% - 强调文字颜色 6 3 12" xfId="6163"/>
    <cellStyle name="常规 2 2 2 2 6 5 2 4" xfId="6164"/>
    <cellStyle name="60% - 强调文字颜色 2 6 5 3" xfId="6165"/>
    <cellStyle name="常规 2 2 2 15 4 3 3" xfId="6166"/>
    <cellStyle name="常规 2 2 2 20 4 3 3" xfId="6167"/>
    <cellStyle name="好_108.BOM 2 2 5 4" xfId="6168"/>
    <cellStyle name="60% - 强调文字颜色 6 3 13" xfId="6169"/>
    <cellStyle name="60% - 强调文字颜色 2 6 5 4" xfId="6170"/>
    <cellStyle name="标题 3 3 3 2" xfId="6171"/>
    <cellStyle name="60% - 强调文字颜色 2 7" xfId="6172"/>
    <cellStyle name="差_108.BOM 2 26 5 3 4" xfId="6173"/>
    <cellStyle name="差_108.BOM 13 2 7 5" xfId="6174"/>
    <cellStyle name="常规 2 2 33 2 4" xfId="6175"/>
    <cellStyle name="60% - 强调文字颜色 2 7 2" xfId="6176"/>
    <cellStyle name="常规 2 2 28 2 4" xfId="6177"/>
    <cellStyle name="差_108.BOM 13 2 7 6" xfId="6178"/>
    <cellStyle name="常规 2 2 33 2 5" xfId="6179"/>
    <cellStyle name="60% - 强调文字颜色 2 7 3" xfId="6180"/>
    <cellStyle name="常规 2 2 28 2 5" xfId="6181"/>
    <cellStyle name="计算 3 11" xfId="6182"/>
    <cellStyle name="差_108.BOM 2 2 16 4 2 2" xfId="6183"/>
    <cellStyle name="常规 2 2 33 2 6" xfId="6184"/>
    <cellStyle name="60% - 强调文字颜色 2 7 4" xfId="6185"/>
    <cellStyle name="常规 2 2 28 2 6" xfId="6186"/>
    <cellStyle name="计算 3 12" xfId="6187"/>
    <cellStyle name="差_108.BOM 2 2 16 4 2 3" xfId="6188"/>
    <cellStyle name="标题 3 3 3 3" xfId="6189"/>
    <cellStyle name="60% - 强调文字颜色 2 8" xfId="6190"/>
    <cellStyle name="常规 2 2 33 3 4" xfId="6191"/>
    <cellStyle name="60% - 强调文字颜色 2 8 2" xfId="6192"/>
    <cellStyle name="常规 2 2 28 3 4" xfId="6193"/>
    <cellStyle name="常规 2 2 33 3 5" xfId="6194"/>
    <cellStyle name="60% - 强调文字颜色 2 8 3" xfId="6195"/>
    <cellStyle name="常规 2 2 28 3 5" xfId="6196"/>
    <cellStyle name="差_108.BOM 2 2 16 4 3 2" xfId="6197"/>
    <cellStyle name="常规 2 2 33 3 6" xfId="6198"/>
    <cellStyle name="60% - 强调文字颜色 2 8 4" xfId="6199"/>
    <cellStyle name="常规 2 2 28 3 6" xfId="6200"/>
    <cellStyle name="差_108.BOM 2 2 16 4 3 3" xfId="6201"/>
    <cellStyle name="好_108.BOM 37 6 2 4" xfId="6202"/>
    <cellStyle name="60% - 强调文字颜色 3 2 10" xfId="6203"/>
    <cellStyle name="60% - 强调文字颜色 3 2 11" xfId="6204"/>
    <cellStyle name="常规 2 2 19 8 2" xfId="6205"/>
    <cellStyle name="常规 2 2 24 8 2" xfId="6206"/>
    <cellStyle name="60% - 强调文字颜色 3 2 12" xfId="6207"/>
    <cellStyle name="常规 2 2 19 8 3" xfId="6208"/>
    <cellStyle name="常规 2 2 24 8 3" xfId="6209"/>
    <cellStyle name="60% - 强调文字颜色 3 2 13" xfId="6210"/>
    <cellStyle name="常规 2 2 19 8 4" xfId="6211"/>
    <cellStyle name="常规 2 2 24 8 4" xfId="6212"/>
    <cellStyle name="60% - 强调文字颜色 3 2 14" xfId="6213"/>
    <cellStyle name="差_108.BOM 10 2 6 2 2" xfId="6214"/>
    <cellStyle name="差_108.BOM 27 4 2 2" xfId="6215"/>
    <cellStyle name="差_108.BOM 32 4 2 2" xfId="6216"/>
    <cellStyle name="60% - 强调文字颜色 3 2 2 2 10" xfId="6217"/>
    <cellStyle name="常规 2 2 2 2 3 7 2 3" xfId="6218"/>
    <cellStyle name="常规 2 2 2 2 2 2 3" xfId="6219"/>
    <cellStyle name="差_108.BOM 10 2 6 2 3" xfId="6220"/>
    <cellStyle name="差_108.BOM 27 4 2 3" xfId="6221"/>
    <cellStyle name="差_108.BOM 32 4 2 3" xfId="6222"/>
    <cellStyle name="60% - 强调文字颜色 3 2 2 2 11" xfId="6223"/>
    <cellStyle name="常规 2 2 2 2 18 6 3 2" xfId="6224"/>
    <cellStyle name="常规 2 2 2 2 3 7 2 4" xfId="6225"/>
    <cellStyle name="常规 2 2 2 12 6 3 2" xfId="6226"/>
    <cellStyle name="常规 2 2 2 2 2 2 4" xfId="6227"/>
    <cellStyle name="常规 3 2 12 2 2" xfId="6228"/>
    <cellStyle name="常规 3 17 4 2 3" xfId="6229"/>
    <cellStyle name="60% - 强调文字颜色 3 2 2 2 2" xfId="6230"/>
    <cellStyle name="好_108.BOM 34 5 3" xfId="6231"/>
    <cellStyle name="好_108.BOM 29 5 3" xfId="6232"/>
    <cellStyle name="差_108.BOM 2 11 7 3 4" xfId="6233"/>
    <cellStyle name="60% - 强调文字颜色 3 2 2 2 2 2" xfId="6234"/>
    <cellStyle name="60% - 强调文字颜色 3 2 2 2 2 3" xfId="6235"/>
    <cellStyle name="常规 3 2 12 2 3" xfId="6236"/>
    <cellStyle name="常规 3 17 4 2 4" xfId="6237"/>
    <cellStyle name="60% - 强调文字颜色 3 2 2 2 3" xfId="6238"/>
    <cellStyle name="好_108.BOM 36 3 3 2" xfId="6239"/>
    <cellStyle name="常规 3 2 12 2 4" xfId="6240"/>
    <cellStyle name="60% - 强调文字颜色 3 2 2 2 4" xfId="6241"/>
    <cellStyle name="常规 2 2 34 3 4" xfId="6242"/>
    <cellStyle name="60% - 强调文字颜色 3 8 2" xfId="6243"/>
    <cellStyle name="常规 2 2 29 3 4" xfId="6244"/>
    <cellStyle name="好_108.BOM 36 3 3 3" xfId="6245"/>
    <cellStyle name="60% - 强调文字颜色 3 2 2 2 5" xfId="6246"/>
    <cellStyle name="常规 2 2 34 3 5" xfId="6247"/>
    <cellStyle name="60% - 强调文字颜色 3 8 3" xfId="6248"/>
    <cellStyle name="常规 2 2 29 3 5" xfId="6249"/>
    <cellStyle name="差_108.BOM 2 2 16 5 3 2" xfId="6250"/>
    <cellStyle name="常规 2 2 34 4 2" xfId="6251"/>
    <cellStyle name="差_108.BOM 13 2 5" xfId="6252"/>
    <cellStyle name="常规 2 2 29 4 2" xfId="6253"/>
    <cellStyle name="60% - 强调文字颜色 3 2 2 3 2" xfId="6254"/>
    <cellStyle name="常规 2 2 34 4 3" xfId="6255"/>
    <cellStyle name="差_108.BOM 13 2 6" xfId="6256"/>
    <cellStyle name="常规 2 2 29 4 3" xfId="6257"/>
    <cellStyle name="60% - 强调文字颜色 3 2 2 3 3" xfId="6258"/>
    <cellStyle name="常规 2 2 14 10" xfId="6259"/>
    <cellStyle name="好_108.BOM 34 7 3" xfId="6260"/>
    <cellStyle name="好_108.BOM 29 7 3" xfId="6261"/>
    <cellStyle name="差_108.BOM 36 6 2 3" xfId="6262"/>
    <cellStyle name="60% - 强调文字颜色 3 2 2 4 2" xfId="6263"/>
    <cellStyle name="好_108.BOM 34 7 4" xfId="6264"/>
    <cellStyle name="好_108.BOM 29 7 4" xfId="6265"/>
    <cellStyle name="差_108.BOM 36 6 2 4" xfId="6266"/>
    <cellStyle name="常规 2 2 2 7 2 4 2 2" xfId="6267"/>
    <cellStyle name="强调文字颜色 4 2 4 2 2" xfId="6268"/>
    <cellStyle name="60% - 强调文字颜色 3 2 2 4 3" xfId="6269"/>
    <cellStyle name="标题 1 2 10" xfId="6270"/>
    <cellStyle name="好_108.BOM 34 8 3" xfId="6271"/>
    <cellStyle name="好_108.BOM 29 8 3" xfId="6272"/>
    <cellStyle name="差_108.BOM 36 6 3 3" xfId="6273"/>
    <cellStyle name="60% - 强调文字颜色 3 2 2 5 2" xfId="6274"/>
    <cellStyle name="标题 3 2 3" xfId="6275"/>
    <cellStyle name="好_108.BOM 34 8 4" xfId="6276"/>
    <cellStyle name="好_108.BOM 29 8 4" xfId="6277"/>
    <cellStyle name="差_108.BOM 36 6 3 4" xfId="6278"/>
    <cellStyle name="常规 2 2 2 7 2 4 3 2" xfId="6279"/>
    <cellStyle name="强调文字颜色 4 2 4 3 2" xfId="6280"/>
    <cellStyle name="60% - 强调文字颜色 3 2 2 5 3" xfId="6281"/>
    <cellStyle name="标题 3 2 4" xfId="6282"/>
    <cellStyle name="60% - 强调文字颜色 4 2 2 2 10" xfId="6283"/>
    <cellStyle name="好_108.BOM 21 6 2" xfId="6284"/>
    <cellStyle name="好_108.BOM 16 6 2" xfId="6285"/>
    <cellStyle name="差_108.BOM 2 26 8 4" xfId="6286"/>
    <cellStyle name="常规 3 2 14 2" xfId="6287"/>
    <cellStyle name="60% - 强调文字颜色 3 2 4 2" xfId="6288"/>
    <cellStyle name="60% - 强调文字颜色 4 6" xfId="6289"/>
    <cellStyle name="60% - 强调文字颜色 3 3 13" xfId="6290"/>
    <cellStyle name="60% - 强调文字颜色 3 3 3" xfId="6291"/>
    <cellStyle name="60% - 强调文字颜色 3 3 3 4" xfId="6292"/>
    <cellStyle name="60% - 强调文字颜色 3 3 4 2" xfId="6293"/>
    <cellStyle name="60% - 强调文字颜色 3 4 3" xfId="6294"/>
    <cellStyle name="差_108.BOM 2 24 6 2 4" xfId="6295"/>
    <cellStyle name="差_108.BOM 2 19 6 2 4" xfId="6296"/>
    <cellStyle name="60% - 强调文字颜色 3 5 10" xfId="6297"/>
    <cellStyle name="60% - 强调文字颜色 3 5 3" xfId="6298"/>
    <cellStyle name="60% - 强调文字颜色 3 5 3 4" xfId="6299"/>
    <cellStyle name="标题 4 2 2 2 6" xfId="6300"/>
    <cellStyle name="常规 2 2 2 6 2 9" xfId="6301"/>
    <cellStyle name="60% - 强调文字颜色 3 5 4 2" xfId="6302"/>
    <cellStyle name="标题 4 2 2 2 7" xfId="6303"/>
    <cellStyle name="常规 2 2 19 4 2" xfId="6304"/>
    <cellStyle name="常规 2 2 24 4 2" xfId="6305"/>
    <cellStyle name="60% - 强调文字颜色 3 5 4 3" xfId="6306"/>
    <cellStyle name="标题 4 2 2 2 8" xfId="6307"/>
    <cellStyle name="常规 2 2 19 4 3" xfId="6308"/>
    <cellStyle name="常规 2 2 24 4 3" xfId="6309"/>
    <cellStyle name="60% - 强调文字颜色 3 5 4 4" xfId="6310"/>
    <cellStyle name="60% - 强调文字颜色 3 5 5" xfId="6311"/>
    <cellStyle name="60% - 强调文字颜色 3 5 5 4" xfId="6312"/>
    <cellStyle name="好_108.BOM 24 8" xfId="6313"/>
    <cellStyle name="好_108.BOM 19 8" xfId="6314"/>
    <cellStyle name="差_108.BOM 2 4 2 4 3 2" xfId="6315"/>
    <cellStyle name="60% - 强调文字颜色 3 5 6" xfId="6316"/>
    <cellStyle name="60% - 强调文字颜色 3 6" xfId="6317"/>
    <cellStyle name="60% - 强调文字颜色 3 6 2" xfId="6318"/>
    <cellStyle name="好_108.BOM 30 4 2" xfId="6319"/>
    <cellStyle name="好_108.BOM 25 4 2" xfId="6320"/>
    <cellStyle name="差_108.BOM 2 11 8" xfId="6321"/>
    <cellStyle name="差_108.BOM 2 11 3 2 3" xfId="6322"/>
    <cellStyle name="常规 2 2 14 2 3 4" xfId="6323"/>
    <cellStyle name="60% - 强调文字颜色 3 6 2 2" xfId="6324"/>
    <cellStyle name="差_108.BOM 2 26 2 3 2" xfId="6325"/>
    <cellStyle name="60% - 强调文字颜色 3 6 2 3" xfId="6326"/>
    <cellStyle name="好_108.BOM 30 4 3" xfId="6327"/>
    <cellStyle name="好_108.BOM 25 4 3" xfId="6328"/>
    <cellStyle name="差_108.BOM 2 11 9" xfId="6329"/>
    <cellStyle name="差_108.BOM 2 11 3 2 4" xfId="6330"/>
    <cellStyle name="差_108.BOM 2 26 2 3 3" xfId="6331"/>
    <cellStyle name="60% - 强调文字颜色 3 6 2 4" xfId="6332"/>
    <cellStyle name="60% - 强调文字颜色 3 6 3" xfId="6333"/>
    <cellStyle name="好_108.BOM 30 5 2" xfId="6334"/>
    <cellStyle name="好_108.BOM 25 5 2" xfId="6335"/>
    <cellStyle name="差_108.BOM 2 12 8" xfId="6336"/>
    <cellStyle name="差_108.BOM 2 11 3 3 3" xfId="6337"/>
    <cellStyle name="好_108.BOM 3 2 10" xfId="6338"/>
    <cellStyle name="60% - 强调文字颜色 3 6 3 2" xfId="6339"/>
    <cellStyle name="好_108.BOM 30 5 3" xfId="6340"/>
    <cellStyle name="好_108.BOM 25 5 3" xfId="6341"/>
    <cellStyle name="差_108.BOM 2 12 9" xfId="6342"/>
    <cellStyle name="差_108.BOM 2 11 3 3 4" xfId="6343"/>
    <cellStyle name="好_108.BOM 3 2 11" xfId="6344"/>
    <cellStyle name="60% - 强调文字颜色 3 6 3 3" xfId="6345"/>
    <cellStyle name="好_108.BOM 3 2 12" xfId="6346"/>
    <cellStyle name="60% - 强调文字颜色 3 6 3 4" xfId="6347"/>
    <cellStyle name="60% - 强调文字颜色 3 6 5 4" xfId="6348"/>
    <cellStyle name="标题 3 3 4 2" xfId="6349"/>
    <cellStyle name="60% - 强调文字颜色 3 7" xfId="6350"/>
    <cellStyle name="常规 2 2 34 2 4" xfId="6351"/>
    <cellStyle name="60% - 强调文字颜色 3 7 2" xfId="6352"/>
    <cellStyle name="常规 2 2 29 2 4" xfId="6353"/>
    <cellStyle name="常规 2 2 34 2 5" xfId="6354"/>
    <cellStyle name="60% - 强调文字颜色 3 7 3" xfId="6355"/>
    <cellStyle name="常规 2 2 29 2 5" xfId="6356"/>
    <cellStyle name="差_108.BOM 2 2 16 5 2 2" xfId="6357"/>
    <cellStyle name="60% - 强调文字颜色 3 8" xfId="6358"/>
    <cellStyle name="60% - 强调文字颜色 4 2" xfId="6359"/>
    <cellStyle name="60% - 强调文字颜色 4 2 10" xfId="6360"/>
    <cellStyle name="差_108.BOM 12 2 5 2 2" xfId="6361"/>
    <cellStyle name="差_108.BOM 2 2 4 5 3 2" xfId="6362"/>
    <cellStyle name="标题 3 4 2" xfId="6363"/>
    <cellStyle name="常规 2 2 34 8 2" xfId="6364"/>
    <cellStyle name="常规 2 2 29 8 2" xfId="6365"/>
    <cellStyle name="60% - 强调文字颜色 4 2 11" xfId="6366"/>
    <cellStyle name="差_108.BOM 12 2 5 2 3" xfId="6367"/>
    <cellStyle name="差_108.BOM 2 2 4 5 3 3" xfId="6368"/>
    <cellStyle name="标题 3 4 3" xfId="6369"/>
    <cellStyle name="常规 2 2 34 8 3" xfId="6370"/>
    <cellStyle name="常规 2 2 29 8 3" xfId="6371"/>
    <cellStyle name="60% - 强调文字颜色 4 2 12" xfId="6372"/>
    <cellStyle name="差_108.BOM 12 2 5 2 4" xfId="6373"/>
    <cellStyle name="常规 2 2 2 2 14 5 2 2" xfId="6374"/>
    <cellStyle name="差_108.BOM 2 2 4 5 3 4" xfId="6375"/>
    <cellStyle name="标题 3 4 4" xfId="6376"/>
    <cellStyle name="常规 2 2 2 2 14 5 2 3" xfId="6377"/>
    <cellStyle name="标题 3 4 5" xfId="6378"/>
    <cellStyle name="60% - 强调文字颜色 5 6 5 2" xfId="6379"/>
    <cellStyle name="常规 2 2 34 8 4" xfId="6380"/>
    <cellStyle name="常规 2 2 29 8 4" xfId="6381"/>
    <cellStyle name="60% - 强调文字颜色 4 2 13" xfId="6382"/>
    <cellStyle name="常规 2 2 2 2 14 5 2 4" xfId="6383"/>
    <cellStyle name="标题 3 4 6" xfId="6384"/>
    <cellStyle name="60% - 强调文字颜色 5 6 5 3" xfId="6385"/>
    <cellStyle name="好_108.BOM 2 25 5 3 2" xfId="6386"/>
    <cellStyle name="60% - 强调文字颜色 4 2 14" xfId="6387"/>
    <cellStyle name="差_108.BOM 2 4 2 4" xfId="6388"/>
    <cellStyle name="60% - 强调文字颜色 4 2 2 10" xfId="6389"/>
    <cellStyle name="差_108.BOM 2 4 2 5" xfId="6390"/>
    <cellStyle name="60% - 强调文字颜色 4 2 2 11" xfId="6391"/>
    <cellStyle name="好_108.BOM 2 2 18 2" xfId="6392"/>
    <cellStyle name="差_108.BOM 2 4 2 6" xfId="6393"/>
    <cellStyle name="60% - 强调文字颜色 4 2 2 12" xfId="6394"/>
    <cellStyle name="好_108.BOM 2 2 18 3" xfId="6395"/>
    <cellStyle name="差_108.BOM 2 4 2 7" xfId="6396"/>
    <cellStyle name="好_108.BOM 2 2 18 9 2" xfId="6397"/>
    <cellStyle name="60% - 强调文字颜色 4 2 2 13" xfId="6398"/>
    <cellStyle name="好_108.BOM 2 2 18 4" xfId="6399"/>
    <cellStyle name="差_108.BOM 2 4 2 8" xfId="6400"/>
    <cellStyle name="常规 2 2 10 2 7 2 2" xfId="6401"/>
    <cellStyle name="好_108.BOM 2 2 18 9 3" xfId="6402"/>
    <cellStyle name="60% - 强调文字颜色 4 2 2 14" xfId="6403"/>
    <cellStyle name="60% - 强调文字颜色 4 2 2 2 3" xfId="6404"/>
    <cellStyle name="强调文字颜色 2 5 5 2" xfId="6405"/>
    <cellStyle name="60% - 强调文字颜色 4 2 2 2 4" xfId="6406"/>
    <cellStyle name="强调文字颜色 2 5 5 3" xfId="6407"/>
    <cellStyle name="60% - 强调文字颜色 4 2 2 2 5" xfId="6408"/>
    <cellStyle name="强调文字颜色 2 5 5 4" xfId="6409"/>
    <cellStyle name="60% - 强调文字颜色 4 2 2 2 6" xfId="6410"/>
    <cellStyle name="强调文字颜色 2 5 5 5" xfId="6411"/>
    <cellStyle name="60% - 强调文字颜色 4 2 2 2 7" xfId="6412"/>
    <cellStyle name="强调文字颜色 2 5 5 6" xfId="6413"/>
    <cellStyle name="60% - 强调文字颜色 4 2 2 2 8" xfId="6414"/>
    <cellStyle name="差_108.BOM 37 3 2 2" xfId="6415"/>
    <cellStyle name="60% - 强调文字颜色 4 2 2 3 3" xfId="6416"/>
    <cellStyle name="常规 4 2 2 3 4" xfId="6417"/>
    <cellStyle name="差_108.BOM 10 2 4 6" xfId="6418"/>
    <cellStyle name="差_108.BOM 27 2 6" xfId="6419"/>
    <cellStyle name="差_108.BOM 32 2 6" xfId="6420"/>
    <cellStyle name="60% - 强调文字颜色 4 2 2 4 2" xfId="6421"/>
    <cellStyle name="常规 2 2 2 8 2 4 2 2" xfId="6422"/>
    <cellStyle name="强调文字颜色 5 2 4 2 2" xfId="6423"/>
    <cellStyle name="60% - 强调文字颜色 4 2 2 4 3" xfId="6424"/>
    <cellStyle name="差_108.BOM 2 4 2 2" xfId="6425"/>
    <cellStyle name="常规 4 2 2 4 4" xfId="6426"/>
    <cellStyle name="差_108.BOM 10 2 5 6" xfId="6427"/>
    <cellStyle name="差_108.BOM 27 3 6" xfId="6428"/>
    <cellStyle name="差_108.BOM 32 3 6" xfId="6429"/>
    <cellStyle name="好_108.BOM 2 2 3 6 2 4" xfId="6430"/>
    <cellStyle name="60% - 强调文字颜色 4 2 2 5 2" xfId="6431"/>
    <cellStyle name="常规 2 2 2 8 2 4 3 2" xfId="6432"/>
    <cellStyle name="强调文字颜色 5 2 4 3 2" xfId="6433"/>
    <cellStyle name="60% - 强调文字颜色 4 2 2 5 3" xfId="6434"/>
    <cellStyle name="60% - 强调文字颜色 4 2 2_仿皮" xfId="6435"/>
    <cellStyle name="常规 3 18 9" xfId="6436"/>
    <cellStyle name="60% - 强调文字颜色 4 3 10" xfId="6437"/>
    <cellStyle name="60% - 强调文字颜色 4 3 11" xfId="6438"/>
    <cellStyle name="60% - 强调文字颜色 4 3 12" xfId="6439"/>
    <cellStyle name="好_108.BOM 2 31 2" xfId="6440"/>
    <cellStyle name="好_108.BOM 2 26 2" xfId="6441"/>
    <cellStyle name="常规 2 2 2 2 2 11 5" xfId="6442"/>
    <cellStyle name="60% - 强调文字颜色 4 3 2 3" xfId="6443"/>
    <cellStyle name="60% - 强调文字颜色 4 3 3" xfId="6444"/>
    <cellStyle name="60% - 强调文字颜色 5 2 2 2 12" xfId="6445"/>
    <cellStyle name="常规 2 2 2 2 2 12 4" xfId="6446"/>
    <cellStyle name="60% - 强调文字颜色 4 3 3 2" xfId="6447"/>
    <cellStyle name="好_108.BOM 2 32 2" xfId="6448"/>
    <cellStyle name="好_108.BOM 2 27 2" xfId="6449"/>
    <cellStyle name="常规 2 2 2 2 2 12 5" xfId="6450"/>
    <cellStyle name="60% - 强调文字颜色 4 3 3 3" xfId="6451"/>
    <cellStyle name="60% - 强调文字颜色 4 3 5" xfId="6452"/>
    <cellStyle name="常规 2 2 2 2 2 14 4" xfId="6453"/>
    <cellStyle name="差_108.BOM 2 8 2 6 3 4" xfId="6454"/>
    <cellStyle name="60% - 强调文字颜色 4 3 5 2" xfId="6455"/>
    <cellStyle name="标题 5 2 2 7" xfId="6456"/>
    <cellStyle name="60% - 强调文字颜色 4 3 6" xfId="6457"/>
    <cellStyle name="60% - 强调文字颜色 4 5 10" xfId="6458"/>
    <cellStyle name="60% - 强调文字颜色 4 5 2" xfId="6459"/>
    <cellStyle name="标题 8 7" xfId="6460"/>
    <cellStyle name="常规 2 2 2 15 7 3 4" xfId="6461"/>
    <cellStyle name="常规 2 2 2 20 7 3 4" xfId="6462"/>
    <cellStyle name="差_108.BOM 2 12 2 2 3" xfId="6463"/>
    <cellStyle name="60% - 强调文字颜色 4 5 2 2" xfId="6464"/>
    <cellStyle name="标题 8 8" xfId="6465"/>
    <cellStyle name="差_108.BOM 2 12 2 2 4" xfId="6466"/>
    <cellStyle name="60% - 强调文字颜色 4 5 2 3" xfId="6467"/>
    <cellStyle name="60% - 强调文字颜色 4 5 2 4" xfId="6468"/>
    <cellStyle name="标题 8 9" xfId="6469"/>
    <cellStyle name="60% - 强调文字颜色 4 5 3" xfId="6470"/>
    <cellStyle name="检查单元格 2 4 2 2" xfId="6471"/>
    <cellStyle name="标题 9 7" xfId="6472"/>
    <cellStyle name="差_108.BOM 2 12 2 3 3" xfId="6473"/>
    <cellStyle name="60% - 强调文字颜色 4 5 3 2" xfId="6474"/>
    <cellStyle name="标题 9 8" xfId="6475"/>
    <cellStyle name="差_108.BOM 2 12 2 3 4" xfId="6476"/>
    <cellStyle name="60% - 强调文字颜色 4 5 3 3" xfId="6477"/>
    <cellStyle name="60% - 强调文字颜色 4 5 3 4" xfId="6478"/>
    <cellStyle name="60% - 强调文字颜色 4 5 4 2" xfId="6479"/>
    <cellStyle name="检查单元格 2 2" xfId="6480"/>
    <cellStyle name="60% - 强调文字颜色 4 5 4 3" xfId="6481"/>
    <cellStyle name="检查单元格 2 3" xfId="6482"/>
    <cellStyle name="60% - 强调文字颜色 4 5 4 4" xfId="6483"/>
    <cellStyle name="60% - 强调文字颜色 4 5 5" xfId="6484"/>
    <cellStyle name="差_108.BOM 2 4 2 5 3 2" xfId="6485"/>
    <cellStyle name="60% - 强调文字颜色 4 5 6" xfId="6486"/>
    <cellStyle name="好_108.BOM 4 2 2" xfId="6487"/>
    <cellStyle name="差_108.BOM 2 5 2 3 3" xfId="6488"/>
    <cellStyle name="标题 1 2 2 2 7" xfId="6489"/>
    <cellStyle name="差_108.BOM 2 26 7 2 4" xfId="6490"/>
    <cellStyle name="60% - 强调文字颜色 4 6 2" xfId="6491"/>
    <cellStyle name="差_108.BOM 2 12 3 2 3" xfId="6492"/>
    <cellStyle name="常规 2 2 15 2 3 4" xfId="6493"/>
    <cellStyle name="常规 2 2 20 2 3 4" xfId="6494"/>
    <cellStyle name="60% - 强调文字颜色 4 6 2 2" xfId="6495"/>
    <cellStyle name="差_108.BOM 2 12 3 2 4" xfId="6496"/>
    <cellStyle name="常规 2 2 20 2 3 5" xfId="6497"/>
    <cellStyle name="60% - 强调文字颜色 4 6 2 3" xfId="6498"/>
    <cellStyle name="60% - 强调文字颜色 4 6 2 4" xfId="6499"/>
    <cellStyle name="好_108.BOM 4 2 3" xfId="6500"/>
    <cellStyle name="差_108.BOM 2 5 2 3 4" xfId="6501"/>
    <cellStyle name="标题 1 2 2 2 8" xfId="6502"/>
    <cellStyle name="60% - 强调文字颜色 4 6 3" xfId="6503"/>
    <cellStyle name="差_108.BOM 2 12 3 3 3" xfId="6504"/>
    <cellStyle name="常规 2 2 20 2 4 4" xfId="6505"/>
    <cellStyle name="好_108.BOM 8 2 10" xfId="6506"/>
    <cellStyle name="60% - 强调文字颜色 4 6 3 2" xfId="6507"/>
    <cellStyle name="差_108.BOM 2 12 3 3 4" xfId="6508"/>
    <cellStyle name="常规 2 2 20 2 4 5" xfId="6509"/>
    <cellStyle name="好_108.BOM 8 2 11" xfId="6510"/>
    <cellStyle name="60% - 强调文字颜色 4 6 3 3" xfId="6511"/>
    <cellStyle name="好_108.BOM 8 2 12" xfId="6512"/>
    <cellStyle name="60% - 强调文字颜色 4 6 3 4" xfId="6513"/>
    <cellStyle name="60% - 强调文字颜色 4 6 4 2" xfId="6514"/>
    <cellStyle name="60% - 强调文字颜色 4 6 4 3" xfId="6515"/>
    <cellStyle name="60% - 强调文字颜色 4 6 4 4" xfId="6516"/>
    <cellStyle name="60% - 强调文字颜色 4 6 5 2" xfId="6517"/>
    <cellStyle name="60% - 强调文字颜色 4 6 5 3" xfId="6518"/>
    <cellStyle name="60% - 强调文字颜色 4 6 5 4" xfId="6519"/>
    <cellStyle name="标题 3 3 5 2" xfId="6520"/>
    <cellStyle name="60% - 强调文字颜色 4 7" xfId="6521"/>
    <cellStyle name="常规 2 2 40 2 4" xfId="6522"/>
    <cellStyle name="常规 2 2 35 2 4" xfId="6523"/>
    <cellStyle name="60% - 强调文字颜色 4 7 2" xfId="6524"/>
    <cellStyle name="强调文字颜色 3 2 2 2 10" xfId="6525"/>
    <cellStyle name="常规 2 2 35 2 5" xfId="6526"/>
    <cellStyle name="60% - 强调文字颜色 4 7 3" xfId="6527"/>
    <cellStyle name="差_108.BOM 2 2 16 6 2 2" xfId="6528"/>
    <cellStyle name="60% - 强调文字颜色 4 8" xfId="6529"/>
    <cellStyle name="常规 2 2 40 3 4" xfId="6530"/>
    <cellStyle name="常规 2 2 35 3 4" xfId="6531"/>
    <cellStyle name="60% - 强调文字颜色 4 8 2" xfId="6532"/>
    <cellStyle name="常规 2 2 35 3 5" xfId="6533"/>
    <cellStyle name="60% - 强调文字颜色 4 8 3" xfId="6534"/>
    <cellStyle name="常规 2 2 36 2 2 3" xfId="6535"/>
    <cellStyle name="差_108.BOM 2 2 16 6 3 2" xfId="6536"/>
    <cellStyle name="60% - 强调文字颜色 5 2" xfId="6537"/>
    <cellStyle name="差_108.BOM 23 6 4" xfId="6538"/>
    <cellStyle name="60% - 强调文字颜色 5 2 10" xfId="6539"/>
    <cellStyle name="差_108.BOM 18 6 4" xfId="6540"/>
    <cellStyle name="标题 8 4 2" xfId="6541"/>
    <cellStyle name="差_108.BOM 5 2 2 2 4" xfId="6542"/>
    <cellStyle name="差_108.BOM 23 6 5" xfId="6543"/>
    <cellStyle name="60% - 强调文字颜色 5 2 11" xfId="6544"/>
    <cellStyle name="差_108.BOM 18 6 5" xfId="6545"/>
    <cellStyle name="标题 8 4 3" xfId="6546"/>
    <cellStyle name="差_108.BOM 23 6 6" xfId="6547"/>
    <cellStyle name="60% - 强调文字颜色 5 2 12" xfId="6548"/>
    <cellStyle name="差_108.BOM 18 6 6" xfId="6549"/>
    <cellStyle name="标题 8 4 4" xfId="6550"/>
    <cellStyle name="60% - 强调文字颜色 5 2 13" xfId="6551"/>
    <cellStyle name="60% - 强调文字颜色 5 2 14" xfId="6552"/>
    <cellStyle name="常规 2 2 2 36 3 4" xfId="6553"/>
    <cellStyle name="常规 2 2 2 41 3 4" xfId="6554"/>
    <cellStyle name="60% - 强调文字颜色 5 2 2" xfId="6555"/>
    <cellStyle name="常规 2 2 2 2 2 4 3" xfId="6556"/>
    <cellStyle name="差_108.BOM 2 2 7 3 5" xfId="6557"/>
    <cellStyle name="60% - 强调文字颜色 5 2 2 12" xfId="6558"/>
    <cellStyle name="常规 2 2 2 2 2 4 4" xfId="6559"/>
    <cellStyle name="差_108.BOM 2 2 7 3 6" xfId="6560"/>
    <cellStyle name="60% - 强调文字颜色 5 2 2 13" xfId="6561"/>
    <cellStyle name="常规 2 2 30 5 4" xfId="6562"/>
    <cellStyle name="常规 2 2 25 5 4" xfId="6563"/>
    <cellStyle name="常规 2 2 7 2 7" xfId="6564"/>
    <cellStyle name="60% - 强调文字颜色 5 2 2 2" xfId="6565"/>
    <cellStyle name="60% - 强调文字颜色 5 2 2 2 10" xfId="6566"/>
    <cellStyle name="常规 2 2 7 2 7 2" xfId="6567"/>
    <cellStyle name="60% - 强调文字颜色 5 2 2 2 2" xfId="6568"/>
    <cellStyle name="常规 3 16 6" xfId="6569"/>
    <cellStyle name="常规 2 2 7 2 7 2 2" xfId="6570"/>
    <cellStyle name="60% - 强调文字颜色 5 2 2 2 2 2" xfId="6571"/>
    <cellStyle name="常规 3 16 7" xfId="6572"/>
    <cellStyle name="常规 2 2 7 2 7 2 3" xfId="6573"/>
    <cellStyle name="60% - 强调文字颜色 5 2 2 2 2 3" xfId="6574"/>
    <cellStyle name="汇总 6 2 3 2" xfId="6575"/>
    <cellStyle name="常规 2 2 7 2 7 3" xfId="6576"/>
    <cellStyle name="60% - 强调文字颜色 5 2 2 2 3" xfId="6577"/>
    <cellStyle name="警告文本 3 7 2" xfId="6578"/>
    <cellStyle name="差_108.BOM 2 22 6 3 2" xfId="6579"/>
    <cellStyle name="差_108.BOM 2 17 6 3 2" xfId="6580"/>
    <cellStyle name="常规 2 2 30 5 5" xfId="6581"/>
    <cellStyle name="常规 2 2 25 5 5" xfId="6582"/>
    <cellStyle name="常规 2 2 7 2 8" xfId="6583"/>
    <cellStyle name="60% - 强调文字颜色 5 2 2 3" xfId="6584"/>
    <cellStyle name="常规 2 2 7 2 8 2" xfId="6585"/>
    <cellStyle name="60% - 强调文字颜色 5 2 2 3 2" xfId="6586"/>
    <cellStyle name="常规 2 2 7 2 8 3" xfId="6587"/>
    <cellStyle name="60% - 强调文字颜色 5 2 2 3 3" xfId="6588"/>
    <cellStyle name="常规 2 2 30 5 6" xfId="6589"/>
    <cellStyle name="常规 2 2 25 5 6" xfId="6590"/>
    <cellStyle name="常规 2 2 7 2 9" xfId="6591"/>
    <cellStyle name="60% - 强调文字颜色 5 2 2 4" xfId="6592"/>
    <cellStyle name="常规 2 2 7 2 9 2" xfId="6593"/>
    <cellStyle name="60% - 强调文字颜色 5 2 2 4 2" xfId="6594"/>
    <cellStyle name="强调文字颜色 6 2 4 2 2" xfId="6595"/>
    <cellStyle name="常规 2 2 7 2 9 3" xfId="6596"/>
    <cellStyle name="60% - 强调文字颜色 5 2 2 4 3" xfId="6597"/>
    <cellStyle name="常规 2 2 37 10" xfId="6598"/>
    <cellStyle name="60% - 强调文字颜色 5 2 2 5" xfId="6599"/>
    <cellStyle name="差_108.BOM 10 2 8 2" xfId="6600"/>
    <cellStyle name="差_108.BOM 27 6 2" xfId="6601"/>
    <cellStyle name="差_108.BOM 32 6 2" xfId="6602"/>
    <cellStyle name="60% - 强调文字颜色 5 2 2 5 2" xfId="6603"/>
    <cellStyle name="强调文字颜色 6 2 4 3 2" xfId="6604"/>
    <cellStyle name="60% - 强调文字颜色 5 2 2 5 3" xfId="6605"/>
    <cellStyle name="常规 2 2 37 11" xfId="6606"/>
    <cellStyle name="60% - 强调文字颜色 5 2 2 6" xfId="6607"/>
    <cellStyle name="差_108.BOM 10 2 8 3" xfId="6608"/>
    <cellStyle name="差_108.BOM 27 6 3" xfId="6609"/>
    <cellStyle name="差_108.BOM 32 6 3" xfId="6610"/>
    <cellStyle name="常规 2 2 37 12" xfId="6611"/>
    <cellStyle name="60% - 强调文字颜色 5 2 2 7" xfId="6612"/>
    <cellStyle name="差_108.BOM 10 2 8 4" xfId="6613"/>
    <cellStyle name="差_108.BOM 27 6 4" xfId="6614"/>
    <cellStyle name="差_108.BOM 32 6 4" xfId="6615"/>
    <cellStyle name="60% - 强调文字颜色 5 2 2 8" xfId="6616"/>
    <cellStyle name="差_108.BOM 27 6 5" xfId="6617"/>
    <cellStyle name="差_108.BOM 32 6 5" xfId="6618"/>
    <cellStyle name="适中 7" xfId="6619"/>
    <cellStyle name="差_108.BOM 13 2 5 3 2" xfId="6620"/>
    <cellStyle name="常规 2 2 66 2" xfId="6621"/>
    <cellStyle name="60% - 强调文字颜色 5 2 2_仿皮" xfId="6622"/>
    <cellStyle name="60% - 强调文字颜色 5 2 3" xfId="6623"/>
    <cellStyle name="常规 2 2 30 6 4" xfId="6624"/>
    <cellStyle name="常规 2 2 25 6 4" xfId="6625"/>
    <cellStyle name="计算 8 2 3" xfId="6626"/>
    <cellStyle name="60% - 强调文字颜色 5 2 3 2" xfId="6627"/>
    <cellStyle name="常规 2 2 30 6 5" xfId="6628"/>
    <cellStyle name="常规 2 2 25 6 5" xfId="6629"/>
    <cellStyle name="计算 8 2 4" xfId="6630"/>
    <cellStyle name="60% - 强调文字颜色 5 2 3 3" xfId="6631"/>
    <cellStyle name="常规 2 2 30 6 6" xfId="6632"/>
    <cellStyle name="常规 2 2 25 6 6" xfId="6633"/>
    <cellStyle name="60% - 强调文字颜色 5 2 3 4" xfId="6634"/>
    <cellStyle name="输入 3 12" xfId="6635"/>
    <cellStyle name="常规 2 2 30 7 4" xfId="6636"/>
    <cellStyle name="常规 2 2 25 7 4" xfId="6637"/>
    <cellStyle name="计算 8 3 3" xfId="6638"/>
    <cellStyle name="60% - 强调文字颜色 5 2 4 2" xfId="6639"/>
    <cellStyle name="输入 3 13" xfId="6640"/>
    <cellStyle name="常规 2 2 30 7 5" xfId="6641"/>
    <cellStyle name="常规 2 2 25 7 5" xfId="6642"/>
    <cellStyle name="计算 8 3 4" xfId="6643"/>
    <cellStyle name="60% - 强调文字颜色 5 2 4 3" xfId="6644"/>
    <cellStyle name="常规 2 2 30 7 6" xfId="6645"/>
    <cellStyle name="常规 2 2 25 7 6" xfId="6646"/>
    <cellStyle name="60% - 强调文字颜色 5 2 4 4" xfId="6647"/>
    <cellStyle name="解释性文本 2 2 2 2" xfId="6648"/>
    <cellStyle name="常规 2 2 30 8 4" xfId="6649"/>
    <cellStyle name="常规 2 2 25 8 4" xfId="6650"/>
    <cellStyle name="60% - 强调文字颜色 5 2 5 2" xfId="6651"/>
    <cellStyle name="60% - 强调文字颜色 5 2 5 3" xfId="6652"/>
    <cellStyle name="60% - 强调文字颜色 5 2 5 4" xfId="6653"/>
    <cellStyle name="60% - 强调文字颜色 5 2 6" xfId="6654"/>
    <cellStyle name="解释性文本 2 2 3 2" xfId="6655"/>
    <cellStyle name="常规 2 2 30 9 4" xfId="6656"/>
    <cellStyle name="常规 2 2 25 9 4" xfId="6657"/>
    <cellStyle name="60% - 强调文字颜色 5 2 6 2" xfId="6658"/>
    <cellStyle name="差_108.BOM 2 2 3 5 2 4" xfId="6659"/>
    <cellStyle name="60% - 强调文字颜色 5 2_仿皮" xfId="6660"/>
    <cellStyle name="60% - 强调文字颜色 5 3 2" xfId="6661"/>
    <cellStyle name="常规 2 2 31 5 4" xfId="6662"/>
    <cellStyle name="差_108.BOM 28 5" xfId="6663"/>
    <cellStyle name="差_108.BOM 33 5" xfId="6664"/>
    <cellStyle name="常规 2 2 26 5 4" xfId="6665"/>
    <cellStyle name="常规 2 2 8 2 7" xfId="6666"/>
    <cellStyle name="60% - 强调文字颜色 5 3 2 2" xfId="6667"/>
    <cellStyle name="常规 2 2 31 5 5" xfId="6668"/>
    <cellStyle name="差_108.BOM 28 6" xfId="6669"/>
    <cellStyle name="差_108.BOM 33 6" xfId="6670"/>
    <cellStyle name="常规 2 2 26 5 5" xfId="6671"/>
    <cellStyle name="常规 2 2 8 2 8" xfId="6672"/>
    <cellStyle name="60% - 强调文字颜色 5 3 2 3" xfId="6673"/>
    <cellStyle name="常规 2 2 31 5 6" xfId="6674"/>
    <cellStyle name="差_108.BOM 28 7" xfId="6675"/>
    <cellStyle name="差_108.BOM 33 7" xfId="6676"/>
    <cellStyle name="常规 2 2 26 5 6" xfId="6677"/>
    <cellStyle name="常规 2 2 8 2 9" xfId="6678"/>
    <cellStyle name="60% - 强调文字颜色 5 3 2 4" xfId="6679"/>
    <cellStyle name="60% - 强调文字颜色 5 3 3" xfId="6680"/>
    <cellStyle name="常规 2 2 31 6 4" xfId="6681"/>
    <cellStyle name="差_108.BOM 29 5" xfId="6682"/>
    <cellStyle name="差_108.BOM 34 5" xfId="6683"/>
    <cellStyle name="常规 2 2 26 6 4" xfId="6684"/>
    <cellStyle name="60% - 强调文字颜色 5 3 3 2" xfId="6685"/>
    <cellStyle name="常规 2 2 31 6 5" xfId="6686"/>
    <cellStyle name="差_108.BOM 29 6" xfId="6687"/>
    <cellStyle name="差_108.BOM 34 6" xfId="6688"/>
    <cellStyle name="常规 2 2 26 6 5" xfId="6689"/>
    <cellStyle name="60% - 强调文字颜色 5 3 3 3" xfId="6690"/>
    <cellStyle name="常规 2 2 31 6 6" xfId="6691"/>
    <cellStyle name="差_108.BOM 29 7" xfId="6692"/>
    <cellStyle name="差_108.BOM 34 7" xfId="6693"/>
    <cellStyle name="常规 2 2 26 6 6" xfId="6694"/>
    <cellStyle name="60% - 强调文字颜色 5 3 3 4" xfId="6695"/>
    <cellStyle name="60% - 强调文字颜色 5 3 4" xfId="6696"/>
    <cellStyle name="常规 2 2 31 7 4" xfId="6697"/>
    <cellStyle name="差_108.BOM 35 5" xfId="6698"/>
    <cellStyle name="常规 2 2 26 7 4" xfId="6699"/>
    <cellStyle name="60% - 强调文字颜色 5 3 4 2" xfId="6700"/>
    <cellStyle name="60% - 强调文字颜色 5 3 5" xfId="6701"/>
    <cellStyle name="常规 2 2 31 8 4" xfId="6702"/>
    <cellStyle name="差_108.BOM 36 5" xfId="6703"/>
    <cellStyle name="常规 2 2 26 8 4" xfId="6704"/>
    <cellStyle name="60% - 强调文字颜色 5 3 5 2" xfId="6705"/>
    <cellStyle name="60% - 强调文字颜色 5 3 6" xfId="6706"/>
    <cellStyle name="好_108.BOM 2 2 11 2 2 2" xfId="6707"/>
    <cellStyle name="常规 2 2 31 9 4" xfId="6708"/>
    <cellStyle name="差_108.BOM 37 5" xfId="6709"/>
    <cellStyle name="常规 2 2 26 9 4" xfId="6710"/>
    <cellStyle name="60% - 强调文字颜色 5 3 6 2" xfId="6711"/>
    <cellStyle name="60% - 强调文字颜色 5 4 2" xfId="6712"/>
    <cellStyle name="常规 2 2 32 5 4" xfId="6713"/>
    <cellStyle name="常规 2 2 27 5 4" xfId="6714"/>
    <cellStyle name="常规 2 2 9 2 7" xfId="6715"/>
    <cellStyle name="60% - 强调文字颜色 5 4 2 2" xfId="6716"/>
    <cellStyle name="60% - 强调文字颜色 5 4 3" xfId="6717"/>
    <cellStyle name="好_108.BOM 2 2 19 6 3 3" xfId="6718"/>
    <cellStyle name="常规 2 2 2 7 2 2 3 3" xfId="6719"/>
    <cellStyle name="强调文字颜色 4 2 2 3 3" xfId="6720"/>
    <cellStyle name="标题 1 2 5" xfId="6721"/>
    <cellStyle name="常规 2 2 32 6 4" xfId="6722"/>
    <cellStyle name="常规 2 2 27 6 4" xfId="6723"/>
    <cellStyle name="60% - 强调文字颜色 5 4 3 2" xfId="6724"/>
    <cellStyle name="60% - 强调文字颜色 5 4 4" xfId="6725"/>
    <cellStyle name="60% - 强调文字颜色 5 4 5" xfId="6726"/>
    <cellStyle name="好_108.BOM 2 2 18 2 2 2" xfId="6727"/>
    <cellStyle name="差_108.BOM 2 4 2 6 2 2" xfId="6728"/>
    <cellStyle name="60% - 强调文字颜色 5 4 6" xfId="6729"/>
    <cellStyle name="常规 2 2 2 2 9 4 3 4" xfId="6730"/>
    <cellStyle name="60% - 强调文字颜色 5 5 10" xfId="6731"/>
    <cellStyle name="常规 2 2 2 2 14 4 3 4" xfId="6732"/>
    <cellStyle name="标题 2 5 6" xfId="6733"/>
    <cellStyle name="60% - 强调文字颜色 5 5 2" xfId="6734"/>
    <cellStyle name="常规 2 2 2 16 7 3 4" xfId="6735"/>
    <cellStyle name="常规 2 2 2 21 7 3 4" xfId="6736"/>
    <cellStyle name="差_108.BOM 2 13 2 2 3" xfId="6737"/>
    <cellStyle name="常规 2 2 33 5 4" xfId="6738"/>
    <cellStyle name="常规 2 2 28 5 4" xfId="6739"/>
    <cellStyle name="60% - 强调文字颜色 5 5 2 2" xfId="6740"/>
    <cellStyle name="常规 3 16 4 2" xfId="6741"/>
    <cellStyle name="差_108.BOM 2 13 2 2 4" xfId="6742"/>
    <cellStyle name="常规 2 2 33 5 5" xfId="6743"/>
    <cellStyle name="常规 2 2 28 5 5" xfId="6744"/>
    <cellStyle name="60% - 强调文字颜色 5 5 2 3" xfId="6745"/>
    <cellStyle name="常规 2 2 33 5 6" xfId="6746"/>
    <cellStyle name="常规 2 2 28 5 6" xfId="6747"/>
    <cellStyle name="60% - 强调文字颜色 5 5 2 4" xfId="6748"/>
    <cellStyle name="60% - 强调文字颜色 5 5 3" xfId="6749"/>
    <cellStyle name="60% - 强调文字颜色 5 5 4" xfId="6750"/>
    <cellStyle name="标题 2 3 5" xfId="6751"/>
    <cellStyle name="常规 2 2 33 7 4" xfId="6752"/>
    <cellStyle name="常规 2 2 28 7 4" xfId="6753"/>
    <cellStyle name="60% - 强调文字颜色 5 5 4 2" xfId="6754"/>
    <cellStyle name="标题 2 3 6" xfId="6755"/>
    <cellStyle name="好_108.BOM 2 25 4 2 2" xfId="6756"/>
    <cellStyle name="常规 2 2 33 7 5" xfId="6757"/>
    <cellStyle name="常规 2 2 28 7 5" xfId="6758"/>
    <cellStyle name="60% - 强调文字颜色 5 5 4 3" xfId="6759"/>
    <cellStyle name="标题 2 3 7" xfId="6760"/>
    <cellStyle name="好_108.BOM 2 25 4 2 3" xfId="6761"/>
    <cellStyle name="常规 2 2 33 7 6" xfId="6762"/>
    <cellStyle name="常规 2 2 28 7 6" xfId="6763"/>
    <cellStyle name="60% - 强调文字颜色 5 5 4 4" xfId="6764"/>
    <cellStyle name="60% - 强调文字颜色 5 5 5" xfId="6765"/>
    <cellStyle name="常规 2 2 2 2 14 4 2 3" xfId="6766"/>
    <cellStyle name="标题 2 4 5" xfId="6767"/>
    <cellStyle name="常规 2 2 33 8 4" xfId="6768"/>
    <cellStyle name="常规 2 2 28 8 4" xfId="6769"/>
    <cellStyle name="60% - 强调文字颜色 5 5 5 2" xfId="6770"/>
    <cellStyle name="常规 2 2 2 2 14 4 2 4" xfId="6771"/>
    <cellStyle name="标题 2 4 6" xfId="6772"/>
    <cellStyle name="60% - 强调文字颜色 5 5 5 3" xfId="6773"/>
    <cellStyle name="60% - 强调文字颜色 5 5 5 4" xfId="6774"/>
    <cellStyle name="好_108.BOM 2 2 18 2 3 2" xfId="6775"/>
    <cellStyle name="差_108.BOM 2 4 2 6 3 2" xfId="6776"/>
    <cellStyle name="60% - 强调文字颜色 5 5 6" xfId="6777"/>
    <cellStyle name="60% - 强调文字颜色 5 6 2" xfId="6778"/>
    <cellStyle name="好_108.BOM 5 2 2 2" xfId="6779"/>
    <cellStyle name="标题 1 2 11" xfId="6780"/>
    <cellStyle name="差_108.BOM 2 13 3 2 3" xfId="6781"/>
    <cellStyle name="常规 2 2 16 2 3 4" xfId="6782"/>
    <cellStyle name="常规 2 2 21 2 3 4" xfId="6783"/>
    <cellStyle name="60% - 强调文字颜色 5 6 2 2" xfId="6784"/>
    <cellStyle name="好_108.BOM 5 2 2 3" xfId="6785"/>
    <cellStyle name="标题 1 2 12" xfId="6786"/>
    <cellStyle name="常规 3 17 4 2" xfId="6787"/>
    <cellStyle name="差_108.BOM 2 13 3 2 4" xfId="6788"/>
    <cellStyle name="60% - 强调文字颜色 5 6 2 3" xfId="6789"/>
    <cellStyle name="60% - 强调文字颜色 5 6 3" xfId="6790"/>
    <cellStyle name="常规 2 2 2 7 2 4 3 3" xfId="6791"/>
    <cellStyle name="标题 3 2 5" xfId="6792"/>
    <cellStyle name="差_108.BOM 2 13 3 3 3" xfId="6793"/>
    <cellStyle name="60% - 强调文字颜色 5 6 3 2" xfId="6794"/>
    <cellStyle name="常规 2 2 2 7 2 4 3 4" xfId="6795"/>
    <cellStyle name="标题 3 2 6" xfId="6796"/>
    <cellStyle name="常规 3 17 5 2" xfId="6797"/>
    <cellStyle name="差_108.BOM 2 13 3 3 4" xfId="6798"/>
    <cellStyle name="60% - 强调文字颜色 5 6 3 3" xfId="6799"/>
    <cellStyle name="标题 3 2 7" xfId="6800"/>
    <cellStyle name="60% - 强调文字颜色 5 6 3 4" xfId="6801"/>
    <cellStyle name="标题 3 3 5" xfId="6802"/>
    <cellStyle name="60% - 强调文字颜色 5 6 4 2" xfId="6803"/>
    <cellStyle name="常规 2 2 13 2 10" xfId="6804"/>
    <cellStyle name="标题 3 3 6" xfId="6805"/>
    <cellStyle name="60% - 强调文字颜色 5 6 4 3" xfId="6806"/>
    <cellStyle name="常规 2 2 13 2 11" xfId="6807"/>
    <cellStyle name="标题 3 3 7" xfId="6808"/>
    <cellStyle name="60% - 强调文字颜色 5 6 4 4" xfId="6809"/>
    <cellStyle name="60% - 强调文字颜色 5 6 5" xfId="6810"/>
    <cellStyle name="60% - 强调文字颜色 5 6 5 4" xfId="6811"/>
    <cellStyle name="链接单元格 2 2 2 10" xfId="6812"/>
    <cellStyle name="60% - 强调文字颜色 5 6 6" xfId="6813"/>
    <cellStyle name="常规 2 2 41 2 4" xfId="6814"/>
    <cellStyle name="常规 2 2 36 2 4" xfId="6815"/>
    <cellStyle name="60% - 强调文字颜色 5 7 2" xfId="6816"/>
    <cellStyle name="常规 2 2 36 2 5" xfId="6817"/>
    <cellStyle name="60% - 强调文字颜色 5 7 3" xfId="6818"/>
    <cellStyle name="差_108.BOM 2 2 16 7 2 2" xfId="6819"/>
    <cellStyle name="60% - 强调文字颜色 5 8" xfId="6820"/>
    <cellStyle name="常规 2 2 41 3 4" xfId="6821"/>
    <cellStyle name="常规 2 2 36 3 4" xfId="6822"/>
    <cellStyle name="60% - 强调文字颜色 5 8 2" xfId="6823"/>
    <cellStyle name="常规 2 2 36 3 5" xfId="6824"/>
    <cellStyle name="60% - 强调文字颜色 5 8 3" xfId="6825"/>
    <cellStyle name="常规 2 2 36 3 2 3" xfId="6826"/>
    <cellStyle name="差_108.BOM 2 2 16 7 3 2" xfId="6827"/>
    <cellStyle name="常规 2 2 36 3 6" xfId="6828"/>
    <cellStyle name="60% - 强调文字颜色 5 8 4" xfId="6829"/>
    <cellStyle name="常规 2 2 36 3 2 4" xfId="6830"/>
    <cellStyle name="差_108.BOM 2 2 16 7 3 3" xfId="6831"/>
    <cellStyle name="60% - 强调文字颜色 6 2" xfId="6832"/>
    <cellStyle name="60% - 强调文字颜色 6 2 10" xfId="6833"/>
    <cellStyle name="差_108.BOM 28 6 4" xfId="6834"/>
    <cellStyle name="差_108.BOM 33 6 4" xfId="6835"/>
    <cellStyle name="60% - 强调文字颜色 6 2 11" xfId="6836"/>
    <cellStyle name="差_108.BOM 28 6 5" xfId="6837"/>
    <cellStyle name="差_108.BOM 33 6 5" xfId="6838"/>
    <cellStyle name="差_108.BOM 13 2 6 3 2" xfId="6839"/>
    <cellStyle name="60% - 强调文字颜色 6 2 12" xfId="6840"/>
    <cellStyle name="差_108.BOM 28 6 6" xfId="6841"/>
    <cellStyle name="差_108.BOM 33 6 6" xfId="6842"/>
    <cellStyle name="差_108.BOM 13 2 6 3 3" xfId="6843"/>
    <cellStyle name="差_108.BOM 13 2 6 3 4" xfId="6844"/>
    <cellStyle name="好_108.BOM 2 2 5 3 2 2" xfId="6845"/>
    <cellStyle name="60% - 强调文字颜色 6 2 13" xfId="6846"/>
    <cellStyle name="好_108.BOM 2 2 5 3 2 3" xfId="6847"/>
    <cellStyle name="60% - 强调文字颜色 6 2 14" xfId="6848"/>
    <cellStyle name="常规 2 2 2 37 3 4" xfId="6849"/>
    <cellStyle name="常规 2 2 2 42 3 4" xfId="6850"/>
    <cellStyle name="60% - 强调文字颜色 6 2 2" xfId="6851"/>
    <cellStyle name="好_108.BOM 2 2 6 7 6" xfId="6852"/>
    <cellStyle name="差_108.BOM 22 5 3 2" xfId="6853"/>
    <cellStyle name="差_108.BOM 17 5 3 2" xfId="6854"/>
    <cellStyle name="好_108.BOM 2 4 2 4 3" xfId="6855"/>
    <cellStyle name="60% - 强调文字颜色 6 2 2 10" xfId="6856"/>
    <cellStyle name="标题 10 4" xfId="6857"/>
    <cellStyle name="差_108.BOM 22 5 3 3" xfId="6858"/>
    <cellStyle name="差_108.BOM 2 13 3 2" xfId="6859"/>
    <cellStyle name="差_108.BOM 17 5 3 3" xfId="6860"/>
    <cellStyle name="好_108.BOM 2 4 2 4 4" xfId="6861"/>
    <cellStyle name="60% - 强调文字颜色 6 2 2 11" xfId="6862"/>
    <cellStyle name="好_108.BOM 2 2 10 7 3 2" xfId="6863"/>
    <cellStyle name="差_108.BOM 22 5 3 4" xfId="6864"/>
    <cellStyle name="差_108.BOM 2 13 3 3" xfId="6865"/>
    <cellStyle name="差_108.BOM 17 5 3 4" xfId="6866"/>
    <cellStyle name="差_108.BOM 7 2 2 3 2" xfId="6867"/>
    <cellStyle name="差_108.BOM 2 2 5 3 2 2" xfId="6868"/>
    <cellStyle name="好_108.BOM 2 4 2 4 5" xfId="6869"/>
    <cellStyle name="60% - 强调文字颜色 6 2 2 12" xfId="6870"/>
    <cellStyle name="好_108.BOM 2 4 2 4 6" xfId="6871"/>
    <cellStyle name="60% - 强调文字颜色 6 2 2 13" xfId="6872"/>
    <cellStyle name="60% - 强调文字颜色 6 2 2 14" xfId="6873"/>
    <cellStyle name="常规 2 2 2 2 9 5 2" xfId="6874"/>
    <cellStyle name="常规 2 2 2 2 7 3 3" xfId="6875"/>
    <cellStyle name="60% - 强调文字颜色 6 2 2 2" xfId="6876"/>
    <cellStyle name="常规 2 2 2 2 7 3 3 2" xfId="6877"/>
    <cellStyle name="60% - 强调文字颜色 6 2 2 2 2" xfId="6878"/>
    <cellStyle name="常规 2 2 2 2 7 3 3 3" xfId="6879"/>
    <cellStyle name="60% - 强调文字颜色 6 2 2 2 3" xfId="6880"/>
    <cellStyle name="常规 2 2 2 2 7 3 3 4" xfId="6881"/>
    <cellStyle name="60% - 强调文字颜色 6 2 2 2 4" xfId="6882"/>
    <cellStyle name="60% - 强调文字颜色 6 2 2 2 5" xfId="6883"/>
    <cellStyle name="60% - 强调文字颜色 6 2 2 2 6" xfId="6884"/>
    <cellStyle name="60% - 强调文字颜色 6 2 2 2 7" xfId="6885"/>
    <cellStyle name="常规 2 2 2 2 7 3 4" xfId="6886"/>
    <cellStyle name="输出 10" xfId="6887"/>
    <cellStyle name="60% - 强调文字颜色 6 2 2 3" xfId="6888"/>
    <cellStyle name="输出 10 2" xfId="6889"/>
    <cellStyle name="60% - 强调文字颜色 6 2 2 3 2" xfId="6890"/>
    <cellStyle name="常规 2 2 2 2 7 3 5" xfId="6891"/>
    <cellStyle name="输出 11" xfId="6892"/>
    <cellStyle name="60% - 强调文字颜色 6 2 2 4" xfId="6893"/>
    <cellStyle name="常规 3 42 4" xfId="6894"/>
    <cellStyle name="常规 3 37 4" xfId="6895"/>
    <cellStyle name="差_108.BOM 2 2 17 7 2 2" xfId="6896"/>
    <cellStyle name="标题 11" xfId="6897"/>
    <cellStyle name="60% - 强调文字颜色 6 2 2 4 2" xfId="6898"/>
    <cellStyle name="常规 3 15 3 2 2" xfId="6899"/>
    <cellStyle name="常规 2 2 2 2 7 3 6" xfId="6900"/>
    <cellStyle name="输出 12" xfId="6901"/>
    <cellStyle name="60% - 强调文字颜色 6 2 2 5" xfId="6902"/>
    <cellStyle name="差_108.BOM 11 2 8 2" xfId="6903"/>
    <cellStyle name="常规 2 2 2 2 12 3 6" xfId="6904"/>
    <cellStyle name="好_108.BOM 2 2 9 5 2 2" xfId="6905"/>
    <cellStyle name="好_108.BOM 2 14 2 5" xfId="6906"/>
    <cellStyle name="60% - 强调文字颜色 6 2 2 5 3" xfId="6907"/>
    <cellStyle name="输出 13" xfId="6908"/>
    <cellStyle name="60% - 强调文字颜色 6 2 2 6" xfId="6909"/>
    <cellStyle name="输入 2 2 10" xfId="6910"/>
    <cellStyle name="好_108.BOM 14 3 2 2" xfId="6911"/>
    <cellStyle name="差_108.BOM 11 2 8 3" xfId="6912"/>
    <cellStyle name="60% - 强调文字颜色 6 2 2 7" xfId="6913"/>
    <cellStyle name="输入 2 2 11" xfId="6914"/>
    <cellStyle name="好_108.BOM 14 3 2 3" xfId="6915"/>
    <cellStyle name="差_108.BOM 11 2 8 4" xfId="6916"/>
    <cellStyle name="60% - 强调文字颜色 6 2 2 8" xfId="6917"/>
    <cellStyle name="60% - 强调文字颜色 6 2 3" xfId="6918"/>
    <cellStyle name="差_108.BOM 2 10 2 3 2" xfId="6919"/>
    <cellStyle name="常规 2 2 2 2 7 4 3" xfId="6920"/>
    <cellStyle name="60% - 强调文字颜色 6 2 3 2" xfId="6921"/>
    <cellStyle name="常规 2 2 2 2 7 4 4" xfId="6922"/>
    <cellStyle name="60% - 强调文字颜色 6 2 3 3" xfId="6923"/>
    <cellStyle name="常规 2 2 2 2 7 4 5" xfId="6924"/>
    <cellStyle name="60% - 强调文字颜色 6 2 3 4" xfId="6925"/>
    <cellStyle name="常规 2 2 2 2 7 5 3" xfId="6926"/>
    <cellStyle name="60% - 强调文字颜色 6 2 4 2" xfId="6927"/>
    <cellStyle name="常规 2 2 2 2 7 5 4" xfId="6928"/>
    <cellStyle name="60% - 强调文字颜色 6 2 4 3" xfId="6929"/>
    <cellStyle name="常规 2 2 2 2 7 5 5" xfId="6930"/>
    <cellStyle name="60% - 强调文字颜色 6 2 4 4" xfId="6931"/>
    <cellStyle name="解释性文本 3 2 2 2" xfId="6932"/>
    <cellStyle name="常规 2 2 2 2 7 6 3" xfId="6933"/>
    <cellStyle name="60% - 强调文字颜色 6 2 5 2" xfId="6934"/>
    <cellStyle name="常规 2 2 2 2 7 6 4" xfId="6935"/>
    <cellStyle name="60% - 强调文字颜色 6 2 5 3" xfId="6936"/>
    <cellStyle name="好_108.BOM 2 11 2 2 4" xfId="6937"/>
    <cellStyle name="常规 2 2 2 2 12 6 4" xfId="6938"/>
    <cellStyle name="差_108.BOM 14 6 2 2" xfId="6939"/>
    <cellStyle name="常规 2 2 2 2 7 6 5" xfId="6940"/>
    <cellStyle name="60% - 强调文字颜色 6 2 5 4" xfId="6941"/>
    <cellStyle name="常规 2 2 2 2 12 6 5" xfId="6942"/>
    <cellStyle name="差_108.BOM 14 6 2 3" xfId="6943"/>
    <cellStyle name="60% - 强调文字颜色 6 2 6 2" xfId="6944"/>
    <cellStyle name="常规 2 2 2 6 2 3" xfId="6945"/>
    <cellStyle name="强调文字颜色 3 2 3" xfId="6946"/>
    <cellStyle name="解释性文本 3 2 3 2" xfId="6947"/>
    <cellStyle name="常规 2 2 2 2 7 7 3" xfId="6948"/>
    <cellStyle name="60% - 强调文字颜色 6 3 10" xfId="6949"/>
    <cellStyle name="常规 2 2 2 2 6 5 2 2" xfId="6950"/>
    <cellStyle name="60% - 强调文字颜色 6 3 2" xfId="6951"/>
    <cellStyle name="常规 2 2 2 2 8 3 3" xfId="6952"/>
    <cellStyle name="好_108.BOM 2 2 20 7" xfId="6953"/>
    <cellStyle name="好_108.BOM 2 2 15 7" xfId="6954"/>
    <cellStyle name="常规 2 50 3" xfId="6955"/>
    <cellStyle name="常规 2 45 3" xfId="6956"/>
    <cellStyle name="60% - 强调文字颜色 6 3 2 2" xfId="6957"/>
    <cellStyle name="常规 2 2 2 2 8 3 4" xfId="6958"/>
    <cellStyle name="好_108.BOM 2 2 20 8" xfId="6959"/>
    <cellStyle name="好_108.BOM 2 2 15 8" xfId="6960"/>
    <cellStyle name="常规 2 50 4" xfId="6961"/>
    <cellStyle name="常规 2 45 4" xfId="6962"/>
    <cellStyle name="60% - 强调文字颜色 6 3 2 3" xfId="6963"/>
    <cellStyle name="常规 2 2 2 2 8 3 5" xfId="6964"/>
    <cellStyle name="好_108.BOM 2 2 20 9" xfId="6965"/>
    <cellStyle name="好_108.BOM 2 2 15 9" xfId="6966"/>
    <cellStyle name="常规 2 50 5" xfId="6967"/>
    <cellStyle name="常规 2 45 5" xfId="6968"/>
    <cellStyle name="60% - 强调文字颜色 6 3 2 4" xfId="6969"/>
    <cellStyle name="差_108.BOM 2 10" xfId="6970"/>
    <cellStyle name="60% - 强调文字颜色 6 3 3" xfId="6971"/>
    <cellStyle name="差_108.BOM 2 12 2 6" xfId="6972"/>
    <cellStyle name="差_108.BOM 2 10 2" xfId="6973"/>
    <cellStyle name="常规 2 2 2 2 8 4 3" xfId="6974"/>
    <cellStyle name="好_108.BOM 2 2 16 7" xfId="6975"/>
    <cellStyle name="常规 2 51 3" xfId="6976"/>
    <cellStyle name="常规 2 46 3" xfId="6977"/>
    <cellStyle name="60% - 强调文字颜色 6 3 3 2" xfId="6978"/>
    <cellStyle name="差_108.BOM 2 10 3" xfId="6979"/>
    <cellStyle name="差_108.BOM 6 2 8 2" xfId="6980"/>
    <cellStyle name="常规 2 2 2 2 8 4 4" xfId="6981"/>
    <cellStyle name="好_108.BOM 2 2 16 8" xfId="6982"/>
    <cellStyle name="常规 2 51 4" xfId="6983"/>
    <cellStyle name="常规 2 46 4" xfId="6984"/>
    <cellStyle name="60% - 强调文字颜色 6 3 3 3" xfId="6985"/>
    <cellStyle name="差_108.BOM 2 2 18 8 2" xfId="6986"/>
    <cellStyle name="差_108.BOM 2 10 4" xfId="6987"/>
    <cellStyle name="差_108.BOM 6 2 8 3" xfId="6988"/>
    <cellStyle name="常规 2 2 2 2 8 4 5" xfId="6989"/>
    <cellStyle name="好_108.BOM 2 2 16 9" xfId="6990"/>
    <cellStyle name="常规 2 46 5" xfId="6991"/>
    <cellStyle name="60% - 强调文字颜色 6 3 3 4" xfId="6992"/>
    <cellStyle name="常规 2 2 2 2 8 5 3" xfId="6993"/>
    <cellStyle name="好_108.BOM 2 2 17 7" xfId="6994"/>
    <cellStyle name="常规 2 52 3" xfId="6995"/>
    <cellStyle name="常规 2 47 3" xfId="6996"/>
    <cellStyle name="60% - 强调文字颜色 6 3 4 2" xfId="6997"/>
    <cellStyle name="解释性文本 3 3 2 2" xfId="6998"/>
    <cellStyle name="常规 2 2 2 2 8 6 3" xfId="6999"/>
    <cellStyle name="好_108.BOM 2 2 18 7" xfId="7000"/>
    <cellStyle name="常规 2 48 3" xfId="7001"/>
    <cellStyle name="差_108.BOM 2 12 11" xfId="7002"/>
    <cellStyle name="60% - 强调文字颜色 6 3 5 2" xfId="7003"/>
    <cellStyle name="好_108.BOM 2 2 19 7" xfId="7004"/>
    <cellStyle name="常规 2 49 3" xfId="7005"/>
    <cellStyle name="60% - 强调文字颜色 6 3 6 2" xfId="7006"/>
    <cellStyle name="常规 2 2 2 7 2 3" xfId="7007"/>
    <cellStyle name="强调文字颜色 4 2 3" xfId="7008"/>
    <cellStyle name="解释性文本 3 3 3 2" xfId="7009"/>
    <cellStyle name="好_108.BOM 2 2 12 2 2 2" xfId="7010"/>
    <cellStyle name="常规 2 2 2 2 8 7 3" xfId="7011"/>
    <cellStyle name="常规 2 2 2 2 9 3 3" xfId="7012"/>
    <cellStyle name="60% - 强调文字颜色 6 4 2 2" xfId="7013"/>
    <cellStyle name="常规 2 2 2 2 9 4 3" xfId="7014"/>
    <cellStyle name="60% - 强调文字颜色 6 4 3 2" xfId="7015"/>
    <cellStyle name="60% - 强调文字颜色 6 5 10" xfId="7016"/>
    <cellStyle name="差_108.BOM 3 2 6 3 4" xfId="7017"/>
    <cellStyle name="常规 2 2 2 17 7 3 4" xfId="7018"/>
    <cellStyle name="常规 2 2 2 2 15 3 3" xfId="7019"/>
    <cellStyle name="常规 2 2 2 2 20 3 3" xfId="7020"/>
    <cellStyle name="常规 2 2 2 22 7 3 4" xfId="7021"/>
    <cellStyle name="差_108.BOM 2 14 2 2 3" xfId="7022"/>
    <cellStyle name="60% - 强调文字颜色 6 5 2 2" xfId="7023"/>
    <cellStyle name="常规 2 2 2 2 15 3 4" xfId="7024"/>
    <cellStyle name="常规 2 2 2 2 20 3 4" xfId="7025"/>
    <cellStyle name="差_108.BOM 2 14 2 2 4" xfId="7026"/>
    <cellStyle name="60% - 强调文字颜色 6 5 2 3" xfId="7027"/>
    <cellStyle name="60% - 强调文字颜色 6 5 2 4" xfId="7028"/>
    <cellStyle name="常规 2 2 2 2 15 4 3" xfId="7029"/>
    <cellStyle name="常规 2 2 2 2 20 4 3" xfId="7030"/>
    <cellStyle name="差_108.BOM 2 14 2 3 3" xfId="7031"/>
    <cellStyle name="60% - 强调文字颜色 6 5 3 2" xfId="7032"/>
    <cellStyle name="常规 2 2 2 2 15 4 4" xfId="7033"/>
    <cellStyle name="常规 2 2 2 2 20 4 4" xfId="7034"/>
    <cellStyle name="差_108.BOM 2 14 2 3 4" xfId="7035"/>
    <cellStyle name="60% - 强调文字颜色 6 5 3 3" xfId="7036"/>
    <cellStyle name="60% - 强调文字颜色 6 5 3 4" xfId="7037"/>
    <cellStyle name="差_108.BOM 20 2 2 4" xfId="7038"/>
    <cellStyle name="差_108.BOM 15 2 2 4" xfId="7039"/>
    <cellStyle name="60% - 强调文字颜色 6 5 4" xfId="7040"/>
    <cellStyle name="60% - 强调文字颜色 6 5 4 2" xfId="7041"/>
    <cellStyle name="60% - 强调文字颜色 6 5 4 3" xfId="7042"/>
    <cellStyle name="60% - 强调文字颜色 6 5 4 4" xfId="7043"/>
    <cellStyle name="60% - 强调文字颜色 6 5 5" xfId="7044"/>
    <cellStyle name="60% - 强调文字颜色 6 5 5 2" xfId="7045"/>
    <cellStyle name="60% - 强调文字颜色 6 5 5 3" xfId="7046"/>
    <cellStyle name="60% - 强调文字颜色 6 5 5 4" xfId="7047"/>
    <cellStyle name="好_108.BOM 2 2 18 3 3 2" xfId="7048"/>
    <cellStyle name="差_108.BOM 2 4 2 7 3 2" xfId="7049"/>
    <cellStyle name="60% - 强调文字颜色 6 5 6" xfId="7050"/>
    <cellStyle name="差_108.BOM 20 2 3 2" xfId="7051"/>
    <cellStyle name="差_108.BOM 15 2 3 2" xfId="7052"/>
    <cellStyle name="60% - 强调文字颜色 6 6 2" xfId="7053"/>
    <cellStyle name="差_108.BOM 2 14 3 2 3" xfId="7054"/>
    <cellStyle name="常规 2 2 17 2 3 4" xfId="7055"/>
    <cellStyle name="常规 2 2 2 10 3 3" xfId="7056"/>
    <cellStyle name="常规 2 2 22 2 3 4" xfId="7057"/>
    <cellStyle name="差_108.BOM 3 2 7 3 4" xfId="7058"/>
    <cellStyle name="常规 2 2 2 2 16 3 3" xfId="7059"/>
    <cellStyle name="常规 2 2 2 2 21 3 3" xfId="7060"/>
    <cellStyle name="60% - 强调文字颜色 6 6 2 2" xfId="7061"/>
    <cellStyle name="常规 2 2 2 2 16 3 4" xfId="7062"/>
    <cellStyle name="常规 2 2 2 2 21 3 4" xfId="7063"/>
    <cellStyle name="差_108.BOM 2 14 3 2 4" xfId="7064"/>
    <cellStyle name="常规 2 2 2 10 3 4" xfId="7065"/>
    <cellStyle name="60% - 强调文字颜色 6 6 2 3" xfId="7066"/>
    <cellStyle name="差_108.BOM 20 2 3 3" xfId="7067"/>
    <cellStyle name="差_108.BOM 15 2 3 3" xfId="7068"/>
    <cellStyle name="60% - 强调文字颜色 6 6 3" xfId="7069"/>
    <cellStyle name="常规 2 2 2 2 16 4 3" xfId="7070"/>
    <cellStyle name="差_108.BOM 2 14 3 3 3" xfId="7071"/>
    <cellStyle name="常规 2 2 2 10 4 3" xfId="7072"/>
    <cellStyle name="60% - 强调文字颜色 6 6 3 2" xfId="7073"/>
    <cellStyle name="强调文字颜色 1 2 2 10" xfId="7074"/>
    <cellStyle name="常规 2 2 2 2 16 4 4" xfId="7075"/>
    <cellStyle name="差_108.BOM 2 14 3 3 4" xfId="7076"/>
    <cellStyle name="常规 2 2 2 10 4 4" xfId="7077"/>
    <cellStyle name="60% - 强调文字颜色 6 6 3 3" xfId="7078"/>
    <cellStyle name="60% - 强调文字颜色 6 6 4 2" xfId="7079"/>
    <cellStyle name="60% - 强调文字颜色 6 6 4 3" xfId="7080"/>
    <cellStyle name="60% - 强调文字颜色 6 6 5 2" xfId="7081"/>
    <cellStyle name="60% - 强调文字颜色 6 6 5 3" xfId="7082"/>
    <cellStyle name="差_108.BOM 20 2 4" xfId="7083"/>
    <cellStyle name="差_108.BOM 15 2 4" xfId="7084"/>
    <cellStyle name="60% - 强调文字颜色 6 7" xfId="7085"/>
    <cellStyle name="常规 3 2 4 2 3" xfId="7086"/>
    <cellStyle name="差_108.BOM 2 3 2 2 3 4" xfId="7087"/>
    <cellStyle name="常规 2 2 42 2 4" xfId="7088"/>
    <cellStyle name="常规 2 2 37 2 4" xfId="7089"/>
    <cellStyle name="60% - 强调文字颜色 6 7 2" xfId="7090"/>
    <cellStyle name="常规 2 2 37 2 5" xfId="7091"/>
    <cellStyle name="60% - 强调文字颜色 6 7 3" xfId="7092"/>
    <cellStyle name="常规 2 2 36 4 2" xfId="7093"/>
    <cellStyle name="差_108.BOM 20 2 5" xfId="7094"/>
    <cellStyle name="差_108.BOM 15 2 5" xfId="7095"/>
    <cellStyle name="60% - 强调文字颜色 6 8" xfId="7096"/>
    <cellStyle name="常规 2 2 42 3 4" xfId="7097"/>
    <cellStyle name="常规 2 2 37 3 4" xfId="7098"/>
    <cellStyle name="60% - 强调文字颜色 6 8 2" xfId="7099"/>
    <cellStyle name="差 2 10" xfId="7100"/>
    <cellStyle name="常规 2 2 37 3 5" xfId="7101"/>
    <cellStyle name="60% - 强调文字颜色 6 8 3" xfId="7102"/>
    <cellStyle name="常规 3 30 2 2" xfId="7103"/>
    <cellStyle name="常规 3 25 2 2" xfId="7104"/>
    <cellStyle name="差 2 11" xfId="7105"/>
    <cellStyle name="常规 2 49 6" xfId="7106"/>
    <cellStyle name="常规 2 2 2 7 2 6" xfId="7107"/>
    <cellStyle name="强调文字颜色 4 2 6" xfId="7108"/>
    <cellStyle name="差_108.BOM 2 2 2 5 2 2" xfId="7109"/>
    <cellStyle name="常规 2 2 2 2 8 7 6" xfId="7110"/>
    <cellStyle name="常规 2 2 2 2 13 7 6" xfId="7111"/>
    <cellStyle name="差_108.BOM 14 7 3 4" xfId="7112"/>
    <cellStyle name="强调文字颜色 1 4 4 3" xfId="7113"/>
    <cellStyle name="差_108.BOM 2 13 5" xfId="7114"/>
    <cellStyle name="Normal_Rag6Idx" xfId="7115"/>
    <cellStyle name="百分比 2 2" xfId="7116"/>
    <cellStyle name="百分比 2 3" xfId="7117"/>
    <cellStyle name="差_108.BOM 35 3 2 2" xfId="7118"/>
    <cellStyle name="常规 2 2 2 2 11 6 2 4" xfId="7119"/>
    <cellStyle name="常规 2 2 2 2 2 11 2" xfId="7120"/>
    <cellStyle name="差 2 4 2" xfId="7121"/>
    <cellStyle name="百分比 2 4" xfId="7122"/>
    <cellStyle name="差_108.BOM 35 3 2 3" xfId="7123"/>
    <cellStyle name="百分比 3" xfId="7124"/>
    <cellStyle name="差_108.BOM 2 10 4 6" xfId="7125"/>
    <cellStyle name="输出 2 2 8" xfId="7126"/>
    <cellStyle name="差_108.BOM 20 4 2 3" xfId="7127"/>
    <cellStyle name="差_108.BOM 15 4 2 3" xfId="7128"/>
    <cellStyle name="百分比 3 2" xfId="7129"/>
    <cellStyle name="输出 2 2 9" xfId="7130"/>
    <cellStyle name="差_108.BOM 20 4 2 4" xfId="7131"/>
    <cellStyle name="差_108.BOM 15 4 2 4" xfId="7132"/>
    <cellStyle name="百分比 3 3" xfId="7133"/>
    <cellStyle name="差_108.BOM 35 3 3 2" xfId="7134"/>
    <cellStyle name="常规 2 2 2 2 11 6 3 4" xfId="7135"/>
    <cellStyle name="常规 2 2 2 2 2 12 2" xfId="7136"/>
    <cellStyle name="强调文字颜色 3 5 11" xfId="7137"/>
    <cellStyle name="差 2 5 2" xfId="7138"/>
    <cellStyle name="百分比 3 4" xfId="7139"/>
    <cellStyle name="差_108.BOM 35 3 3 3" xfId="7140"/>
    <cellStyle name="常规 2 2 2 2 11 6 4" xfId="7141"/>
    <cellStyle name="差_108.BOM 14 5 2 2" xfId="7142"/>
    <cellStyle name="百分比 4" xfId="7143"/>
    <cellStyle name="常规 2 2 6" xfId="7144"/>
    <cellStyle name="差_108.BOM 20 4 3 3" xfId="7145"/>
    <cellStyle name="差_108.BOM 15 4 3 3" xfId="7146"/>
    <cellStyle name="强调文字颜色 3 6 3 2 3" xfId="7147"/>
    <cellStyle name="百分比 4 2" xfId="7148"/>
    <cellStyle name="好_108.BOM 5 2 2 5" xfId="7149"/>
    <cellStyle name="标题 1 2 14" xfId="7150"/>
    <cellStyle name="好_108.BOM 8 2 6 3 4" xfId="7151"/>
    <cellStyle name="差_108.BOM 21 5 2 4" xfId="7152"/>
    <cellStyle name="差_108.BOM 16 5 2 4" xfId="7153"/>
    <cellStyle name="常规 2 2 14 7" xfId="7154"/>
    <cellStyle name="好_108.BOM 32 8 2" xfId="7155"/>
    <cellStyle name="好_108.BOM 27 8 2" xfId="7156"/>
    <cellStyle name="差_108.BOM 36 4 3 2" xfId="7157"/>
    <cellStyle name="标题 1 2 2" xfId="7158"/>
    <cellStyle name="好_108.BOM 2 3 2 3 5" xfId="7159"/>
    <cellStyle name="常规 3 17 10" xfId="7160"/>
    <cellStyle name="差_108.BOM 11 4 4" xfId="7161"/>
    <cellStyle name="常规 2 2 2 2 12 7 3 3" xfId="7162"/>
    <cellStyle name="常规 2 2 18 4 2 2" xfId="7163"/>
    <cellStyle name="常规 2 2 23 4 2 2" xfId="7164"/>
    <cellStyle name="标题 1 2 2 10" xfId="7165"/>
    <cellStyle name="常规 2 2 18 4 2 3" xfId="7166"/>
    <cellStyle name="常规 2 2 23 4 2 3" xfId="7167"/>
    <cellStyle name="标题 1 2 2 11" xfId="7168"/>
    <cellStyle name="常规 2 2 18 4 2 4" xfId="7169"/>
    <cellStyle name="常规 2 2 23 4 2 4" xfId="7170"/>
    <cellStyle name="标题 1 2 2 12" xfId="7171"/>
    <cellStyle name="标题 1 2 2 13" xfId="7172"/>
    <cellStyle name="标题 1 2 2 14" xfId="7173"/>
    <cellStyle name="标题 3 2 5 2" xfId="7174"/>
    <cellStyle name="标题 1 2 2 2 10" xfId="7175"/>
    <cellStyle name="常规 2 2 40 2 2" xfId="7176"/>
    <cellStyle name="常规 2 2 35 2 2" xfId="7177"/>
    <cellStyle name="标题 3 2 5 3" xfId="7178"/>
    <cellStyle name="差_108.BOM 2 26 7 3 2" xfId="7179"/>
    <cellStyle name="标题 1 2 2 2 11" xfId="7180"/>
    <cellStyle name="常规 2 2 40 2 3" xfId="7181"/>
    <cellStyle name="常规 2 2 35 2 3" xfId="7182"/>
    <cellStyle name="标题 3 2 5 4" xfId="7183"/>
    <cellStyle name="差_108.BOM 2 26 7 3 3" xfId="7184"/>
    <cellStyle name="标题 1 2 2 2 12" xfId="7185"/>
    <cellStyle name="差_108.BOM 2 5 2 4 2" xfId="7186"/>
    <cellStyle name="标题 1 2 2 2 2" xfId="7187"/>
    <cellStyle name="差_108.BOM 2 5 2 10" xfId="7188"/>
    <cellStyle name="差_108.BOM 2 2 19 3 3 2" xfId="7189"/>
    <cellStyle name="常规 2 2 14 7 2 2" xfId="7190"/>
    <cellStyle name="标题 1 2 2 2 2 2" xfId="7191"/>
    <cellStyle name="标题 1 2 2 2 2 3" xfId="7192"/>
    <cellStyle name="标题 1 2 2 2 3" xfId="7193"/>
    <cellStyle name="差_108.BOM 2 5 2 11" xfId="7194"/>
    <cellStyle name="差_108.BOM 2 2 19 3 3 3" xfId="7195"/>
    <cellStyle name="常规 2 2 14 7 2 3" xfId="7196"/>
    <cellStyle name="标题 3 2 4 2" xfId="7197"/>
    <cellStyle name="标题 1 2 2 2 4" xfId="7198"/>
    <cellStyle name="常规 2 2 34 6 3 2" xfId="7199"/>
    <cellStyle name="常规 2 2 29 6 3 2" xfId="7200"/>
    <cellStyle name="差_108.BOM 2 5 2 12" xfId="7201"/>
    <cellStyle name="好_108.BOM 35 3 2" xfId="7202"/>
    <cellStyle name="好 7 2" xfId="7203"/>
    <cellStyle name="差_108.BOM 2 2 19 3 3 4" xfId="7204"/>
    <cellStyle name="常规 2 2 14 7 2 4" xfId="7205"/>
    <cellStyle name="标题 3 2 4 3" xfId="7206"/>
    <cellStyle name="标题 1 2 2 2 5" xfId="7207"/>
    <cellStyle name="常规 2 2 34 6 3 3" xfId="7208"/>
    <cellStyle name="常规 2 2 29 6 3 3" xfId="7209"/>
    <cellStyle name="差_108.BOM 2 26 7 2 2" xfId="7210"/>
    <cellStyle name="标题 3 2 4 4" xfId="7211"/>
    <cellStyle name="差_108.BOM 2 5 2 3 2" xfId="7212"/>
    <cellStyle name="标题 1 2 2 2 6" xfId="7213"/>
    <cellStyle name="常规 2 2 34 6 3 4" xfId="7214"/>
    <cellStyle name="常规 2 2 29 6 3 4" xfId="7215"/>
    <cellStyle name="差_108.BOM 2 26 7 2 3" xfId="7216"/>
    <cellStyle name="标题 1 2 2 3 2" xfId="7217"/>
    <cellStyle name="标题 1 2 2 3 3" xfId="7218"/>
    <cellStyle name="强调文字颜色 6 2 2 7" xfId="7219"/>
    <cellStyle name="标题 1 2 2 4 2" xfId="7220"/>
    <cellStyle name="强调文字颜色 6 2 2 8" xfId="7221"/>
    <cellStyle name="标题 1 2 2 4 3" xfId="7222"/>
    <cellStyle name="差_108.BOM 14 2 2" xfId="7223"/>
    <cellStyle name="检查单元格 6 3 2 3" xfId="7224"/>
    <cellStyle name="差_108.BOM 26 10" xfId="7225"/>
    <cellStyle name="差_108.BOM 31 10" xfId="7226"/>
    <cellStyle name="标题 1 2 2 5 2" xfId="7227"/>
    <cellStyle name="好_108.BOM 8 2 9 3" xfId="7228"/>
    <cellStyle name="差_108.BOM 21 8 2" xfId="7229"/>
    <cellStyle name="标题 1 2 2 7" xfId="7230"/>
    <cellStyle name="差_108.BOM 16 8 2" xfId="7231"/>
    <cellStyle name="常规 2 2 2 26 2 3" xfId="7232"/>
    <cellStyle name="常规 2 2 2 31 2 3" xfId="7233"/>
    <cellStyle name="差_108.BOM 14 4" xfId="7234"/>
    <cellStyle name="常规 2 2 2 2 37 2 3" xfId="7235"/>
    <cellStyle name="常规 2 2 2 2 42 2 3" xfId="7236"/>
    <cellStyle name="好_108.BOM 8 2 9 4" xfId="7237"/>
    <cellStyle name="差_108.BOM 21 8 3" xfId="7238"/>
    <cellStyle name="标题 1 2 2 8" xfId="7239"/>
    <cellStyle name="差_108.BOM 16 8 3" xfId="7240"/>
    <cellStyle name="常规 2 2 2 26 2 4" xfId="7241"/>
    <cellStyle name="常规 2 2 2 31 2 4" xfId="7242"/>
    <cellStyle name="差_108.BOM 14 5" xfId="7243"/>
    <cellStyle name="常规 2 2 2 2 37 2 4" xfId="7244"/>
    <cellStyle name="常规 2 2 2 2 42 2 4" xfId="7245"/>
    <cellStyle name="差_108.BOM 21 8 4" xfId="7246"/>
    <cellStyle name="标题 1 2 2 9" xfId="7247"/>
    <cellStyle name="差_108.BOM 16 8 4" xfId="7248"/>
    <cellStyle name="标题 6 6 2" xfId="7249"/>
    <cellStyle name="常规 2 2 2 26 2 5" xfId="7250"/>
    <cellStyle name="差_108.BOM 14 6" xfId="7251"/>
    <cellStyle name="标题 1 2 2_仿皮" xfId="7252"/>
    <cellStyle name="好_108.BOM 32 8 3" xfId="7253"/>
    <cellStyle name="好_108.BOM 27 8 3" xfId="7254"/>
    <cellStyle name="差_108.BOM 36 4 3 3" xfId="7255"/>
    <cellStyle name="标题 1 2 3" xfId="7256"/>
    <cellStyle name="好_108.BOM 32 8 4" xfId="7257"/>
    <cellStyle name="好_108.BOM 27 8 4" xfId="7258"/>
    <cellStyle name="好_108.BOM 2 2 19 6 3 2" xfId="7259"/>
    <cellStyle name="差_108.BOM 36 4 3 4" xfId="7260"/>
    <cellStyle name="常规 2 2 2 7 2 2 3 2" xfId="7261"/>
    <cellStyle name="强调文字颜色 4 2 2 3 2" xfId="7262"/>
    <cellStyle name="标题 1 2 4" xfId="7263"/>
    <cellStyle name="差_108.BOM 2 2 19 6 3" xfId="7264"/>
    <cellStyle name="差_108.BOM 11 2 4 3 4" xfId="7265"/>
    <cellStyle name="好_108.BOM 2 10 3 6" xfId="7266"/>
    <cellStyle name="标题 1 2 5 2" xfId="7267"/>
    <cellStyle name="差_108.BOM 2 2 19 6 4" xfId="7268"/>
    <cellStyle name="标题 1 2 5 3" xfId="7269"/>
    <cellStyle name="差_108.BOM 2 2 19 6 5" xfId="7270"/>
    <cellStyle name="标题 1 2 5 4" xfId="7271"/>
    <cellStyle name="好_108.BOM 2 2 19 6 3 4" xfId="7272"/>
    <cellStyle name="常规 2 2 2 7 2 2 3 4" xfId="7273"/>
    <cellStyle name="强调文字颜色 4 2 2 3 4" xfId="7274"/>
    <cellStyle name="标题 1 2 6" xfId="7275"/>
    <cellStyle name="差_108.BOM 2 2 19 7 3" xfId="7276"/>
    <cellStyle name="好_108.BOM 2 10 4 6" xfId="7277"/>
    <cellStyle name="标题 1 2 6 2" xfId="7278"/>
    <cellStyle name="标题 1 2 7" xfId="7279"/>
    <cellStyle name="标题 1 2 8" xfId="7280"/>
    <cellStyle name="标题 1 2 9" xfId="7281"/>
    <cellStyle name="差_108.BOM 21 5 3 4" xfId="7282"/>
    <cellStyle name="差_108.BOM 16 5 3 4" xfId="7283"/>
    <cellStyle name="常规 2 2 15 7" xfId="7284"/>
    <cellStyle name="差_108.BOM 2 2 4 3 2 2" xfId="7285"/>
    <cellStyle name="标题 1 3 2" xfId="7286"/>
    <cellStyle name="标题 1 3 2 3" xfId="7287"/>
    <cellStyle name="标题 1 3 2 4" xfId="7288"/>
    <cellStyle name="差_108.BOM 2 2 4 3 2 3" xfId="7289"/>
    <cellStyle name="标题 1 3 3" xfId="7290"/>
    <cellStyle name="标题 1 3 3 2" xfId="7291"/>
    <cellStyle name="标题 1 3 3 3" xfId="7292"/>
    <cellStyle name="标题 4 2 2 2 10" xfId="7293"/>
    <cellStyle name="标题 1 3 3 4" xfId="7294"/>
    <cellStyle name="强调文字颜色 4 2 2 4 2" xfId="7295"/>
    <cellStyle name="差_108.BOM 2 2 4 3 2 4" xfId="7296"/>
    <cellStyle name="标题 1 3 4" xfId="7297"/>
    <cellStyle name="好_108.BOM 2 2 9 2 2 3" xfId="7298"/>
    <cellStyle name="好_108.BOM 2 11 2 6" xfId="7299"/>
    <cellStyle name="标题 1 3 4 2" xfId="7300"/>
    <cellStyle name="常规 2 2 2 2 4 10" xfId="7301"/>
    <cellStyle name="常规 2 12" xfId="7302"/>
    <cellStyle name="常规 2 2 2 6 5" xfId="7303"/>
    <cellStyle name="强调文字颜色 3 5" xfId="7304"/>
    <cellStyle name="差_108.BOM 11 2 5 2 4" xfId="7305"/>
    <cellStyle name="常规 2 2 15 9 2" xfId="7306"/>
    <cellStyle name="强调文字颜色 4 2 2 4 3" xfId="7307"/>
    <cellStyle name="标题 1 3 5" xfId="7308"/>
    <cellStyle name="好_108.BOM 2 2 9 2 3 3" xfId="7309"/>
    <cellStyle name="好_108.BOM 2 11 3 6" xfId="7310"/>
    <cellStyle name="标题 1 3 5 2" xfId="7311"/>
    <cellStyle name="常规 2 2 2 7 5" xfId="7312"/>
    <cellStyle name="强调文字颜色 4 5" xfId="7313"/>
    <cellStyle name="差_108.BOM 11 2 5 3 4" xfId="7314"/>
    <cellStyle name="强调文字颜色 4 2 2 4 4" xfId="7315"/>
    <cellStyle name="标题 1 3 6" xfId="7316"/>
    <cellStyle name="好_108.BOM 2 11 4 6" xfId="7317"/>
    <cellStyle name="标题 1 3 6 2" xfId="7318"/>
    <cellStyle name="标题 1 3 7" xfId="7319"/>
    <cellStyle name="标题 1 3 8" xfId="7320"/>
    <cellStyle name="标题 1 3 9" xfId="7321"/>
    <cellStyle name="标题 4 2 2 2 2 3" xfId="7322"/>
    <cellStyle name="常规 2 2 2 6 2 5 3" xfId="7323"/>
    <cellStyle name="强调文字颜色 3 2 5 3" xfId="7324"/>
    <cellStyle name="差_108.BOM 12 2 3 2 2" xfId="7325"/>
    <cellStyle name="常规 4 20" xfId="7326"/>
    <cellStyle name="常规 4 15" xfId="7327"/>
    <cellStyle name="差_108.BOM 2 2 4 3 3 2" xfId="7328"/>
    <cellStyle name="标题 1 4 2" xfId="7329"/>
    <cellStyle name="常规 2 2 2 6 2 5 4" xfId="7330"/>
    <cellStyle name="强调文字颜色 3 2 5 4" xfId="7331"/>
    <cellStyle name="差_108.BOM 12 2 3 2 3" xfId="7332"/>
    <cellStyle name="常规 4 21" xfId="7333"/>
    <cellStyle name="常规 4 16" xfId="7334"/>
    <cellStyle name="常规 2 4 5 2 2" xfId="7335"/>
    <cellStyle name="差_108.BOM 2 2 4 3 3 3" xfId="7336"/>
    <cellStyle name="标题 1 4 3" xfId="7337"/>
    <cellStyle name="常规 4 21 2" xfId="7338"/>
    <cellStyle name="常规 4 16 2" xfId="7339"/>
    <cellStyle name="常规 2 2 50 4" xfId="7340"/>
    <cellStyle name="常规 2 2 45 4" xfId="7341"/>
    <cellStyle name="标题 1 4 3 2" xfId="7342"/>
    <cellStyle name="好_108.BOM 2 10 4 2 2" xfId="7343"/>
    <cellStyle name="常规 2 2 2 6 2 5 5" xfId="7344"/>
    <cellStyle name="差_108.BOM 12 2 3 2 4" xfId="7345"/>
    <cellStyle name="常规 2 2 2 2 14 3 2 2" xfId="7346"/>
    <cellStyle name="强调文字颜色 4 2 2 5 2" xfId="7347"/>
    <cellStyle name="常规 4 22" xfId="7348"/>
    <cellStyle name="常规 4 17" xfId="7349"/>
    <cellStyle name="常规 2 4 5 2 3" xfId="7350"/>
    <cellStyle name="差_108.BOM 2 2 4 3 3 4" xfId="7351"/>
    <cellStyle name="标题 1 4 4" xfId="7352"/>
    <cellStyle name="常规 2 2 2 2 14 3 2 3" xfId="7353"/>
    <cellStyle name="强调文字颜色 4 2 2 5 3" xfId="7354"/>
    <cellStyle name="常规 4 23" xfId="7355"/>
    <cellStyle name="常规 4 18" xfId="7356"/>
    <cellStyle name="常规 2 4 5 2 4" xfId="7357"/>
    <cellStyle name="标题 1 4 5" xfId="7358"/>
    <cellStyle name="常规 2 2 2 2 14 3 2 4" xfId="7359"/>
    <cellStyle name="常规 4 24" xfId="7360"/>
    <cellStyle name="常规 4 19" xfId="7361"/>
    <cellStyle name="标题 1 4 6" xfId="7362"/>
    <cellStyle name="标题 1 5 2 4" xfId="7363"/>
    <cellStyle name="好_108.BOM 2 23 2 6" xfId="7364"/>
    <cellStyle name="好_108.BOM 2 18 2 6" xfId="7365"/>
    <cellStyle name="常规 2 2 2 6 2 6 4" xfId="7366"/>
    <cellStyle name="差_108.BOM 12 2 3 3 3" xfId="7367"/>
    <cellStyle name="常规 2 4 5 3 2" xfId="7368"/>
    <cellStyle name="标题 1 5 3" xfId="7369"/>
    <cellStyle name="标题 1 5 3 4" xfId="7370"/>
    <cellStyle name="好_108.BOM 2 10 4 3 2" xfId="7371"/>
    <cellStyle name="常规 2 2 2 6 2 6 5" xfId="7372"/>
    <cellStyle name="差_108.BOM 12 2 3 3 4" xfId="7373"/>
    <cellStyle name="常规 2 2 2 2 14 3 3 2" xfId="7374"/>
    <cellStyle name="常规 2 4 5 3 3" xfId="7375"/>
    <cellStyle name="标题 1 5 4" xfId="7376"/>
    <cellStyle name="好_108.BOM 2 2 9 4 2 3" xfId="7377"/>
    <cellStyle name="好_108.BOM 2 13 2 6" xfId="7378"/>
    <cellStyle name="标题 1 5 4 2" xfId="7379"/>
    <cellStyle name="差_108.BOM 2 6 2 5 6" xfId="7380"/>
    <cellStyle name="差_108.BOM 11 2 7 2 4" xfId="7381"/>
    <cellStyle name="常规 2 2 17 9 2" xfId="7382"/>
    <cellStyle name="常规 2 2 2 13 10" xfId="7383"/>
    <cellStyle name="常规 2 2 22 9 2" xfId="7384"/>
    <cellStyle name="常规 2 2 2 2 19 10" xfId="7385"/>
    <cellStyle name="好_108.BOM 2 2 9 4 2 4" xfId="7386"/>
    <cellStyle name="标题 1 5 4 3" xfId="7387"/>
    <cellStyle name="标题 1 5 4 4" xfId="7388"/>
    <cellStyle name="常规 2 2 2 2 14 3 3 3" xfId="7389"/>
    <cellStyle name="常规 2 4 5 3 4" xfId="7390"/>
    <cellStyle name="标题 1 5 5" xfId="7391"/>
    <cellStyle name="好_108.BOM 2 2 9 4 3 3" xfId="7392"/>
    <cellStyle name="好_108.BOM 2 13 3 6" xfId="7393"/>
    <cellStyle name="标题 1 5 5 2" xfId="7394"/>
    <cellStyle name="差_108.BOM 2 6 2 6 6" xfId="7395"/>
    <cellStyle name="差_108.BOM 11 2 7 3 4" xfId="7396"/>
    <cellStyle name="差_108.BOM 20 10" xfId="7397"/>
    <cellStyle name="差_108.BOM 15 10" xfId="7398"/>
    <cellStyle name="好_108.BOM 2 2 9 4 3 4" xfId="7399"/>
    <cellStyle name="标题 1 5 5 3" xfId="7400"/>
    <cellStyle name="差_108.BOM 20 11" xfId="7401"/>
    <cellStyle name="差_108.BOM 15 11" xfId="7402"/>
    <cellStyle name="标题 1 5 5 4" xfId="7403"/>
    <cellStyle name="常规 2 2 2 2 14 3 3 4" xfId="7404"/>
    <cellStyle name="标题 1 5 6" xfId="7405"/>
    <cellStyle name="标题 1 5 7" xfId="7406"/>
    <cellStyle name="标题 1 5 8" xfId="7407"/>
    <cellStyle name="标题 1 5 9" xfId="7408"/>
    <cellStyle name="注释 2 11" xfId="7409"/>
    <cellStyle name="差_108.BOM 12 2 3 4" xfId="7410"/>
    <cellStyle name="差_108.BOM 2 8 3 3" xfId="7411"/>
    <cellStyle name="差_108.BOM 2 2 4 3 5" xfId="7412"/>
    <cellStyle name="标题 1 6" xfId="7413"/>
    <cellStyle name="标题 1 6 2" xfId="7414"/>
    <cellStyle name="常规 2 2 2 16 2 5" xfId="7415"/>
    <cellStyle name="常规 2 2 2 21 2 5" xfId="7416"/>
    <cellStyle name="输出 10 4" xfId="7417"/>
    <cellStyle name="标题 1 6 2 2" xfId="7418"/>
    <cellStyle name="标题 1 6 2 3" xfId="7419"/>
    <cellStyle name="标题 1 6 2 4" xfId="7420"/>
    <cellStyle name="标题 1 6 3" xfId="7421"/>
    <cellStyle name="常规 2 2 2 16 2 6" xfId="7422"/>
    <cellStyle name="常规 2 2 2 21 2 6" xfId="7423"/>
    <cellStyle name="差_108.BOM 2 2 17 7 2 4" xfId="7424"/>
    <cellStyle name="标题 13" xfId="7425"/>
    <cellStyle name="标题 1 6 3 2" xfId="7426"/>
    <cellStyle name="标题 14" xfId="7427"/>
    <cellStyle name="标题 1 6 3 3" xfId="7428"/>
    <cellStyle name="标题 1 6 3 4" xfId="7429"/>
    <cellStyle name="标题 1 6 4" xfId="7430"/>
    <cellStyle name="好_108.BOM 2 2 9 5 2 3" xfId="7431"/>
    <cellStyle name="好_108.BOM 2 14 2 6" xfId="7432"/>
    <cellStyle name="标题 1 6 4 2" xfId="7433"/>
    <cellStyle name="好_108.BOM 2 2 9 5 3 3" xfId="7434"/>
    <cellStyle name="好_108.BOM 2 14 3 6" xfId="7435"/>
    <cellStyle name="标题 1 6 5 2" xfId="7436"/>
    <cellStyle name="差_108.BOM 25 10" xfId="7437"/>
    <cellStyle name="差_108.BOM 30 10" xfId="7438"/>
    <cellStyle name="好_108.BOM 2 2 9 5 3 4" xfId="7439"/>
    <cellStyle name="标题 1 6 5 3" xfId="7440"/>
    <cellStyle name="差_108.BOM 25 11" xfId="7441"/>
    <cellStyle name="差_108.BOM 30 11" xfId="7442"/>
    <cellStyle name="标题 1 6 5 4" xfId="7443"/>
    <cellStyle name="标题 1 6 6" xfId="7444"/>
    <cellStyle name="标题 3 6 2 2" xfId="7445"/>
    <cellStyle name="标题 1 6 7" xfId="7446"/>
    <cellStyle name="标题 3 6 2 3" xfId="7447"/>
    <cellStyle name="标题 1 6 8" xfId="7448"/>
    <cellStyle name="标题 3 6 2 4" xfId="7449"/>
    <cellStyle name="注释 2 12" xfId="7450"/>
    <cellStyle name="差_108.BOM 12 2 3 5" xfId="7451"/>
    <cellStyle name="差_108.BOM 2 8 3 4" xfId="7452"/>
    <cellStyle name="差_108.BOM 2 2 4 3 6" xfId="7453"/>
    <cellStyle name="标题 1 7" xfId="7454"/>
    <cellStyle name="标题 1 7 2" xfId="7455"/>
    <cellStyle name="常规 2 2 2 16 3 5" xfId="7456"/>
    <cellStyle name="常规 2 2 2 21 3 5" xfId="7457"/>
    <cellStyle name="标题 1 7 3" xfId="7458"/>
    <cellStyle name="常规 2 2 2 16 3 6" xfId="7459"/>
    <cellStyle name="常规 2 2 2 21 3 6" xfId="7460"/>
    <cellStyle name="标题 1 7 4" xfId="7461"/>
    <cellStyle name="标题 1 8 2" xfId="7462"/>
    <cellStyle name="常规 2 2 2 16 4 5" xfId="7463"/>
    <cellStyle name="常规 2 2 2 21 4 5" xfId="7464"/>
    <cellStyle name="常规 2 2 2 4 2 8 4" xfId="7465"/>
    <cellStyle name="标题 10" xfId="7466"/>
    <cellStyle name="标题 10 3" xfId="7467"/>
    <cellStyle name="差_108.BOM 23 3 6" xfId="7468"/>
    <cellStyle name="差_108.BOM 18 3 6" xfId="7469"/>
    <cellStyle name="标题 2 2 10" xfId="7470"/>
    <cellStyle name="标题 2 2 11" xfId="7471"/>
    <cellStyle name="标题 5 2 5 2" xfId="7472"/>
    <cellStyle name="标题 2 2 12" xfId="7473"/>
    <cellStyle name="标题 5 2 5 3" xfId="7474"/>
    <cellStyle name="标题 2 2 13" xfId="7475"/>
    <cellStyle name="常规 2 2 5 2 5 3 3" xfId="7476"/>
    <cellStyle name="常规 2 2 33 4 2 2" xfId="7477"/>
    <cellStyle name="差_108.BOM 12 2 5 2" xfId="7478"/>
    <cellStyle name="常规 2 2 28 4 2 2" xfId="7479"/>
    <cellStyle name="标题 2 2 2 10" xfId="7480"/>
    <cellStyle name="差_108.BOM 36 6 5" xfId="7481"/>
    <cellStyle name="差_108.BOM 2 2 4 5 3" xfId="7482"/>
    <cellStyle name="标题 3 4" xfId="7483"/>
    <cellStyle name="常规 2 2 5 2 5 3 4" xfId="7484"/>
    <cellStyle name="常规 2 2 33 4 2 3" xfId="7485"/>
    <cellStyle name="差_108.BOM 12 2 5 3" xfId="7486"/>
    <cellStyle name="常规 2 2 28 4 2 3" xfId="7487"/>
    <cellStyle name="标题 2 2 2 11" xfId="7488"/>
    <cellStyle name="差_108.BOM 36 6 6" xfId="7489"/>
    <cellStyle name="差_108.BOM 2 2 4 5 4" xfId="7490"/>
    <cellStyle name="标题 3 5" xfId="7491"/>
    <cellStyle name="常规 2 2 33 4 2 4" xfId="7492"/>
    <cellStyle name="差_108.BOM 12 2 5 4" xfId="7493"/>
    <cellStyle name="常规 2 2 28 4 2 4" xfId="7494"/>
    <cellStyle name="标题 2 2 2 12" xfId="7495"/>
    <cellStyle name="差_108.BOM 2 2 4 5 5" xfId="7496"/>
    <cellStyle name="标题 3 6" xfId="7497"/>
    <cellStyle name="差_108.BOM 12 2 5 5" xfId="7498"/>
    <cellStyle name="标题 2 2 2 13" xfId="7499"/>
    <cellStyle name="差_108.BOM 2 2 4 5 6" xfId="7500"/>
    <cellStyle name="标题 3 7" xfId="7501"/>
    <cellStyle name="差_108.BOM 12 2 5 6" xfId="7502"/>
    <cellStyle name="标题 2 2 2 14" xfId="7503"/>
    <cellStyle name="标题 3 8" xfId="7504"/>
    <cellStyle name="差_108.BOM 20 9" xfId="7505"/>
    <cellStyle name="差_108.BOM 15 9" xfId="7506"/>
    <cellStyle name="差_108.BOM 2 2 6 4 3 2" xfId="7507"/>
    <cellStyle name="强调文字颜色 1 5 5 2 3" xfId="7508"/>
    <cellStyle name="标题 2 2 2 2 2" xfId="7509"/>
    <cellStyle name="差_108.BOM 20 9 2" xfId="7510"/>
    <cellStyle name="差_108.BOM 15 9 2" xfId="7511"/>
    <cellStyle name="标题 2 2 2 2 2 2" xfId="7512"/>
    <cellStyle name="差_108.BOM 20 9 3" xfId="7513"/>
    <cellStyle name="差_108.BOM 15 9 3" xfId="7514"/>
    <cellStyle name="标题 2 2 2 2 2 3" xfId="7515"/>
    <cellStyle name="差_108.BOM 2 2 6 4 3 3" xfId="7516"/>
    <cellStyle name="强调文字颜色 1 5 5 2 4" xfId="7517"/>
    <cellStyle name="标题 2 2 2 2 3" xfId="7518"/>
    <cellStyle name="常规 2 2 2 2 16 4 2 2" xfId="7519"/>
    <cellStyle name="差_108.BOM 2 2 6 4 3 4" xfId="7520"/>
    <cellStyle name="常规 2 2 2 10 4 2 2" xfId="7521"/>
    <cellStyle name="标题 2 2 2 2 4" xfId="7522"/>
    <cellStyle name="标题 2 2 2 2 5" xfId="7523"/>
    <cellStyle name="标题 2 2 2 2 6" xfId="7524"/>
    <cellStyle name="常规 2 2 2 25 3 3 2" xfId="7525"/>
    <cellStyle name="标题 2 2 2 2 7" xfId="7526"/>
    <cellStyle name="常规 2 2 2 25 3 3 3" xfId="7527"/>
    <cellStyle name="强调文字颜色 4 5 10" xfId="7528"/>
    <cellStyle name="标题 2 2 2 2 8" xfId="7529"/>
    <cellStyle name="常规 2 2 2 25 3 3 4" xfId="7530"/>
    <cellStyle name="差_108.BOM 2" xfId="7531"/>
    <cellStyle name="强调文字颜色 4 5 11" xfId="7532"/>
    <cellStyle name="标题 2 2 2 2 9" xfId="7533"/>
    <cellStyle name="差_108.BOM 21 9" xfId="7534"/>
    <cellStyle name="差_108.BOM 16 9" xfId="7535"/>
    <cellStyle name="强调文字颜色 1 5 5 3 3" xfId="7536"/>
    <cellStyle name="标题 2 2 2 3 2" xfId="7537"/>
    <cellStyle name="强调文字颜色 1 5 5 3 4" xfId="7538"/>
    <cellStyle name="标题 2 2 2 3 3" xfId="7539"/>
    <cellStyle name="差_108.BOM 22 9" xfId="7540"/>
    <cellStyle name="差_108.BOM 17 9" xfId="7541"/>
    <cellStyle name="标题 2 2 2 4 2" xfId="7542"/>
    <cellStyle name="标题 2 2 2 4 3" xfId="7543"/>
    <cellStyle name="差_108.BOM 2 2 6 4 6" xfId="7544"/>
    <cellStyle name="标题 2 2 2 5" xfId="7545"/>
    <cellStyle name="差_108.BOM 23 9" xfId="7546"/>
    <cellStyle name="差_108.BOM 18 9" xfId="7547"/>
    <cellStyle name="标题 2 2 2 5 2" xfId="7548"/>
    <cellStyle name="标题 2 2 2 5 3" xfId="7549"/>
    <cellStyle name="好_108.BOM 9 2 9 2" xfId="7550"/>
    <cellStyle name="标题 2 2 2 6" xfId="7551"/>
    <cellStyle name="好_108.BOM 9 2 9 4" xfId="7552"/>
    <cellStyle name="标题 2 2 2 8" xfId="7553"/>
    <cellStyle name="标题 2 2 2 9" xfId="7554"/>
    <cellStyle name="差_108.BOM 2 2 6 5 3" xfId="7555"/>
    <cellStyle name="好_108.BOM 2 2 11 9 4" xfId="7556"/>
    <cellStyle name="标题 2 2 3 2" xfId="7557"/>
    <cellStyle name="差_108.BOM 2 2 6 5 4" xfId="7558"/>
    <cellStyle name="标题 2 2 3 3" xfId="7559"/>
    <cellStyle name="差_108.BOM 2 2 6 5 5" xfId="7560"/>
    <cellStyle name="标题 2 2 3 4" xfId="7561"/>
    <cellStyle name="差_108.BOM 2 2 6 8 3" xfId="7562"/>
    <cellStyle name="标题 2 2 6 2" xfId="7563"/>
    <cellStyle name="标题 2 2 9" xfId="7564"/>
    <cellStyle name="常规 2 2 20 2 2 5" xfId="7565"/>
    <cellStyle name="标题 2 2_仿皮" xfId="7566"/>
    <cellStyle name="好_108.BOM 33 9" xfId="7567"/>
    <cellStyle name="好_108.BOM 28 9" xfId="7568"/>
    <cellStyle name="差_108.BOM 36 5 4" xfId="7569"/>
    <cellStyle name="差_108.BOM 2 2 4 4 2" xfId="7570"/>
    <cellStyle name="标题 2 3" xfId="7571"/>
    <cellStyle name="强调文字颜色 5 5 4 5" xfId="7572"/>
    <cellStyle name="好_108.BOM 10 2 2 2" xfId="7573"/>
    <cellStyle name="标题 2 3 13" xfId="7574"/>
    <cellStyle name="常规 2 2 2 2 2 5 3" xfId="7575"/>
    <cellStyle name="差_108.BOM 2 2 7 4 5" xfId="7576"/>
    <cellStyle name="注释 2 5 5" xfId="7577"/>
    <cellStyle name="标题 2 3 2 4" xfId="7578"/>
    <cellStyle name="差_108.BOM 2 2 4 4 2 3" xfId="7579"/>
    <cellStyle name="标题 2 3 3" xfId="7580"/>
    <cellStyle name="差_108.BOM 2 2 7 5 3" xfId="7581"/>
    <cellStyle name="注释 2 6 3" xfId="7582"/>
    <cellStyle name="好_108.BOM 2 2 12 9 4" xfId="7583"/>
    <cellStyle name="标题 2 3 3 2" xfId="7584"/>
    <cellStyle name="常规 2 2 2 2 2 6 2" xfId="7585"/>
    <cellStyle name="差_108.BOM 2 2 7 5 4" xfId="7586"/>
    <cellStyle name="注释 2 6 4" xfId="7587"/>
    <cellStyle name="标题 2 3 3 3" xfId="7588"/>
    <cellStyle name="常规 2 2 2 2 2 6 3" xfId="7589"/>
    <cellStyle name="差_108.BOM 2 2 7 5 5" xfId="7590"/>
    <cellStyle name="标题 2 3 3 4" xfId="7591"/>
    <cellStyle name="差_108.BOM 2 2 4 4 2 4" xfId="7592"/>
    <cellStyle name="标题 2 3 4" xfId="7593"/>
    <cellStyle name="常规 2 2 9 2 5 2 4" xfId="7594"/>
    <cellStyle name="差_108.BOM 2 2 7 6 3" xfId="7595"/>
    <cellStyle name="注释 2 7 3" xfId="7596"/>
    <cellStyle name="标题 2 3 4 2" xfId="7597"/>
    <cellStyle name="常规 2 2 9 2 5 3 4" xfId="7598"/>
    <cellStyle name="差_108.BOM 2 2 7 7 3" xfId="7599"/>
    <cellStyle name="注释 2 8 3" xfId="7600"/>
    <cellStyle name="标题 2 3 5 2" xfId="7601"/>
    <cellStyle name="差_108.BOM 2 2 7 8 3" xfId="7602"/>
    <cellStyle name="标题 2 3 6 2" xfId="7603"/>
    <cellStyle name="标题 2 3 8" xfId="7604"/>
    <cellStyle name="标题 2 3 9" xfId="7605"/>
    <cellStyle name="常规 2 2 5 2 5 2 3" xfId="7606"/>
    <cellStyle name="差_108.BOM 12 2 4 2" xfId="7607"/>
    <cellStyle name="差_108.BOM 36 5 5" xfId="7608"/>
    <cellStyle name="差_108.BOM 2 2 4 4 3" xfId="7609"/>
    <cellStyle name="标题 2 4" xfId="7610"/>
    <cellStyle name="差_108.BOM 12 2 4 2 2" xfId="7611"/>
    <cellStyle name="差_108.BOM 2 2 4 4 3 2" xfId="7612"/>
    <cellStyle name="标题 2 4 2" xfId="7613"/>
    <cellStyle name="差_108.BOM 12 2 4 2 3" xfId="7614"/>
    <cellStyle name="差_108.BOM 2 2 4 4 3 3" xfId="7615"/>
    <cellStyle name="标题 2 4 3" xfId="7616"/>
    <cellStyle name="差_108.BOM 12 2 4 2 4" xfId="7617"/>
    <cellStyle name="常规 2 2 2 2 14 4 2 2" xfId="7618"/>
    <cellStyle name="差_108.BOM 2 2 4 4 3 4" xfId="7619"/>
    <cellStyle name="标题 2 4 4" xfId="7620"/>
    <cellStyle name="常规 2 2 5 2 5 2 4" xfId="7621"/>
    <cellStyle name="差_108.BOM 12 2 4 3" xfId="7622"/>
    <cellStyle name="好_108.BOM 33 6 2 3" xfId="7623"/>
    <cellStyle name="好_108.BOM 28 6 2 3" xfId="7624"/>
    <cellStyle name="差_108.BOM 2 8 4 2" xfId="7625"/>
    <cellStyle name="差_108.BOM 36 5 6" xfId="7626"/>
    <cellStyle name="差_108.BOM 2 2 4 4 4" xfId="7627"/>
    <cellStyle name="标题 2 5" xfId="7628"/>
    <cellStyle name="差_108.BOM 12 2 4 3 2" xfId="7629"/>
    <cellStyle name="标题 2 5 2" xfId="7630"/>
    <cellStyle name="好_108.BOM 21" xfId="7631"/>
    <cellStyle name="好_108.BOM 16" xfId="7632"/>
    <cellStyle name="常规 25 5" xfId="7633"/>
    <cellStyle name="常规 2 2 2 2 4 5 3" xfId="7634"/>
    <cellStyle name="差_108.BOM 2 2 9 4 5" xfId="7635"/>
    <cellStyle name="注释 4 5 5" xfId="7636"/>
    <cellStyle name="标题 2 5 2 4" xfId="7637"/>
    <cellStyle name="常规 2 2 2 29 3" xfId="7638"/>
    <cellStyle name="常规 2 2 2 34 3" xfId="7639"/>
    <cellStyle name="常规 2 2 2 2 45 3" xfId="7640"/>
    <cellStyle name="常规 2 2 33 9 2" xfId="7641"/>
    <cellStyle name="差_108.BOM 23 2 2 2" xfId="7642"/>
    <cellStyle name="差_108.BOM 18 2 2 2" xfId="7643"/>
    <cellStyle name="常规 2 2 28 9 2" xfId="7644"/>
    <cellStyle name="差_108.BOM 12 2 4 3 3" xfId="7645"/>
    <cellStyle name="标题 2 5 3" xfId="7646"/>
    <cellStyle name="常规 2 2 33 9 3" xfId="7647"/>
    <cellStyle name="差_108.BOM 23 2 2 3" xfId="7648"/>
    <cellStyle name="差_108.BOM 18 2 2 3" xfId="7649"/>
    <cellStyle name="常规 2 2 28 9 3" xfId="7650"/>
    <cellStyle name="差_108.BOM 12 2 4 3 4" xfId="7651"/>
    <cellStyle name="常规 2 2 2 2 14 4 3 2" xfId="7652"/>
    <cellStyle name="标题 2 5 4" xfId="7653"/>
    <cellStyle name="注释 4 7 3" xfId="7654"/>
    <cellStyle name="标题 2 5 4 2" xfId="7655"/>
    <cellStyle name="差_108.BOM 2 7 2 5 6" xfId="7656"/>
    <cellStyle name="常规 2 2 9 2 7 2 4" xfId="7657"/>
    <cellStyle name="差_108.BOM 2 2 9 6 3" xfId="7658"/>
    <cellStyle name="常规 2 2 10 2 3 3 3" xfId="7659"/>
    <cellStyle name="差_108.BOM 2 2 9 6 4" xfId="7660"/>
    <cellStyle name="常规 2 2 10 2 3 3 4" xfId="7661"/>
    <cellStyle name="常规 2 2 2 3 2 2" xfId="7662"/>
    <cellStyle name="常规 32 4" xfId="7663"/>
    <cellStyle name="常规 27 4" xfId="7664"/>
    <cellStyle name="常规 2 2 2 2 4 7 2" xfId="7665"/>
    <cellStyle name="注释 4 7 4" xfId="7666"/>
    <cellStyle name="标题 2 5 4 3" xfId="7667"/>
    <cellStyle name="常规 2 2 2 36 2" xfId="7668"/>
    <cellStyle name="常规 2 2 2 41 2" xfId="7669"/>
    <cellStyle name="常规 2 2 2 2 47 2" xfId="7670"/>
    <cellStyle name="差_108.BOM 2 2 9 6 5" xfId="7671"/>
    <cellStyle name="常规 2 2 2 3 2 3" xfId="7672"/>
    <cellStyle name="常规 32 5" xfId="7673"/>
    <cellStyle name="常规 27 5" xfId="7674"/>
    <cellStyle name="常规 2 2 2 2 4 7 3" xfId="7675"/>
    <cellStyle name="标题 2 5 4 4" xfId="7676"/>
    <cellStyle name="常规 2 2 2 36 3" xfId="7677"/>
    <cellStyle name="常规 2 2 2 41 3" xfId="7678"/>
    <cellStyle name="常规 2 2 2 2 47 3" xfId="7679"/>
    <cellStyle name="好_108.BOM 2 2 11 4 2 2" xfId="7680"/>
    <cellStyle name="常规 2 2 33 9 4" xfId="7681"/>
    <cellStyle name="差_108.BOM 23 2 2 4" xfId="7682"/>
    <cellStyle name="差_108.BOM 18 2 2 4" xfId="7683"/>
    <cellStyle name="常规 2 2 28 9 4" xfId="7684"/>
    <cellStyle name="常规 2 2 2 2 14 4 3 3" xfId="7685"/>
    <cellStyle name="标题 2 5 5" xfId="7686"/>
    <cellStyle name="注释 4 8 3" xfId="7687"/>
    <cellStyle name="标题 2 5 5 2" xfId="7688"/>
    <cellStyle name="差_108.BOM 2 7 2 6 6" xfId="7689"/>
    <cellStyle name="常规 2 2 9 2 7 3 4" xfId="7690"/>
    <cellStyle name="差_108.BOM 2 2 9 7 3" xfId="7691"/>
    <cellStyle name="差_108.BOM 2 2 9 7 4" xfId="7692"/>
    <cellStyle name="常规 2 2 2 3 3 2" xfId="7693"/>
    <cellStyle name="常规 33 4" xfId="7694"/>
    <cellStyle name="常规 28 4" xfId="7695"/>
    <cellStyle name="常规 2 2 2 2 4 8 2" xfId="7696"/>
    <cellStyle name="注释 4 8 4" xfId="7697"/>
    <cellStyle name="标题 2 5 5 3" xfId="7698"/>
    <cellStyle name="常规 2 2 2 37 2" xfId="7699"/>
    <cellStyle name="常规 2 2 2 42 2" xfId="7700"/>
    <cellStyle name="差_108.BOM 2 2 9 7 5" xfId="7701"/>
    <cellStyle name="常规 2 2 2 3 3 3" xfId="7702"/>
    <cellStyle name="常规 33 5" xfId="7703"/>
    <cellStyle name="常规 28 5" xfId="7704"/>
    <cellStyle name="常规 2 2 2 2 4 8 3" xfId="7705"/>
    <cellStyle name="标题 2 5 5 4" xfId="7706"/>
    <cellStyle name="常规 2 2 2 37 3" xfId="7707"/>
    <cellStyle name="常规 2 2 2 42 3" xfId="7708"/>
    <cellStyle name="标题 2 5 7" xfId="7709"/>
    <cellStyle name="标题 2 5 8" xfId="7710"/>
    <cellStyle name="标题 2 5 9" xfId="7711"/>
    <cellStyle name="差_108.BOM 12 2 4 4" xfId="7712"/>
    <cellStyle name="好_108.BOM 33 6 2 4" xfId="7713"/>
    <cellStyle name="好_108.BOM 28 6 2 4" xfId="7714"/>
    <cellStyle name="差_108.BOM 2 8 4 3" xfId="7715"/>
    <cellStyle name="差_108.BOM 2 2 4 4 5" xfId="7716"/>
    <cellStyle name="标题 2 6" xfId="7717"/>
    <cellStyle name="标题 2 6 2" xfId="7718"/>
    <cellStyle name="常规 2 2 2 17 2 5" xfId="7719"/>
    <cellStyle name="常规 2 2 2 22 2 5" xfId="7720"/>
    <cellStyle name="差_108.BOM 2 2 14 9" xfId="7721"/>
    <cellStyle name="常规 2 2 2 2 5 5 2" xfId="7722"/>
    <cellStyle name="注释 5 5 4" xfId="7723"/>
    <cellStyle name="标题 2 6 2 3" xfId="7724"/>
    <cellStyle name="常规 2 2 2 2 10 5 2" xfId="7725"/>
    <cellStyle name="注释 5 5 5" xfId="7726"/>
    <cellStyle name="标题 2 6 2 4" xfId="7727"/>
    <cellStyle name="常规 2 2 2 2 10 5 3" xfId="7728"/>
    <cellStyle name="差_108.BOM 23 2 3 2" xfId="7729"/>
    <cellStyle name="差_108.BOM 18 2 3 2" xfId="7730"/>
    <cellStyle name="标题 2 6 3" xfId="7731"/>
    <cellStyle name="常规 2 2 2 17 2 6" xfId="7732"/>
    <cellStyle name="常规 2 2 2 22 2 6" xfId="7733"/>
    <cellStyle name="常规 2 2 10 2 4 2 3" xfId="7734"/>
    <cellStyle name="差_108.BOM 2 2 20 8" xfId="7735"/>
    <cellStyle name="差_108.BOM 2 2 15 8" xfId="7736"/>
    <cellStyle name="注释 5 6 3" xfId="7737"/>
    <cellStyle name="好_108.BOM 2 2 20 9 4" xfId="7738"/>
    <cellStyle name="好_108.BOM 2 2 15 9 4" xfId="7739"/>
    <cellStyle name="标题 2 6 3 2" xfId="7740"/>
    <cellStyle name="差_108.BOM 2 2 20 9" xfId="7741"/>
    <cellStyle name="差_108.BOM 2 2 15 9" xfId="7742"/>
    <cellStyle name="常规 2 2 2 2 5 6 2" xfId="7743"/>
    <cellStyle name="常规 2 2 10 2 4 2 4" xfId="7744"/>
    <cellStyle name="注释 5 6 4" xfId="7745"/>
    <cellStyle name="标题 2 6 3 3" xfId="7746"/>
    <cellStyle name="常规 2 2 2 2 10 6 2" xfId="7747"/>
    <cellStyle name="标题 2 6 3 4" xfId="7748"/>
    <cellStyle name="常规 2 2 2 2 10 6 3" xfId="7749"/>
    <cellStyle name="差_108.BOM 23 2 3 3" xfId="7750"/>
    <cellStyle name="差_108.BOM 18 2 3 3" xfId="7751"/>
    <cellStyle name="标题 2 6 4" xfId="7752"/>
    <cellStyle name="常规 2 2 10 2 4 3 4" xfId="7753"/>
    <cellStyle name="常规 2 2 2 4 2 2" xfId="7754"/>
    <cellStyle name="强调文字颜色 1 2 2" xfId="7755"/>
    <cellStyle name="差_108.BOM 2 2 16 9" xfId="7756"/>
    <cellStyle name="常规 2 2 2 2 5 7 2" xfId="7757"/>
    <cellStyle name="注释 5 7 4" xfId="7758"/>
    <cellStyle name="标题 2 6 4 3" xfId="7759"/>
    <cellStyle name="常规 2 2 2 2 10 7 2" xfId="7760"/>
    <cellStyle name="标题 2 6 4 4" xfId="7761"/>
    <cellStyle name="常规 2 2 2 2 10 7 3" xfId="7762"/>
    <cellStyle name="差_108.BOM 2 2 17 8" xfId="7763"/>
    <cellStyle name="注释 5 8 3" xfId="7764"/>
    <cellStyle name="标题 2 6 5 2" xfId="7765"/>
    <cellStyle name="常规 2 2 2 4 3 2" xfId="7766"/>
    <cellStyle name="强调文字颜色 1 3 2" xfId="7767"/>
    <cellStyle name="差_108.BOM 2 2 17 9" xfId="7768"/>
    <cellStyle name="常规 2 2 2 2 5 8 2" xfId="7769"/>
    <cellStyle name="注释 5 8 4" xfId="7770"/>
    <cellStyle name="标题 2 6 5 3" xfId="7771"/>
    <cellStyle name="常规 2 2 2 2 10 8 2" xfId="7772"/>
    <cellStyle name="常规 2 2 2 4 3 3" xfId="7773"/>
    <cellStyle name="强调文字颜色 1 3 3" xfId="7774"/>
    <cellStyle name="差_108.BOM 2 2 5 10" xfId="7775"/>
    <cellStyle name="常规 2 2 2 2 5 8 3" xfId="7776"/>
    <cellStyle name="标题 2 6 5 4" xfId="7777"/>
    <cellStyle name="常规 2 2 2 2 10 8 3" xfId="7778"/>
    <cellStyle name="标题 2 6 8" xfId="7779"/>
    <cellStyle name="常规 2 2 2 5 2 11" xfId="7780"/>
    <cellStyle name="差_108.BOM 12 2 4 5" xfId="7781"/>
    <cellStyle name="差_108.BOM 2 8 4 4" xfId="7782"/>
    <cellStyle name="差_108.BOM 2 2 4 4 6" xfId="7783"/>
    <cellStyle name="标题 2 7" xfId="7784"/>
    <cellStyle name="标题 2 7 2" xfId="7785"/>
    <cellStyle name="差_108.BOM 3 2 2 5" xfId="7786"/>
    <cellStyle name="常规 2 2 2 17 3 5" xfId="7787"/>
    <cellStyle name="常规 2 2 2 22 3 5" xfId="7788"/>
    <cellStyle name="标题 2 7 3" xfId="7789"/>
    <cellStyle name="差_108.BOM 3 2 2 6" xfId="7790"/>
    <cellStyle name="常规 2 2 2 17 3 6" xfId="7791"/>
    <cellStyle name="常规 2 2 2 22 3 6" xfId="7792"/>
    <cellStyle name="标题 2 7 4" xfId="7793"/>
    <cellStyle name="标题 2 8 2" xfId="7794"/>
    <cellStyle name="差_108.BOM 3 2 3 5" xfId="7795"/>
    <cellStyle name="常规 2 2 2 17 4 5" xfId="7796"/>
    <cellStyle name="常规 2 2 2 22 4 5" xfId="7797"/>
    <cellStyle name="标题 2 8 3" xfId="7798"/>
    <cellStyle name="差_108.BOM 3 2 3 6" xfId="7799"/>
    <cellStyle name="常规 2 2 2 17 4 6" xfId="7800"/>
    <cellStyle name="常规 2 2 2 22 4 6" xfId="7801"/>
    <cellStyle name="常规 3 2 2 11 2 2" xfId="7802"/>
    <cellStyle name="标题 2 8 4" xfId="7803"/>
    <cellStyle name="好_108.BOM 34 8" xfId="7804"/>
    <cellStyle name="好_108.BOM 29 8" xfId="7805"/>
    <cellStyle name="差_108.BOM 36 6 3" xfId="7806"/>
    <cellStyle name="常规 3 17 4 5" xfId="7807"/>
    <cellStyle name="标题 3 2" xfId="7808"/>
    <cellStyle name="差_108.BOM 21 7 2 4" xfId="7809"/>
    <cellStyle name="差_108.BOM 16 7 2 4" xfId="7810"/>
    <cellStyle name="好_108.BOM 34 8 2" xfId="7811"/>
    <cellStyle name="好_108.BOM 29 8 2" xfId="7812"/>
    <cellStyle name="差_108.BOM 36 6 3 2" xfId="7813"/>
    <cellStyle name="标题 3 2 2" xfId="7814"/>
    <cellStyle name="差_108.BOM 13 4 4" xfId="7815"/>
    <cellStyle name="标题 3 2 2 10" xfId="7816"/>
    <cellStyle name="差_108.BOM 2 10 5 2" xfId="7817"/>
    <cellStyle name="标题 3 2 2 11" xfId="7818"/>
    <cellStyle name="标题 3 2 2 2 10" xfId="7819"/>
    <cellStyle name="标题 3 2 2 2 11" xfId="7820"/>
    <cellStyle name="标题 3 2 2 2 12" xfId="7821"/>
    <cellStyle name="差_108.BOM 2 2 3 7 6" xfId="7822"/>
    <cellStyle name="强调文字颜色 2 5 5 2 3" xfId="7823"/>
    <cellStyle name="标题 3 2 2 2 2" xfId="7824"/>
    <cellStyle name="强调文字颜色 2 5 5 2 4" xfId="7825"/>
    <cellStyle name="差_108.BOM 2 2 20 3 2 2" xfId="7826"/>
    <cellStyle name="差_108.BOM 2 2 15 3 2 2" xfId="7827"/>
    <cellStyle name="标题 3 2 2 2 3" xfId="7828"/>
    <cellStyle name="链接单元格 4 3 2" xfId="7829"/>
    <cellStyle name="差_108.BOM 2 2 20 3 2 3" xfId="7830"/>
    <cellStyle name="差_108.BOM 2 2 15 3 2 3" xfId="7831"/>
    <cellStyle name="标题 3 2 2 2 4" xfId="7832"/>
    <cellStyle name="链接单元格 4 3 3" xfId="7833"/>
    <cellStyle name="差_108.BOM 2 2 20 3 2 4" xfId="7834"/>
    <cellStyle name="差_108.BOM 2 2 15 3 2 4" xfId="7835"/>
    <cellStyle name="标题 3 2 2 2 5" xfId="7836"/>
    <cellStyle name="链接单元格 4 3 4" xfId="7837"/>
    <cellStyle name="标题 3 2 2 2 6" xfId="7838"/>
    <cellStyle name="标题 3 2 2 2 7" xfId="7839"/>
    <cellStyle name="标题 3 2 2 2 8" xfId="7840"/>
    <cellStyle name="标题 3 2 2 2 9" xfId="7841"/>
    <cellStyle name="标题 3 2 2 3" xfId="7842"/>
    <cellStyle name="强调文字颜色 2 5 5 3 3" xfId="7843"/>
    <cellStyle name="标题 3 2 2 3 2" xfId="7844"/>
    <cellStyle name="差 3 2 4" xfId="7845"/>
    <cellStyle name="强调文字颜色 2 5 5 3 4" xfId="7846"/>
    <cellStyle name="差_108.BOM 2 2 20 3 3 2" xfId="7847"/>
    <cellStyle name="差_108.BOM 2 2 15 3 3 2" xfId="7848"/>
    <cellStyle name="标题 3 2 2 3 3" xfId="7849"/>
    <cellStyle name="标题 3 2 2 4" xfId="7850"/>
    <cellStyle name="标题 3 2 2 4 2" xfId="7851"/>
    <cellStyle name="差 3 3 4" xfId="7852"/>
    <cellStyle name="标题 3 2 2 4 3" xfId="7853"/>
    <cellStyle name="标题 3 2 3 3" xfId="7854"/>
    <cellStyle name="标题 3 2 3 4" xfId="7855"/>
    <cellStyle name="标题 3 2 6 2" xfId="7856"/>
    <cellStyle name="标题 3 2 8" xfId="7857"/>
    <cellStyle name="好_108.BOM 35 8" xfId="7858"/>
    <cellStyle name="差_108.BOM 36 7 3" xfId="7859"/>
    <cellStyle name="常规 3 17 5 5" xfId="7860"/>
    <cellStyle name="常规 2 2 9 2 2 2 2" xfId="7861"/>
    <cellStyle name="标题 4 2" xfId="7862"/>
    <cellStyle name="标题 3 2 9" xfId="7863"/>
    <cellStyle name="标题 4 2 4 3" xfId="7864"/>
    <cellStyle name="标题 3 2_仿皮" xfId="7865"/>
    <cellStyle name="好_108.BOM 34 9" xfId="7866"/>
    <cellStyle name="好_108.BOM 29 9" xfId="7867"/>
    <cellStyle name="差_108.BOM 36 6 4" xfId="7868"/>
    <cellStyle name="差_108.BOM 2 2 4 5 2" xfId="7869"/>
    <cellStyle name="标题 3 3" xfId="7870"/>
    <cellStyle name="好 3 2 3" xfId="7871"/>
    <cellStyle name="标题 3 3 13" xfId="7872"/>
    <cellStyle name="差_108.BOM 21 7 3 4" xfId="7873"/>
    <cellStyle name="差_108.BOM 16 7 3 4" xfId="7874"/>
    <cellStyle name="差_108.BOM 2 2 4 5 2 2" xfId="7875"/>
    <cellStyle name="标题 3 3 2" xfId="7876"/>
    <cellStyle name="标题 3 3 2 4" xfId="7877"/>
    <cellStyle name="差_108.BOM 2 2 4 5 2 3" xfId="7878"/>
    <cellStyle name="标题 3 3 3" xfId="7879"/>
    <cellStyle name="标题 3 3 3 4" xfId="7880"/>
    <cellStyle name="差_108.BOM 2 2 4 5 2 4" xfId="7881"/>
    <cellStyle name="标题 3 3 4" xfId="7882"/>
    <cellStyle name="常规 2 2 13 2 12" xfId="7883"/>
    <cellStyle name="标题 3 3 8" xfId="7884"/>
    <cellStyle name="好_108.BOM 36 8" xfId="7885"/>
    <cellStyle name="差_108.BOM 36 8 3" xfId="7886"/>
    <cellStyle name="差_108.BOM 9 2 7 2 4" xfId="7887"/>
    <cellStyle name="常规 3 17 6 5" xfId="7888"/>
    <cellStyle name="常规 2 2 9 2 2 3 2" xfId="7889"/>
    <cellStyle name="标题 5 2" xfId="7890"/>
    <cellStyle name="标题 3 3 9" xfId="7891"/>
    <cellStyle name="标题 3 5 2 4" xfId="7892"/>
    <cellStyle name="标题 3 5 3 4" xfId="7893"/>
    <cellStyle name="标题 3 5 4 2" xfId="7894"/>
    <cellStyle name="差_108.BOM 2 8 2 5 6" xfId="7895"/>
    <cellStyle name="标题 3 5 4 4" xfId="7896"/>
    <cellStyle name="标题 3 5 5 2" xfId="7897"/>
    <cellStyle name="常规 2 2 2 2 2 17" xfId="7898"/>
    <cellStyle name="常规 2 2 2 2 2 22" xfId="7899"/>
    <cellStyle name="差_108.BOM 2 8 2 6 6" xfId="7900"/>
    <cellStyle name="常规 2 2 43 2 2" xfId="7901"/>
    <cellStyle name="常规 2 2 38 2 2" xfId="7902"/>
    <cellStyle name="标题 3 5 5 3" xfId="7903"/>
    <cellStyle name="常规 2 2 2 2 2 18" xfId="7904"/>
    <cellStyle name="常规 2 2 2 2 2 23" xfId="7905"/>
    <cellStyle name="常规 2 2 43 2 3" xfId="7906"/>
    <cellStyle name="常规 2 2 38 2 3" xfId="7907"/>
    <cellStyle name="标题 3 5 5 4" xfId="7908"/>
    <cellStyle name="常规 2 2 2 2 2 19" xfId="7909"/>
    <cellStyle name="常规 2 2 2 2 2 24" xfId="7910"/>
    <cellStyle name="标题 3 5 7" xfId="7911"/>
    <cellStyle name="标题 3 5 8" xfId="7912"/>
    <cellStyle name="常规 3 17 8 5" xfId="7913"/>
    <cellStyle name="标题 7 2" xfId="7914"/>
    <cellStyle name="标题 3 5 9" xfId="7915"/>
    <cellStyle name="标题 3 6 3 2" xfId="7916"/>
    <cellStyle name="标题 3 6 3 3" xfId="7917"/>
    <cellStyle name="标题 3 6 3 4" xfId="7918"/>
    <cellStyle name="输出 2 3 4" xfId="7919"/>
    <cellStyle name="常规 2 2 2" xfId="7920"/>
    <cellStyle name="标题 3 6 4 2" xfId="7921"/>
    <cellStyle name="标题 3 6 4 3" xfId="7922"/>
    <cellStyle name="标题 3 6 4 4" xfId="7923"/>
    <cellStyle name="标题 3 6 5 2" xfId="7924"/>
    <cellStyle name="常规 2 2 44 2 2" xfId="7925"/>
    <cellStyle name="常规 2 2 39 2 2" xfId="7926"/>
    <cellStyle name="标题 3 6 5 3" xfId="7927"/>
    <cellStyle name="常规 2 2 44 2 3" xfId="7928"/>
    <cellStyle name="常规 2 2 39 2 3" xfId="7929"/>
    <cellStyle name="标题 3 6 5 4" xfId="7930"/>
    <cellStyle name="标题 3 6 8" xfId="7931"/>
    <cellStyle name="标题 3 7 2" xfId="7932"/>
    <cellStyle name="常规 2 2 2 18 3 5" xfId="7933"/>
    <cellStyle name="常规 2 2 2 23 3 5" xfId="7934"/>
    <cellStyle name="标题 3 7 3" xfId="7935"/>
    <cellStyle name="常规 2 2 2 18 3 6" xfId="7936"/>
    <cellStyle name="常规 2 2 2 23 3 6" xfId="7937"/>
    <cellStyle name="标题 3 7 4" xfId="7938"/>
    <cellStyle name="标题 3 8 2" xfId="7939"/>
    <cellStyle name="常规 2 2 2 18 4 5" xfId="7940"/>
    <cellStyle name="常规 2 2 2 23 4 5" xfId="7941"/>
    <cellStyle name="标题 3 8 3" xfId="7942"/>
    <cellStyle name="常规 2 2 2 18 4 6" xfId="7943"/>
    <cellStyle name="常规 2 2 2 23 4 6" xfId="7944"/>
    <cellStyle name="常规 3 2 2 12 2 2" xfId="7945"/>
    <cellStyle name="标题 3 8 4" xfId="7946"/>
    <cellStyle name="标题 4 2 11" xfId="7947"/>
    <cellStyle name="差_108.BOM 10 2 5 3 2" xfId="7948"/>
    <cellStyle name="差_108.BOM 27 3 3 2" xfId="7949"/>
    <cellStyle name="差_108.BOM 32 3 3 2" xfId="7950"/>
    <cellStyle name="标题 4 2 12" xfId="7951"/>
    <cellStyle name="差_108.BOM 10 2 5 3 3" xfId="7952"/>
    <cellStyle name="差_108.BOM 27 3 3 3" xfId="7953"/>
    <cellStyle name="差_108.BOM 32 3 3 3" xfId="7954"/>
    <cellStyle name="常规 2 2 2 26 2 3 4" xfId="7955"/>
    <cellStyle name="差_108.BOM 14 4 4" xfId="7956"/>
    <cellStyle name="好_108.BOM 35 8 2" xfId="7957"/>
    <cellStyle name="差_108.BOM 36 7 3 2" xfId="7958"/>
    <cellStyle name="标题 4 2 2" xfId="7959"/>
    <cellStyle name="常规 2 2 10 2 9 4" xfId="7960"/>
    <cellStyle name="标题 4 2 2 10" xfId="7961"/>
    <cellStyle name="标题 4 2 2 11" xfId="7962"/>
    <cellStyle name="警告文本 3 4" xfId="7963"/>
    <cellStyle name="差_108.BOM 2 2 10 9 2" xfId="7964"/>
    <cellStyle name="标题 4 2 2 12" xfId="7965"/>
    <cellStyle name="标题 4 2 2 2" xfId="7966"/>
    <cellStyle name="标题 4 2 2 2 11" xfId="7967"/>
    <cellStyle name="标题 4 2 2 2 12" xfId="7968"/>
    <cellStyle name="常规 2 2 2 27 3 2" xfId="7969"/>
    <cellStyle name="常规 2 2 2 32 3 2" xfId="7970"/>
    <cellStyle name="常规 2 2 2 2 38 3 2" xfId="7971"/>
    <cellStyle name="常规 2 2 2 2 43 3 2" xfId="7972"/>
    <cellStyle name="强调文字颜色 3 5 5 2 3" xfId="7973"/>
    <cellStyle name="标题 4 2 2 2 2" xfId="7974"/>
    <cellStyle name="常规 2 2 2 6 2 5" xfId="7975"/>
    <cellStyle name="强调文字颜色 3 2 5" xfId="7976"/>
    <cellStyle name="常规 2 2 2 2 7 7 5" xfId="7977"/>
    <cellStyle name="常规 2 2 2 2 12 7 5" xfId="7978"/>
    <cellStyle name="差_108.BOM 14 6 3 3" xfId="7979"/>
    <cellStyle name="标题 4 2 2 2 2 2" xfId="7980"/>
    <cellStyle name="常规 2 2 2 6 2 5 2" xfId="7981"/>
    <cellStyle name="强调文字颜色 3 5 5 2 4" xfId="7982"/>
    <cellStyle name="标题 4 2 2 2 3" xfId="7983"/>
    <cellStyle name="常规 2 2 2 6 2 6" xfId="7984"/>
    <cellStyle name="强调文字颜色 3 2 6" xfId="7985"/>
    <cellStyle name="差_108.BOM 2 2 2 4 2 2" xfId="7986"/>
    <cellStyle name="常规 2 2 2 2 7 7 6" xfId="7987"/>
    <cellStyle name="常规 2 2 2 2 12 7 6" xfId="7988"/>
    <cellStyle name="差_108.BOM 14 6 3 4" xfId="7989"/>
    <cellStyle name="标题 4 2 2 2 4" xfId="7990"/>
    <cellStyle name="常规 2 2 2 6 2 7" xfId="7991"/>
    <cellStyle name="强调文字颜色 3 2 7" xfId="7992"/>
    <cellStyle name="差_108.BOM 2 2 2 4 2 3" xfId="7993"/>
    <cellStyle name="标题 4 2 2 2 5" xfId="7994"/>
    <cellStyle name="常规 2 2 2 6 2 8" xfId="7995"/>
    <cellStyle name="强调文字颜色 3 2 8" xfId="7996"/>
    <cellStyle name="好_108.BOM 4 2 6 3 2" xfId="7997"/>
    <cellStyle name="差_108.BOM 2 2 2 4 2 4" xfId="7998"/>
    <cellStyle name="标题 4 2 2 2 9" xfId="7999"/>
    <cellStyle name="常规 2 2 19 4 4" xfId="8000"/>
    <cellStyle name="常规 2 2 24 4 4" xfId="8001"/>
    <cellStyle name="标题 4 2 2 3" xfId="8002"/>
    <cellStyle name="标题 4 2 2 4" xfId="8003"/>
    <cellStyle name="常规 3 2 2 6" xfId="8004"/>
    <cellStyle name="标题 4 2 2 4 2" xfId="8005"/>
    <cellStyle name="常规 2 11 5" xfId="8006"/>
    <cellStyle name="常规 3 2 2 7" xfId="8007"/>
    <cellStyle name="标题 4 2 2 4 3" xfId="8008"/>
    <cellStyle name="常规 2 11 6" xfId="8009"/>
    <cellStyle name="标题 4 2 2 5" xfId="8010"/>
    <cellStyle name="标题 4 2 2 5 2" xfId="8011"/>
    <cellStyle name="常规 2 12 5" xfId="8012"/>
    <cellStyle name="标题 4 2 2 5 3" xfId="8013"/>
    <cellStyle name="常规 2 12 6" xfId="8014"/>
    <cellStyle name="标题 4 2 2 6" xfId="8015"/>
    <cellStyle name="标题 4 2 2 8" xfId="8016"/>
    <cellStyle name="差_108.BOM 14 10" xfId="8017"/>
    <cellStyle name="标题 4 2 2 9" xfId="8018"/>
    <cellStyle name="常规 2 2 35 6 2" xfId="8019"/>
    <cellStyle name="差_108.BOM 14 4 5" xfId="8020"/>
    <cellStyle name="好_108.BOM 35 8 3" xfId="8021"/>
    <cellStyle name="差_108.BOM 36 7 3 3" xfId="8022"/>
    <cellStyle name="标题 4 2 3" xfId="8023"/>
    <cellStyle name="标题 4 2 3 2" xfId="8024"/>
    <cellStyle name="标题 4 2 3 3" xfId="8025"/>
    <cellStyle name="差_108.BOM 11 2 10" xfId="8026"/>
    <cellStyle name="标题 4 2 3 4" xfId="8027"/>
    <cellStyle name="差_108.BOM 11 2 11" xfId="8028"/>
    <cellStyle name="强调文字颜色 3 5 3 5" xfId="8029"/>
    <cellStyle name="差_108.BOM 2 13 4 3 2" xfId="8030"/>
    <cellStyle name="常规 2 2 35 6 3" xfId="8031"/>
    <cellStyle name="差_108.BOM 14 4 6" xfId="8032"/>
    <cellStyle name="差_108.BOM 2 5 2 8 2" xfId="8033"/>
    <cellStyle name="好_108.BOM 35 8 4" xfId="8034"/>
    <cellStyle name="差_108.BOM 36 7 3 4" xfId="8035"/>
    <cellStyle name="常规 2 2 2 7 2 5 3 2" xfId="8036"/>
    <cellStyle name="标题 4 2 4" xfId="8037"/>
    <cellStyle name="标题 4 2 4 2" xfId="8038"/>
    <cellStyle name="标题 4 2 4 4" xfId="8039"/>
    <cellStyle name="差_108.BOM 2 5 2 8 3" xfId="8040"/>
    <cellStyle name="常规 2 2 2 7 2 5 3 3" xfId="8041"/>
    <cellStyle name="标题 4 2 5" xfId="8042"/>
    <cellStyle name="标题 4 2 5 2" xfId="8043"/>
    <cellStyle name="标题 4 2 5 3" xfId="8044"/>
    <cellStyle name="标题 4 2 5 4" xfId="8045"/>
    <cellStyle name="差_108.BOM 2 5 2 8 4" xfId="8046"/>
    <cellStyle name="常规 2 2 2 7 2 5 3 4" xfId="8047"/>
    <cellStyle name="标题 4 2 6" xfId="8048"/>
    <cellStyle name="标题 4 2 7" xfId="8049"/>
    <cellStyle name="标题 4 2 8" xfId="8050"/>
    <cellStyle name="差_108.BOM 2 2 18 2 3 2" xfId="8051"/>
    <cellStyle name="标题 4 2 9" xfId="8052"/>
    <cellStyle name="标题 4 2_仿皮" xfId="8053"/>
    <cellStyle name="常规 2 2 2 9 5 5" xfId="8054"/>
    <cellStyle name="好_108.BOM 35 9" xfId="8055"/>
    <cellStyle name="差_108.BOM 36 7 4" xfId="8056"/>
    <cellStyle name="常规 2 2 9 2 2 2 3" xfId="8057"/>
    <cellStyle name="差_108.BOM 2 2 4 6 2" xfId="8058"/>
    <cellStyle name="标题 4 3" xfId="8059"/>
    <cellStyle name="差_108.BOM 2 25 7 3 4" xfId="8060"/>
    <cellStyle name="差_108.BOM 2 4 2 4 3" xfId="8061"/>
    <cellStyle name="好_108.BOM 35 4 2 2" xfId="8062"/>
    <cellStyle name="好 8 2 2" xfId="8063"/>
    <cellStyle name="标题 4 3 12" xfId="8064"/>
    <cellStyle name="差_108.BOM 2 4 2 4 4" xfId="8065"/>
    <cellStyle name="好_108.BOM 35 4 2 3" xfId="8066"/>
    <cellStyle name="好 8 2 3" xfId="8067"/>
    <cellStyle name="标题 4 3 13" xfId="8068"/>
    <cellStyle name="差_108.BOM 14 5 4" xfId="8069"/>
    <cellStyle name="差_108.BOM 2 2 4 6 2 2" xfId="8070"/>
    <cellStyle name="标题 4 3 2" xfId="8071"/>
    <cellStyle name="标题 4 3 2 2" xfId="8072"/>
    <cellStyle name="标题 4 3 2 3" xfId="8073"/>
    <cellStyle name="标题 4 3 2 4" xfId="8074"/>
    <cellStyle name="常规 2 2 35 7 2" xfId="8075"/>
    <cellStyle name="差_108.BOM 14 5 5" xfId="8076"/>
    <cellStyle name="差_108.BOM 2 2 4 6 2 3" xfId="8077"/>
    <cellStyle name="标题 4 3 3" xfId="8078"/>
    <cellStyle name="标题 4 3 3 2" xfId="8079"/>
    <cellStyle name="标题 4 3 3 3" xfId="8080"/>
    <cellStyle name="标题 4 3 3 4" xfId="8081"/>
    <cellStyle name="常规 2 2 35 7 3" xfId="8082"/>
    <cellStyle name="差_108.BOM 14 5 6" xfId="8083"/>
    <cellStyle name="差_108.BOM 2 5 2 9 2" xfId="8084"/>
    <cellStyle name="差_108.BOM 2 2 4 6 2 4" xfId="8085"/>
    <cellStyle name="标题 4 3 4" xfId="8086"/>
    <cellStyle name="标题 4 3 4 2" xfId="8087"/>
    <cellStyle name="差_108.BOM 2 5 2 9 3" xfId="8088"/>
    <cellStyle name="标题 4 3 5" xfId="8089"/>
    <cellStyle name="标题 4 3 5 2" xfId="8090"/>
    <cellStyle name="差_108.BOM 2 5 2 9 4" xfId="8091"/>
    <cellStyle name="常规 2 2 2 18 5 2 2" xfId="8092"/>
    <cellStyle name="常规 2 2 2 23 5 2 2" xfId="8093"/>
    <cellStyle name="标题 4 3 6" xfId="8094"/>
    <cellStyle name="标题 4 3 7" xfId="8095"/>
    <cellStyle name="标题 4 3 8" xfId="8096"/>
    <cellStyle name="标题 4 3 9" xfId="8097"/>
    <cellStyle name="常规 2 2 33 4 3 2" xfId="8098"/>
    <cellStyle name="差_108.BOM 12 2 6 2" xfId="8099"/>
    <cellStyle name="常规 2 2 28 4 3 2" xfId="8100"/>
    <cellStyle name="差_108.BOM 36 7 5" xfId="8101"/>
    <cellStyle name="常规 2 2 9 2 2 2 4" xfId="8102"/>
    <cellStyle name="差_108.BOM 2 2 4 6 3" xfId="8103"/>
    <cellStyle name="标题 4 4" xfId="8104"/>
    <cellStyle name="强调文字颜色 3 5 5 3" xfId="8105"/>
    <cellStyle name="差_108.BOM 12 2 6 2 2" xfId="8106"/>
    <cellStyle name="差_108.BOM 14 6 4" xfId="8107"/>
    <cellStyle name="差_108.BOM 2 2 4 6 3 2" xfId="8108"/>
    <cellStyle name="标题 4 4 2" xfId="8109"/>
    <cellStyle name="强调文字颜色 3 5 5 4" xfId="8110"/>
    <cellStyle name="差_108.BOM 12 2 6 2 3" xfId="8111"/>
    <cellStyle name="常规 2 2 35 8 2" xfId="8112"/>
    <cellStyle name="差_108.BOM 14 6 5" xfId="8113"/>
    <cellStyle name="差_108.BOM 2 2 4 6 3 3" xfId="8114"/>
    <cellStyle name="标题 4 4 3" xfId="8115"/>
    <cellStyle name="标题 4 4 3 2" xfId="8116"/>
    <cellStyle name="强调文字颜色 3 5 5 5" xfId="8117"/>
    <cellStyle name="差_108.BOM 12 2 6 2 4" xfId="8118"/>
    <cellStyle name="常规 2 2 35 8 3" xfId="8119"/>
    <cellStyle name="差_108.BOM 14 6 6" xfId="8120"/>
    <cellStyle name="常规 2 2 2 2 14 6 2 2" xfId="8121"/>
    <cellStyle name="差_108.BOM 2 2 4 6 3 4" xfId="8122"/>
    <cellStyle name="标题 4 4 4" xfId="8123"/>
    <cellStyle name="常规 2 2 2 2 14 6 2 3" xfId="8124"/>
    <cellStyle name="标题 4 4 5" xfId="8125"/>
    <cellStyle name="常规 2 2 2 2 14 6 2 4" xfId="8126"/>
    <cellStyle name="标题 4 4 6" xfId="8127"/>
    <cellStyle name="常规 2 2 33 4 3 3" xfId="8128"/>
    <cellStyle name="差_108.BOM 2 25 5 2 2" xfId="8129"/>
    <cellStyle name="差_108.BOM 12 2 6 3" xfId="8130"/>
    <cellStyle name="常规 2 2 28 4 3 3" xfId="8131"/>
    <cellStyle name="差_108.BOM 36 7 6" xfId="8132"/>
    <cellStyle name="差_108.BOM 2 2 4 6 4" xfId="8133"/>
    <cellStyle name="标题 4 5" xfId="8134"/>
    <cellStyle name="强调文字颜色 3 5 6 3" xfId="8135"/>
    <cellStyle name="差_108.BOM 12 2 6 3 2" xfId="8136"/>
    <cellStyle name="差_108.BOM 14 7 4" xfId="8137"/>
    <cellStyle name="标题 4 5 2" xfId="8138"/>
    <cellStyle name="差_108.BOM 2 14 5" xfId="8139"/>
    <cellStyle name="标题 4 5 2 4" xfId="8140"/>
    <cellStyle name="常规 2 2 35 9 2" xfId="8141"/>
    <cellStyle name="差_108.BOM 23 4 2 2" xfId="8142"/>
    <cellStyle name="差_108.BOM 14 7 5" xfId="8143"/>
    <cellStyle name="差_108.BOM 18 4 2 2" xfId="8144"/>
    <cellStyle name="强调文字颜色 3 5 6 4" xfId="8145"/>
    <cellStyle name="差_108.BOM 12 2 6 3 3" xfId="8146"/>
    <cellStyle name="标题 4 5 3" xfId="8147"/>
    <cellStyle name="标题 4 5 3 4" xfId="8148"/>
    <cellStyle name="差_108.BOM 2 6 2 2 2 3" xfId="8149"/>
    <cellStyle name="差_108.BOM 2 20 5" xfId="8150"/>
    <cellStyle name="差_108.BOM 2 15 5" xfId="8151"/>
    <cellStyle name="常规 2 2 35 9 3" xfId="8152"/>
    <cellStyle name="差_108.BOM 23 4 2 3" xfId="8153"/>
    <cellStyle name="差_108.BOM 14 7 6" xfId="8154"/>
    <cellStyle name="差_108.BOM 18 4 2 3" xfId="8155"/>
    <cellStyle name="差_108.BOM 12 2 6 3 4" xfId="8156"/>
    <cellStyle name="常规 2 2 30 10" xfId="8157"/>
    <cellStyle name="标题 4 5 4" xfId="8158"/>
    <cellStyle name="常规 2 2 25 10" xfId="8159"/>
    <cellStyle name="常规 2 2 2 2 14 6 3 2" xfId="8160"/>
    <cellStyle name="差_108.BOM 2 21 3" xfId="8161"/>
    <cellStyle name="差_108.BOM 2 16 3" xfId="8162"/>
    <cellStyle name="好_108.BOM 2 2 19 12" xfId="8163"/>
    <cellStyle name="标题 4 5 4 2" xfId="8164"/>
    <cellStyle name="标题 4 5 4 3" xfId="8165"/>
    <cellStyle name="差_108.BOM 2 6 2 2 3 2" xfId="8166"/>
    <cellStyle name="差_108.BOM 2 21 4" xfId="8167"/>
    <cellStyle name="差_108.BOM 2 16 4" xfId="8168"/>
    <cellStyle name="标题 4 5 4 4" xfId="8169"/>
    <cellStyle name="差_108.BOM 2 6 2 2 3 3" xfId="8170"/>
    <cellStyle name="差_108.BOM 2 21 5" xfId="8171"/>
    <cellStyle name="差_108.BOM 2 16 5" xfId="8172"/>
    <cellStyle name="好_108.BOM 2 2 11 6 2 2" xfId="8173"/>
    <cellStyle name="常规 2 2 35 9 4" xfId="8174"/>
    <cellStyle name="差_108.BOM 23 4 2 4" xfId="8175"/>
    <cellStyle name="差_108.BOM 18 4 2 4" xfId="8176"/>
    <cellStyle name="常规 2 2 30 11" xfId="8177"/>
    <cellStyle name="标题 4 5 5" xfId="8178"/>
    <cellStyle name="常规 2 2 25 11" xfId="8179"/>
    <cellStyle name="常规 2 2 2 2 14 6 3 3" xfId="8180"/>
    <cellStyle name="差_108.BOM 2 22 3" xfId="8181"/>
    <cellStyle name="差_108.BOM 2 17 3" xfId="8182"/>
    <cellStyle name="标题 4 5 5 2" xfId="8183"/>
    <cellStyle name="差_108.BOM 2 22 4" xfId="8184"/>
    <cellStyle name="差_108.BOM 2 17 4" xfId="8185"/>
    <cellStyle name="标题 4 5 5 3" xfId="8186"/>
    <cellStyle name="差_108.BOM 2 22 5" xfId="8187"/>
    <cellStyle name="差_108.BOM 2 17 5" xfId="8188"/>
    <cellStyle name="常规 10 2 2" xfId="8189"/>
    <cellStyle name="标题 4 5 5 4" xfId="8190"/>
    <cellStyle name="常规 2 2 30 12" xfId="8191"/>
    <cellStyle name="标题 4 5 6" xfId="8192"/>
    <cellStyle name="常规 2 2 25 12" xfId="8193"/>
    <cellStyle name="常规 2 2 2 2 14 6 3 4" xfId="8194"/>
    <cellStyle name="标题 4 5 7" xfId="8195"/>
    <cellStyle name="标题 4 5 8" xfId="8196"/>
    <cellStyle name="标题 4 5 9" xfId="8197"/>
    <cellStyle name="常规 2 2 33 4 3 4" xfId="8198"/>
    <cellStyle name="差_108.BOM 2 25 5 2 3" xfId="8199"/>
    <cellStyle name="差_108.BOM 12 2 6 4" xfId="8200"/>
    <cellStyle name="常规 2 2 28 4 3 4" xfId="8201"/>
    <cellStyle name="差_108.BOM 2 2 4 6 5" xfId="8202"/>
    <cellStyle name="标题 4 6" xfId="8203"/>
    <cellStyle name="标题 4 6 2 2" xfId="8204"/>
    <cellStyle name="标题 4 6 2 3" xfId="8205"/>
    <cellStyle name="标题 4 6 2 4" xfId="8206"/>
    <cellStyle name="差_108.BOM 23 4 3 2" xfId="8207"/>
    <cellStyle name="差_108.BOM 18 4 3 2" xfId="8208"/>
    <cellStyle name="标题 4 6 3" xfId="8209"/>
    <cellStyle name="常规 2 2 2 19 2 6" xfId="8210"/>
    <cellStyle name="常规 2 2 2 24 2 6" xfId="8211"/>
    <cellStyle name="标题 4 6 3 2" xfId="8212"/>
    <cellStyle name="标题 4 6 3 3" xfId="8213"/>
    <cellStyle name="差_108.BOM 2 6 2 3 2 2" xfId="8214"/>
    <cellStyle name="标题 4 6 3 4" xfId="8215"/>
    <cellStyle name="差_108.BOM 2 6 2 3 2 3" xfId="8216"/>
    <cellStyle name="差_108.BOM 23 4 3 3" xfId="8217"/>
    <cellStyle name="差_108.BOM 18 4 3 3" xfId="8218"/>
    <cellStyle name="标题 4 6 4" xfId="8219"/>
    <cellStyle name="标题 4 6 4 2" xfId="8220"/>
    <cellStyle name="标题 4 6 4 3" xfId="8221"/>
    <cellStyle name="差_108.BOM 2 6 2 3 3 2" xfId="8222"/>
    <cellStyle name="标题 4 6 4 4" xfId="8223"/>
    <cellStyle name="差_108.BOM 2 6 2 3 3 3" xfId="8224"/>
    <cellStyle name="好_108.BOM 2 2 11 6 3 2" xfId="8225"/>
    <cellStyle name="差_108.BOM 23 4 3 4" xfId="8226"/>
    <cellStyle name="差_108.BOM 18 4 3 4" xfId="8227"/>
    <cellStyle name="差_108.BOM 2 2 6 2 2 2" xfId="8228"/>
    <cellStyle name="标题 4 6 5" xfId="8229"/>
    <cellStyle name="标题 4 6 5 2" xfId="8230"/>
    <cellStyle name="标题 4 6 5 3" xfId="8231"/>
    <cellStyle name="常规 11 2 2" xfId="8232"/>
    <cellStyle name="标题 4 6 5 4" xfId="8233"/>
    <cellStyle name="标题 4 6 6" xfId="8234"/>
    <cellStyle name="标题 4 6 7" xfId="8235"/>
    <cellStyle name="标题 4 6 8" xfId="8236"/>
    <cellStyle name="差_108.BOM 2 25 5 2 4" xfId="8237"/>
    <cellStyle name="差_108.BOM 12 2 6 5" xfId="8238"/>
    <cellStyle name="差_108.BOM 2 2 4 6 6" xfId="8239"/>
    <cellStyle name="标题 4 7" xfId="8240"/>
    <cellStyle name="差_108.BOM 14 9 4" xfId="8241"/>
    <cellStyle name="标题 4 7 2" xfId="8242"/>
    <cellStyle name="常规 2 2 2 19 3 5" xfId="8243"/>
    <cellStyle name="常规 2 2 2 24 3 5" xfId="8244"/>
    <cellStyle name="常规 2 2 13" xfId="8245"/>
    <cellStyle name="标题 4 7 3" xfId="8246"/>
    <cellStyle name="常规 2 2 2 19 3 6" xfId="8247"/>
    <cellStyle name="常规 2 2 2 24 3 6" xfId="8248"/>
    <cellStyle name="常规 2 2 14" xfId="8249"/>
    <cellStyle name="常规 2 2 15" xfId="8250"/>
    <cellStyle name="常规 2 2 20" xfId="8251"/>
    <cellStyle name="标题 4 7 4" xfId="8252"/>
    <cellStyle name="差_108.BOM 12 2 6 6" xfId="8253"/>
    <cellStyle name="标题 4 8" xfId="8254"/>
    <cellStyle name="标题 4 8 2" xfId="8255"/>
    <cellStyle name="常规 2 2 2 19 4 5" xfId="8256"/>
    <cellStyle name="常规 2 2 2 24 4 5" xfId="8257"/>
    <cellStyle name="标题 4 8 3" xfId="8258"/>
    <cellStyle name="常规 2 2 2 19 4 6" xfId="8259"/>
    <cellStyle name="常规 2 2 2 24 4 6" xfId="8260"/>
    <cellStyle name="常规 3 2 2 13 2 2" xfId="8261"/>
    <cellStyle name="标题 4 8 4" xfId="8262"/>
    <cellStyle name="强调文字颜色 5 6 2 2 4" xfId="8263"/>
    <cellStyle name="常规 2 2 9 2 2 3" xfId="8264"/>
    <cellStyle name="标题 5" xfId="8265"/>
    <cellStyle name="标题 5 15" xfId="8266"/>
    <cellStyle name="差_108.BOM 12 2 2 3 2" xfId="8267"/>
    <cellStyle name="检查单元格 3 4" xfId="8268"/>
    <cellStyle name="标题 5 2 11" xfId="8269"/>
    <cellStyle name="检查单元格 3 5" xfId="8270"/>
    <cellStyle name="标题 5 2 12" xfId="8271"/>
    <cellStyle name="差_108.BOM 2 2 16 7 2" xfId="8272"/>
    <cellStyle name="检查单元格 3 6" xfId="8273"/>
    <cellStyle name="标题 5 2 13" xfId="8274"/>
    <cellStyle name="差_108.BOM 2 2 16 7 3" xfId="8275"/>
    <cellStyle name="检查单元格 3 7" xfId="8276"/>
    <cellStyle name="常规 3 24 2" xfId="8277"/>
    <cellStyle name="常规 3 19 2" xfId="8278"/>
    <cellStyle name="标题 5 2 14" xfId="8279"/>
    <cellStyle name="常规 2 2 2 26 3 3 4" xfId="8280"/>
    <cellStyle name="差_108.BOM 20 4 4" xfId="8281"/>
    <cellStyle name="差_108.BOM 15 4 4" xfId="8282"/>
    <cellStyle name="标题 5 2 2" xfId="8283"/>
    <cellStyle name="标题 5 2 2 2" xfId="8284"/>
    <cellStyle name="差_108.BOM 2 8 2 7 3" xfId="8285"/>
    <cellStyle name="差 3 7" xfId="8286"/>
    <cellStyle name="常规 2 2 2 15 6 6" xfId="8287"/>
    <cellStyle name="常规 2 2 2 20 6 6" xfId="8288"/>
    <cellStyle name="强调文字颜色 4 5 5 2 3" xfId="8289"/>
    <cellStyle name="标题 5 2 2 2 2" xfId="8290"/>
    <cellStyle name="差_108.BOM 2 8 2 7 4" xfId="8291"/>
    <cellStyle name="差 3 8" xfId="8292"/>
    <cellStyle name="强调文字颜色 4 5 5 2 4" xfId="8293"/>
    <cellStyle name="标题 5 2 2 2 3" xfId="8294"/>
    <cellStyle name="差_108.BOM 2 3 2 4 2 2" xfId="8295"/>
    <cellStyle name="标题 5 2 2 3" xfId="8296"/>
    <cellStyle name="标题 5 2 2 4" xfId="8297"/>
    <cellStyle name="常规 2 2 2 2 2 14 2" xfId="8298"/>
    <cellStyle name="差_108.BOM 2 8 2 6 3 2" xfId="8299"/>
    <cellStyle name="标题 5 2 2 5" xfId="8300"/>
    <cellStyle name="常规 2 2 2 2 2 14 3" xfId="8301"/>
    <cellStyle name="差_108.BOM 2 8 2 6 3 3" xfId="8302"/>
    <cellStyle name="标题 5 2 2 6" xfId="8303"/>
    <cellStyle name="好_108.BOM 2 34 2" xfId="8304"/>
    <cellStyle name="好_108.BOM 2 29 2" xfId="8305"/>
    <cellStyle name="好_108.BOM 2 24 2 3 2" xfId="8306"/>
    <cellStyle name="好_108.BOM 2 19 2 3 2" xfId="8307"/>
    <cellStyle name="常规 2 2 2 2 2 14 5" xfId="8308"/>
    <cellStyle name="标题 5 2 2 8" xfId="8309"/>
    <cellStyle name="好_108.BOM 2 34 3" xfId="8310"/>
    <cellStyle name="好_108.BOM 2 29 3" xfId="8311"/>
    <cellStyle name="好_108.BOM 2 24 2 3 3" xfId="8312"/>
    <cellStyle name="好_108.BOM 2 19 2 3 3" xfId="8313"/>
    <cellStyle name="常规 2 2 2 2 2 14 6" xfId="8314"/>
    <cellStyle name="标题 5 2 2 9" xfId="8315"/>
    <cellStyle name="常规 2 2 36 6 2" xfId="8316"/>
    <cellStyle name="差_108.BOM 20 4 5" xfId="8317"/>
    <cellStyle name="差_108.BOM 15 4 5" xfId="8318"/>
    <cellStyle name="标题 5 2 3" xfId="8319"/>
    <cellStyle name="常规 2 2 36 6 3" xfId="8320"/>
    <cellStyle name="差_108.BOM 20 4 6" xfId="8321"/>
    <cellStyle name="差_108.BOM 15 4 6" xfId="8322"/>
    <cellStyle name="强调文字颜色 3 6 3 5" xfId="8323"/>
    <cellStyle name="差_108.BOM 2 13 5 3 2" xfId="8324"/>
    <cellStyle name="好_108.BOM 36 8 4" xfId="8325"/>
    <cellStyle name="常规 2 2 2 7 2 6 3 2" xfId="8326"/>
    <cellStyle name="标题 5 2 4" xfId="8327"/>
    <cellStyle name="标题 5 2 4 2" xfId="8328"/>
    <cellStyle name="标题 5 2 4 3" xfId="8329"/>
    <cellStyle name="常规 2 2 2 7 2 6 3 3" xfId="8330"/>
    <cellStyle name="标题 5 2 5" xfId="8331"/>
    <cellStyle name="常规 2 2 2 7 2 6 3 4" xfId="8332"/>
    <cellStyle name="标题 5 2 6" xfId="8333"/>
    <cellStyle name="标题 5 2 7" xfId="8334"/>
    <cellStyle name="标题 5 2 8" xfId="8335"/>
    <cellStyle name="差_108.BOM 2 2 18 3 3 2" xfId="8336"/>
    <cellStyle name="标题 5 2 9" xfId="8337"/>
    <cellStyle name="差_108.BOM 26 3 2 3" xfId="8338"/>
    <cellStyle name="差_108.BOM 31 3 2 3" xfId="8339"/>
    <cellStyle name="差_108.BOM 11 2" xfId="8340"/>
    <cellStyle name="标题 5 2_仿皮" xfId="8341"/>
    <cellStyle name="好_108.BOM 36 9" xfId="8342"/>
    <cellStyle name="差_108.BOM 36 8 4" xfId="8343"/>
    <cellStyle name="常规 2 2 9 2 2 3 3" xfId="8344"/>
    <cellStyle name="差_108.BOM 2 2 4 7 2" xfId="8345"/>
    <cellStyle name="标题 5 3" xfId="8346"/>
    <cellStyle name="差_108.BOM 2 10 6 2 3" xfId="8347"/>
    <cellStyle name="差_108.BOM 12 2 7 2" xfId="8348"/>
    <cellStyle name="常规 2 2 9 2 2 3 4" xfId="8349"/>
    <cellStyle name="差_108.BOM 2 2 4 7 3" xfId="8350"/>
    <cellStyle name="标题 5 4" xfId="8351"/>
    <cellStyle name="差_108.BOM 20 6 4" xfId="8352"/>
    <cellStyle name="差_108.BOM 15 6 4" xfId="8353"/>
    <cellStyle name="强调文字颜色 3 6 5 3" xfId="8354"/>
    <cellStyle name="差_108.BOM 12 2 7 2 2" xfId="8355"/>
    <cellStyle name="差_108.BOM 2 2 4 7 3 2" xfId="8356"/>
    <cellStyle name="标题 5 4 2" xfId="8357"/>
    <cellStyle name="常规 2 2 36 8 2" xfId="8358"/>
    <cellStyle name="差_108.BOM 20 6 5" xfId="8359"/>
    <cellStyle name="差_108.BOM 15 6 5" xfId="8360"/>
    <cellStyle name="强调文字颜色 3 6 5 4" xfId="8361"/>
    <cellStyle name="差_108.BOM 12 2 7 2 3" xfId="8362"/>
    <cellStyle name="差_108.BOM 2 2 4 7 3 3" xfId="8363"/>
    <cellStyle name="标题 5 4 3" xfId="8364"/>
    <cellStyle name="常规 2 2 36 8 3" xfId="8365"/>
    <cellStyle name="差_108.BOM 20 6 6" xfId="8366"/>
    <cellStyle name="差_108.BOM 15 6 6" xfId="8367"/>
    <cellStyle name="强调文字颜色 3 6 5 5" xfId="8368"/>
    <cellStyle name="差_108.BOM 12 2 7 2 4" xfId="8369"/>
    <cellStyle name="好_108.BOM 2 5 2 2 4" xfId="8370"/>
    <cellStyle name="常规 2 2 2 2 14 7 2 2" xfId="8371"/>
    <cellStyle name="差_108.BOM 2 2 4 7 3 4" xfId="8372"/>
    <cellStyle name="标题 5 4 4" xfId="8373"/>
    <cellStyle name="差_108.BOM 2 25 5 3 2" xfId="8374"/>
    <cellStyle name="差_108.BOM 12 2 7 3" xfId="8375"/>
    <cellStyle name="好 3 10" xfId="8376"/>
    <cellStyle name="差_108.BOM 2 10 6 2 4" xfId="8377"/>
    <cellStyle name="差_108.BOM 2 2 4 7 4" xfId="8378"/>
    <cellStyle name="标题 5 5" xfId="8379"/>
    <cellStyle name="差_108.BOM 20 7 4" xfId="8380"/>
    <cellStyle name="差_108.BOM 15 7 4" xfId="8381"/>
    <cellStyle name="强调文字颜色 3 6 6 3" xfId="8382"/>
    <cellStyle name="差_108.BOM 12 2 7 3 2" xfId="8383"/>
    <cellStyle name="强调文字颜色 3 2 2 2 9" xfId="8384"/>
    <cellStyle name="标题 5 5 2" xfId="8385"/>
    <cellStyle name="常规 2 2 36 9 2" xfId="8386"/>
    <cellStyle name="差_108.BOM 23 5 2 2" xfId="8387"/>
    <cellStyle name="差_108.BOM 20 7 5" xfId="8388"/>
    <cellStyle name="差_108.BOM 15 7 5" xfId="8389"/>
    <cellStyle name="差_108.BOM 18 5 2 2" xfId="8390"/>
    <cellStyle name="强调文字颜色 3 6 6 4" xfId="8391"/>
    <cellStyle name="差_108.BOM 12 2 7 3 3" xfId="8392"/>
    <cellStyle name="标题 5 5 3" xfId="8393"/>
    <cellStyle name="常规 2 2 36 9 3" xfId="8394"/>
    <cellStyle name="差_108.BOM 23 5 2 3" xfId="8395"/>
    <cellStyle name="差_108.BOM 20 7 6" xfId="8396"/>
    <cellStyle name="差_108.BOM 15 7 6" xfId="8397"/>
    <cellStyle name="差_108.BOM 18 5 2 3" xfId="8398"/>
    <cellStyle name="差_108.BOM 12 2 7 3 4" xfId="8399"/>
    <cellStyle name="好_108.BOM 2 5 2 3 4" xfId="8400"/>
    <cellStyle name="常规 2 2 2 2 14 7 3 2" xfId="8401"/>
    <cellStyle name="常规 2 2 35 10" xfId="8402"/>
    <cellStyle name="标题 5 5 4" xfId="8403"/>
    <cellStyle name="差_108.BOM 2 25 5 3 3" xfId="8404"/>
    <cellStyle name="差_108.BOM 12 2 7 4" xfId="8405"/>
    <cellStyle name="差_108.BOM 2 2 4 7 5" xfId="8406"/>
    <cellStyle name="标题 5 6" xfId="8407"/>
    <cellStyle name="差_108.BOM 20 8 4" xfId="8408"/>
    <cellStyle name="差_108.BOM 15 8 4" xfId="8409"/>
    <cellStyle name="标题 5 6 2" xfId="8410"/>
    <cellStyle name="常规 2 2 2 25 2 5" xfId="8411"/>
    <cellStyle name="差_108.BOM 2 25 5 3 4" xfId="8412"/>
    <cellStyle name="差_108.BOM 12 2 7 5" xfId="8413"/>
    <cellStyle name="差_108.BOM 2 2 4 7 6" xfId="8414"/>
    <cellStyle name="标题 5 7" xfId="8415"/>
    <cellStyle name="差_108.BOM 12 2 7 6" xfId="8416"/>
    <cellStyle name="差_108.BOM 2 2 20 4 2 2" xfId="8417"/>
    <cellStyle name="差_108.BOM 2 2 15 4 2 2" xfId="8418"/>
    <cellStyle name="标题 5 8" xfId="8419"/>
    <cellStyle name="链接单元格 5 3 2" xfId="8420"/>
    <cellStyle name="差_108.BOM 2 2 20 4 2 3" xfId="8421"/>
    <cellStyle name="差_108.BOM 2 2 15 4 2 3" xfId="8422"/>
    <cellStyle name="标题 5 9" xfId="8423"/>
    <cellStyle name="计算 2 2 2 6" xfId="8424"/>
    <cellStyle name="差_108.BOM 24" xfId="8425"/>
    <cellStyle name="差_108.BOM 19" xfId="8426"/>
    <cellStyle name="差_108.BOM 2 26 6 3 3" xfId="8427"/>
    <cellStyle name="标题 5_仿皮" xfId="8428"/>
    <cellStyle name="差_108.BOM 8 2 6 6" xfId="8429"/>
    <cellStyle name="常规 2 2 9 2 2 4" xfId="8430"/>
    <cellStyle name="标题 6" xfId="8431"/>
    <cellStyle name="差 3 2" xfId="8432"/>
    <cellStyle name="好_108.BOM 20 2 2" xfId="8433"/>
    <cellStyle name="好_108.BOM 15 2 2" xfId="8434"/>
    <cellStyle name="差_108.BOM 2 25 4 4" xfId="8435"/>
    <cellStyle name="差_108.BOM 2 2 13 7 6" xfId="8436"/>
    <cellStyle name="标题 6 11" xfId="8437"/>
    <cellStyle name="差 3 3" xfId="8438"/>
    <cellStyle name="好_108.BOM 20 2 3" xfId="8439"/>
    <cellStyle name="好_108.BOM 15 2 3" xfId="8440"/>
    <cellStyle name="差_108.BOM 2 25 4 5" xfId="8441"/>
    <cellStyle name="标题 6 12" xfId="8442"/>
    <cellStyle name="常规 2 2 2 9 5 2 2" xfId="8443"/>
    <cellStyle name="差 3 4" xfId="8444"/>
    <cellStyle name="好_108.BOM 20 2 4" xfId="8445"/>
    <cellStyle name="好_108.BOM 15 2 4" xfId="8446"/>
    <cellStyle name="差_108.BOM 2 25 4 6" xfId="8447"/>
    <cellStyle name="标题 6 13" xfId="8448"/>
    <cellStyle name="常规 2 2 2 9 5 2 3" xfId="8449"/>
    <cellStyle name="好_108.BOM 37 8" xfId="8450"/>
    <cellStyle name="差_108.BOM 36 9 3" xfId="8451"/>
    <cellStyle name="差_108.BOM 9 2 7 3 4" xfId="8452"/>
    <cellStyle name="常规 3 17 7 5" xfId="8453"/>
    <cellStyle name="标题 6 2" xfId="8454"/>
    <cellStyle name="常规 2 2 37 6 3" xfId="8455"/>
    <cellStyle name="差_108.BOM 21 4 6" xfId="8456"/>
    <cellStyle name="差_108.BOM 16 4 6" xfId="8457"/>
    <cellStyle name="差_108.BOM 2 13 6 3 2" xfId="8458"/>
    <cellStyle name="警告文本 2 2 2 2" xfId="8459"/>
    <cellStyle name="好_108.BOM 37 8 4" xfId="8460"/>
    <cellStyle name="常规 2 2 2 7 2 7 3 2" xfId="8461"/>
    <cellStyle name="常规 2 2 8 7" xfId="8462"/>
    <cellStyle name="标题 6 2 4" xfId="8463"/>
    <cellStyle name="好_108.BOM 37 9" xfId="8464"/>
    <cellStyle name="差_108.BOM 36 9 4" xfId="8465"/>
    <cellStyle name="差_108.BOM 2 2 4 8 2" xfId="8466"/>
    <cellStyle name="标题 6 3" xfId="8467"/>
    <cellStyle name="常规 2 2 37 7 3" xfId="8468"/>
    <cellStyle name="差_108.BOM 21 5 6" xfId="8469"/>
    <cellStyle name="差_108.BOM 16 5 6" xfId="8470"/>
    <cellStyle name="常规 2 2 9 7" xfId="8471"/>
    <cellStyle name="标题 6 3 4" xfId="8472"/>
    <cellStyle name="差_108.BOM 2 10 6 3 3" xfId="8473"/>
    <cellStyle name="差_108.BOM 12 2 8 2" xfId="8474"/>
    <cellStyle name="差_108.BOM 2 2 4 8 3" xfId="8475"/>
    <cellStyle name="标题 6 4" xfId="8476"/>
    <cellStyle name="好_108.BOM 8 2 7 5" xfId="8477"/>
    <cellStyle name="差_108.BOM 21 6 4" xfId="8478"/>
    <cellStyle name="差_108.BOM 16 6 4" xfId="8479"/>
    <cellStyle name="差_108.BOM 12 6" xfId="8480"/>
    <cellStyle name="标题 6 4 2" xfId="8481"/>
    <cellStyle name="差_108.BOM 2 10 6 3 4" xfId="8482"/>
    <cellStyle name="注释 3 10" xfId="8483"/>
    <cellStyle name="好_108.BOM 20 3 2 2" xfId="8484"/>
    <cellStyle name="好_108.BOM 15 3 2 2" xfId="8485"/>
    <cellStyle name="差_108.BOM 12 2 8 3" xfId="8486"/>
    <cellStyle name="差_108.BOM 2 2 4 8 4" xfId="8487"/>
    <cellStyle name="标题 6 5" xfId="8488"/>
    <cellStyle name="差 4 2 2" xfId="8489"/>
    <cellStyle name="差_108.BOM 21 7 4" xfId="8490"/>
    <cellStyle name="差_108.BOM 16 7 4" xfId="8491"/>
    <cellStyle name="差_108.BOM 13 6" xfId="8492"/>
    <cellStyle name="标题 6 5 2" xfId="8493"/>
    <cellStyle name="注释 3 11" xfId="8494"/>
    <cellStyle name="好_108.BOM 20 3 2 3" xfId="8495"/>
    <cellStyle name="好_108.BOM 15 3 2 3" xfId="8496"/>
    <cellStyle name="差_108.BOM 12 2 8 4" xfId="8497"/>
    <cellStyle name="标题 6 6" xfId="8498"/>
    <cellStyle name="标题 6 7" xfId="8499"/>
    <cellStyle name="差_108.BOM 2 2 20 4 3 2" xfId="8500"/>
    <cellStyle name="差_108.BOM 2 2 15 4 3 2" xfId="8501"/>
    <cellStyle name="标题 6 8" xfId="8502"/>
    <cellStyle name="链接单元格 5 4 2" xfId="8503"/>
    <cellStyle name="差_108.BOM 2 2 20 4 3 3" xfId="8504"/>
    <cellStyle name="差_108.BOM 2 2 15 4 3 3" xfId="8505"/>
    <cellStyle name="标题 6 9" xfId="8506"/>
    <cellStyle name="常规 2 2 9 2 2 5" xfId="8507"/>
    <cellStyle name="标题 7" xfId="8508"/>
    <cellStyle name="差_108.BOM 2 2 4 9 2" xfId="8509"/>
    <cellStyle name="标题 7 3" xfId="8510"/>
    <cellStyle name="差_108.BOM 12 2 9 2" xfId="8511"/>
    <cellStyle name="差_108.BOM 2 2 4 9 3" xfId="8512"/>
    <cellStyle name="标题 7 4" xfId="8513"/>
    <cellStyle name="好_108.BOM 20 3 3 2" xfId="8514"/>
    <cellStyle name="好_108.BOM 15 3 3 2" xfId="8515"/>
    <cellStyle name="差_108.BOM 12 2 9 3" xfId="8516"/>
    <cellStyle name="差_108.BOM 2 2 4 9 4" xfId="8517"/>
    <cellStyle name="标题 7 5" xfId="8518"/>
    <cellStyle name="常规 2 2 2 15 7 2 2" xfId="8519"/>
    <cellStyle name="常规 2 2 2 20 7 2 2" xfId="8520"/>
    <cellStyle name="差 4 3 2" xfId="8521"/>
    <cellStyle name="好_108.BOM 20 3 3 3" xfId="8522"/>
    <cellStyle name="好_108.BOM 15 3 3 3" xfId="8523"/>
    <cellStyle name="差_108.BOM 12 2 9 4" xfId="8524"/>
    <cellStyle name="标题 7 6" xfId="8525"/>
    <cellStyle name="常规 2 2 2 15 7 2 3" xfId="8526"/>
    <cellStyle name="常规 2 2 2 20 7 2 3" xfId="8527"/>
    <cellStyle name="常规 21 2 2" xfId="8528"/>
    <cellStyle name="常规 2 2 9 2 2 6" xfId="8529"/>
    <cellStyle name="标题 8" xfId="8530"/>
    <cellStyle name="常规 16 2 2" xfId="8531"/>
    <cellStyle name="常规 2 55" xfId="8532"/>
    <cellStyle name="常规 2 2 2 7 3" xfId="8533"/>
    <cellStyle name="强调文字颜色 4 3" xfId="8534"/>
    <cellStyle name="差_108.BOM 11 2 5 3 2" xfId="8535"/>
    <cellStyle name="常规 2 2 2 2 8 8" xfId="8536"/>
    <cellStyle name="标题 8 10" xfId="8537"/>
    <cellStyle name="常规 2 2 2 2 15 2 4" xfId="8538"/>
    <cellStyle name="常规 2 2 2 2 20 2 4" xfId="8539"/>
    <cellStyle name="标题 8 2" xfId="8540"/>
    <cellStyle name="常规 2 7 2" xfId="8541"/>
    <cellStyle name="常规 2 2 2 26 6 3 4" xfId="8542"/>
    <cellStyle name="差_108.BOM 23 4 4" xfId="8543"/>
    <cellStyle name="差_108.BOM 18 4 4" xfId="8544"/>
    <cellStyle name="标题 8 2 2" xfId="8545"/>
    <cellStyle name="差_108.BOM 23 4 5" xfId="8546"/>
    <cellStyle name="差_108.BOM 18 4 5" xfId="8547"/>
    <cellStyle name="标题 8 2 3" xfId="8548"/>
    <cellStyle name="差_108.BOM 23 4 6" xfId="8549"/>
    <cellStyle name="差_108.BOM 18 4 6" xfId="8550"/>
    <cellStyle name="标题 8 2 4" xfId="8551"/>
    <cellStyle name="标题 8 3" xfId="8552"/>
    <cellStyle name="差_108.BOM 23 5 4" xfId="8553"/>
    <cellStyle name="差_108.BOM 18 5 4" xfId="8554"/>
    <cellStyle name="标题 8 3 2" xfId="8555"/>
    <cellStyle name="差_108.BOM 23 5 5" xfId="8556"/>
    <cellStyle name="差_108.BOM 18 5 5" xfId="8557"/>
    <cellStyle name="标题 8 3 3" xfId="8558"/>
    <cellStyle name="差_108.BOM 23 5 6" xfId="8559"/>
    <cellStyle name="差_108.BOM 18 5 6" xfId="8560"/>
    <cellStyle name="标题 8 3 4" xfId="8561"/>
    <cellStyle name="标题 8 4" xfId="8562"/>
    <cellStyle name="标题 8 5" xfId="8563"/>
    <cellStyle name="常规 2 2 2 15 7 3 2" xfId="8564"/>
    <cellStyle name="常规 2 2 2 20 7 3 2" xfId="8565"/>
    <cellStyle name="标题 8 6" xfId="8566"/>
    <cellStyle name="常规 2 2 2 15 7 3 3" xfId="8567"/>
    <cellStyle name="常规 2 2 2 20 7 3 3" xfId="8568"/>
    <cellStyle name="差_108.BOM 2 12 2 2 2" xfId="8569"/>
    <cellStyle name="差_108.BOM 20 6 2" xfId="8570"/>
    <cellStyle name="差_108.BOM 15 6 2" xfId="8571"/>
    <cellStyle name="常规 21 2 3" xfId="8572"/>
    <cellStyle name="标题 9" xfId="8573"/>
    <cellStyle name="常规 16 2 3" xfId="8574"/>
    <cellStyle name="差_108.BOM 20 6 2 2" xfId="8575"/>
    <cellStyle name="差_108.BOM 15 6 2 2" xfId="8576"/>
    <cellStyle name="标题 9 2" xfId="8577"/>
    <cellStyle name="差_108.BOM 19 4 6" xfId="8578"/>
    <cellStyle name="差_108.BOM 24 4 6" xfId="8579"/>
    <cellStyle name="好_108.BOM 2 2 2 9 2" xfId="8580"/>
    <cellStyle name="标题 9 2 4" xfId="8581"/>
    <cellStyle name="差_108.BOM 20 6 2 3" xfId="8582"/>
    <cellStyle name="差_108.BOM 15 6 2 3" xfId="8583"/>
    <cellStyle name="标题 9 3" xfId="8584"/>
    <cellStyle name="差_108.BOM 19 5 6" xfId="8585"/>
    <cellStyle name="差_108.BOM 24 5 6" xfId="8586"/>
    <cellStyle name="常规 3 8 4" xfId="8587"/>
    <cellStyle name="差_108.BOM 13 2 2 2 3" xfId="8588"/>
    <cellStyle name="标题 9 3 4" xfId="8589"/>
    <cellStyle name="差_108.BOM 20 6 2 4" xfId="8590"/>
    <cellStyle name="差_108.BOM 15 6 2 4" xfId="8591"/>
    <cellStyle name="标题 9 4" xfId="8592"/>
    <cellStyle name="差_108.BOM 19 6 4" xfId="8593"/>
    <cellStyle name="差_108.BOM 24 6 4" xfId="8594"/>
    <cellStyle name="标题 9 4 2" xfId="8595"/>
    <cellStyle name="差_108.BOM 5 2 3 2 4" xfId="8596"/>
    <cellStyle name="差_108.BOM 19 6 5" xfId="8597"/>
    <cellStyle name="差_108.BOM 24 6 5" xfId="8598"/>
    <cellStyle name="常规 3 9 3" xfId="8599"/>
    <cellStyle name="差_108.BOM 13 2 2 3 2" xfId="8600"/>
    <cellStyle name="标题 9 4 3" xfId="8601"/>
    <cellStyle name="标题 9 5" xfId="8602"/>
    <cellStyle name="差_108.BOM 19 7 4" xfId="8603"/>
    <cellStyle name="差_108.BOM 24 7 4" xfId="8604"/>
    <cellStyle name="标题 9 5 2" xfId="8605"/>
    <cellStyle name="差_108.BOM 5 2 3 3 4" xfId="8606"/>
    <cellStyle name="差_108.BOM 19 7 5" xfId="8607"/>
    <cellStyle name="差_108.BOM 24 7 5" xfId="8608"/>
    <cellStyle name="标题 9 5 3" xfId="8609"/>
    <cellStyle name="差_108.BOM 19 7 6" xfId="8610"/>
    <cellStyle name="差_108.BOM 24 7 6" xfId="8611"/>
    <cellStyle name="标题 9 5 4" xfId="8612"/>
    <cellStyle name="标题 9 6" xfId="8613"/>
    <cellStyle name="差_108.BOM 2 12 2 3 2" xfId="8614"/>
    <cellStyle name="差 2" xfId="8615"/>
    <cellStyle name="差_108.BOM 2 10 4 3 4" xfId="8616"/>
    <cellStyle name="差_108.BOM 2 2 2 8 4" xfId="8617"/>
    <cellStyle name="差 2 2 2" xfId="8618"/>
    <cellStyle name="好_108.BOM 22" xfId="8619"/>
    <cellStyle name="好_108.BOM 17" xfId="8620"/>
    <cellStyle name="常规 2 2 2 2 4 5 4" xfId="8621"/>
    <cellStyle name="差_108.BOM 2 2 9 4 6" xfId="8622"/>
    <cellStyle name="常规 2 2 12 2 6 2" xfId="8623"/>
    <cellStyle name="注释 4 5 6" xfId="8624"/>
    <cellStyle name="差 2 2 2 10" xfId="8625"/>
    <cellStyle name="常规 2 2 2 29 4" xfId="8626"/>
    <cellStyle name="常规 2 2 2 34 4" xfId="8627"/>
    <cellStyle name="常规 2 2 2 2 45 4" xfId="8628"/>
    <cellStyle name="差 2 2 2 2" xfId="8629"/>
    <cellStyle name="好_108.BOM 8 2 7 3 2" xfId="8630"/>
    <cellStyle name="常规 2 2 64 5" xfId="8631"/>
    <cellStyle name="常规 2 2 59 5" xfId="8632"/>
    <cellStyle name="差_108.BOM 21 6 2 2" xfId="8633"/>
    <cellStyle name="差_108.BOM 2 6 2 5 2 4" xfId="8634"/>
    <cellStyle name="差_108.BOM 16 6 2 2" xfId="8635"/>
    <cellStyle name="差 2 2 2 3" xfId="8636"/>
    <cellStyle name="差_108.BOM 12 4 2" xfId="8637"/>
    <cellStyle name="强调文字颜色 2 5 4 3 2" xfId="8638"/>
    <cellStyle name="差 2 2 3" xfId="8639"/>
    <cellStyle name="差 2 2 3 2" xfId="8640"/>
    <cellStyle name="常规 2 2 65 5" xfId="8641"/>
    <cellStyle name="差_108.BOM 21 6 3 2" xfId="8642"/>
    <cellStyle name="差_108.BOM 2 6 2 5 3 4" xfId="8643"/>
    <cellStyle name="差_108.BOM 16 6 3 2" xfId="8644"/>
    <cellStyle name="差 2 2 3 3" xfId="8645"/>
    <cellStyle name="强调文字颜色 2 5 4 3 3" xfId="8646"/>
    <cellStyle name="差 2 2 4" xfId="8647"/>
    <cellStyle name="强调文字颜色 2 5 4 3 4" xfId="8648"/>
    <cellStyle name="差_108.BOM 2 2 20 2 3 2" xfId="8649"/>
    <cellStyle name="差_108.BOM 2 2 15 2 3 2" xfId="8650"/>
    <cellStyle name="差 2 2 5" xfId="8651"/>
    <cellStyle name="链接单元格 3 4 2" xfId="8652"/>
    <cellStyle name="差_108.BOM 2 2 20 2 3 3" xfId="8653"/>
    <cellStyle name="差_108.BOM 2 2 15 2 3 3" xfId="8654"/>
    <cellStyle name="差 2 2 6" xfId="8655"/>
    <cellStyle name="警告文本 3 6 2" xfId="8656"/>
    <cellStyle name="常规 2 2 30 5 3 3" xfId="8657"/>
    <cellStyle name="差_108.BOM 2 22 6 2 2" xfId="8658"/>
    <cellStyle name="差_108.BOM 2 17 6 2 2" xfId="8659"/>
    <cellStyle name="常规 2 2 25 5 3 3" xfId="8660"/>
    <cellStyle name="链接单元格 3 4 4" xfId="8661"/>
    <cellStyle name="差 2 2 8" xfId="8662"/>
    <cellStyle name="常规 2 2 2 2 2 10" xfId="8663"/>
    <cellStyle name="差 2 3" xfId="8664"/>
    <cellStyle name="常规 2 2 2 2 2 11" xfId="8665"/>
    <cellStyle name="差 2 4" xfId="8666"/>
    <cellStyle name="好_108.BOM 24 5 3 2" xfId="8667"/>
    <cellStyle name="好_108.BOM 19 5 3 2" xfId="8668"/>
    <cellStyle name="常规 2 2 2 2 2 12" xfId="8669"/>
    <cellStyle name="差 2 5" xfId="8670"/>
    <cellStyle name="好_108.BOM 24 5 3 3" xfId="8671"/>
    <cellStyle name="好_108.BOM 19 5 3 3" xfId="8672"/>
    <cellStyle name="常规 2 2 2 2 2 13" xfId="8673"/>
    <cellStyle name="差_108.BOM 2 8 2 6 2" xfId="8674"/>
    <cellStyle name="差 2 6" xfId="8675"/>
    <cellStyle name="好_108.BOM 24 5 3 4" xfId="8676"/>
    <cellStyle name="好_108.BOM 19 5 3 4" xfId="8677"/>
    <cellStyle name="常规 2 2 2 2 2 14" xfId="8678"/>
    <cellStyle name="差_108.BOM 2 8 2 6 3" xfId="8679"/>
    <cellStyle name="差 2 7" xfId="8680"/>
    <cellStyle name="常规 2 2 2 2 2 15" xfId="8681"/>
    <cellStyle name="常规 2 2 2 2 2 20" xfId="8682"/>
    <cellStyle name="差_108.BOM 2 8 2 6 4" xfId="8683"/>
    <cellStyle name="差 2 8" xfId="8684"/>
    <cellStyle name="差 3" xfId="8685"/>
    <cellStyle name="差 3 10" xfId="8686"/>
    <cellStyle name="差 3 11" xfId="8687"/>
    <cellStyle name="差 3 12" xfId="8688"/>
    <cellStyle name="差 3 13" xfId="8689"/>
    <cellStyle name="差_108.BOM 2 10 5 3 4" xfId="8690"/>
    <cellStyle name="差_108.BOM 2 2 3 8 4" xfId="8691"/>
    <cellStyle name="差 3 2 2" xfId="8692"/>
    <cellStyle name="强调文字颜色 2 5 5 3 2" xfId="8693"/>
    <cellStyle name="差 3 2 3" xfId="8694"/>
    <cellStyle name="差_108.BOM 2 2 3 9 4" xfId="8695"/>
    <cellStyle name="常规 2 2 2 15 6 2 2" xfId="8696"/>
    <cellStyle name="常规 2 2 2 20 6 2 2" xfId="8697"/>
    <cellStyle name="差 3 3 2" xfId="8698"/>
    <cellStyle name="差 3 3 3" xfId="8699"/>
    <cellStyle name="差 3 5" xfId="8700"/>
    <cellStyle name="差_108.BOM 2 8 2 7 2" xfId="8701"/>
    <cellStyle name="差 3 6" xfId="8702"/>
    <cellStyle name="差 4" xfId="8703"/>
    <cellStyle name="差_108.BOM 19 8 2" xfId="8704"/>
    <cellStyle name="差_108.BOM 24 8 2" xfId="8705"/>
    <cellStyle name="差 4 2" xfId="8706"/>
    <cellStyle name="差 4 3" xfId="8707"/>
    <cellStyle name="差 4 4" xfId="8708"/>
    <cellStyle name="差 4 5" xfId="8709"/>
    <cellStyle name="差_108.BOM 2 8 2 8 2" xfId="8710"/>
    <cellStyle name="差 4 6" xfId="8711"/>
    <cellStyle name="差 5" xfId="8712"/>
    <cellStyle name="差_108.BOM 19 8 3" xfId="8713"/>
    <cellStyle name="差_108.BOM 24 8 3" xfId="8714"/>
    <cellStyle name="差_108.BOM 2 9 8" xfId="8715"/>
    <cellStyle name="差 5 2" xfId="8716"/>
    <cellStyle name="差_108.BOM 2 9 8 2" xfId="8717"/>
    <cellStyle name="差 5 2 2" xfId="8718"/>
    <cellStyle name="好_108.BOM 2 6 3 3" xfId="8719"/>
    <cellStyle name="差_108.BOM 7 2 7 5" xfId="8720"/>
    <cellStyle name="差_108.BOM 2 2 5 8 4" xfId="8721"/>
    <cellStyle name="差_108.BOM 2 9 9" xfId="8722"/>
    <cellStyle name="差 5 3" xfId="8723"/>
    <cellStyle name="差_108.BOM 2 2 7 6 2 2" xfId="8724"/>
    <cellStyle name="常规 2 2 15 2 3" xfId="8725"/>
    <cellStyle name="常规 2 2 20 2 3" xfId="8726"/>
    <cellStyle name="常规 2 2 2 15 8 3" xfId="8727"/>
    <cellStyle name="常规 2 2 2 20 8 3" xfId="8728"/>
    <cellStyle name="差 5 4" xfId="8729"/>
    <cellStyle name="差_108.BOM 2 2 7 6 2 3" xfId="8730"/>
    <cellStyle name="常规 2 2 15 2 4" xfId="8731"/>
    <cellStyle name="常规 2 2 20 2 4" xfId="8732"/>
    <cellStyle name="常规 2 2 2 15 8 4" xfId="8733"/>
    <cellStyle name="常规 2 2 2 20 8 4" xfId="8734"/>
    <cellStyle name="差 5 5" xfId="8735"/>
    <cellStyle name="差_108.BOM 2 8 2 9 2" xfId="8736"/>
    <cellStyle name="差 5 6" xfId="8737"/>
    <cellStyle name="差_108.BOM 2 2 7 6 2 4" xfId="8738"/>
    <cellStyle name="常规 2 2 15 2 5" xfId="8739"/>
    <cellStyle name="常规 2 2 20 2 5" xfId="8740"/>
    <cellStyle name="差 6" xfId="8741"/>
    <cellStyle name="差_108.BOM 19 8 4" xfId="8742"/>
    <cellStyle name="差_108.BOM 24 8 4" xfId="8743"/>
    <cellStyle name="差 6 2" xfId="8744"/>
    <cellStyle name="差 6 3" xfId="8745"/>
    <cellStyle name="差_108.BOM 2 2 7 6 3 2" xfId="8746"/>
    <cellStyle name="常规 2 2 15 3 3" xfId="8747"/>
    <cellStyle name="常规 2 2 20 3 3" xfId="8748"/>
    <cellStyle name="常规 2 2 2 15 9 3" xfId="8749"/>
    <cellStyle name="常规 2 2 2 20 9 3" xfId="8750"/>
    <cellStyle name="差 6 4" xfId="8751"/>
    <cellStyle name="差 8 4" xfId="8752"/>
    <cellStyle name="常规 2 2 2 2 11" xfId="8753"/>
    <cellStyle name="差_108.BOM 10 2" xfId="8754"/>
    <cellStyle name="差_108.BOM 13 2 10" xfId="8755"/>
    <cellStyle name="警告文本 7 4" xfId="8756"/>
    <cellStyle name="差_108.BOM 10 2 10" xfId="8757"/>
    <cellStyle name="警告文本 7 6" xfId="8758"/>
    <cellStyle name="差_108.BOM 10 2 12" xfId="8759"/>
    <cellStyle name="差_108.BOM 6 2 2" xfId="8760"/>
    <cellStyle name="差_108.BOM 10 2 2" xfId="8761"/>
    <cellStyle name="常规 2 2 2 8 2 7" xfId="8762"/>
    <cellStyle name="输出 6 4" xfId="8763"/>
    <cellStyle name="强调文字颜色 5 2 7" xfId="8764"/>
    <cellStyle name="差_108.BOM 2 2 2 6 2 3" xfId="8765"/>
    <cellStyle name="差_108.BOM 10 2 2 2" xfId="8766"/>
    <cellStyle name="常规 2 2 2 8 2 7 2" xfId="8767"/>
    <cellStyle name="差_108.BOM 10 2 2 3" xfId="8768"/>
    <cellStyle name="常规 2 2 2 8 2 7 3" xfId="8769"/>
    <cellStyle name="差_108.BOM 10 2 2 3 2" xfId="8770"/>
    <cellStyle name="常规 2 2 2 8 2 7 3 2" xfId="8771"/>
    <cellStyle name="差_108.BOM 10 2 2 3 3" xfId="8772"/>
    <cellStyle name="常规 2 2 2 8 2 7 3 3" xfId="8773"/>
    <cellStyle name="好_108.BOM 2 2 20 2 3 2" xfId="8774"/>
    <cellStyle name="好_108.BOM 2 2 15 2 3 2" xfId="8775"/>
    <cellStyle name="差_108.BOM 10 2 2 3 4" xfId="8776"/>
    <cellStyle name="常规 2 2 2 8 2 7 3 4" xfId="8777"/>
    <cellStyle name="差_108.BOM 10 2 2 4" xfId="8778"/>
    <cellStyle name="常规 2 2 2 8 2 7 4" xfId="8779"/>
    <cellStyle name="好_108.BOM 6 2 2 3 2" xfId="8780"/>
    <cellStyle name="常规 2 2 53 2 2" xfId="8781"/>
    <cellStyle name="常规 2 2 48 2 2" xfId="8782"/>
    <cellStyle name="差_108.BOM 10 2 2 5" xfId="8783"/>
    <cellStyle name="常规 2 2 2 8 2 7 5" xfId="8784"/>
    <cellStyle name="常规 3 2 2 14 4" xfId="8785"/>
    <cellStyle name="差_108.BOM 2 3 2 9 2" xfId="8786"/>
    <cellStyle name="差_108.BOM 10 2 3" xfId="8787"/>
    <cellStyle name="常规 2 2 2 8 2 8" xfId="8788"/>
    <cellStyle name="输出 6 5" xfId="8789"/>
    <cellStyle name="强调文字颜色 5 2 8" xfId="8790"/>
    <cellStyle name="差_108.BOM 2 2 2 6 2 4" xfId="8791"/>
    <cellStyle name="差_108.BOM 10 2 3 2" xfId="8792"/>
    <cellStyle name="常规 2 2 2 8 2 8 2" xfId="8793"/>
    <cellStyle name="差_108.BOM 10 2 3 3" xfId="8794"/>
    <cellStyle name="常规 2 2 2 8 2 8 3" xfId="8795"/>
    <cellStyle name="常规 4 2 2 2 2" xfId="8796"/>
    <cellStyle name="差_108.BOM 10 2 3 4" xfId="8797"/>
    <cellStyle name="常规 2 2 2 8 2 8 4" xfId="8798"/>
    <cellStyle name="常规 4 2 2 2 3" xfId="8799"/>
    <cellStyle name="常规 2 2 53 3 2" xfId="8800"/>
    <cellStyle name="常规 2 2 48 3 2" xfId="8801"/>
    <cellStyle name="差_108.BOM 10 2 3 5" xfId="8802"/>
    <cellStyle name="常规 3 2 2 14 5" xfId="8803"/>
    <cellStyle name="差_108.BOM 2 3 2 9 3" xfId="8804"/>
    <cellStyle name="差_108.BOM 10 2 4" xfId="8805"/>
    <cellStyle name="差_108.BOM 27 2" xfId="8806"/>
    <cellStyle name="差_108.BOM 32 2" xfId="8807"/>
    <cellStyle name="常规 2 2 2 8 2 9" xfId="8808"/>
    <cellStyle name="差_108.BOM 10 2 4 2" xfId="8809"/>
    <cellStyle name="差_108.BOM 27 2 2" xfId="8810"/>
    <cellStyle name="差_108.BOM 32 2 2" xfId="8811"/>
    <cellStyle name="常规 2 2 2 8 2 9 2" xfId="8812"/>
    <cellStyle name="差_108.BOM 10 2 4 3" xfId="8813"/>
    <cellStyle name="差_108.BOM 27 2 3" xfId="8814"/>
    <cellStyle name="差_108.BOM 32 2 3" xfId="8815"/>
    <cellStyle name="常规 2 2 2 8 2 9 3" xfId="8816"/>
    <cellStyle name="差_108.BOM 10 2 4 3 3" xfId="8817"/>
    <cellStyle name="差_108.BOM 27 2 3 3" xfId="8818"/>
    <cellStyle name="差_108.BOM 32 2 3 3" xfId="8819"/>
    <cellStyle name="常规 2 2 10 2 7 5" xfId="8820"/>
    <cellStyle name="常规 4 2 2 3 2" xfId="8821"/>
    <cellStyle name="差_108.BOM 10 2 4 4" xfId="8822"/>
    <cellStyle name="差_108.BOM 27 2 4" xfId="8823"/>
    <cellStyle name="差_108.BOM 32 2 4" xfId="8824"/>
    <cellStyle name="常规 2 2 2 8 2 9 4" xfId="8825"/>
    <cellStyle name="常规 4 2 2 3 3" xfId="8826"/>
    <cellStyle name="差_108.BOM 10 2 4 5" xfId="8827"/>
    <cellStyle name="差_108.BOM 27 2 5" xfId="8828"/>
    <cellStyle name="差_108.BOM 32 2 5" xfId="8829"/>
    <cellStyle name="常规 5 12 2" xfId="8830"/>
    <cellStyle name="差_108.BOM 2 3 2 9 4" xfId="8831"/>
    <cellStyle name="常规 2 2 2 16 5 2 2" xfId="8832"/>
    <cellStyle name="常规 2 2 2 21 5 2 2" xfId="8833"/>
    <cellStyle name="常规 2 2 31 4 2" xfId="8834"/>
    <cellStyle name="差_108.BOM 10 2 5" xfId="8835"/>
    <cellStyle name="差_108.BOM 27 3" xfId="8836"/>
    <cellStyle name="差_108.BOM 32 3" xfId="8837"/>
    <cellStyle name="常规 2 2 26 4 2" xfId="8838"/>
    <cellStyle name="常规 2 2 31 4 2 2" xfId="8839"/>
    <cellStyle name="差_108.BOM 10 2 5 2" xfId="8840"/>
    <cellStyle name="差_108.BOM 27 3 2" xfId="8841"/>
    <cellStyle name="差_108.BOM 32 3 2" xfId="8842"/>
    <cellStyle name="常规 2 2 26 4 2 2" xfId="8843"/>
    <cellStyle name="常规 2 2 31 4 2 3" xfId="8844"/>
    <cellStyle name="差_108.BOM 10 2 5 3" xfId="8845"/>
    <cellStyle name="差_108.BOM 27 3 3" xfId="8846"/>
    <cellStyle name="差_108.BOM 32 3 3" xfId="8847"/>
    <cellStyle name="常规 2 2 26 4 2 3" xfId="8848"/>
    <cellStyle name="常规 4 2 2 4 2" xfId="8849"/>
    <cellStyle name="常规 2 2 31 4 2 4" xfId="8850"/>
    <cellStyle name="差_108.BOM 10 2 5 4" xfId="8851"/>
    <cellStyle name="差_108.BOM 27 3 4" xfId="8852"/>
    <cellStyle name="差_108.BOM 32 3 4" xfId="8853"/>
    <cellStyle name="常规 2 2 26 4 2 4" xfId="8854"/>
    <cellStyle name="常规 4 2 2 4 3" xfId="8855"/>
    <cellStyle name="差_108.BOM 10 2 5 5" xfId="8856"/>
    <cellStyle name="差_108.BOM 27 3 5" xfId="8857"/>
    <cellStyle name="差_108.BOM 32 3 5" xfId="8858"/>
    <cellStyle name="常规 2 2 31 4 3" xfId="8859"/>
    <cellStyle name="差_108.BOM 10 2 6" xfId="8860"/>
    <cellStyle name="差_108.BOM 27 4" xfId="8861"/>
    <cellStyle name="差_108.BOM 32 4" xfId="8862"/>
    <cellStyle name="常规 2 2 26 4 3" xfId="8863"/>
    <cellStyle name="常规 2 2 31 4 3 2" xfId="8864"/>
    <cellStyle name="差_108.BOM 10 2 6 2" xfId="8865"/>
    <cellStyle name="差_108.BOM 27 4 2" xfId="8866"/>
    <cellStyle name="差_108.BOM 32 4 2" xfId="8867"/>
    <cellStyle name="常规 2 2 26 4 3 2" xfId="8868"/>
    <cellStyle name="常规 2 2 31 4 3 3" xfId="8869"/>
    <cellStyle name="差_108.BOM 2 23 5 2 2" xfId="8870"/>
    <cellStyle name="差_108.BOM 2 18 5 2 2" xfId="8871"/>
    <cellStyle name="差_108.BOM 10 2 6 3" xfId="8872"/>
    <cellStyle name="差_108.BOM 27 4 3" xfId="8873"/>
    <cellStyle name="差_108.BOM 32 4 3" xfId="8874"/>
    <cellStyle name="常规 2 2 26 4 3 3" xfId="8875"/>
    <cellStyle name="差_108.BOM 10 2 6 3 2" xfId="8876"/>
    <cellStyle name="差_108.BOM 27 4 3 2" xfId="8877"/>
    <cellStyle name="差_108.BOM 32 4 3 2" xfId="8878"/>
    <cellStyle name="差_108.BOM 10 2 6 3 3" xfId="8879"/>
    <cellStyle name="差_108.BOM 27 4 3 3" xfId="8880"/>
    <cellStyle name="差_108.BOM 32 4 3 3" xfId="8881"/>
    <cellStyle name="常规 2 2 31 4 3 4" xfId="8882"/>
    <cellStyle name="差_108.BOM 2 23 5 2 3" xfId="8883"/>
    <cellStyle name="差_108.BOM 2 18 5 2 3" xfId="8884"/>
    <cellStyle name="差_108.BOM 10 2 6 4" xfId="8885"/>
    <cellStyle name="差_108.BOM 27 4 4" xfId="8886"/>
    <cellStyle name="差_108.BOM 32 4 4" xfId="8887"/>
    <cellStyle name="常规 2 2 26 4 3 4" xfId="8888"/>
    <cellStyle name="差_108.BOM 2 23 5 2 4" xfId="8889"/>
    <cellStyle name="差_108.BOM 2 18 5 2 4" xfId="8890"/>
    <cellStyle name="差_108.BOM 10 2 6 5" xfId="8891"/>
    <cellStyle name="差_108.BOM 27 4 5" xfId="8892"/>
    <cellStyle name="差_108.BOM 32 4 5" xfId="8893"/>
    <cellStyle name="常规 2 2 31 4 4" xfId="8894"/>
    <cellStyle name="差_108.BOM 10 2 7" xfId="8895"/>
    <cellStyle name="差_108.BOM 27 5" xfId="8896"/>
    <cellStyle name="差_108.BOM 32 5" xfId="8897"/>
    <cellStyle name="常规 2 2 26 4 4" xfId="8898"/>
    <cellStyle name="差_108.BOM 10 2 7 3 2" xfId="8899"/>
    <cellStyle name="差_108.BOM 27 5 3 2" xfId="8900"/>
    <cellStyle name="差_108.BOM 32 5 3 2" xfId="8901"/>
    <cellStyle name="差_108.BOM 10 2 7 3 3" xfId="8902"/>
    <cellStyle name="差_108.BOM 27 5 3 3" xfId="8903"/>
    <cellStyle name="差_108.BOM 32 5 3 3" xfId="8904"/>
    <cellStyle name="差_108.BOM 2 23 5 3 3" xfId="8905"/>
    <cellStyle name="差_108.BOM 2 18 5 3 3" xfId="8906"/>
    <cellStyle name="差_108.BOM 10 2 7 4" xfId="8907"/>
    <cellStyle name="差_108.BOM 27 5 4" xfId="8908"/>
    <cellStyle name="差_108.BOM 32 5 4" xfId="8909"/>
    <cellStyle name="差_108.BOM 2 23 5 3 4" xfId="8910"/>
    <cellStyle name="差_108.BOM 2 18 5 3 4" xfId="8911"/>
    <cellStyle name="差_108.BOM 10 2 7 5" xfId="8912"/>
    <cellStyle name="差_108.BOM 27 5 5" xfId="8913"/>
    <cellStyle name="差_108.BOM 32 5 5" xfId="8914"/>
    <cellStyle name="差_108.BOM 13 2 5 2 2" xfId="8915"/>
    <cellStyle name="常规 2 2 31 4 5" xfId="8916"/>
    <cellStyle name="差_108.BOM 10 2 8" xfId="8917"/>
    <cellStyle name="差_108.BOM 27 6" xfId="8918"/>
    <cellStyle name="差_108.BOM 32 6" xfId="8919"/>
    <cellStyle name="常规 2 2 26 4 5" xfId="8920"/>
    <cellStyle name="常规 2 2 31 4 6" xfId="8921"/>
    <cellStyle name="差_108.BOM 10 2 9" xfId="8922"/>
    <cellStyle name="差_108.BOM 27 7" xfId="8923"/>
    <cellStyle name="差_108.BOM 32 7" xfId="8924"/>
    <cellStyle name="常规 2 2 26 4 6" xfId="8925"/>
    <cellStyle name="差_108.BOM 10 2 9 2" xfId="8926"/>
    <cellStyle name="差_108.BOM 27 7 2" xfId="8927"/>
    <cellStyle name="差_108.BOM 32 7 2" xfId="8928"/>
    <cellStyle name="差_108.BOM 10 2 9 3" xfId="8929"/>
    <cellStyle name="差_108.BOM 27 7 3" xfId="8930"/>
    <cellStyle name="差_108.BOM 32 7 3" xfId="8931"/>
    <cellStyle name="差_108.BOM 10 2 9 4" xfId="8932"/>
    <cellStyle name="差_108.BOM 27 7 4" xfId="8933"/>
    <cellStyle name="差_108.BOM 32 7 4" xfId="8934"/>
    <cellStyle name="差_108.BOM 10 3" xfId="8935"/>
    <cellStyle name="差_108.BOM 13 2 11" xfId="8936"/>
    <cellStyle name="差_108.BOM 10 3 2" xfId="8937"/>
    <cellStyle name="输出 7 4" xfId="8938"/>
    <cellStyle name="强调文字颜色 5 3 7" xfId="8939"/>
    <cellStyle name="常规 2 2 8 2 2" xfId="8940"/>
    <cellStyle name="差_108.BOM 2 2 2 6 3 3" xfId="8941"/>
    <cellStyle name="差_108.BOM 10 3 3" xfId="8942"/>
    <cellStyle name="常规 2 2 2 2 12 6 2 2" xfId="8943"/>
    <cellStyle name="输出 7 5" xfId="8944"/>
    <cellStyle name="强调文字颜色 5 3 8" xfId="8945"/>
    <cellStyle name="常规 2 2 8 2 3" xfId="8946"/>
    <cellStyle name="差_108.BOM 2 2 2 6 3 4" xfId="8947"/>
    <cellStyle name="差_108.BOM 10 3 4" xfId="8948"/>
    <cellStyle name="差_108.BOM 28 2" xfId="8949"/>
    <cellStyle name="差_108.BOM 33 2" xfId="8950"/>
    <cellStyle name="常规 2 2 2 2 12 6 2 3" xfId="8951"/>
    <cellStyle name="常规 2 2 2 26 4 3 2" xfId="8952"/>
    <cellStyle name="好_108.BOM 8 2 5 3" xfId="8953"/>
    <cellStyle name="差_108.BOM 21 4 2" xfId="8954"/>
    <cellStyle name="差_108.BOM 16 4 2" xfId="8955"/>
    <cellStyle name="差_108.BOM 10 4" xfId="8956"/>
    <cellStyle name="差_108.BOM 13 2 12" xfId="8957"/>
    <cellStyle name="好_108.BOM 8 2 5 3 2" xfId="8958"/>
    <cellStyle name="差_108.BOM 21 4 2 2" xfId="8959"/>
    <cellStyle name="差_108.BOM 2 6 2 3 2 4" xfId="8960"/>
    <cellStyle name="差_108.BOM 16 4 2 2" xfId="8961"/>
    <cellStyle name="差_108.BOM 10 4 2" xfId="8962"/>
    <cellStyle name="好_108.BOM 8 2 5 3 3" xfId="8963"/>
    <cellStyle name="差_108.BOM 21 4 2 3" xfId="8964"/>
    <cellStyle name="差_108.BOM 16 4 2 3" xfId="8965"/>
    <cellStyle name="差_108.BOM 10 4 3" xfId="8966"/>
    <cellStyle name="常规 2 2 2 2 12 6 3 2" xfId="8967"/>
    <cellStyle name="好_108.BOM 8 2 5 3 4" xfId="8968"/>
    <cellStyle name="差_108.BOM 21 4 2 4" xfId="8969"/>
    <cellStyle name="差_108.BOM 16 4 2 4" xfId="8970"/>
    <cellStyle name="差_108.BOM 10 4 4" xfId="8971"/>
    <cellStyle name="差_108.BOM 29 2" xfId="8972"/>
    <cellStyle name="差_108.BOM 34 2" xfId="8973"/>
    <cellStyle name="常规 2 2 2 2 12 6 3 3" xfId="8974"/>
    <cellStyle name="差_108.BOM 11 2 12" xfId="8975"/>
    <cellStyle name="差_108.BOM 11 2 2" xfId="8976"/>
    <cellStyle name="强调文字颜色 6 2 7" xfId="8977"/>
    <cellStyle name="差_108.BOM 2 2 2 7 2 3" xfId="8978"/>
    <cellStyle name="差_108.BOM 11 2 2 2" xfId="8979"/>
    <cellStyle name="差_108.BOM 11 2 2 2 2" xfId="8980"/>
    <cellStyle name="差_108.BOM 2 2 17 5 2" xfId="8981"/>
    <cellStyle name="差_108.BOM 11 2 2 2 3" xfId="8982"/>
    <cellStyle name="常规 2 2 32 4 3 2" xfId="8983"/>
    <cellStyle name="差_108.BOM 11 2 6 2" xfId="8984"/>
    <cellStyle name="常规 2 2 27 4 3 2" xfId="8985"/>
    <cellStyle name="差_108.BOM 2 2 17 5 3" xfId="8986"/>
    <cellStyle name="差_108.BOM 11 2 2 2 4" xfId="8987"/>
    <cellStyle name="差_108.BOM 11 2 2 3" xfId="8988"/>
    <cellStyle name="差_108.BOM 2 2 19 10" xfId="8989"/>
    <cellStyle name="差_108.BOM 11 2 2 3 2" xfId="8990"/>
    <cellStyle name="差_108.BOM 2 2 19 11" xfId="8991"/>
    <cellStyle name="差_108.BOM 2 2 17 6 2" xfId="8992"/>
    <cellStyle name="差_108.BOM 11 2 2 3 3" xfId="8993"/>
    <cellStyle name="差_108.BOM 11 2 7 2" xfId="8994"/>
    <cellStyle name="常规 2 2 2 2 12 2 6" xfId="8995"/>
    <cellStyle name="差_108.BOM 2 2 19 12" xfId="8996"/>
    <cellStyle name="差_108.BOM 2 2 17 6 3" xfId="8997"/>
    <cellStyle name="差_108.BOM 11 2 2 3 4" xfId="8998"/>
    <cellStyle name="差_108.BOM 11 2 2 5" xfId="8999"/>
    <cellStyle name="常规 20 2 2" xfId="9000"/>
    <cellStyle name="常规 15 2 2" xfId="9001"/>
    <cellStyle name="差_108.BOM 11 2 2 6" xfId="9002"/>
    <cellStyle name="差_108.BOM 11 2 3" xfId="9003"/>
    <cellStyle name="强调文字颜色 6 2 8" xfId="9004"/>
    <cellStyle name="差_108.BOM 2 2 2 7 2 4" xfId="9005"/>
    <cellStyle name="差_108.BOM 11 2 3 2" xfId="9006"/>
    <cellStyle name="差_108.BOM 6 2 5" xfId="9007"/>
    <cellStyle name="差_108.BOM 11 2 3 2 2" xfId="9008"/>
    <cellStyle name="差_108.BOM 6 2 5 2" xfId="9009"/>
    <cellStyle name="差_108.BOM 2 2 18 5 2" xfId="9010"/>
    <cellStyle name="差_108.BOM 11 2 3 2 3" xfId="9011"/>
    <cellStyle name="差_108.BOM 6 2 5 3" xfId="9012"/>
    <cellStyle name="差_108.BOM 2 2 18 5 3" xfId="9013"/>
    <cellStyle name="差_108.BOM 11 2 3 2 4" xfId="9014"/>
    <cellStyle name="差_108.BOM 6 2 5 4" xfId="9015"/>
    <cellStyle name="好_108.BOM 12 2 6 2 2" xfId="9016"/>
    <cellStyle name="差_108.BOM 11 2 3 3" xfId="9017"/>
    <cellStyle name="差_108.BOM 6 2 6" xfId="9018"/>
    <cellStyle name="好_108.BOM 12 2 6 2 3" xfId="9019"/>
    <cellStyle name="差_108.BOM 11 2 3 4" xfId="9020"/>
    <cellStyle name="差_108.BOM 6 2 7" xfId="9021"/>
    <cellStyle name="好_108.BOM 12 2 6 2 4" xfId="9022"/>
    <cellStyle name="差_108.BOM 11 2 3 5" xfId="9023"/>
    <cellStyle name="差_108.BOM 6 2 8" xfId="9024"/>
    <cellStyle name="差_108.BOM 11 2 3 6" xfId="9025"/>
    <cellStyle name="差_108.BOM 4 2 7 2 2" xfId="9026"/>
    <cellStyle name="差_108.BOM 6 2 9" xfId="9027"/>
    <cellStyle name="差_108.BOM 11 2 4" xfId="9028"/>
    <cellStyle name="差_108.BOM 11 2 4 2" xfId="9029"/>
    <cellStyle name="好_108.BOM 12 2 6 3 2" xfId="9030"/>
    <cellStyle name="差_108.BOM 11 2 4 3" xfId="9031"/>
    <cellStyle name="差_108.BOM 2 2 19 6 2" xfId="9032"/>
    <cellStyle name="差_108.BOM 11 2 4 3 3" xfId="9033"/>
    <cellStyle name="好_108.BOM 12 2 6 3 3" xfId="9034"/>
    <cellStyle name="差_108.BOM 11 2 4 4" xfId="9035"/>
    <cellStyle name="好_108.BOM 12 2 6 3 4" xfId="9036"/>
    <cellStyle name="差_108.BOM 11 2 4 5" xfId="9037"/>
    <cellStyle name="强调文字颜色 3 10 2" xfId="9038"/>
    <cellStyle name="常规 2 2 32 4 2" xfId="9039"/>
    <cellStyle name="差_108.BOM 11 2 5" xfId="9040"/>
    <cellStyle name="常规 2 2 27 4 2" xfId="9041"/>
    <cellStyle name="常规 2 2 32 4 2 2" xfId="9042"/>
    <cellStyle name="差_108.BOM 11 2 5 2" xfId="9043"/>
    <cellStyle name="常规 2 2 27 4 2 2" xfId="9044"/>
    <cellStyle name="常规 2 10" xfId="9045"/>
    <cellStyle name="常规 2 2 2 6 3" xfId="9046"/>
    <cellStyle name="强调文字颜色 3 3" xfId="9047"/>
    <cellStyle name="好_108.BOM 37 2 3 3" xfId="9048"/>
    <cellStyle name="差_108.BOM 11 2 5 2 2" xfId="9049"/>
    <cellStyle name="常规 2 2 2 2 7 8" xfId="9050"/>
    <cellStyle name="常规 2 11" xfId="9051"/>
    <cellStyle name="常规 2 2 2 6 4" xfId="9052"/>
    <cellStyle name="强调文字颜色 3 4" xfId="9053"/>
    <cellStyle name="好_108.BOM 37 2 3 4" xfId="9054"/>
    <cellStyle name="差_108.BOM 11 2 5 2 3" xfId="9055"/>
    <cellStyle name="常规 2 2 2 2 7 9" xfId="9056"/>
    <cellStyle name="常规 2 2 32 4 2 3" xfId="9057"/>
    <cellStyle name="差_108.BOM 11 2 5 3" xfId="9058"/>
    <cellStyle name="常规 2 2 27 4 2 3" xfId="9059"/>
    <cellStyle name="常规 2 2 2 7 4" xfId="9060"/>
    <cellStyle name="强调文字颜色 4 4" xfId="9061"/>
    <cellStyle name="差_108.BOM 11 2 5 3 3" xfId="9062"/>
    <cellStyle name="常规 2 2 2 2 8 9" xfId="9063"/>
    <cellStyle name="常规 2 2 32 4 2 4" xfId="9064"/>
    <cellStyle name="差_108.BOM 11 2 5 4" xfId="9065"/>
    <cellStyle name="常规 2 2 27 4 2 4" xfId="9066"/>
    <cellStyle name="差_108.BOM 11 2 5 5" xfId="9067"/>
    <cellStyle name="差_108.BOM 11 2 5 6" xfId="9068"/>
    <cellStyle name="强调文字颜色 3 10 3" xfId="9069"/>
    <cellStyle name="常规 2 2 32 4 3" xfId="9070"/>
    <cellStyle name="差_108.BOM 11 2 6" xfId="9071"/>
    <cellStyle name="常规 2 2 27 4 3" xfId="9072"/>
    <cellStyle name="好_108.BOM 37 3 3 3" xfId="9073"/>
    <cellStyle name="差_108.BOM 11 2 6 2 2" xfId="9074"/>
    <cellStyle name="差_108.BOM 11 2 6 2 4" xfId="9075"/>
    <cellStyle name="常规 2 2 16 9 2" xfId="9076"/>
    <cellStyle name="常规 2 2 21 9 2" xfId="9077"/>
    <cellStyle name="常规 2 2 2 2 14 10" xfId="9078"/>
    <cellStyle name="常规 2 2 32 4 3 3" xfId="9079"/>
    <cellStyle name="差_108.BOM 2 24 5 2 2" xfId="9080"/>
    <cellStyle name="差_108.BOM 2 19 5 2 2" xfId="9081"/>
    <cellStyle name="差_108.BOM 11 2 6 3" xfId="9082"/>
    <cellStyle name="常规 2 2 27 4 3 3" xfId="9083"/>
    <cellStyle name="差_108.BOM 11 2 6 3 2" xfId="9084"/>
    <cellStyle name="差_108.BOM 11 2 6 3 4" xfId="9085"/>
    <cellStyle name="常规 2 2 32 4 3 4" xfId="9086"/>
    <cellStyle name="差_108.BOM 2 24 5 2 3" xfId="9087"/>
    <cellStyle name="差_108.BOM 2 19 5 2 3" xfId="9088"/>
    <cellStyle name="差_108.BOM 11 2 6 4" xfId="9089"/>
    <cellStyle name="常规 2 2 27 4 3 4" xfId="9090"/>
    <cellStyle name="差_108.BOM 2 24 5 2 4" xfId="9091"/>
    <cellStyle name="差_108.BOM 2 19 5 2 4" xfId="9092"/>
    <cellStyle name="差_108.BOM 11 2 6 5" xfId="9093"/>
    <cellStyle name="差_108.BOM 11 2 6 6" xfId="9094"/>
    <cellStyle name="强调文字颜色 3 10 4" xfId="9095"/>
    <cellStyle name="常规 2 2 32 4 4" xfId="9096"/>
    <cellStyle name="差_108.BOM 11 2 7" xfId="9097"/>
    <cellStyle name="常规 2 2 27 4 4" xfId="9098"/>
    <cellStyle name="差_108.BOM 2 24 5 3 2" xfId="9099"/>
    <cellStyle name="差_108.BOM 2 19 5 3 2" xfId="9100"/>
    <cellStyle name="差_108.BOM 11 2 7 3" xfId="9101"/>
    <cellStyle name="差_108.BOM 2 24 5 3 3" xfId="9102"/>
    <cellStyle name="差_108.BOM 2 19 5 3 3" xfId="9103"/>
    <cellStyle name="差_108.BOM 11 2 7 4" xfId="9104"/>
    <cellStyle name="差_108.BOM 2 24 5 3 4" xfId="9105"/>
    <cellStyle name="差_108.BOM 2 19 5 3 4" xfId="9106"/>
    <cellStyle name="差_108.BOM 11 2 7 5" xfId="9107"/>
    <cellStyle name="常规 2 2 32 4 5" xfId="9108"/>
    <cellStyle name="差_108.BOM 11 2 8" xfId="9109"/>
    <cellStyle name="常规 2 2 27 4 5" xfId="9110"/>
    <cellStyle name="常规 2 2 32 4 6" xfId="9111"/>
    <cellStyle name="差_108.BOM 11 2 9" xfId="9112"/>
    <cellStyle name="常规 2 2 27 4 6" xfId="9113"/>
    <cellStyle name="差_108.BOM 11 2 9 2" xfId="9114"/>
    <cellStyle name="常规 2 2 2 2 12 4 6" xfId="9115"/>
    <cellStyle name="好_108.BOM 2 2 14 5 2 2" xfId="9116"/>
    <cellStyle name="常规 2 2 9 2" xfId="9117"/>
    <cellStyle name="差_108.BOM 26 3 2 4" xfId="9118"/>
    <cellStyle name="差_108.BOM 31 3 2 4" xfId="9119"/>
    <cellStyle name="差_108.BOM 11 3" xfId="9120"/>
    <cellStyle name="好_108.BOM 2 3 2 2 3" xfId="9121"/>
    <cellStyle name="差_108.BOM 11 3 2" xfId="9122"/>
    <cellStyle name="强调文字颜色 6 3 7" xfId="9123"/>
    <cellStyle name="常规 2 2 9 2 2" xfId="9124"/>
    <cellStyle name="差_108.BOM 2 2 2 7 3 3" xfId="9125"/>
    <cellStyle name="好_108.BOM 2 3 2 2 4" xfId="9126"/>
    <cellStyle name="差_108.BOM 11 3 3" xfId="9127"/>
    <cellStyle name="常规 2 2 2 2 12 7 2 2" xfId="9128"/>
    <cellStyle name="强调文字颜色 6 3 8" xfId="9129"/>
    <cellStyle name="常规 2 2 9 2 3" xfId="9130"/>
    <cellStyle name="差_108.BOM 2 2 2 7 3 4" xfId="9131"/>
    <cellStyle name="好_108.BOM 2 3 2 2 5" xfId="9132"/>
    <cellStyle name="差_108.BOM 11 3 4" xfId="9133"/>
    <cellStyle name="常规 2 2 2 2 12 7 2 3" xfId="9134"/>
    <cellStyle name="好_108.BOM 8 2 6 3" xfId="9135"/>
    <cellStyle name="差_108.BOM 21 5 2" xfId="9136"/>
    <cellStyle name="差_108.BOM 16 5 2" xfId="9137"/>
    <cellStyle name="差_108.BOM 11 4" xfId="9138"/>
    <cellStyle name="好_108.BOM 8 2 6 3 2" xfId="9139"/>
    <cellStyle name="差_108.BOM 21 5 2 2" xfId="9140"/>
    <cellStyle name="差_108.BOM 2 6 2 4 2 4" xfId="9141"/>
    <cellStyle name="差_108.BOM 16 5 2 2" xfId="9142"/>
    <cellStyle name="常规 2 2 14 5" xfId="9143"/>
    <cellStyle name="强调文字颜色 1 6 6 4" xfId="9144"/>
    <cellStyle name="差_108.BOM 12 2 12" xfId="9145"/>
    <cellStyle name="好_108.BOM 2 3 2 3 3" xfId="9146"/>
    <cellStyle name="差_108.BOM 11 4 2" xfId="9147"/>
    <cellStyle name="好_108.BOM 8 2 6 3 3" xfId="9148"/>
    <cellStyle name="差_108.BOM 21 5 2 3" xfId="9149"/>
    <cellStyle name="差_108.BOM 16 5 2 3" xfId="9150"/>
    <cellStyle name="常规 2 2 14 6" xfId="9151"/>
    <cellStyle name="好_108.BOM 2 3 2 3 4" xfId="9152"/>
    <cellStyle name="差_108.BOM 11 4 3" xfId="9153"/>
    <cellStyle name="常规 2 2 2 2 12 7 3 2" xfId="9154"/>
    <cellStyle name="差_108.BOM 2 6 2 9 4" xfId="9155"/>
    <cellStyle name="常规 2 2 2 19 5 2 2" xfId="9156"/>
    <cellStyle name="常规 2 2 2 24 5 2 2" xfId="9157"/>
    <cellStyle name="差_108.BOM 12" xfId="9158"/>
    <cellStyle name="差_108.BOM 26 3 3 3" xfId="9159"/>
    <cellStyle name="差_108.BOM 31 3 3 3" xfId="9160"/>
    <cellStyle name="差_108.BOM 12 2" xfId="9161"/>
    <cellStyle name="常规 2 2 2 14 9" xfId="9162"/>
    <cellStyle name="差_108.BOM 2 6 2 4 2 2" xfId="9163"/>
    <cellStyle name="常规 2 2 14 3" xfId="9164"/>
    <cellStyle name="强调文字颜色 1 6 6 2" xfId="9165"/>
    <cellStyle name="差_108.BOM 12 2 10" xfId="9166"/>
    <cellStyle name="差_108.BOM 2 6 2 4 2 3" xfId="9167"/>
    <cellStyle name="常规 2 2 14 4" xfId="9168"/>
    <cellStyle name="强调文字颜色 1 6 6 3" xfId="9169"/>
    <cellStyle name="差_108.BOM 12 2 11" xfId="9170"/>
    <cellStyle name="差_108.BOM 12 2 2 2 2" xfId="9171"/>
    <cellStyle name="差_108.BOM 12 2 2 2 3" xfId="9172"/>
    <cellStyle name="差_108.BOM 12 2 2 2 4" xfId="9173"/>
    <cellStyle name="差_108.BOM 12 2 2 3 3" xfId="9174"/>
    <cellStyle name="差_108.BOM 12 2 2 3 4" xfId="9175"/>
    <cellStyle name="差_108.BOM 12 2 3" xfId="9176"/>
    <cellStyle name="差_108.BOM 13 2 9 2" xfId="9177"/>
    <cellStyle name="差_108.BOM 12 2 4" xfId="9178"/>
    <cellStyle name="好_108.BOM 21 3 3 2" xfId="9179"/>
    <cellStyle name="好_108.BOM 16 3 3 2" xfId="9180"/>
    <cellStyle name="差_108.BOM 13 2 9 3" xfId="9181"/>
    <cellStyle name="常规 2 2 33 4 2" xfId="9182"/>
    <cellStyle name="差_108.BOM 12 2 5" xfId="9183"/>
    <cellStyle name="常规 2 2 28 4 2" xfId="9184"/>
    <cellStyle name="好_108.BOM 21 3 3 3" xfId="9185"/>
    <cellStyle name="好_108.BOM 2 4 2 3 3 2" xfId="9186"/>
    <cellStyle name="好_108.BOM 16 3 3 3" xfId="9187"/>
    <cellStyle name="差_108.BOM 13 2 9 4" xfId="9188"/>
    <cellStyle name="常规 2 2 33 4 3" xfId="9189"/>
    <cellStyle name="差_108.BOM 12 2 6" xfId="9190"/>
    <cellStyle name="常规 2 2 28 4 3" xfId="9191"/>
    <cellStyle name="常规 2 2 33 4 4" xfId="9192"/>
    <cellStyle name="差_108.BOM 12 2 7" xfId="9193"/>
    <cellStyle name="常规 2 2 28 4 4" xfId="9194"/>
    <cellStyle name="常规 2 2 33 4 5" xfId="9195"/>
    <cellStyle name="差_108.BOM 12 2 8" xfId="9196"/>
    <cellStyle name="常规 2 2 28 4 5" xfId="9197"/>
    <cellStyle name="常规 2 2 33 4 6" xfId="9198"/>
    <cellStyle name="差_108.BOM 12 2 9" xfId="9199"/>
    <cellStyle name="常规 2 2 28 4 6" xfId="9200"/>
    <cellStyle name="注释 4 2 2 2" xfId="9201"/>
    <cellStyle name="好_108.BOM 2 2 14 5 3 2" xfId="9202"/>
    <cellStyle name="差_108.BOM 26 3 3 4" xfId="9203"/>
    <cellStyle name="差_108.BOM 31 3 3 4" xfId="9204"/>
    <cellStyle name="差_108.BOM 12 3" xfId="9205"/>
    <cellStyle name="差_108.BOM 12 3 2" xfId="9206"/>
    <cellStyle name="差_108.BOM 12 3 3" xfId="9207"/>
    <cellStyle name="检查单元格 6 10" xfId="9208"/>
    <cellStyle name="差_108.BOM 12 3 4" xfId="9209"/>
    <cellStyle name="好_108.BOM 8 2 7 3" xfId="9210"/>
    <cellStyle name="差_108.BOM 21 6 2" xfId="9211"/>
    <cellStyle name="差_108.BOM 16 6 2" xfId="9212"/>
    <cellStyle name="差_108.BOM 12 4" xfId="9213"/>
    <cellStyle name="好_108.BOM 8 2 7 6" xfId="9214"/>
    <cellStyle name="常规 2 2 37 8 2" xfId="9215"/>
    <cellStyle name="差_108.BOM 21 6 5" xfId="9216"/>
    <cellStyle name="差_108.BOM 16 6 5" xfId="9217"/>
    <cellStyle name="差_108.BOM 12 7" xfId="9218"/>
    <cellStyle name="检查单元格 6 2 2 3" xfId="9219"/>
    <cellStyle name="差_108.BOM 21 10" xfId="9220"/>
    <cellStyle name="差_108.BOM 16 10" xfId="9221"/>
    <cellStyle name="差_108.BOM 13 2 2" xfId="9222"/>
    <cellStyle name="差_108.BOM 13 2 2 2" xfId="9223"/>
    <cellStyle name="差_108.BOM 2 2 22 2" xfId="9224"/>
    <cellStyle name="差_108.BOM 2 2 17 2" xfId="9225"/>
    <cellStyle name="常规 3 8 5" xfId="9226"/>
    <cellStyle name="差_108.BOM 13 2 2 2 4" xfId="9227"/>
    <cellStyle name="差_108.BOM 13 2 2 3" xfId="9228"/>
    <cellStyle name="差_108.BOM 2 2 18 2" xfId="9229"/>
    <cellStyle name="常规 3 9 5" xfId="9230"/>
    <cellStyle name="差_108.BOM 13 2 2 3 4" xfId="9231"/>
    <cellStyle name="差_108.BOM 23 9 2" xfId="9232"/>
    <cellStyle name="差_108.BOM 18 9 2" xfId="9233"/>
    <cellStyle name="差_108.BOM 13 2 2 4" xfId="9234"/>
    <cellStyle name="检查单元格 6 2 2 4" xfId="9235"/>
    <cellStyle name="差_108.BOM 21 11" xfId="9236"/>
    <cellStyle name="差_108.BOM 16 11" xfId="9237"/>
    <cellStyle name="差_108.BOM 13 2 3" xfId="9238"/>
    <cellStyle name="差_108.BOM 13 2 3 2" xfId="9239"/>
    <cellStyle name="差_108.BOM 13 2 3 3" xfId="9240"/>
    <cellStyle name="差_108.BOM 13 2 3 4" xfId="9241"/>
    <cellStyle name="差_108.BOM 21 12" xfId="9242"/>
    <cellStyle name="差_108.BOM 16 12" xfId="9243"/>
    <cellStyle name="差_108.BOM 13 2 4" xfId="9244"/>
    <cellStyle name="差_108.BOM 13 2 4 2" xfId="9245"/>
    <cellStyle name="差_108.BOM 13 2 4 3" xfId="9246"/>
    <cellStyle name="常规 2 2 34 4 2 2" xfId="9247"/>
    <cellStyle name="差_108.BOM 13 2 5 2" xfId="9248"/>
    <cellStyle name="常规 2 2 29 4 2 2" xfId="9249"/>
    <cellStyle name="好_108.BOM 33 2 2 4" xfId="9250"/>
    <cellStyle name="好_108.BOM 28 2 2 4" xfId="9251"/>
    <cellStyle name="差_108.BOM 2 4 4 3" xfId="9252"/>
    <cellStyle name="差_108.BOM 13 2 5 2 4" xfId="9253"/>
    <cellStyle name="常规 2 2 34 4 2 3" xfId="9254"/>
    <cellStyle name="差_108.BOM 13 2 5 3" xfId="9255"/>
    <cellStyle name="常规 2 2 29 4 2 3" xfId="9256"/>
    <cellStyle name="适中 9" xfId="9257"/>
    <cellStyle name="差_108.BOM 13 2 5 3 4" xfId="9258"/>
    <cellStyle name="常规 2 2 34 4 2 4" xfId="9259"/>
    <cellStyle name="差_108.BOM 13 2 5 4" xfId="9260"/>
    <cellStyle name="常规 2 2 29 4 2 4" xfId="9261"/>
    <cellStyle name="差_108.BOM 2 23 6 3 4" xfId="9262"/>
    <cellStyle name="差_108.BOM 2 18 6 3 4" xfId="9263"/>
    <cellStyle name="差_108.BOM 28 5 5" xfId="9264"/>
    <cellStyle name="差_108.BOM 33 5 5" xfId="9265"/>
    <cellStyle name="常规 2 2 8 2 7 5" xfId="9266"/>
    <cellStyle name="差_108.BOM 13 2 6 2 2" xfId="9267"/>
    <cellStyle name="好_108.BOM 33 3 2 4" xfId="9268"/>
    <cellStyle name="好_108.BOM 28 3 2 4" xfId="9269"/>
    <cellStyle name="差_108.BOM 2 5 4 3" xfId="9270"/>
    <cellStyle name="差_108.BOM 13 2 6 2 4" xfId="9271"/>
    <cellStyle name="常规 2 2 34 4 4" xfId="9272"/>
    <cellStyle name="差_108.BOM 13 2 7" xfId="9273"/>
    <cellStyle name="常规 2 2 29 4 4" xfId="9274"/>
    <cellStyle name="好_108.BOM 33 4 2" xfId="9275"/>
    <cellStyle name="好_108.BOM 28 4 2" xfId="9276"/>
    <cellStyle name="常规 4 2 11 5" xfId="9277"/>
    <cellStyle name="差_108.BOM 2 11 6 2 3" xfId="9278"/>
    <cellStyle name="常规 2 2 14 5 3 4" xfId="9279"/>
    <cellStyle name="差_108.BOM 13 2 7 2" xfId="9280"/>
    <cellStyle name="差_108.BOM 2 23 7 3 4" xfId="9281"/>
    <cellStyle name="差_108.BOM 2 18 7 3 4" xfId="9282"/>
    <cellStyle name="差_108.BOM 29 5 5" xfId="9283"/>
    <cellStyle name="差_108.BOM 34 5 5" xfId="9284"/>
    <cellStyle name="差_108.BOM 2 2 2 4 3" xfId="9285"/>
    <cellStyle name="差_108.BOM 13 2 7 2 2" xfId="9286"/>
    <cellStyle name="好_108.BOM 33 4 2 3" xfId="9287"/>
    <cellStyle name="好_108.BOM 28 4 2 3" xfId="9288"/>
    <cellStyle name="差_108.BOM 2 6 4 2" xfId="9289"/>
    <cellStyle name="差_108.BOM 29 5 6" xfId="9290"/>
    <cellStyle name="差_108.BOM 34 5 6" xfId="9291"/>
    <cellStyle name="差_108.BOM 2 2 2 4 4" xfId="9292"/>
    <cellStyle name="差_108.BOM 13 2 7 2 3" xfId="9293"/>
    <cellStyle name="好_108.BOM 33 4 2 4" xfId="9294"/>
    <cellStyle name="好_108.BOM 28 4 2 4" xfId="9295"/>
    <cellStyle name="差_108.BOM 2 6 4 3" xfId="9296"/>
    <cellStyle name="差_108.BOM 2 2 2 4 5" xfId="9297"/>
    <cellStyle name="差_108.BOM 13 2 7 2 4" xfId="9298"/>
    <cellStyle name="差_108.BOM 2 26 5 3 2" xfId="9299"/>
    <cellStyle name="差_108.BOM 13 2 7 3" xfId="9300"/>
    <cellStyle name="好_108.BOM 33 4 3" xfId="9301"/>
    <cellStyle name="好_108.BOM 28 4 3" xfId="9302"/>
    <cellStyle name="差_108.BOM 2 11 6 2 4" xfId="9303"/>
    <cellStyle name="差_108.BOM 29 6 5" xfId="9304"/>
    <cellStyle name="差_108.BOM 34 6 5" xfId="9305"/>
    <cellStyle name="差_108.BOM 2 2 2 5 3" xfId="9306"/>
    <cellStyle name="差_108.BOM 13 2 7 3 2" xfId="9307"/>
    <cellStyle name="差_108.BOM 29 6 6" xfId="9308"/>
    <cellStyle name="差_108.BOM 34 6 6" xfId="9309"/>
    <cellStyle name="差_108.BOM 2 2 2 5 4" xfId="9310"/>
    <cellStyle name="差_108.BOM 13 2 7 3 3" xfId="9311"/>
    <cellStyle name="差_108.BOM 2 2 2 5 5" xfId="9312"/>
    <cellStyle name="差_108.BOM 13 2 7 3 4" xfId="9313"/>
    <cellStyle name="差_108.BOM 2 26 5 3 3" xfId="9314"/>
    <cellStyle name="差_108.BOM 13 2 7 4" xfId="9315"/>
    <cellStyle name="常规 2 2 34 4 5" xfId="9316"/>
    <cellStyle name="差_108.BOM 13 2 8" xfId="9317"/>
    <cellStyle name="常规 2 2 29 4 5" xfId="9318"/>
    <cellStyle name="好_108.BOM 33 5 2" xfId="9319"/>
    <cellStyle name="好_108.BOM 28 5 2" xfId="9320"/>
    <cellStyle name="常规 4 2 12 5" xfId="9321"/>
    <cellStyle name="差_108.BOM 2 11 6 3 3" xfId="9322"/>
    <cellStyle name="差_108.BOM 13 2 8 2" xfId="9323"/>
    <cellStyle name="好_108.BOM 33 5 3" xfId="9324"/>
    <cellStyle name="好_108.BOM 28 5 3" xfId="9325"/>
    <cellStyle name="差_108.BOM 2 11 6 3 4" xfId="9326"/>
    <cellStyle name="好_108.BOM 21 3 2 2" xfId="9327"/>
    <cellStyle name="好_108.BOM 16 3 2 2" xfId="9328"/>
    <cellStyle name="差_108.BOM 13 2 8 3" xfId="9329"/>
    <cellStyle name="好_108.BOM 21 3 2 3" xfId="9330"/>
    <cellStyle name="好_108.BOM 2 4 2 3 2 2" xfId="9331"/>
    <cellStyle name="好_108.BOM 16 3 2 3" xfId="9332"/>
    <cellStyle name="差_108.BOM 13 2 8 4" xfId="9333"/>
    <cellStyle name="差_108.BOM 13 3" xfId="9334"/>
    <cellStyle name="差_108.BOM 13 3 2" xfId="9335"/>
    <cellStyle name="差_108.BOM 13 3 3" xfId="9336"/>
    <cellStyle name="差_108.BOM 13 3 4" xfId="9337"/>
    <cellStyle name="好_108.BOM 8 2 8 3" xfId="9338"/>
    <cellStyle name="差_108.BOM 21 7 2" xfId="9339"/>
    <cellStyle name="差_108.BOM 16 7 2" xfId="9340"/>
    <cellStyle name="差_108.BOM 13 4" xfId="9341"/>
    <cellStyle name="差_108.BOM 21 7 2 2" xfId="9342"/>
    <cellStyle name="差_108.BOM 2 6 2 6 2 4" xfId="9343"/>
    <cellStyle name="差_108.BOM 16 7 2 2" xfId="9344"/>
    <cellStyle name="差_108.BOM 13 4 2" xfId="9345"/>
    <cellStyle name="差_108.BOM 21 7 2 3" xfId="9346"/>
    <cellStyle name="差_108.BOM 16 7 2 3" xfId="9347"/>
    <cellStyle name="差_108.BOM 13 4 3" xfId="9348"/>
    <cellStyle name="好_108.BOM 8 2 8 4" xfId="9349"/>
    <cellStyle name="差_108.BOM 21 7 3" xfId="9350"/>
    <cellStyle name="差_108.BOM 16 7 3" xfId="9351"/>
    <cellStyle name="差_108.BOM 13 5" xfId="9352"/>
    <cellStyle name="常规 2 2 37 9 2" xfId="9353"/>
    <cellStyle name="差_108.BOM 23 6 2 2" xfId="9354"/>
    <cellStyle name="差_108.BOM 21 7 5" xfId="9355"/>
    <cellStyle name="差_108.BOM 16 7 5" xfId="9356"/>
    <cellStyle name="差_108.BOM 18 6 2 2" xfId="9357"/>
    <cellStyle name="差_108.BOM 13 7" xfId="9358"/>
    <cellStyle name="差_108.BOM 14 11" xfId="9359"/>
    <cellStyle name="差_108.BOM 14 12" xfId="9360"/>
    <cellStyle name="常规 2 2 2 2 3 6 4" xfId="9361"/>
    <cellStyle name="差_108.BOM 2 2 8 5 6" xfId="9362"/>
    <cellStyle name="差_108.BOM 14 2 2 2" xfId="9363"/>
    <cellStyle name="差_108.BOM 14 2 2 3" xfId="9364"/>
    <cellStyle name="差_108.BOM 14 2 2 4" xfId="9365"/>
    <cellStyle name="常规 2 2 2 2 3 7 4" xfId="9366"/>
    <cellStyle name="差_108.BOM 2 2 8 6 6" xfId="9367"/>
    <cellStyle name="常规 2 2 2 2 2 4" xfId="9368"/>
    <cellStyle name="差_108.BOM 14 2 3 2" xfId="9369"/>
    <cellStyle name="差_108.BOM 14 2 3 3" xfId="9370"/>
    <cellStyle name="差_108.BOM 14 2 3 4" xfId="9371"/>
    <cellStyle name="差_108.BOM 14 2 4" xfId="9372"/>
    <cellStyle name="常规 2 2 35 4 2" xfId="9373"/>
    <cellStyle name="差_108.BOM 14 2 5" xfId="9374"/>
    <cellStyle name="常规 2 2 35 4 3" xfId="9375"/>
    <cellStyle name="差_108.BOM 14 2 6" xfId="9376"/>
    <cellStyle name="常规 2 2 2 26 2 2 2" xfId="9377"/>
    <cellStyle name="差_108.BOM 14 3 2" xfId="9378"/>
    <cellStyle name="常规 2 2 2 2 4 6 4" xfId="9379"/>
    <cellStyle name="差_108.BOM 2 2 9 5 6" xfId="9380"/>
    <cellStyle name="常规 2 2 12 2 7 2" xfId="9381"/>
    <cellStyle name="常规 2 2 2 35 4" xfId="9382"/>
    <cellStyle name="常规 2 2 2 40 4" xfId="9383"/>
    <cellStyle name="差_108.BOM 14 3 2 2" xfId="9384"/>
    <cellStyle name="常规 2 2 2 2 46 4" xfId="9385"/>
    <cellStyle name="常规 2 2 2 35 5" xfId="9386"/>
    <cellStyle name="常规 2 2 2 40 5" xfId="9387"/>
    <cellStyle name="差_108.BOM 14 3 2 3" xfId="9388"/>
    <cellStyle name="常规 2 2 2 2 46 5" xfId="9389"/>
    <cellStyle name="常规 2 2 2 35 6" xfId="9390"/>
    <cellStyle name="常规 2 2 2 40 6" xfId="9391"/>
    <cellStyle name="差_108.BOM 14 3 2 4" xfId="9392"/>
    <cellStyle name="常规 2 2 2 2 46 6" xfId="9393"/>
    <cellStyle name="常规 2 2 2 26 2 2 3" xfId="9394"/>
    <cellStyle name="差_108.BOM 14 3 3" xfId="9395"/>
    <cellStyle name="强调文字颜色 3 5 2 2 2" xfId="9396"/>
    <cellStyle name="差_108.BOM 2 2 9 6 6" xfId="9397"/>
    <cellStyle name="常规 2 2 12 2 8 2" xfId="9398"/>
    <cellStyle name="常规 2 2 2 3 2 4" xfId="9399"/>
    <cellStyle name="常规 2 2 2 2 4 7 4" xfId="9400"/>
    <cellStyle name="常规 2 2 2 36 4" xfId="9401"/>
    <cellStyle name="常规 2 2 2 41 4" xfId="9402"/>
    <cellStyle name="差_108.BOM 14 3 3 2" xfId="9403"/>
    <cellStyle name="常规 2 2 2 2 47 4" xfId="9404"/>
    <cellStyle name="常规 2 2 2 36 5" xfId="9405"/>
    <cellStyle name="常规 2 2 2 41 5" xfId="9406"/>
    <cellStyle name="差_108.BOM 14 3 3 3" xfId="9407"/>
    <cellStyle name="常规 2 2 2 36 6" xfId="9408"/>
    <cellStyle name="常规 2 2 2 41 6" xfId="9409"/>
    <cellStyle name="差_108.BOM 14 3 3 4" xfId="9410"/>
    <cellStyle name="常规 2 2 2 26 2 2 4" xfId="9411"/>
    <cellStyle name="差_108.BOM 14 3 4" xfId="9412"/>
    <cellStyle name="常规 2 2 35 5 2" xfId="9413"/>
    <cellStyle name="差_108.BOM 14 3 5" xfId="9414"/>
    <cellStyle name="强调文字颜色 3 5 2 5" xfId="9415"/>
    <cellStyle name="常规 2 2 4 2 11" xfId="9416"/>
    <cellStyle name="差_108.BOM 2 13 4 2 2" xfId="9417"/>
    <cellStyle name="常规 2 2 16 3 3 3" xfId="9418"/>
    <cellStyle name="常规 2 2 21 3 3 3" xfId="9419"/>
    <cellStyle name="常规 2 2 35 5 3" xfId="9420"/>
    <cellStyle name="差_108.BOM 14 3 6" xfId="9421"/>
    <cellStyle name="常规 2 2 2 26 2 3 2" xfId="9422"/>
    <cellStyle name="差_108.BOM 14 4 2" xfId="9423"/>
    <cellStyle name="常规 2 2 2 2 10 6 4" xfId="9424"/>
    <cellStyle name="差_108.BOM 14 4 2 2" xfId="9425"/>
    <cellStyle name="常规 2 2 2 2 10 6 5" xfId="9426"/>
    <cellStyle name="差_108.BOM 14 4 2 3" xfId="9427"/>
    <cellStyle name="常规 2 2 2 2 10 6 6" xfId="9428"/>
    <cellStyle name="差_108.BOM 14 4 2 4" xfId="9429"/>
    <cellStyle name="常规 2 2 2 26 2 3 3" xfId="9430"/>
    <cellStyle name="差_108.BOM 14 4 3" xfId="9431"/>
    <cellStyle name="常规 2 2 2 2 10 7 4" xfId="9432"/>
    <cellStyle name="差_108.BOM 14 4 3 2" xfId="9433"/>
    <cellStyle name="常规 2 2 2 2 10 7 5" xfId="9434"/>
    <cellStyle name="差_108.BOM 14 4 3 3" xfId="9435"/>
    <cellStyle name="差_108.BOM 14 5 2" xfId="9436"/>
    <cellStyle name="常规 2 2 2 2 11 6 5" xfId="9437"/>
    <cellStyle name="差_108.BOM 14 5 2 3" xfId="9438"/>
    <cellStyle name="常规 2 2 2 2 11 6 6" xfId="9439"/>
    <cellStyle name="差_108.BOM 14 5 2 4" xfId="9440"/>
    <cellStyle name="差_108.BOM 14 5 3" xfId="9441"/>
    <cellStyle name="常规 2 2 2 2 11 7 4" xfId="9442"/>
    <cellStyle name="差_108.BOM 14 5 3 2" xfId="9443"/>
    <cellStyle name="常规 2 2 2 2 11 7 5" xfId="9444"/>
    <cellStyle name="差_108.BOM 14 5 3 3" xfId="9445"/>
    <cellStyle name="强调文字颜色 3 5 4 2 4" xfId="9446"/>
    <cellStyle name="常规 2 2 2 5 2 6" xfId="9447"/>
    <cellStyle name="强调文字颜色 2 2 6" xfId="9448"/>
    <cellStyle name="差_108.BOM 2 2 2 3 2 2" xfId="9449"/>
    <cellStyle name="常规 2 2 2 2 6 7 6" xfId="9450"/>
    <cellStyle name="常规 2 2 2 2 11 7 6" xfId="9451"/>
    <cellStyle name="差_108.BOM 14 5 3 4" xfId="9452"/>
    <cellStyle name="差_108.BOM 14 6 2" xfId="9453"/>
    <cellStyle name="常规 2 2 2 2 12 6 6" xfId="9454"/>
    <cellStyle name="差_108.BOM 14 6 2 4" xfId="9455"/>
    <cellStyle name="差_108.BOM 14 6 3" xfId="9456"/>
    <cellStyle name="好_108.BOM 2 11 2 3 4" xfId="9457"/>
    <cellStyle name="常规 2 2 2 2 12 7 4" xfId="9458"/>
    <cellStyle name="差_108.BOM 14 6 3 2" xfId="9459"/>
    <cellStyle name="差_108.BOM 23 6 3 2" xfId="9460"/>
    <cellStyle name="差_108.BOM 18 6 3 2" xfId="9461"/>
    <cellStyle name="常规 2 2 2 26 2 6" xfId="9462"/>
    <cellStyle name="差_108.BOM 14 7" xfId="9463"/>
    <cellStyle name="差_108.BOM 14 7 2" xfId="9464"/>
    <cellStyle name="好_108.BOM 2 26 2 3 2" xfId="9465"/>
    <cellStyle name="常规 2 2 2 2 8 6 4" xfId="9466"/>
    <cellStyle name="好_108.BOM 2 2 18 8" xfId="9467"/>
    <cellStyle name="常规 2 48 4" xfId="9468"/>
    <cellStyle name="差_108.BOM 2 12 12" xfId="9469"/>
    <cellStyle name="好_108.BOM 2 11 3 2 4" xfId="9470"/>
    <cellStyle name="常规 2 2 2 2 13 6 4" xfId="9471"/>
    <cellStyle name="差_108.BOM 14 7 2 2" xfId="9472"/>
    <cellStyle name="常规 2 2 2 2 13 6 5" xfId="9473"/>
    <cellStyle name="差_108.BOM 14 7 2 3" xfId="9474"/>
    <cellStyle name="常规 2 2 2 2 13 6 6" xfId="9475"/>
    <cellStyle name="差_108.BOM 14 7 2 4" xfId="9476"/>
    <cellStyle name="差_108.BOM 14 7 3" xfId="9477"/>
    <cellStyle name="好_108.BOM 2 11 3 3 4" xfId="9478"/>
    <cellStyle name="常规 2 2 2 2 13 7 4" xfId="9479"/>
    <cellStyle name="差_108.BOM 14 7 3 2" xfId="9480"/>
    <cellStyle name="常规 2 2 2 2 13 7 5" xfId="9481"/>
    <cellStyle name="差_108.BOM 14 7 3 3" xfId="9482"/>
    <cellStyle name="差_108.BOM 23 6 3 3" xfId="9483"/>
    <cellStyle name="差_108.BOM 18 6 3 3" xfId="9484"/>
    <cellStyle name="差_108.BOM 14 8" xfId="9485"/>
    <cellStyle name="差_108.BOM 14 8 2" xfId="9486"/>
    <cellStyle name="差_108.BOM 23 6 3 4" xfId="9487"/>
    <cellStyle name="差_108.BOM 18 6 3 4" xfId="9488"/>
    <cellStyle name="差_108.BOM 2 2 6 4 2 2" xfId="9489"/>
    <cellStyle name="差_108.BOM 14 9" xfId="9490"/>
    <cellStyle name="差_108.BOM 14 9 2" xfId="9491"/>
    <cellStyle name="差_108.BOM 14 9 3" xfId="9492"/>
    <cellStyle name="差_108.BOM 20 12" xfId="9493"/>
    <cellStyle name="差_108.BOM 15 12" xfId="9494"/>
    <cellStyle name="常规 2 2 36 4 3" xfId="9495"/>
    <cellStyle name="差_108.BOM 20 2 6" xfId="9496"/>
    <cellStyle name="差_108.BOM 15 2 6" xfId="9497"/>
    <cellStyle name="常规 2 2 2 26 3 2" xfId="9498"/>
    <cellStyle name="常规 2 2 2 31 3 2" xfId="9499"/>
    <cellStyle name="计算 2 2 2 2 3" xfId="9500"/>
    <cellStyle name="差_108.BOM 20 3" xfId="9501"/>
    <cellStyle name="差_108.BOM 15 3" xfId="9502"/>
    <cellStyle name="常规 2 2 2 2 37 3 2" xfId="9503"/>
    <cellStyle name="常规 2 2 2 2 42 3 2" xfId="9504"/>
    <cellStyle name="差_108.BOM 2 3 2 2 4" xfId="9505"/>
    <cellStyle name="常规 2 2 2 2 4 2 3 2" xfId="9506"/>
    <cellStyle name="常规 2 2 2 26 3 2 2" xfId="9507"/>
    <cellStyle name="差_108.BOM 20 3 2" xfId="9508"/>
    <cellStyle name="差_108.BOM 15 3 2" xfId="9509"/>
    <cellStyle name="差_108.BOM 20 3 2 2" xfId="9510"/>
    <cellStyle name="差_108.BOM 15 3 2 2" xfId="9511"/>
    <cellStyle name="常规 2 2 2 26 3 2 3" xfId="9512"/>
    <cellStyle name="差_108.BOM 20 3 3" xfId="9513"/>
    <cellStyle name="差_108.BOM 15 3 3" xfId="9514"/>
    <cellStyle name="差_108.BOM 20 3 3 2" xfId="9515"/>
    <cellStyle name="差_108.BOM 15 3 3 2" xfId="9516"/>
    <cellStyle name="常规 2 2 2 26 3 2 4" xfId="9517"/>
    <cellStyle name="差_108.BOM 20 3 4" xfId="9518"/>
    <cellStyle name="差_108.BOM 15 3 4" xfId="9519"/>
    <cellStyle name="常规 2 2 36 5 2" xfId="9520"/>
    <cellStyle name="差_108.BOM 20 3 5" xfId="9521"/>
    <cellStyle name="差_108.BOM 15 3 5" xfId="9522"/>
    <cellStyle name="常规 2 2 36 5 3" xfId="9523"/>
    <cellStyle name="差_108.BOM 20 3 6" xfId="9524"/>
    <cellStyle name="差_108.BOM 15 3 6" xfId="9525"/>
    <cellStyle name="强调文字颜色 3 6 2 5" xfId="9526"/>
    <cellStyle name="差_108.BOM 2 13 5 2 2" xfId="9527"/>
    <cellStyle name="常规 2 2 16 4 3 3" xfId="9528"/>
    <cellStyle name="常规 2 2 21 4 3 3" xfId="9529"/>
    <cellStyle name="差_108.BOM 21 9 2" xfId="9530"/>
    <cellStyle name="差_108.BOM 16 9 2" xfId="9531"/>
    <cellStyle name="常规 2 2 2 26 3 3" xfId="9532"/>
    <cellStyle name="常规 2 2 2 31 3 3" xfId="9533"/>
    <cellStyle name="差_108.BOM 20 4" xfId="9534"/>
    <cellStyle name="差_108.BOM 15 4" xfId="9535"/>
    <cellStyle name="常规 2 2 2 2 37 3 3" xfId="9536"/>
    <cellStyle name="常规 2 2 2 2 42 3 3" xfId="9537"/>
    <cellStyle name="差_108.BOM 2 3 2 2 5" xfId="9538"/>
    <cellStyle name="常规 2 2 2 2 4 2 3 3" xfId="9539"/>
    <cellStyle name="常规 2 2 2 26 3 3 2" xfId="9540"/>
    <cellStyle name="差_108.BOM 20 4 2" xfId="9541"/>
    <cellStyle name="差_108.BOM 15 4 2" xfId="9542"/>
    <cellStyle name="输出 2 2 7" xfId="9543"/>
    <cellStyle name="差_108.BOM 20 4 2 2" xfId="9544"/>
    <cellStyle name="差_108.BOM 15 4 2 2" xfId="9545"/>
    <cellStyle name="常规 2 2 2 26 3 3 3" xfId="9546"/>
    <cellStyle name="差_108.BOM 20 4 3" xfId="9547"/>
    <cellStyle name="差_108.BOM 15 4 3" xfId="9548"/>
    <cellStyle name="常规 2 2 5" xfId="9549"/>
    <cellStyle name="差_108.BOM 20 4 3 2" xfId="9550"/>
    <cellStyle name="差_108.BOM 15 4 3 2" xfId="9551"/>
    <cellStyle name="差_108.BOM 21 9 3" xfId="9552"/>
    <cellStyle name="差_108.BOM 16 9 3" xfId="9553"/>
    <cellStyle name="常规 2 2 2 26 3 4" xfId="9554"/>
    <cellStyle name="常规 2 2 2 31 3 4" xfId="9555"/>
    <cellStyle name="差_108.BOM 20 5" xfId="9556"/>
    <cellStyle name="差_108.BOM 15 5" xfId="9557"/>
    <cellStyle name="常规 2 2 2 2 37 3 4" xfId="9558"/>
    <cellStyle name="常规 2 2 2 2 42 3 4" xfId="9559"/>
    <cellStyle name="差_108.BOM 2 3 2 2 6" xfId="9560"/>
    <cellStyle name="常规 2 2 2 2 4 2 3 4" xfId="9561"/>
    <cellStyle name="差_108.BOM 21 9 4" xfId="9562"/>
    <cellStyle name="差_108.BOM 16 9 4" xfId="9563"/>
    <cellStyle name="常规 2 2 2 26 3 5" xfId="9564"/>
    <cellStyle name="差_108.BOM 20 6" xfId="9565"/>
    <cellStyle name="差_108.BOM 15 6" xfId="9566"/>
    <cellStyle name="差_108.BOM 20 6 3" xfId="9567"/>
    <cellStyle name="差_108.BOM 15 6 3" xfId="9568"/>
    <cellStyle name="常规 4 2 5" xfId="9569"/>
    <cellStyle name="差_108.BOM 20 6 3 2" xfId="9570"/>
    <cellStyle name="差_108.BOM 15 6 3 2" xfId="9571"/>
    <cellStyle name="常规 4 2 6" xfId="9572"/>
    <cellStyle name="差_108.BOM 20 6 3 3" xfId="9573"/>
    <cellStyle name="差_108.BOM 15 6 3 3" xfId="9574"/>
    <cellStyle name="常规 4 2 7" xfId="9575"/>
    <cellStyle name="差_108.BOM 20 6 3 4" xfId="9576"/>
    <cellStyle name="差_108.BOM 15 6 3 4" xfId="9577"/>
    <cellStyle name="常规 4 9" xfId="9578"/>
    <cellStyle name="差_108.BOM 2 2 3 4 2 2" xfId="9579"/>
    <cellStyle name="常规 2 2 2 26 3 6" xfId="9580"/>
    <cellStyle name="差_108.BOM 20 7" xfId="9581"/>
    <cellStyle name="差_108.BOM 15 7" xfId="9582"/>
    <cellStyle name="差_108.BOM 20 7 2" xfId="9583"/>
    <cellStyle name="差_108.BOM 15 7 2" xfId="9584"/>
    <cellStyle name="差_108.BOM 20 7 2 2" xfId="9585"/>
    <cellStyle name="差_108.BOM 15 7 2 2" xfId="9586"/>
    <cellStyle name="差_108.BOM 20 7 2 3" xfId="9587"/>
    <cellStyle name="差_108.BOM 15 7 2 3" xfId="9588"/>
    <cellStyle name="差_108.BOM 20 7 2 4" xfId="9589"/>
    <cellStyle name="差_108.BOM 15 7 2 4" xfId="9590"/>
    <cellStyle name="差_108.BOM 20 7 3" xfId="9591"/>
    <cellStyle name="差_108.BOM 15 7 3" xfId="9592"/>
    <cellStyle name="常规 5 2 5" xfId="9593"/>
    <cellStyle name="差_108.BOM 20 7 3 2" xfId="9594"/>
    <cellStyle name="差_108.BOM 15 7 3 2" xfId="9595"/>
    <cellStyle name="常规 5 2 6" xfId="9596"/>
    <cellStyle name="差_108.BOM 20 7 3 3" xfId="9597"/>
    <cellStyle name="差_108.BOM 15 7 3 3" xfId="9598"/>
    <cellStyle name="差_108.BOM 20 7 3 4" xfId="9599"/>
    <cellStyle name="差_108.BOM 15 7 3 4" xfId="9600"/>
    <cellStyle name="差_108.BOM 2 2 3 5 2 2" xfId="9601"/>
    <cellStyle name="差_108.BOM 20 8" xfId="9602"/>
    <cellStyle name="差_108.BOM 15 8" xfId="9603"/>
    <cellStyle name="差_108.BOM 20 8 2" xfId="9604"/>
    <cellStyle name="差_108.BOM 15 8 2" xfId="9605"/>
    <cellStyle name="差_108.BOM 20 8 3" xfId="9606"/>
    <cellStyle name="差_108.BOM 15 8 3" xfId="9607"/>
    <cellStyle name="差_108.BOM 20 9 4" xfId="9608"/>
    <cellStyle name="差_108.BOM 15 9 4" xfId="9609"/>
    <cellStyle name="差_108.BOM 2 11 7 2 2" xfId="9610"/>
    <cellStyle name="常规 2 2 14 6 3 3" xfId="9611"/>
    <cellStyle name="计算 2 2 2 3" xfId="9612"/>
    <cellStyle name="差_108.BOM 21" xfId="9613"/>
    <cellStyle name="差_108.BOM 16" xfId="9614"/>
    <cellStyle name="好_108.BOM 8 2 3 3 2" xfId="9615"/>
    <cellStyle name="差_108.BOM 21 2 2 2" xfId="9616"/>
    <cellStyle name="差_108.BOM 16 2 2 2" xfId="9617"/>
    <cellStyle name="好_108.BOM 8 2 3 3 3" xfId="9618"/>
    <cellStyle name="差_108.BOM 21 2 2 3" xfId="9619"/>
    <cellStyle name="差_108.BOM 16 2 2 3" xfId="9620"/>
    <cellStyle name="常规 2 2 2 26 4 2" xfId="9621"/>
    <cellStyle name="差_108.BOM 21 3" xfId="9622"/>
    <cellStyle name="差_108.BOM 16 3" xfId="9623"/>
    <cellStyle name="常规 2 2 12 2 3 2 2" xfId="9624"/>
    <cellStyle name="差_108.BOM 2 3 2 3 4" xfId="9625"/>
    <cellStyle name="常规 2 2 2 26 4 2 2" xfId="9626"/>
    <cellStyle name="好_108.BOM 8 2 4 3" xfId="9627"/>
    <cellStyle name="差_108.BOM 21 3 2" xfId="9628"/>
    <cellStyle name="差_108.BOM 16 3 2" xfId="9629"/>
    <cellStyle name="好_108.BOM 8 2 4 3 2" xfId="9630"/>
    <cellStyle name="差_108.BOM 21 3 2 2" xfId="9631"/>
    <cellStyle name="差_108.BOM 2 6 2 2 2 4" xfId="9632"/>
    <cellStyle name="差_108.BOM 16 3 2 2" xfId="9633"/>
    <cellStyle name="差_108.BOM 2 20 6" xfId="9634"/>
    <cellStyle name="差_108.BOM 2 15 6" xfId="9635"/>
    <cellStyle name="好_108.BOM 8 2 4 3 3" xfId="9636"/>
    <cellStyle name="差_108.BOM 21 3 2 3" xfId="9637"/>
    <cellStyle name="差_108.BOM 16 3 2 3" xfId="9638"/>
    <cellStyle name="差_108.BOM 2 20 7" xfId="9639"/>
    <cellStyle name="差_108.BOM 2 15 7" xfId="9640"/>
    <cellStyle name="差_108.BOM 21 3 3 2" xfId="9641"/>
    <cellStyle name="差_108.BOM 2 6 2 2 3 4" xfId="9642"/>
    <cellStyle name="差_108.BOM 16 3 3 2" xfId="9643"/>
    <cellStyle name="差_108.BOM 2 21 6" xfId="9644"/>
    <cellStyle name="差_108.BOM 2 16 6" xfId="9645"/>
    <cellStyle name="差_108.BOM 21 3 3 3" xfId="9646"/>
    <cellStyle name="差_108.BOM 16 3 3 3" xfId="9647"/>
    <cellStyle name="差_108.BOM 2 21 7" xfId="9648"/>
    <cellStyle name="差_108.BOM 2 16 7" xfId="9649"/>
    <cellStyle name="常规 2 2 37 5 3" xfId="9650"/>
    <cellStyle name="差_108.BOM 21 3 6" xfId="9651"/>
    <cellStyle name="差_108.BOM 16 3 6" xfId="9652"/>
    <cellStyle name="差_108.BOM 2 13 6 2 2" xfId="9653"/>
    <cellStyle name="常规 2 2 16 5 3 3" xfId="9654"/>
    <cellStyle name="常规 2 2 21 5 3 3" xfId="9655"/>
    <cellStyle name="常规 2 2 2 26 4 3" xfId="9656"/>
    <cellStyle name="差_108.BOM 21 4" xfId="9657"/>
    <cellStyle name="差_108.BOM 16 4" xfId="9658"/>
    <cellStyle name="常规 2 2 12 2 3 2 3" xfId="9659"/>
    <cellStyle name="差_108.BOM 2 3 2 3 5" xfId="9660"/>
    <cellStyle name="差_108.BOM 21 4 3 2" xfId="9661"/>
    <cellStyle name="差_108.BOM 2 6 2 3 3 4" xfId="9662"/>
    <cellStyle name="差_108.BOM 16 4 3 2" xfId="9663"/>
    <cellStyle name="差_108.BOM 21 4 3 3" xfId="9664"/>
    <cellStyle name="差_108.BOM 16 4 3 3" xfId="9665"/>
    <cellStyle name="常规 2 2 2 26 4 4" xfId="9666"/>
    <cellStyle name="差_108.BOM 21 5" xfId="9667"/>
    <cellStyle name="差_108.BOM 16 5" xfId="9668"/>
    <cellStyle name="常规 2 2 12 2 3 2 4" xfId="9669"/>
    <cellStyle name="差_108.BOM 2 3 2 3 6" xfId="9670"/>
    <cellStyle name="差_108.BOM 21 5 3 2" xfId="9671"/>
    <cellStyle name="差_108.BOM 2 6 2 4 3 4" xfId="9672"/>
    <cellStyle name="差_108.BOM 16 5 3 2" xfId="9673"/>
    <cellStyle name="常规 2 2 15 5" xfId="9674"/>
    <cellStyle name="常规 2 2 20 5" xfId="9675"/>
    <cellStyle name="差_108.BOM 21 5 3 3" xfId="9676"/>
    <cellStyle name="差_108.BOM 16 5 3 3" xfId="9677"/>
    <cellStyle name="常规 2 2 15 6" xfId="9678"/>
    <cellStyle name="常规 2 2 20 6" xfId="9679"/>
    <cellStyle name="常规 2 2 2 26 4 5" xfId="9680"/>
    <cellStyle name="差_108.BOM 21 6" xfId="9681"/>
    <cellStyle name="差_108.BOM 16 6" xfId="9682"/>
    <cellStyle name="常规 2 2 37 8 3" xfId="9683"/>
    <cellStyle name="差_108.BOM 21 6 6" xfId="9684"/>
    <cellStyle name="差_108.BOM 16 6 6" xfId="9685"/>
    <cellStyle name="常规 2 2 2 26 4 6" xfId="9686"/>
    <cellStyle name="差_108.BOM 21 7" xfId="9687"/>
    <cellStyle name="差_108.BOM 16 7" xfId="9688"/>
    <cellStyle name="差_108.BOM 21 7 3 2" xfId="9689"/>
    <cellStyle name="差_108.BOM 2 6 2 6 3 4" xfId="9690"/>
    <cellStyle name="差_108.BOM 16 7 3 2" xfId="9691"/>
    <cellStyle name="差_108.BOM 21 7 3 3" xfId="9692"/>
    <cellStyle name="差_108.BOM 16 7 3 3" xfId="9693"/>
    <cellStyle name="常规 2 2 37 9 3" xfId="9694"/>
    <cellStyle name="差_108.BOM 23 6 2 3" xfId="9695"/>
    <cellStyle name="差_108.BOM 21 7 6" xfId="9696"/>
    <cellStyle name="差_108.BOM 16 7 6" xfId="9697"/>
    <cellStyle name="差_108.BOM 18 6 2 3" xfId="9698"/>
    <cellStyle name="差_108.BOM 21 8" xfId="9699"/>
    <cellStyle name="差_108.BOM 16 8" xfId="9700"/>
    <cellStyle name="好_108.BOM 34 4 2" xfId="9701"/>
    <cellStyle name="好_108.BOM 29 4 2" xfId="9702"/>
    <cellStyle name="差_108.BOM 2 11 7 2 3" xfId="9703"/>
    <cellStyle name="常规 2 2 14 6 3 4" xfId="9704"/>
    <cellStyle name="计算 2 2 2 4" xfId="9705"/>
    <cellStyle name="差_108.BOM 22" xfId="9706"/>
    <cellStyle name="差_108.BOM 17" xfId="9707"/>
    <cellStyle name="差_108.BOM 22 10" xfId="9708"/>
    <cellStyle name="差_108.BOM 17 10" xfId="9709"/>
    <cellStyle name="差_108.BOM 4 2 6 2 3" xfId="9710"/>
    <cellStyle name="差_108.BOM 22 11" xfId="9711"/>
    <cellStyle name="差_108.BOM 17 11" xfId="9712"/>
    <cellStyle name="差_108.BOM 4 2 6 2 4" xfId="9713"/>
    <cellStyle name="差_108.BOM 22 2" xfId="9714"/>
    <cellStyle name="差_108.BOM 17 2" xfId="9715"/>
    <cellStyle name="差_108.BOM 2 24 7 3 4" xfId="9716"/>
    <cellStyle name="差_108.BOM 2 19 7 3 4" xfId="9717"/>
    <cellStyle name="差_108.BOM 2 3 2 4 3" xfId="9718"/>
    <cellStyle name="差_108.BOM 22 2 2" xfId="9719"/>
    <cellStyle name="差_108.BOM 17 2 2" xfId="9720"/>
    <cellStyle name="差_108.BOM 2 8 2 8 4" xfId="9721"/>
    <cellStyle name="差_108.BOM 2 3 2 4 3 2" xfId="9722"/>
    <cellStyle name="好_108.BOM 2 2 3 6 6" xfId="9723"/>
    <cellStyle name="差_108.BOM 22 2 2 2" xfId="9724"/>
    <cellStyle name="差_108.BOM 17 2 2 2" xfId="9725"/>
    <cellStyle name="差_108.BOM 22 2 2 3" xfId="9726"/>
    <cellStyle name="差_108.BOM 17 2 2 3" xfId="9727"/>
    <cellStyle name="差_108.BOM 2 10 2 2" xfId="9728"/>
    <cellStyle name="好_108.BOM 2 2 10 4 2 2" xfId="9729"/>
    <cellStyle name="差_108.BOM 22 2 2 4" xfId="9730"/>
    <cellStyle name="差_108.BOM 17 2 2 4" xfId="9731"/>
    <cellStyle name="差_108.BOM 2 10 2 3" xfId="9732"/>
    <cellStyle name="好_108.BOM 2 2 3 7 6" xfId="9733"/>
    <cellStyle name="差_108.BOM 22 2 3 2" xfId="9734"/>
    <cellStyle name="差_108.BOM 17 2 3 2" xfId="9735"/>
    <cellStyle name="差_108.BOM 22 2 3 3" xfId="9736"/>
    <cellStyle name="差_108.BOM 17 2 3 3" xfId="9737"/>
    <cellStyle name="差_108.BOM 2 10 3 2" xfId="9738"/>
    <cellStyle name="差_108.BOM 22 2 6" xfId="9739"/>
    <cellStyle name="差_108.BOM 17 2 6" xfId="9740"/>
    <cellStyle name="好_108.BOM 34 4 2 3" xfId="9741"/>
    <cellStyle name="好_108.BOM 29 4 2 3" xfId="9742"/>
    <cellStyle name="常规 2 2 2 26 5 2" xfId="9743"/>
    <cellStyle name="差_108.BOM 22 3" xfId="9744"/>
    <cellStyle name="差_108.BOM 17 3" xfId="9745"/>
    <cellStyle name="常规 2 2 12 2 3 3 2" xfId="9746"/>
    <cellStyle name="差_108.BOM 2 3 2 4 4" xfId="9747"/>
    <cellStyle name="差_108.BOM 2 8 2 9 4" xfId="9748"/>
    <cellStyle name="常规 2 2 2 26 5 2 2" xfId="9749"/>
    <cellStyle name="差_108.BOM 22 3 2" xfId="9750"/>
    <cellStyle name="差_108.BOM 17 3 2" xfId="9751"/>
    <cellStyle name="好_108.BOM 2 2 4 6 6" xfId="9752"/>
    <cellStyle name="差_108.BOM 22 3 2 2" xfId="9753"/>
    <cellStyle name="差_108.BOM 17 3 2 2" xfId="9754"/>
    <cellStyle name="好_108.BOM 2 2 10 5 2 2" xfId="9755"/>
    <cellStyle name="差_108.BOM 22 3 2 4" xfId="9756"/>
    <cellStyle name="差_108.BOM 2 11 2 3" xfId="9757"/>
    <cellStyle name="差_108.BOM 17 3 2 4" xfId="9758"/>
    <cellStyle name="计算 2_仿皮" xfId="9759"/>
    <cellStyle name="好_108.BOM 2 2 4 7 6" xfId="9760"/>
    <cellStyle name="差_108.BOM 22 3 3 2" xfId="9761"/>
    <cellStyle name="差_108.BOM 17 3 3 2" xfId="9762"/>
    <cellStyle name="差_108.BOM 22 3 3 3" xfId="9763"/>
    <cellStyle name="差_108.BOM 2 11 3 2" xfId="9764"/>
    <cellStyle name="差_108.BOM 17 3 3 3" xfId="9765"/>
    <cellStyle name="差_108.BOM 22 3 6" xfId="9766"/>
    <cellStyle name="差_108.BOM 17 3 6" xfId="9767"/>
    <cellStyle name="差_108.BOM 2 13 7 2 2" xfId="9768"/>
    <cellStyle name="常规 2 2 16 6 3 3" xfId="9769"/>
    <cellStyle name="常规 2 2 21 6 3 3" xfId="9770"/>
    <cellStyle name="好_108.BOM 34 4 2 4" xfId="9771"/>
    <cellStyle name="好_108.BOM 29 4 2 4" xfId="9772"/>
    <cellStyle name="常规 2 2 2 26 5 3" xfId="9773"/>
    <cellStyle name="差_108.BOM 22 4" xfId="9774"/>
    <cellStyle name="差_108.BOM 17 4" xfId="9775"/>
    <cellStyle name="常规 2 2 12 2 3 3 3" xfId="9776"/>
    <cellStyle name="差_108.BOM 2 3 2 4 5" xfId="9777"/>
    <cellStyle name="常规 2 2 2 26 5 3 2" xfId="9778"/>
    <cellStyle name="差_108.BOM 22 4 2" xfId="9779"/>
    <cellStyle name="差_108.BOM 17 4 2" xfId="9780"/>
    <cellStyle name="好_108.BOM 2 2 5 6 6" xfId="9781"/>
    <cellStyle name="差_108.BOM 22 4 2 2" xfId="9782"/>
    <cellStyle name="差_108.BOM 17 4 2 2" xfId="9783"/>
    <cellStyle name="差_108.BOM 22 4 2 3" xfId="9784"/>
    <cellStyle name="差_108.BOM 2 12 2 2" xfId="9785"/>
    <cellStyle name="差_108.BOM 17 4 2 3" xfId="9786"/>
    <cellStyle name="好_108.BOM 2 2 10 6 2 2" xfId="9787"/>
    <cellStyle name="差_108.BOM 22 4 2 4" xfId="9788"/>
    <cellStyle name="差_108.BOM 2 12 2 3" xfId="9789"/>
    <cellStyle name="差_108.BOM 17 4 2 4" xfId="9790"/>
    <cellStyle name="好_108.BOM 2 2 10 6 3 2" xfId="9791"/>
    <cellStyle name="差_108.BOM 22 4 3 4" xfId="9792"/>
    <cellStyle name="差_108.BOM 2 12 3 3" xfId="9793"/>
    <cellStyle name="差_108.BOM 17 4 3 4" xfId="9794"/>
    <cellStyle name="差_108.BOM 2 2 5 2 2 2" xfId="9795"/>
    <cellStyle name="常规 2 2 2 26 5 4" xfId="9796"/>
    <cellStyle name="差_108.BOM 22 5" xfId="9797"/>
    <cellStyle name="差_108.BOM 17 5" xfId="9798"/>
    <cellStyle name="常规 2 2 12 2 3 3 4" xfId="9799"/>
    <cellStyle name="差_108.BOM 2 3 2 4 6" xfId="9800"/>
    <cellStyle name="差_108.BOM 22 5 5" xfId="9801"/>
    <cellStyle name="差_108.BOM 17 5 5" xfId="9802"/>
    <cellStyle name="差_108.BOM 22 5 6" xfId="9803"/>
    <cellStyle name="差_108.BOM 17 5 6" xfId="9804"/>
    <cellStyle name="常规 2 2 2 26 5 5" xfId="9805"/>
    <cellStyle name="差_108.BOM 22 6" xfId="9806"/>
    <cellStyle name="差_108.BOM 17 6" xfId="9807"/>
    <cellStyle name="常规 2 2 2 2 15" xfId="9808"/>
    <cellStyle name="常规 2 2 2 2 20" xfId="9809"/>
    <cellStyle name="差_108.BOM 22 6 2" xfId="9810"/>
    <cellStyle name="差_108.BOM 17 6 2" xfId="9811"/>
    <cellStyle name="好_108.BOM 2 14 2 2 4" xfId="9812"/>
    <cellStyle name="常规 2 2 2 2 15 2" xfId="9813"/>
    <cellStyle name="常规 2 2 2 2 20 2" xfId="9814"/>
    <cellStyle name="好_108.BOM 2 2 7 6 6" xfId="9815"/>
    <cellStyle name="差_108.BOM 22 6 2 2" xfId="9816"/>
    <cellStyle name="差_108.BOM 17 6 2 2" xfId="9817"/>
    <cellStyle name="常规 2 2 2 2 15 3" xfId="9818"/>
    <cellStyle name="常规 2 2 2 2 20 3" xfId="9819"/>
    <cellStyle name="差_108.BOM 22 6 2 3" xfId="9820"/>
    <cellStyle name="差_108.BOM 2 14 2 2" xfId="9821"/>
    <cellStyle name="差_108.BOM 17 6 2 3" xfId="9822"/>
    <cellStyle name="常规 2 2 2 2 15 4" xfId="9823"/>
    <cellStyle name="常规 2 2 2 2 20 4" xfId="9824"/>
    <cellStyle name="差_108.BOM 22 6 2 4" xfId="9825"/>
    <cellStyle name="差_108.BOM 2 14 2 3" xfId="9826"/>
    <cellStyle name="差_108.BOM 17 6 2 4" xfId="9827"/>
    <cellStyle name="常规 2 2 2 2 18" xfId="9828"/>
    <cellStyle name="常规 2 2 2 2 23" xfId="9829"/>
    <cellStyle name="差_108.BOM 22 6 5" xfId="9830"/>
    <cellStyle name="差_108.BOM 17 6 5" xfId="9831"/>
    <cellStyle name="常规 2 2 2 12" xfId="9832"/>
    <cellStyle name="常规 2 2 2 2 19" xfId="9833"/>
    <cellStyle name="常规 2 2 2 2 24" xfId="9834"/>
    <cellStyle name="差_108.BOM 22 6 6" xfId="9835"/>
    <cellStyle name="差_108.BOM 17 6 6" xfId="9836"/>
    <cellStyle name="常规 2 2 2 13" xfId="9837"/>
    <cellStyle name="常规 2 2 2 26 5 6" xfId="9838"/>
    <cellStyle name="差_108.BOM 22 7" xfId="9839"/>
    <cellStyle name="差_108.BOM 17 7" xfId="9840"/>
    <cellStyle name="差_108.BOM 22 7 2" xfId="9841"/>
    <cellStyle name="差_108.BOM 17 7 2" xfId="9842"/>
    <cellStyle name="常规 2 2 2 49" xfId="9843"/>
    <cellStyle name="差_108.BOM 22 7 2 4" xfId="9844"/>
    <cellStyle name="差_108.BOM 2 20 2 3" xfId="9845"/>
    <cellStyle name="差_108.BOM 2 15 2 3" xfId="9846"/>
    <cellStyle name="差_108.BOM 17 7 2 4" xfId="9847"/>
    <cellStyle name="常规 2 2 2 49 4" xfId="9848"/>
    <cellStyle name="差_108.BOM 23 7 2 2" xfId="9849"/>
    <cellStyle name="差_108.BOM 22 7 5" xfId="9850"/>
    <cellStyle name="差_108.BOM 17 7 5" xfId="9851"/>
    <cellStyle name="差_108.BOM 18 7 2 2" xfId="9852"/>
    <cellStyle name="差_108.BOM 23 7 2 3" xfId="9853"/>
    <cellStyle name="差_108.BOM 22 7 6" xfId="9854"/>
    <cellStyle name="差_108.BOM 17 7 6" xfId="9855"/>
    <cellStyle name="差_108.BOM 18 7 2 3" xfId="9856"/>
    <cellStyle name="差_108.BOM 22 8" xfId="9857"/>
    <cellStyle name="差_108.BOM 17 8" xfId="9858"/>
    <cellStyle name="差_108.BOM 22 8 2" xfId="9859"/>
    <cellStyle name="差_108.BOM 17 8 2" xfId="9860"/>
    <cellStyle name="差_108.BOM 22 8 3" xfId="9861"/>
    <cellStyle name="差_108.BOM 17 8 3" xfId="9862"/>
    <cellStyle name="差_108.BOM 22 8 4" xfId="9863"/>
    <cellStyle name="差_108.BOM 17 8 4" xfId="9864"/>
    <cellStyle name="差_108.BOM 22 9 2" xfId="9865"/>
    <cellStyle name="差_108.BOM 17 9 2" xfId="9866"/>
    <cellStyle name="计算 2 2 2 5" xfId="9867"/>
    <cellStyle name="差_108.BOM 23" xfId="9868"/>
    <cellStyle name="差_108.BOM 18" xfId="9869"/>
    <cellStyle name="好_108.BOM 34 4 3" xfId="9870"/>
    <cellStyle name="好_108.BOM 29 4 3" xfId="9871"/>
    <cellStyle name="差_108.BOM 2 11 7 2 4" xfId="9872"/>
    <cellStyle name="差_108.BOM 2 26 6 3 2" xfId="9873"/>
    <cellStyle name="差_108.BOM 23 2" xfId="9874"/>
    <cellStyle name="差_108.BOM 18 2" xfId="9875"/>
    <cellStyle name="常规 3 2 2 10 5" xfId="9876"/>
    <cellStyle name="差_108.BOM 2 3 2 5 3" xfId="9877"/>
    <cellStyle name="常规 2 2 33 9" xfId="9878"/>
    <cellStyle name="差_108.BOM 23 2 2" xfId="9879"/>
    <cellStyle name="差_108.BOM 18 2 2" xfId="9880"/>
    <cellStyle name="常规 2 2 28 9" xfId="9881"/>
    <cellStyle name="差_108.BOM 2 3 2 5 3 2" xfId="9882"/>
    <cellStyle name="差_108.BOM 23 2 4" xfId="9883"/>
    <cellStyle name="差_108.BOM 2 2 11 4 2 3" xfId="9884"/>
    <cellStyle name="差_108.BOM 18 2 4" xfId="9885"/>
    <cellStyle name="常规 3 2 7 2 3" xfId="9886"/>
    <cellStyle name="差_108.BOM 2 3 2 5 3 4" xfId="9887"/>
    <cellStyle name="输出 2 7" xfId="9888"/>
    <cellStyle name="好_108.BOM 34 4 3 3" xfId="9889"/>
    <cellStyle name="好_108.BOM 29 4 3 3" xfId="9890"/>
    <cellStyle name="常规 2 2 2 26 6 2" xfId="9891"/>
    <cellStyle name="差_108.BOM 23 3" xfId="9892"/>
    <cellStyle name="差_108.BOM 18 3" xfId="9893"/>
    <cellStyle name="差_108.BOM 2 3 2 5 4" xfId="9894"/>
    <cellStyle name="常规 2 6 2" xfId="9895"/>
    <cellStyle name="常规 2 2 2 26 6 2 4" xfId="9896"/>
    <cellStyle name="差_108.BOM 23 3 4" xfId="9897"/>
    <cellStyle name="差_108.BOM 2 2 11 4 3 3" xfId="9898"/>
    <cellStyle name="差_108.BOM 18 3 4" xfId="9899"/>
    <cellStyle name="差_108.BOM 23 3 5" xfId="9900"/>
    <cellStyle name="差_108.BOM 2 2 11 4 3 4" xfId="9901"/>
    <cellStyle name="差_108.BOM 18 3 5" xfId="9902"/>
    <cellStyle name="输出 2 8" xfId="9903"/>
    <cellStyle name="好_108.BOM 34 4 3 4" xfId="9904"/>
    <cellStyle name="好_108.BOM 29 4 3 4" xfId="9905"/>
    <cellStyle name="常规 2 2 2 26 6 3" xfId="9906"/>
    <cellStyle name="差_108.BOM 23 4" xfId="9907"/>
    <cellStyle name="差_108.BOM 18 4" xfId="9908"/>
    <cellStyle name="差_108.BOM 2 3 2 5 5" xfId="9909"/>
    <cellStyle name="常规 2 2 2 26 6 3 2" xfId="9910"/>
    <cellStyle name="常规 2 2 35 9" xfId="9911"/>
    <cellStyle name="差_108.BOM 23 4 2" xfId="9912"/>
    <cellStyle name="差_108.BOM 18 4 2" xfId="9913"/>
    <cellStyle name="常规 2 2 2 26 6 3 3" xfId="9914"/>
    <cellStyle name="差_108.BOM 23 4 3" xfId="9915"/>
    <cellStyle name="差_108.BOM 18 4 3" xfId="9916"/>
    <cellStyle name="输出 2 9" xfId="9917"/>
    <cellStyle name="常规 2 2 2 26 6 4" xfId="9918"/>
    <cellStyle name="差_108.BOM 23 5" xfId="9919"/>
    <cellStyle name="差_108.BOM 18 5" xfId="9920"/>
    <cellStyle name="差_108.BOM 2 3 2 5 6" xfId="9921"/>
    <cellStyle name="常规 2 2 36 9" xfId="9922"/>
    <cellStyle name="差_108.BOM 23 5 2" xfId="9923"/>
    <cellStyle name="差_108.BOM 18 5 2" xfId="9924"/>
    <cellStyle name="好_108.BOM 2 2 11 7 2 2" xfId="9925"/>
    <cellStyle name="常规 2 2 36 9 4" xfId="9926"/>
    <cellStyle name="差_108.BOM 23 5 2 4" xfId="9927"/>
    <cellStyle name="差_108.BOM 18 5 2 4" xfId="9928"/>
    <cellStyle name="差_108.BOM 23 5 3" xfId="9929"/>
    <cellStyle name="差_108.BOM 18 5 3" xfId="9930"/>
    <cellStyle name="差_108.BOM 23 5 3 2" xfId="9931"/>
    <cellStyle name="差_108.BOM 18 5 3 2" xfId="9932"/>
    <cellStyle name="差_108.BOM 23 5 3 3" xfId="9933"/>
    <cellStyle name="差_108.BOM 18 5 3 3" xfId="9934"/>
    <cellStyle name="好_108.BOM 2 2 11 7 3 2" xfId="9935"/>
    <cellStyle name="差_108.BOM 23 5 3 4" xfId="9936"/>
    <cellStyle name="差_108.BOM 18 5 3 4" xfId="9937"/>
    <cellStyle name="差_108.BOM 2 2 6 3 2 2" xfId="9938"/>
    <cellStyle name="常规 2 2 2 26 6 5" xfId="9939"/>
    <cellStyle name="差_108.BOM 23 6" xfId="9940"/>
    <cellStyle name="差_108.BOM 18 6" xfId="9941"/>
    <cellStyle name="常规 2 2 37 9" xfId="9942"/>
    <cellStyle name="差_108.BOM 23 6 2" xfId="9943"/>
    <cellStyle name="差_108.BOM 18 6 2" xfId="9944"/>
    <cellStyle name="常规 2 2 37 9 4" xfId="9945"/>
    <cellStyle name="差_108.BOM 23 6 2 4" xfId="9946"/>
    <cellStyle name="差_108.BOM 18 6 2 4" xfId="9947"/>
    <cellStyle name="差_108.BOM 23 6 3" xfId="9948"/>
    <cellStyle name="差_108.BOM 18 6 3" xfId="9949"/>
    <cellStyle name="常规 2 2 2 26 6 6" xfId="9950"/>
    <cellStyle name="差_108.BOM 23 7" xfId="9951"/>
    <cellStyle name="差_108.BOM 18 7" xfId="9952"/>
    <cellStyle name="差_108.BOM 23 7 2" xfId="9953"/>
    <cellStyle name="差_108.BOM 18 7 2" xfId="9954"/>
    <cellStyle name="差_108.BOM 23 7 2 4" xfId="9955"/>
    <cellStyle name="差_108.BOM 18 7 2 4" xfId="9956"/>
    <cellStyle name="差_108.BOM 23 7 3" xfId="9957"/>
    <cellStyle name="差_108.BOM 18 7 3" xfId="9958"/>
    <cellStyle name="差_108.BOM 23 7 3 2" xfId="9959"/>
    <cellStyle name="差_108.BOM 18 7 3 2" xfId="9960"/>
    <cellStyle name="差_108.BOM 23 7 3 3" xfId="9961"/>
    <cellStyle name="差_108.BOM 18 7 3 3" xfId="9962"/>
    <cellStyle name="差_108.BOM 23 7 3 4" xfId="9963"/>
    <cellStyle name="差_108.BOM 18 7 3 4" xfId="9964"/>
    <cellStyle name="差_108.BOM 2 2 6 5 2 2" xfId="9965"/>
    <cellStyle name="差_108.BOM 23 8" xfId="9966"/>
    <cellStyle name="差_108.BOM 18 8" xfId="9967"/>
    <cellStyle name="常规 2 2 2 16 2 3 3" xfId="9968"/>
    <cellStyle name="常规 2 2 2 21 2 3 3" xfId="9969"/>
    <cellStyle name="差_108.BOM 24 10" xfId="9970"/>
    <cellStyle name="差_108.BOM 19 10" xfId="9971"/>
    <cellStyle name="常规 2 2 2 16 2 3 4" xfId="9972"/>
    <cellStyle name="常规 2 2 2 21 2 3 4" xfId="9973"/>
    <cellStyle name="差_108.BOM 24 11" xfId="9974"/>
    <cellStyle name="差_108.BOM 19 11" xfId="9975"/>
    <cellStyle name="差_108.BOM 24 12" xfId="9976"/>
    <cellStyle name="差_108.BOM 19 12" xfId="9977"/>
    <cellStyle name="差_108.BOM 24 2" xfId="9978"/>
    <cellStyle name="差_108.BOM 19 2" xfId="9979"/>
    <cellStyle name="常规 3 2 2 11 5" xfId="9980"/>
    <cellStyle name="差_108.BOM 2 3 2 6 3" xfId="9981"/>
    <cellStyle name="差_108.BOM 24 2 2" xfId="9982"/>
    <cellStyle name="差_108.BOM 19 2 2" xfId="9983"/>
    <cellStyle name="差_108.BOM 2 3 2 6 3 2" xfId="9984"/>
    <cellStyle name="好_108.BOM 2 14 6" xfId="9985"/>
    <cellStyle name="差_108.BOM 24 2 2 2" xfId="9986"/>
    <cellStyle name="差_108.BOM 19 2 2 2" xfId="9987"/>
    <cellStyle name="常规 2 2 2 9 2 2" xfId="9988"/>
    <cellStyle name="强调文字颜色 6 2 2" xfId="9989"/>
    <cellStyle name="好_108.BOM 2 14 7" xfId="9990"/>
    <cellStyle name="差_108.BOM 24 2 2 3" xfId="9991"/>
    <cellStyle name="差_108.BOM 19 2 2 3" xfId="9992"/>
    <cellStyle name="常规 2 2 2 9 2 3" xfId="9993"/>
    <cellStyle name="强调文字颜色 6 2 3" xfId="9994"/>
    <cellStyle name="好_108.BOM 2 2 12 4 2 2" xfId="9995"/>
    <cellStyle name="好_108.BOM 2 14 8" xfId="9996"/>
    <cellStyle name="差_108.BOM 24 2 2 4" xfId="9997"/>
    <cellStyle name="差_108.BOM 19 2 2 4" xfId="9998"/>
    <cellStyle name="好_108.BOM 2 20 6" xfId="9999"/>
    <cellStyle name="好_108.BOM 2 15 6" xfId="10000"/>
    <cellStyle name="差_108.BOM 24 2 3 2" xfId="10001"/>
    <cellStyle name="差_108.BOM 19 2 3 2" xfId="10002"/>
    <cellStyle name="常规 2 2 2 9 3 2" xfId="10003"/>
    <cellStyle name="强调文字颜色 6 3 2" xfId="10004"/>
    <cellStyle name="好_108.BOM 2 20 7" xfId="10005"/>
    <cellStyle name="好_108.BOM 2 15 7" xfId="10006"/>
    <cellStyle name="差_108.BOM 24 2 3 3" xfId="10007"/>
    <cellStyle name="差_108.BOM 19 2 3 3" xfId="10008"/>
    <cellStyle name="差_108.BOM 24 2 6" xfId="10009"/>
    <cellStyle name="差_108.BOM 19 2 6" xfId="10010"/>
    <cellStyle name="输出 3 7" xfId="10011"/>
    <cellStyle name="常规 2 2 2 26 7 2" xfId="10012"/>
    <cellStyle name="差_108.BOM 24 3" xfId="10013"/>
    <cellStyle name="差_108.BOM 19 3" xfId="10014"/>
    <cellStyle name="差_108.BOM 2 3 2 6 4" xfId="10015"/>
    <cellStyle name="输出 3 7 2" xfId="10016"/>
    <cellStyle name="常规 2 2 2 26 7 2 2" xfId="10017"/>
    <cellStyle name="差_108.BOM 24 3 2" xfId="10018"/>
    <cellStyle name="差_108.BOM 19 3 2" xfId="10019"/>
    <cellStyle name="差_108.BOM 24 3 2 2" xfId="10020"/>
    <cellStyle name="差_108.BOM 19 3 2 2" xfId="10021"/>
    <cellStyle name="差_108.BOM 24 3 2 3" xfId="10022"/>
    <cellStyle name="差_108.BOM 19 3 2 3" xfId="10023"/>
    <cellStyle name="好_108.BOM 2 2 12 5 2 2" xfId="10024"/>
    <cellStyle name="差_108.BOM 24 3 2 4" xfId="10025"/>
    <cellStyle name="差_108.BOM 19 3 2 4" xfId="10026"/>
    <cellStyle name="差_108.BOM 24 3 3 2" xfId="10027"/>
    <cellStyle name="差_108.BOM 19 3 3 2" xfId="10028"/>
    <cellStyle name="差_108.BOM 24 3 3 3" xfId="10029"/>
    <cellStyle name="差_108.BOM 19 3 3 3" xfId="10030"/>
    <cellStyle name="注释 2 2 2 2" xfId="10031"/>
    <cellStyle name="好_108.BOM 2 2 12 5 3 2" xfId="10032"/>
    <cellStyle name="差_108.BOM 24 3 3 4" xfId="10033"/>
    <cellStyle name="差_108.BOM 19 3 3 4" xfId="10034"/>
    <cellStyle name="差_108.BOM 24 3 6" xfId="10035"/>
    <cellStyle name="差_108.BOM 19 3 6" xfId="10036"/>
    <cellStyle name="输出 3 8" xfId="10037"/>
    <cellStyle name="常规 2 2 2 26 7 3" xfId="10038"/>
    <cellStyle name="差_108.BOM 24 4" xfId="10039"/>
    <cellStyle name="差_108.BOM 19 4" xfId="10040"/>
    <cellStyle name="差_108.BOM 2 3 2 6 5" xfId="10041"/>
    <cellStyle name="常规 3 10 2 4" xfId="10042"/>
    <cellStyle name="常规 2 2 2 26 7 3 2" xfId="10043"/>
    <cellStyle name="差_108.BOM 24 4 2" xfId="10044"/>
    <cellStyle name="差_108.BOM 19 4 2" xfId="10045"/>
    <cellStyle name="差_108.BOM 24 4 2 2" xfId="10046"/>
    <cellStyle name="差_108.BOM 19 4 2 2" xfId="10047"/>
    <cellStyle name="差_108.BOM 24 4 2 3" xfId="10048"/>
    <cellStyle name="差_108.BOM 19 4 2 3" xfId="10049"/>
    <cellStyle name="好_108.BOM 2 2 12 6 2 2" xfId="10050"/>
    <cellStyle name="差_108.BOM 19 4 2 4" xfId="10051"/>
    <cellStyle name="差_108.BOM 24 4 2 4" xfId="10052"/>
    <cellStyle name="差_108.BOM 19 4 3 2" xfId="10053"/>
    <cellStyle name="差_108.BOM 24 4 3 2" xfId="10054"/>
    <cellStyle name="差_108.BOM 19 4 3 3" xfId="10055"/>
    <cellStyle name="差_108.BOM 24 4 3 3" xfId="10056"/>
    <cellStyle name="差_108.BOM 2 2 7 2 2 2" xfId="10057"/>
    <cellStyle name="常规 2 2 11 2 3" xfId="10058"/>
    <cellStyle name="常规 2 2 2 2 17 8 3" xfId="10059"/>
    <cellStyle name="常规 2 2 2 11 8 3" xfId="10060"/>
    <cellStyle name="注释 2 3 2 2" xfId="10061"/>
    <cellStyle name="好_108.BOM 2 2 12 6 3 2" xfId="10062"/>
    <cellStyle name="差_108.BOM 19 4 3 4" xfId="10063"/>
    <cellStyle name="差_108.BOM 24 4 3 4" xfId="10064"/>
    <cellStyle name="差_108.BOM 2 3 2 6 6" xfId="10065"/>
    <cellStyle name="输出 3 9" xfId="10066"/>
    <cellStyle name="常规 2 2 2 26 7 4" xfId="10067"/>
    <cellStyle name="差_108.BOM 19 5" xfId="10068"/>
    <cellStyle name="差_108.BOM 24 5" xfId="10069"/>
    <cellStyle name="差_108.BOM 19 5 2" xfId="10070"/>
    <cellStyle name="差_108.BOM 24 5 2" xfId="10071"/>
    <cellStyle name="差_108.BOM 19 5 2 2" xfId="10072"/>
    <cellStyle name="差_108.BOM 24 5 2 2" xfId="10073"/>
    <cellStyle name="差_108.BOM 19 5 2 3" xfId="10074"/>
    <cellStyle name="差_108.BOM 24 5 2 3" xfId="10075"/>
    <cellStyle name="好_108.BOM 2 2 12 7 2 2" xfId="10076"/>
    <cellStyle name="差_108.BOM 19 5 2 4" xfId="10077"/>
    <cellStyle name="差_108.BOM 24 5 2 4" xfId="10078"/>
    <cellStyle name="差_108.BOM 19 5 3 2" xfId="10079"/>
    <cellStyle name="差_108.BOM 24 5 3 2" xfId="10080"/>
    <cellStyle name="差_108.BOM 19 5 3 3" xfId="10081"/>
    <cellStyle name="差_108.BOM 24 5 3 3" xfId="10082"/>
    <cellStyle name="差_108.BOM 2 2 7 3 2 2" xfId="10083"/>
    <cellStyle name="常规 2 2 12 2 3" xfId="10084"/>
    <cellStyle name="常规 2 2 2 2 18 8 3" xfId="10085"/>
    <cellStyle name="常规 2 2 2 12 8 3" xfId="10086"/>
    <cellStyle name="注释 2 4 2 2" xfId="10087"/>
    <cellStyle name="好_108.BOM 2 2 12 7 3 2" xfId="10088"/>
    <cellStyle name="差_108.BOM 19 5 3 4" xfId="10089"/>
    <cellStyle name="差_108.BOM 24 5 3 4" xfId="10090"/>
    <cellStyle name="常规 2 2 2 26 7 5" xfId="10091"/>
    <cellStyle name="差_108.BOM 19 6" xfId="10092"/>
    <cellStyle name="差_108.BOM 24 6" xfId="10093"/>
    <cellStyle name="差_108.BOM 19 6 2" xfId="10094"/>
    <cellStyle name="差_108.BOM 24 6 2" xfId="10095"/>
    <cellStyle name="差_108.BOM 19 6 2 2" xfId="10096"/>
    <cellStyle name="差_108.BOM 24 6 2 2" xfId="10097"/>
    <cellStyle name="差_108.BOM 19 6 2 3" xfId="10098"/>
    <cellStyle name="差_108.BOM 24 6 2 3" xfId="10099"/>
    <cellStyle name="差_108.BOM 19 6 2 4" xfId="10100"/>
    <cellStyle name="差_108.BOM 24 6 2 4" xfId="10101"/>
    <cellStyle name="差_108.BOM 19 6 3" xfId="10102"/>
    <cellStyle name="差_108.BOM 24 6 3" xfId="10103"/>
    <cellStyle name="差_108.BOM 19 6 3 2" xfId="10104"/>
    <cellStyle name="差_108.BOM 24 6 3 2" xfId="10105"/>
    <cellStyle name="差_108.BOM 19 6 3 3" xfId="10106"/>
    <cellStyle name="差_108.BOM 24 6 3 3" xfId="10107"/>
    <cellStyle name="差_108.BOM 2 2 7 4 2 2" xfId="10108"/>
    <cellStyle name="常规 2 2 13 2 3" xfId="10109"/>
    <cellStyle name="常规 2 2 2 2 19 8 3" xfId="10110"/>
    <cellStyle name="常规 2 2 2 13 8 3" xfId="10111"/>
    <cellStyle name="注释 2 5 2 2" xfId="10112"/>
    <cellStyle name="差_108.BOM 19 6 3 4" xfId="10113"/>
    <cellStyle name="差_108.BOM 24 6 3 4" xfId="10114"/>
    <cellStyle name="常规 2 2 2 26 7 6" xfId="10115"/>
    <cellStyle name="差_108.BOM 19 7" xfId="10116"/>
    <cellStyle name="差_108.BOM 24 7" xfId="10117"/>
    <cellStyle name="差_108.BOM 19 7 2" xfId="10118"/>
    <cellStyle name="差_108.BOM 24 7 2" xfId="10119"/>
    <cellStyle name="差_108.BOM 2 34 4" xfId="10120"/>
    <cellStyle name="差_108.BOM 2 29 4" xfId="10121"/>
    <cellStyle name="差_108.BOM 19 7 2 2" xfId="10122"/>
    <cellStyle name="差_108.BOM 24 7 2 2" xfId="10123"/>
    <cellStyle name="常规 2 2 2 14 7 2" xfId="10124"/>
    <cellStyle name="差_108.BOM 2 29 5" xfId="10125"/>
    <cellStyle name="差_108.BOM 19 7 2 3" xfId="10126"/>
    <cellStyle name="差_108.BOM 24 7 2 3" xfId="10127"/>
    <cellStyle name="常规 2 2 2 14 7 3" xfId="10128"/>
    <cellStyle name="差_108.BOM 2 29 6" xfId="10129"/>
    <cellStyle name="差_108.BOM 19 7 2 4" xfId="10130"/>
    <cellStyle name="差_108.BOM 24 7 2 4" xfId="10131"/>
    <cellStyle name="差_108.BOM 19 7 3" xfId="10132"/>
    <cellStyle name="差_108.BOM 24 7 3" xfId="10133"/>
    <cellStyle name="差_108.BOM 19 7 3 2" xfId="10134"/>
    <cellStyle name="差_108.BOM 24 7 3 2" xfId="10135"/>
    <cellStyle name="差_108.BOM 19 7 3 3" xfId="10136"/>
    <cellStyle name="差_108.BOM 24 7 3 3" xfId="10137"/>
    <cellStyle name="常规 2 2 2 14 8 3" xfId="10138"/>
    <cellStyle name="差_108.BOM 2 2 7 5 2 2" xfId="10139"/>
    <cellStyle name="常规 2 2 14 2 3" xfId="10140"/>
    <cellStyle name="差_108.BOM 19 7 3 4" xfId="10141"/>
    <cellStyle name="差_108.BOM 24 7 3 4" xfId="10142"/>
    <cellStyle name="差_108.BOM 19 8" xfId="10143"/>
    <cellStyle name="差_108.BOM 24 8" xfId="10144"/>
    <cellStyle name="差_108.BOM 19 9" xfId="10145"/>
    <cellStyle name="差_108.BOM 24 9" xfId="10146"/>
    <cellStyle name="差_108.BOM 19 9 2" xfId="10147"/>
    <cellStyle name="差_108.BOM 24 9 2" xfId="10148"/>
    <cellStyle name="差_108.BOM 2 4 2 3 5" xfId="10149"/>
    <cellStyle name="常规 2 33 2" xfId="10150"/>
    <cellStyle name="常规 2 28 2" xfId="10151"/>
    <cellStyle name="差_108.BOM 2 10 10" xfId="10152"/>
    <cellStyle name="差_108.BOM 2 4 2 3 6" xfId="10153"/>
    <cellStyle name="差_108.BOM 2 23 8 2" xfId="10154"/>
    <cellStyle name="差_108.BOM 2 18 8 2" xfId="10155"/>
    <cellStyle name="常规 2 33 3" xfId="10156"/>
    <cellStyle name="常规 2 28 3" xfId="10157"/>
    <cellStyle name="差_108.BOM 2 10 11" xfId="10158"/>
    <cellStyle name="差_108.BOM 2 23 8 3" xfId="10159"/>
    <cellStyle name="差_108.BOM 2 18 8 3" xfId="10160"/>
    <cellStyle name="常规 2 33 4" xfId="10161"/>
    <cellStyle name="常规 2 28 4" xfId="10162"/>
    <cellStyle name="差_108.BOM 2 10 12" xfId="10163"/>
    <cellStyle name="差_108.BOM 2 10 2 2 2" xfId="10164"/>
    <cellStyle name="常规 2 2 2 2 19 7 3 3" xfId="10165"/>
    <cellStyle name="常规 2 2 2 13 7 3 3" xfId="10166"/>
    <cellStyle name="好_108.BOM 2 2 10 4 2 3" xfId="10167"/>
    <cellStyle name="差_108.BOM 2 10 2 4" xfId="10168"/>
    <cellStyle name="好_108.BOM 2 2 10 4 2 4" xfId="10169"/>
    <cellStyle name="差_108.BOM 2 10 2 5" xfId="10170"/>
    <cellStyle name="差_108.BOM 2 10 2 6" xfId="10171"/>
    <cellStyle name="差_108.BOM 2 10 3 3 2" xfId="10172"/>
    <cellStyle name="常规 2 2 13 2 4 3" xfId="10173"/>
    <cellStyle name="差_108.BOM 2 10 3 6" xfId="10174"/>
    <cellStyle name="差_108.BOM 2 10 4 2" xfId="10175"/>
    <cellStyle name="差_108.BOM 2 10 4 2 2" xfId="10176"/>
    <cellStyle name="差_108.BOM 2 10 4 2 3" xfId="10177"/>
    <cellStyle name="差_108.BOM 2 25 3 3 2" xfId="10178"/>
    <cellStyle name="差_108.BOM 2 10 4 2 4" xfId="10179"/>
    <cellStyle name="常规 4 33" xfId="10180"/>
    <cellStyle name="常规 4 28" xfId="10181"/>
    <cellStyle name="差_108.BOM 2 10 4 3 2" xfId="10182"/>
    <cellStyle name="常规 4 34" xfId="10183"/>
    <cellStyle name="常规 4 29" xfId="10184"/>
    <cellStyle name="差_108.BOM 2 10 4 3 3" xfId="10185"/>
    <cellStyle name="差_108.BOM 2 2 18 8 3" xfId="10186"/>
    <cellStyle name="差_108.BOM 2 10 5" xfId="10187"/>
    <cellStyle name="差_108.BOM 6 2 8 4" xfId="10188"/>
    <cellStyle name="差_108.BOM 2 10 5 2 2" xfId="10189"/>
    <cellStyle name="差_108.BOM 2 10 5 2 3" xfId="10190"/>
    <cellStyle name="差_108.BOM 2 25 4 3 2" xfId="10191"/>
    <cellStyle name="差_108.BOM 2 10 5 2 4" xfId="10192"/>
    <cellStyle name="差_108.BOM 2 10 5 3 2" xfId="10193"/>
    <cellStyle name="差_108.BOM 2 10 5 3 3" xfId="10194"/>
    <cellStyle name="差_108.BOM 2 10 5 6" xfId="10195"/>
    <cellStyle name="差_108.BOM 2 4 2 10" xfId="10196"/>
    <cellStyle name="差_108.BOM 2 2 18 8 4" xfId="10197"/>
    <cellStyle name="差_108.BOM 2 10 6" xfId="10198"/>
    <cellStyle name="常规 2 2 14 2 2 2" xfId="10199"/>
    <cellStyle name="差_108.BOM 2 10 6 2" xfId="10200"/>
    <cellStyle name="差_108.BOM 2 10 6 2 2" xfId="10201"/>
    <cellStyle name="差_108.BOM 2 10 6 3 2" xfId="10202"/>
    <cellStyle name="差_108.BOM 2 10 6 6" xfId="10203"/>
    <cellStyle name="差_108.BOM 2 4 2 11" xfId="10204"/>
    <cellStyle name="差_108.BOM 2 10 7" xfId="10205"/>
    <cellStyle name="常规 2 2 14 2 2 3" xfId="10206"/>
    <cellStyle name="差_108.BOM 2 20 6 2 4" xfId="10207"/>
    <cellStyle name="差_108.BOM 2 15 6 2 4" xfId="10208"/>
    <cellStyle name="差_108.BOM 2 10 7 2" xfId="10209"/>
    <cellStyle name="差_108.BOM 2 10 7 2 2" xfId="10210"/>
    <cellStyle name="差_108.BOM 2 10 7 2 3" xfId="10211"/>
    <cellStyle name="差_108.BOM 2 25 6 3 2" xfId="10212"/>
    <cellStyle name="差_108.BOM 2 10 7 2 4" xfId="10213"/>
    <cellStyle name="差_108.BOM 2 10 7 3" xfId="10214"/>
    <cellStyle name="差_108.BOM 2 10 7 3 2" xfId="10215"/>
    <cellStyle name="差_108.BOM 2 10 7 3 3" xfId="10216"/>
    <cellStyle name="差_108.BOM 2 10 7 3 4" xfId="10217"/>
    <cellStyle name="差_108.BOM 2 10 7 4" xfId="10218"/>
    <cellStyle name="差_108.BOM 2 10 7 5" xfId="10219"/>
    <cellStyle name="差_108.BOM 2 10 7 6" xfId="10220"/>
    <cellStyle name="差_108.BOM 2 4 2 12" xfId="10221"/>
    <cellStyle name="好_108.BOM 30 3 2" xfId="10222"/>
    <cellStyle name="好_108.BOM 25 3 2" xfId="10223"/>
    <cellStyle name="差_108.BOM 2 10 8" xfId="10224"/>
    <cellStyle name="常规 2 2 14 2 2 4" xfId="10225"/>
    <cellStyle name="差_108.BOM 2 20 6 3 4" xfId="10226"/>
    <cellStyle name="差_108.BOM 2 15 6 3 4" xfId="10227"/>
    <cellStyle name="好_108.BOM 30 3 2 2" xfId="10228"/>
    <cellStyle name="好_108.BOM 25 3 2 2" xfId="10229"/>
    <cellStyle name="差_108.BOM 2 10 8 2" xfId="10230"/>
    <cellStyle name="差_108.BOM 2 26 2 2 2" xfId="10231"/>
    <cellStyle name="好_108.BOM 30 3 3" xfId="10232"/>
    <cellStyle name="好_108.BOM 25 3 3" xfId="10233"/>
    <cellStyle name="差_108.BOM 2 10 9" xfId="10234"/>
    <cellStyle name="好_108.BOM 30 3 3 2" xfId="10235"/>
    <cellStyle name="好_108.BOM 25 3 3 2" xfId="10236"/>
    <cellStyle name="差_108.BOM 2 10 9 2" xfId="10237"/>
    <cellStyle name="差_108.BOM 2 11" xfId="10238"/>
    <cellStyle name="好_108.BOM 2 9 7 2 2" xfId="10239"/>
    <cellStyle name="好_108.BOM 2 2 13 6" xfId="10240"/>
    <cellStyle name="常规 2 43 2" xfId="10241"/>
    <cellStyle name="常规 2 38 2" xfId="10242"/>
    <cellStyle name="差_108.BOM 2 11 10" xfId="10243"/>
    <cellStyle name="好_108.BOM 2 9 7 2 3" xfId="10244"/>
    <cellStyle name="好_108.BOM 2 2 13 7" xfId="10245"/>
    <cellStyle name="常规 2 43 3" xfId="10246"/>
    <cellStyle name="常规 2 38 3" xfId="10247"/>
    <cellStyle name="差_108.BOM 2 11 11" xfId="10248"/>
    <cellStyle name="好_108.BOM 2 9 7 2 4" xfId="10249"/>
    <cellStyle name="好_108.BOM 2 2 13 8" xfId="10250"/>
    <cellStyle name="常规 2 43 4" xfId="10251"/>
    <cellStyle name="常规 2 38 4" xfId="10252"/>
    <cellStyle name="差_108.BOM 2 2 17 2 3 2" xfId="10253"/>
    <cellStyle name="差_108.BOM 2 11 12" xfId="10254"/>
    <cellStyle name="好_108.BOM 2 2 18 11" xfId="10255"/>
    <cellStyle name="差_108.BOM 2 12 3 6" xfId="10256"/>
    <cellStyle name="差_108.BOM 2 11 2" xfId="10257"/>
    <cellStyle name="常规 2 2 2 14 7 3 3" xfId="10258"/>
    <cellStyle name="差_108.BOM 2 11 2 2 2" xfId="10259"/>
    <cellStyle name="差_108.BOM 2 11 2 3 2" xfId="10260"/>
    <cellStyle name="好_108.BOM 2 2 10 5 2 3" xfId="10261"/>
    <cellStyle name="差_108.BOM 2 11 2 4" xfId="10262"/>
    <cellStyle name="好_108.BOM 2 2 10 5 2 4" xfId="10263"/>
    <cellStyle name="差_108.BOM 2 11 2 5" xfId="10264"/>
    <cellStyle name="差_108.BOM 2 11 2 6" xfId="10265"/>
    <cellStyle name="差_108.BOM 2 11 3" xfId="10266"/>
    <cellStyle name="差_108.BOM 6 2 9 2" xfId="10267"/>
    <cellStyle name="差_108.BOM 2 11 7" xfId="10268"/>
    <cellStyle name="差_108.BOM 2 11 3 2 2" xfId="10269"/>
    <cellStyle name="常规 2 2 14 2 3 3" xfId="10270"/>
    <cellStyle name="差_108.BOM 2 12 7" xfId="10271"/>
    <cellStyle name="差_108.BOM 2 11 3 3 2" xfId="10272"/>
    <cellStyle name="好_108.BOM 2 2 13 11" xfId="10273"/>
    <cellStyle name="差_108.BOM 2 11 3 6" xfId="10274"/>
    <cellStyle name="强调文字颜色 1 4 2 2" xfId="10275"/>
    <cellStyle name="差_108.BOM 2 2 18 9 2" xfId="10276"/>
    <cellStyle name="差_108.BOM 2 11 4" xfId="10277"/>
    <cellStyle name="差_108.BOM 6 2 9 3" xfId="10278"/>
    <cellStyle name="差_108.BOM 2 11 4 2" xfId="10279"/>
    <cellStyle name="强调文字颜色 1 5 2 6" xfId="10280"/>
    <cellStyle name="好_108.BOM 31 4 2" xfId="10281"/>
    <cellStyle name="好_108.BOM 26 4 2" xfId="10282"/>
    <cellStyle name="差_108.BOM 2 11 4 2 3" xfId="10283"/>
    <cellStyle name="常规 2 2 14 3 3 4" xfId="10284"/>
    <cellStyle name="差_108.BOM 2 26 3 3 2" xfId="10285"/>
    <cellStyle name="好_108.BOM 31 4 3" xfId="10286"/>
    <cellStyle name="好_108.BOM 26 4 3" xfId="10287"/>
    <cellStyle name="差_108.BOM 2 11 4 2 4" xfId="10288"/>
    <cellStyle name="强调文字颜色 1 5 3 6" xfId="10289"/>
    <cellStyle name="好_108.BOM 31 5 2" xfId="10290"/>
    <cellStyle name="好_108.BOM 26 5 2" xfId="10291"/>
    <cellStyle name="差_108.BOM 2 11 4 3 3" xfId="10292"/>
    <cellStyle name="好_108.BOM 31 5 3" xfId="10293"/>
    <cellStyle name="好_108.BOM 26 5 3" xfId="10294"/>
    <cellStyle name="差_108.BOM 2 11 4 3 4" xfId="10295"/>
    <cellStyle name="差_108.BOM 2 11 4 6" xfId="10296"/>
    <cellStyle name="强调文字颜色 1 4 2 3" xfId="10297"/>
    <cellStyle name="差_108.BOM 2 2 18 9 3" xfId="10298"/>
    <cellStyle name="差_108.BOM 2 11 5" xfId="10299"/>
    <cellStyle name="差_108.BOM 6 2 9 4" xfId="10300"/>
    <cellStyle name="差_108.BOM 2 11 5 2" xfId="10301"/>
    <cellStyle name="强调文字颜色 1 6 2 5" xfId="10302"/>
    <cellStyle name="差_108.BOM 2 11 5 2 2" xfId="10303"/>
    <cellStyle name="常规 2 2 14 4 3 3" xfId="10304"/>
    <cellStyle name="强调文字颜色 1 6 2 6" xfId="10305"/>
    <cellStyle name="好_108.BOM 32 4 2" xfId="10306"/>
    <cellStyle name="好_108.BOM 27 4 2" xfId="10307"/>
    <cellStyle name="差_108.BOM 2 11 5 2 3" xfId="10308"/>
    <cellStyle name="常规 2 2 14 4 3 4" xfId="10309"/>
    <cellStyle name="差_108.BOM 2 26 4 3 2" xfId="10310"/>
    <cellStyle name="好_108.BOM 32 4 3" xfId="10311"/>
    <cellStyle name="好_108.BOM 27 4 3" xfId="10312"/>
    <cellStyle name="差_108.BOM 2 11 5 2 4" xfId="10313"/>
    <cellStyle name="常规 3 14" xfId="10314"/>
    <cellStyle name="常规 2 2 2 2 10 12" xfId="10315"/>
    <cellStyle name="强调文字颜色 1 6 3 5" xfId="10316"/>
    <cellStyle name="差_108.BOM 2 11 5 3 2" xfId="10317"/>
    <cellStyle name="强调文字颜色 1 6 3 6" xfId="10318"/>
    <cellStyle name="好_108.BOM 32 5 2" xfId="10319"/>
    <cellStyle name="好_108.BOM 27 5 2" xfId="10320"/>
    <cellStyle name="差_108.BOM 2 11 5 3 3" xfId="10321"/>
    <cellStyle name="好_108.BOM 32 5 3" xfId="10322"/>
    <cellStyle name="好_108.BOM 27 5 3" xfId="10323"/>
    <cellStyle name="差_108.BOM 2 11 5 3 4" xfId="10324"/>
    <cellStyle name="差_108.BOM 2 11 5 6" xfId="10325"/>
    <cellStyle name="强调文字颜色 1 4 2 4" xfId="10326"/>
    <cellStyle name="差_108.BOM 2 2 18 9 4" xfId="10327"/>
    <cellStyle name="差_108.BOM 2 11 6" xfId="10328"/>
    <cellStyle name="常规 2 2 14 2 3 2" xfId="10329"/>
    <cellStyle name="差_108.BOM 2 11 6 2" xfId="10330"/>
    <cellStyle name="常规 4 2 11 4" xfId="10331"/>
    <cellStyle name="差_108.BOM 2 11 6 2 2" xfId="10332"/>
    <cellStyle name="常规 2 2 14 5 3 3" xfId="10333"/>
    <cellStyle name="常规 2 2 2 2 15 12" xfId="10334"/>
    <cellStyle name="常规 2 2 2 2 20 12" xfId="10335"/>
    <cellStyle name="常规 4 2 12 4" xfId="10336"/>
    <cellStyle name="差_108.BOM 2 11 6 3 2" xfId="10337"/>
    <cellStyle name="差_108.BOM 2 11 6 6" xfId="10338"/>
    <cellStyle name="差_108.BOM 2 20 7 2 4" xfId="10339"/>
    <cellStyle name="差_108.BOM 2 15 7 2 4" xfId="10340"/>
    <cellStyle name="差_108.BOM 2 11 7 2" xfId="10341"/>
    <cellStyle name="差_108.BOM 2 11 7 3" xfId="10342"/>
    <cellStyle name="差_108.BOM 2 11 7 3 2" xfId="10343"/>
    <cellStyle name="常规 2 2 2 14 12" xfId="10344"/>
    <cellStyle name="好_108.BOM 34 5 2" xfId="10345"/>
    <cellStyle name="好_108.BOM 29 5 2" xfId="10346"/>
    <cellStyle name="差_108.BOM 2 11 7 3 3" xfId="10347"/>
    <cellStyle name="差_108.BOM 2 11 7 4" xfId="10348"/>
    <cellStyle name="差_108.BOM 2 11 7 5" xfId="10349"/>
    <cellStyle name="差_108.BOM 2 11 7 6" xfId="10350"/>
    <cellStyle name="差_108.BOM 2 20 7 3 4" xfId="10351"/>
    <cellStyle name="差_108.BOM 2 15 7 3 4" xfId="10352"/>
    <cellStyle name="好_108.BOM 30 4 2 2" xfId="10353"/>
    <cellStyle name="好_108.BOM 25 4 2 2" xfId="10354"/>
    <cellStyle name="差_108.BOM 2 11 8 2" xfId="10355"/>
    <cellStyle name="好_108.BOM 30 4 3 2" xfId="10356"/>
    <cellStyle name="好_108.BOM 25 4 3 2" xfId="10357"/>
    <cellStyle name="差_108.BOM 2 11 9 2" xfId="10358"/>
    <cellStyle name="差_108.BOM 2 8 2 10" xfId="10359"/>
    <cellStyle name="差_108.BOM 2 12" xfId="10360"/>
    <cellStyle name="常规 2 2 2 2 8 6 2" xfId="10361"/>
    <cellStyle name="好_108.BOM 2 2 18 6" xfId="10362"/>
    <cellStyle name="常规 2 48 2" xfId="10363"/>
    <cellStyle name="差_108.BOM 2 12 10" xfId="10364"/>
    <cellStyle name="常规 2 2 10 2 7 2 4" xfId="10365"/>
    <cellStyle name="差_108.BOM 2 12 4 6" xfId="10366"/>
    <cellStyle name="常规 2 2 2 2 15 2 2 3" xfId="10367"/>
    <cellStyle name="常规 2 2 2 2 20 2 2 3" xfId="10368"/>
    <cellStyle name="常规 2 5 4 2 4" xfId="10369"/>
    <cellStyle name="差_108.BOM 2 12 2" xfId="10370"/>
    <cellStyle name="好_108.BOM 2 2 10 6 2 3" xfId="10371"/>
    <cellStyle name="差_108.BOM 2 12 2 4" xfId="10372"/>
    <cellStyle name="好_108.BOM 2 2 10 6 2 4" xfId="10373"/>
    <cellStyle name="差_108.BOM 2 12 2 5" xfId="10374"/>
    <cellStyle name="常规 2 2 2 2 15 2 2 4" xfId="10375"/>
    <cellStyle name="常规 2 2 2 2 20 2 2 4" xfId="10376"/>
    <cellStyle name="差_108.BOM 2 12 3" xfId="10377"/>
    <cellStyle name="差_108.BOM 2 12 3 2 2" xfId="10378"/>
    <cellStyle name="常规 2 2 15 2 3 3" xfId="10379"/>
    <cellStyle name="常规 2 2 20 2 3 3" xfId="10380"/>
    <cellStyle name="差_108.BOM 2 12 3 3 2" xfId="10381"/>
    <cellStyle name="常规 2 2 20 2 4 3" xfId="10382"/>
    <cellStyle name="差_108.BOM 2 2 5 2 2 3" xfId="10383"/>
    <cellStyle name="好_108.BOM 2 2 10 6 3 3" xfId="10384"/>
    <cellStyle name="差_108.BOM 2 12 3 4" xfId="10385"/>
    <cellStyle name="差_108.BOM 2 2 5 2 2 4" xfId="10386"/>
    <cellStyle name="好_108.BOM 2 2 18 10" xfId="10387"/>
    <cellStyle name="好_108.BOM 2 2 10 6 3 4" xfId="10388"/>
    <cellStyle name="差_108.BOM 2 12 3 5" xfId="10389"/>
    <cellStyle name="强调文字颜色 1 4 3 2" xfId="10390"/>
    <cellStyle name="差_108.BOM 2 12 4" xfId="10391"/>
    <cellStyle name="差_108.BOM 2 12 4 2" xfId="10392"/>
    <cellStyle name="强调文字颜色 2 5 2 5" xfId="10393"/>
    <cellStyle name="差_108.BOM 2 12 4 2 2" xfId="10394"/>
    <cellStyle name="常规 2 2 15 3 3 3" xfId="10395"/>
    <cellStyle name="强调文字颜色 2 5 2 6" xfId="10396"/>
    <cellStyle name="差_108.BOM 2 12 4 2 3" xfId="10397"/>
    <cellStyle name="常规 2 2 15 3 3 4" xfId="10398"/>
    <cellStyle name="差_108.BOM 2 12 4 2 4" xfId="10399"/>
    <cellStyle name="差_108.BOM 2 2 5 2 3 2" xfId="10400"/>
    <cellStyle name="差_108.BOM 2 12 4 3" xfId="10401"/>
    <cellStyle name="强调文字颜色 2 5 3 6" xfId="10402"/>
    <cellStyle name="差_108.BOM 2 12 4 3 3" xfId="10403"/>
    <cellStyle name="差_108.BOM 2 12 4 3 4" xfId="10404"/>
    <cellStyle name="常规 2 5 4 2 2" xfId="10405"/>
    <cellStyle name="差_108.BOM 2 2 5 2 3 3" xfId="10406"/>
    <cellStyle name="差_108.BOM 2 12 4 4" xfId="10407"/>
    <cellStyle name="常规 2 2 2 2 15 2 2 2" xfId="10408"/>
    <cellStyle name="常规 2 2 2 2 20 2 2 2" xfId="10409"/>
    <cellStyle name="常规 2 5 4 2 3" xfId="10410"/>
    <cellStyle name="差_108.BOM 2 2 5 2 3 4" xfId="10411"/>
    <cellStyle name="差_108.BOM 2 12 4 5" xfId="10412"/>
    <cellStyle name="强调文字颜色 1 4 3 3" xfId="10413"/>
    <cellStyle name="差_108.BOM 2 12 5" xfId="10414"/>
    <cellStyle name="差_108.BOM 2 12 5 2" xfId="10415"/>
    <cellStyle name="强调文字颜色 2 6 2 5" xfId="10416"/>
    <cellStyle name="差_108.BOM 2 12 5 2 2" xfId="10417"/>
    <cellStyle name="常规 2 2 15 4 3 3" xfId="10418"/>
    <cellStyle name="强调文字颜色 2 6 2 6" xfId="10419"/>
    <cellStyle name="计算 7 2" xfId="10420"/>
    <cellStyle name="差_108.BOM 2 12 5 2 3" xfId="10421"/>
    <cellStyle name="常规 2 2 15 4 3 4" xfId="10422"/>
    <cellStyle name="计算 7 3" xfId="10423"/>
    <cellStyle name="差_108.BOM 2 12 5 2 4" xfId="10424"/>
    <cellStyle name="差_108.BOM 2 12 5 3" xfId="10425"/>
    <cellStyle name="差_108.BOM 2 9 2 2 2" xfId="10426"/>
    <cellStyle name="强调文字颜色 2 6 3 5" xfId="10427"/>
    <cellStyle name="差_108.BOM 2 12 5 3 2" xfId="10428"/>
    <cellStyle name="强调文字颜色 2 6 3 6" xfId="10429"/>
    <cellStyle name="计算 8 2" xfId="10430"/>
    <cellStyle name="差_108.BOM 2 12 5 3 3" xfId="10431"/>
    <cellStyle name="计算 8 3" xfId="10432"/>
    <cellStyle name="差_108.BOM 2 12 5 3 4" xfId="10433"/>
    <cellStyle name="差_108.BOM 2 12 5 4" xfId="10434"/>
    <cellStyle name="差_108.BOM 2 9 2 2 3" xfId="10435"/>
    <cellStyle name="差_108.BOM 2 12 5 5" xfId="10436"/>
    <cellStyle name="差_108.BOM 2 9 2 2 4" xfId="10437"/>
    <cellStyle name="常规 2 2 2 2 15 2 3 3" xfId="10438"/>
    <cellStyle name="常规 2 2 2 2 20 2 3 3" xfId="10439"/>
    <cellStyle name="常规 2 5 4 3 4" xfId="10440"/>
    <cellStyle name="差_108.BOM 2 13 2" xfId="10441"/>
    <cellStyle name="差_108.BOM 2 12 5 6" xfId="10442"/>
    <cellStyle name="强调文字颜色 1 4 3 4" xfId="10443"/>
    <cellStyle name="差_108.BOM 2 12 6" xfId="10444"/>
    <cellStyle name="差_108.BOM 2 12 6 2" xfId="10445"/>
    <cellStyle name="常规 2 2 2 2 6 3" xfId="10446"/>
    <cellStyle name="好_108.BOM 2 9 5 4" xfId="10447"/>
    <cellStyle name="差_108.BOM 2 12 6 2 2" xfId="10448"/>
    <cellStyle name="常规 2 2 15 5 3 3" xfId="10449"/>
    <cellStyle name="常规 2 2 2 2 6 4" xfId="10450"/>
    <cellStyle name="好_108.BOM 2 9 5 5" xfId="10451"/>
    <cellStyle name="差_108.BOM 2 12 6 2 3" xfId="10452"/>
    <cellStyle name="常规 2 2 15 5 3 4" xfId="10453"/>
    <cellStyle name="常规 2 2 2 2 6 5" xfId="10454"/>
    <cellStyle name="好_108.BOM 2 9 5 6" xfId="10455"/>
    <cellStyle name="差_108.BOM 2 12 6 2 4" xfId="10456"/>
    <cellStyle name="差_108.BOM 2 12 6 3" xfId="10457"/>
    <cellStyle name="差_108.BOM 2 9 2 3 2" xfId="10458"/>
    <cellStyle name="常规 2 2 2 2 7 3" xfId="10459"/>
    <cellStyle name="好_108.BOM 2 9 6 4" xfId="10460"/>
    <cellStyle name="差_108.BOM 2 12 6 3 2" xfId="10461"/>
    <cellStyle name="常规 3 18 3 2 2" xfId="10462"/>
    <cellStyle name="常规 2 2 2 2 7 4" xfId="10463"/>
    <cellStyle name="好_108.BOM 2 9 6 5" xfId="10464"/>
    <cellStyle name="差_108.BOM 2 12 6 3 3" xfId="10465"/>
    <cellStyle name="常规 3 18 3 2 3" xfId="10466"/>
    <cellStyle name="常规 2 2 2 2 7 5" xfId="10467"/>
    <cellStyle name="好_108.BOM 2 9 6 6" xfId="10468"/>
    <cellStyle name="差_108.BOM 2 12 6 3 4" xfId="10469"/>
    <cellStyle name="差_108.BOM 2 12 6 4" xfId="10470"/>
    <cellStyle name="差_108.BOM 2 9 2 3 3" xfId="10471"/>
    <cellStyle name="差_108.BOM 2 12 6 5" xfId="10472"/>
    <cellStyle name="差_108.BOM 2 9 2 3 4" xfId="10473"/>
    <cellStyle name="差_108.BOM 2 14 2" xfId="10474"/>
    <cellStyle name="差_108.BOM 2 12 6 6" xfId="10475"/>
    <cellStyle name="差_108.BOM 2 12 7 2" xfId="10476"/>
    <cellStyle name="常规 36 5" xfId="10477"/>
    <cellStyle name="差_108.BOM 2 12 7 2 2" xfId="10478"/>
    <cellStyle name="常规 2 2 15 6 3 3" xfId="10479"/>
    <cellStyle name="差_108.BOM 2 12 7 2 3" xfId="10480"/>
    <cellStyle name="常规 2 2 15 6 3 4" xfId="10481"/>
    <cellStyle name="差_108.BOM 2 12 7 2 4" xfId="10482"/>
    <cellStyle name="差_108.BOM 2 12 7 3" xfId="10483"/>
    <cellStyle name="常规 42 5" xfId="10484"/>
    <cellStyle name="常规 37 5" xfId="10485"/>
    <cellStyle name="差_108.BOM 2 12 7 3 2" xfId="10486"/>
    <cellStyle name="差_108.BOM 2 12 7 3 3" xfId="10487"/>
    <cellStyle name="差_108.BOM 2 12 7 3 4" xfId="10488"/>
    <cellStyle name="差_108.BOM 2 12 7 4" xfId="10489"/>
    <cellStyle name="差_108.BOM 2 12 7 5" xfId="10490"/>
    <cellStyle name="差_108.BOM 2 20 2" xfId="10491"/>
    <cellStyle name="差_108.BOM 2 15 2" xfId="10492"/>
    <cellStyle name="差_108.BOM 2 12 7 6" xfId="10493"/>
    <cellStyle name="好_108.BOM 30 5 2 2" xfId="10494"/>
    <cellStyle name="好_108.BOM 25 5 2 2" xfId="10495"/>
    <cellStyle name="差_108.BOM 2 12 8 2" xfId="10496"/>
    <cellStyle name="好_108.BOM 30 5 2 3" xfId="10497"/>
    <cellStyle name="好_108.BOM 25 5 2 3" xfId="10498"/>
    <cellStyle name="差_108.BOM 2 12 8 3" xfId="10499"/>
    <cellStyle name="好_108.BOM 30 5 2 4" xfId="10500"/>
    <cellStyle name="好_108.BOM 25 5 2 4" xfId="10501"/>
    <cellStyle name="差_108.BOM 2 12 8 4" xfId="10502"/>
    <cellStyle name="好_108.BOM 30 5 3 2" xfId="10503"/>
    <cellStyle name="好_108.BOM 25 5 3 2" xfId="10504"/>
    <cellStyle name="差_108.BOM 2 12 9 2" xfId="10505"/>
    <cellStyle name="常规 2 2 2 7 2 12" xfId="10506"/>
    <cellStyle name="好_108.BOM 30 5 3 3" xfId="10507"/>
    <cellStyle name="好_108.BOM 25 5 3 3" xfId="10508"/>
    <cellStyle name="差_108.BOM 2 12 9 3" xfId="10509"/>
    <cellStyle name="好_108.BOM 30 5 3 4" xfId="10510"/>
    <cellStyle name="好_108.BOM 25 5 3 4" xfId="10511"/>
    <cellStyle name="差_108.BOM 2 12 9 4" xfId="10512"/>
    <cellStyle name="差_108.BOM 2 8 2 11" xfId="10513"/>
    <cellStyle name="差_108.BOM 2 13" xfId="10514"/>
    <cellStyle name="差_108.BOM 2 2 10 7 3 4" xfId="10515"/>
    <cellStyle name="差_108.BOM 2 13 10" xfId="10516"/>
    <cellStyle name="差_108.BOM 2 13 12" xfId="10517"/>
    <cellStyle name="常规 2 2 2 16 7 3 3" xfId="10518"/>
    <cellStyle name="常规 2 2 2 21 7 3 3" xfId="10519"/>
    <cellStyle name="差_108.BOM 2 13 2 2 2" xfId="10520"/>
    <cellStyle name="好_108.BOM 2 2 10 7 2 3" xfId="10521"/>
    <cellStyle name="差_108.BOM 2 13 2 4" xfId="10522"/>
    <cellStyle name="好_108.BOM 2 2 10 7 2 4" xfId="10523"/>
    <cellStyle name="差_108.BOM 2 13 2 5" xfId="10524"/>
    <cellStyle name="差_108.BOM 2 13 2 6" xfId="10525"/>
    <cellStyle name="常规 2 2 2 2 15 2 3 4" xfId="10526"/>
    <cellStyle name="常规 2 2 2 2 20 2 3 4" xfId="10527"/>
    <cellStyle name="差_108.BOM 2 13 3" xfId="10528"/>
    <cellStyle name="差_108.BOM 2 13 3 2 2" xfId="10529"/>
    <cellStyle name="常规 2 2 16 2 3 3" xfId="10530"/>
    <cellStyle name="常规 2 2 21 2 3 3" xfId="10531"/>
    <cellStyle name="差_108.BOM 2 13 3 3 2" xfId="10532"/>
    <cellStyle name="差_108.BOM 7 2 2 3 3" xfId="10533"/>
    <cellStyle name="差_108.BOM 2 2 5 3 2 3" xfId="10534"/>
    <cellStyle name="好_108.BOM 2 2 10 7 3 3" xfId="10535"/>
    <cellStyle name="差_108.BOM 2 13 3 4" xfId="10536"/>
    <cellStyle name="差_108.BOM 7 2 2 3 4" xfId="10537"/>
    <cellStyle name="差_108.BOM 2 2 5 3 2 4" xfId="10538"/>
    <cellStyle name="好_108.BOM 2 2 10 7 3 4" xfId="10539"/>
    <cellStyle name="差_108.BOM 2 13 3 5" xfId="10540"/>
    <cellStyle name="差_108.BOM 2 13 3 6" xfId="10541"/>
    <cellStyle name="强调文字颜色 1 4 4 2" xfId="10542"/>
    <cellStyle name="差_108.BOM 2 13 4" xfId="10543"/>
    <cellStyle name="差_108.BOM 2 13 4 2" xfId="10544"/>
    <cellStyle name="强调文字颜色 3 5 2 6" xfId="10545"/>
    <cellStyle name="常规 2 2 4 2 12" xfId="10546"/>
    <cellStyle name="差_108.BOM 2 13 4 2 3" xfId="10547"/>
    <cellStyle name="常规 2 2 16 3 3 4" xfId="10548"/>
    <cellStyle name="常规 2 2 21 3 3 4" xfId="10549"/>
    <cellStyle name="常规 3 18 4 2" xfId="10550"/>
    <cellStyle name="差_108.BOM 2 13 4 2 4" xfId="10551"/>
    <cellStyle name="差_108.BOM 2 2 5 3 3 2" xfId="10552"/>
    <cellStyle name="差_108.BOM 2 13 4 3" xfId="10553"/>
    <cellStyle name="强调文字颜色 3 5 3 6" xfId="10554"/>
    <cellStyle name="差_108.BOM 2 13 4 3 3" xfId="10555"/>
    <cellStyle name="常规 3 18 5 2" xfId="10556"/>
    <cellStyle name="差_108.BOM 2 13 4 3 4" xfId="10557"/>
    <cellStyle name="常规 2 5 5 2 2" xfId="10558"/>
    <cellStyle name="差_108.BOM 2 2 5 3 3 3" xfId="10559"/>
    <cellStyle name="差_108.BOM 2 13 4 4" xfId="10560"/>
    <cellStyle name="常规 2 2 2 2 15 3 2 2" xfId="10561"/>
    <cellStyle name="常规 2 2 2 2 20 3 2 2" xfId="10562"/>
    <cellStyle name="常规 2 5 5 2 3" xfId="10563"/>
    <cellStyle name="差_108.BOM 2 2 5 3 3 4" xfId="10564"/>
    <cellStyle name="差_108.BOM 2 13 4 5" xfId="10565"/>
    <cellStyle name="差_108.BOM 2 13 4 6" xfId="10566"/>
    <cellStyle name="差_108.BOM 2 13 5 2" xfId="10567"/>
    <cellStyle name="强调文字颜色 3 6 2 6" xfId="10568"/>
    <cellStyle name="差_108.BOM 2 13 5 2 3" xfId="10569"/>
    <cellStyle name="常规 2 2 16 4 3 4" xfId="10570"/>
    <cellStyle name="常规 2 2 21 4 3 4" xfId="10571"/>
    <cellStyle name="常规 3 19 4 2" xfId="10572"/>
    <cellStyle name="差_108.BOM 2 13 5 2 4" xfId="10573"/>
    <cellStyle name="差_108.BOM 2 13 5 3" xfId="10574"/>
    <cellStyle name="差_108.BOM 2 9 3 2 2" xfId="10575"/>
    <cellStyle name="强调文字颜色 3 6 3 6" xfId="10576"/>
    <cellStyle name="差_108.BOM 2 13 5 3 3" xfId="10577"/>
    <cellStyle name="常规 3 19 5 2" xfId="10578"/>
    <cellStyle name="差_108.BOM 2 13 5 3 4" xfId="10579"/>
    <cellStyle name="差_108.BOM 2 13 5 4" xfId="10580"/>
    <cellStyle name="差_108.BOM 2 9 3 2 3" xfId="10581"/>
    <cellStyle name="差_108.BOM 2 13 5 5" xfId="10582"/>
    <cellStyle name="好_108.BOM 2 10 8 2" xfId="10583"/>
    <cellStyle name="差_108.BOM 2 9 3 2 4" xfId="10584"/>
    <cellStyle name="差_108.BOM 2 13 5 6" xfId="10585"/>
    <cellStyle name="强调文字颜色 1 4 4 4" xfId="10586"/>
    <cellStyle name="差_108.BOM 2 13 6" xfId="10587"/>
    <cellStyle name="解释性文本 2 2 2 12" xfId="10588"/>
    <cellStyle name="差_108.BOM 2 13 6 2" xfId="10589"/>
    <cellStyle name="差_108.BOM 2 13 6 2 3" xfId="10590"/>
    <cellStyle name="常规 2 2 16 5 3 4" xfId="10591"/>
    <cellStyle name="常规 2 2 21 5 3 4" xfId="10592"/>
    <cellStyle name="差_108.BOM 2 13 6 2 4" xfId="10593"/>
    <cellStyle name="解释性文本 2 2 2 13" xfId="10594"/>
    <cellStyle name="差_108.BOM 2 13 6 3" xfId="10595"/>
    <cellStyle name="汇总 2 2 3" xfId="10596"/>
    <cellStyle name="差_108.BOM 2 9 3 3 2" xfId="10597"/>
    <cellStyle name="差_108.BOM 2 13 6 3 3" xfId="10598"/>
    <cellStyle name="差_108.BOM 2 13 6 3 4" xfId="10599"/>
    <cellStyle name="差_108.BOM 2 13 6 4" xfId="10600"/>
    <cellStyle name="汇总 2 2 4" xfId="10601"/>
    <cellStyle name="差_108.BOM 2 9 3 3 3" xfId="10602"/>
    <cellStyle name="差_108.BOM 2 13 6 5" xfId="10603"/>
    <cellStyle name="汇总 2 2 5" xfId="10604"/>
    <cellStyle name="好_108.BOM 2 10 9 2" xfId="10605"/>
    <cellStyle name="差_108.BOM 2 9 3 3 4" xfId="10606"/>
    <cellStyle name="差_108.BOM 2 13 6 6" xfId="10607"/>
    <cellStyle name="差_108.BOM 2 13 7" xfId="10608"/>
    <cellStyle name="差_108.BOM 2 13 7 2" xfId="10609"/>
    <cellStyle name="差_108.BOM 2 13 7 2 3" xfId="10610"/>
    <cellStyle name="常规 2 2 16 6 3 4" xfId="10611"/>
    <cellStyle name="常规 2 2 21 6 3 4" xfId="10612"/>
    <cellStyle name="差_108.BOM 2 13 7 2 4" xfId="10613"/>
    <cellStyle name="差_108.BOM 2 13 7 3" xfId="10614"/>
    <cellStyle name="差_108.BOM 2 13 7 4" xfId="10615"/>
    <cellStyle name="差_108.BOM 2 13 7 5" xfId="10616"/>
    <cellStyle name="差_108.BOM 2 13 7 6" xfId="10617"/>
    <cellStyle name="好_108.BOM 30 6 2 4" xfId="10618"/>
    <cellStyle name="好_108.BOM 25 6 2 4" xfId="10619"/>
    <cellStyle name="差_108.BOM 2 13 8 4" xfId="10620"/>
    <cellStyle name="好_108.BOM 30 6 3 2" xfId="10621"/>
    <cellStyle name="好_108.BOM 25 6 3 2" xfId="10622"/>
    <cellStyle name="差_108.BOM 2 13 9 2" xfId="10623"/>
    <cellStyle name="好_108.BOM 30 6 3 3" xfId="10624"/>
    <cellStyle name="好_108.BOM 25 6 3 3" xfId="10625"/>
    <cellStyle name="差_108.BOM 2 13 9 3" xfId="10626"/>
    <cellStyle name="好_108.BOM 30 6 3 4" xfId="10627"/>
    <cellStyle name="好_108.BOM 25 6 3 4" xfId="10628"/>
    <cellStyle name="差_108.BOM 2 13 9 4" xfId="10629"/>
    <cellStyle name="差_108.BOM 2 8 2 12" xfId="10630"/>
    <cellStyle name="差_108.BOM 2 14" xfId="10631"/>
    <cellStyle name="好_108.BOM 12 2 4 4" xfId="10632"/>
    <cellStyle name="差_108.BOM 2 2 12 6 3" xfId="10633"/>
    <cellStyle name="好_108.BOM 2 2 20 6 2 3" xfId="10634"/>
    <cellStyle name="好_108.BOM 2 2 15 6 2 3" xfId="10635"/>
    <cellStyle name="差_108.BOM 2 14 10" xfId="10636"/>
    <cellStyle name="好_108.BOM 12 2 4 6" xfId="10637"/>
    <cellStyle name="差_108.BOM 2 24 3 3" xfId="10638"/>
    <cellStyle name="差_108.BOM 2 2 12 6 5" xfId="10639"/>
    <cellStyle name="差_108.BOM 2 19 3 3" xfId="10640"/>
    <cellStyle name="差_108.BOM 2 14 12" xfId="10641"/>
    <cellStyle name="差_108.BOM 3 2 6 3 3" xfId="10642"/>
    <cellStyle name="常规 2 2 2 17 7 3 3" xfId="10643"/>
    <cellStyle name="常规 2 2 2 2 15 3 2" xfId="10644"/>
    <cellStyle name="常规 2 2 2 2 20 3 2" xfId="10645"/>
    <cellStyle name="常规 2 2 2 22 7 3 3" xfId="10646"/>
    <cellStyle name="差_108.BOM 2 14 2 2 2" xfId="10647"/>
    <cellStyle name="常规 2 2 2 2 15 4 2" xfId="10648"/>
    <cellStyle name="常规 2 2 2 2 20 4 2" xfId="10649"/>
    <cellStyle name="差_108.BOM 2 14 2 3 2" xfId="10650"/>
    <cellStyle name="常规 2 2 6 2 7 2 2" xfId="10651"/>
    <cellStyle name="常规 2 2 2 2 15 5" xfId="10652"/>
    <cellStyle name="常规 2 2 2 2 20 5" xfId="10653"/>
    <cellStyle name="差_108.BOM 2 14 2 4" xfId="10654"/>
    <cellStyle name="好_108.BOM 2 11 5 2" xfId="10655"/>
    <cellStyle name="常规 2 2 6 2 7 2 3" xfId="10656"/>
    <cellStyle name="常规 2 2 2 2 15 6" xfId="10657"/>
    <cellStyle name="常规 2 2 2 2 20 6" xfId="10658"/>
    <cellStyle name="差_108.BOM 2 14 2 5" xfId="10659"/>
    <cellStyle name="好_108.BOM 2 11 5 3" xfId="10660"/>
    <cellStyle name="常规 2 2 6 2 7 2 4" xfId="10661"/>
    <cellStyle name="常规 2 2 2 2 15 7" xfId="10662"/>
    <cellStyle name="常规 2 2 2 2 20 7" xfId="10663"/>
    <cellStyle name="差_108.BOM 2 14 2 6" xfId="10664"/>
    <cellStyle name="差_108.BOM 2 14 3 2 2" xfId="10665"/>
    <cellStyle name="常规 2 2 17 2 3 3" xfId="10666"/>
    <cellStyle name="常规 2 2 2 10 3 2" xfId="10667"/>
    <cellStyle name="常规 2 2 22 2 3 3" xfId="10668"/>
    <cellStyle name="差_108.BOM 3 2 7 3 3" xfId="10669"/>
    <cellStyle name="常规 2 2 2 2 16 3 2" xfId="10670"/>
    <cellStyle name="常规 2 2 2 2 21 3 2" xfId="10671"/>
    <cellStyle name="常规 2 2 2 2 16 4 2" xfId="10672"/>
    <cellStyle name="差_108.BOM 2 14 3 3 2" xfId="10673"/>
    <cellStyle name="常规 2 2 2 10 4 2" xfId="10674"/>
    <cellStyle name="差_108.BOM 7 2 3 3 3" xfId="10675"/>
    <cellStyle name="差_108.BOM 2 2 5 4 2 3" xfId="10676"/>
    <cellStyle name="常规 2 2 6 2 7 3 2" xfId="10677"/>
    <cellStyle name="常规 2 2 2 2 16 5" xfId="10678"/>
    <cellStyle name="常规 2 2 2 2 21 5" xfId="10679"/>
    <cellStyle name="差_108.BOM 2 14 3 4" xfId="10680"/>
    <cellStyle name="常规 2 2 2 10 5" xfId="10681"/>
    <cellStyle name="差_108.BOM 7 2 3 3 4" xfId="10682"/>
    <cellStyle name="差_108.BOM 2 2 5 4 2 4" xfId="10683"/>
    <cellStyle name="好_108.BOM 2 11 6 2" xfId="10684"/>
    <cellStyle name="常规 2 2 6 2 7 3 3" xfId="10685"/>
    <cellStyle name="常规 2 2 2 2 16 6" xfId="10686"/>
    <cellStyle name="常规 2 2 2 2 21 6" xfId="10687"/>
    <cellStyle name="差_108.BOM 2 14 3 5" xfId="10688"/>
    <cellStyle name="常规 2 2 2 10 6" xfId="10689"/>
    <cellStyle name="好_108.BOM 2 11 6 3" xfId="10690"/>
    <cellStyle name="常规 2 2 6 2 7 3 4" xfId="10691"/>
    <cellStyle name="常规 2 2 2 2 16 7" xfId="10692"/>
    <cellStyle name="差_108.BOM 2 14 3 6" xfId="10693"/>
    <cellStyle name="常规 2 2 2 10 7" xfId="10694"/>
    <cellStyle name="常规 2 2 2 2 17 3" xfId="10695"/>
    <cellStyle name="常规 2 2 2 2 22 3" xfId="10696"/>
    <cellStyle name="差_108.BOM 2 14 4 2" xfId="10697"/>
    <cellStyle name="常规 2 2 2 11 3" xfId="10698"/>
    <cellStyle name="强调文字颜色 4 5 2 5" xfId="10699"/>
    <cellStyle name="常规 2 2 9 2 11" xfId="10700"/>
    <cellStyle name="差_108.BOM 2 14 4 2 2" xfId="10701"/>
    <cellStyle name="常规 2 2 17 3 3 3" xfId="10702"/>
    <cellStyle name="常规 2 2 2 11 3 2" xfId="10703"/>
    <cellStyle name="常规 2 2 22 3 3 3" xfId="10704"/>
    <cellStyle name="常规 2 2 2 2 17 3 2" xfId="10705"/>
    <cellStyle name="常规 2 2 2 2 22 3 2" xfId="10706"/>
    <cellStyle name="强调文字颜色 4 5 2 6" xfId="10707"/>
    <cellStyle name="常规 2 2 9 2 12" xfId="10708"/>
    <cellStyle name="差_108.BOM 2 14 4 2 3" xfId="10709"/>
    <cellStyle name="常规 2 2 17 3 3 4" xfId="10710"/>
    <cellStyle name="常规 2 2 2 11 3 3" xfId="10711"/>
    <cellStyle name="常规 2 2 22 3 3 4" xfId="10712"/>
    <cellStyle name="常规 2 2 2 2 17 3 3" xfId="10713"/>
    <cellStyle name="常规 2 2 2 2 22 3 3" xfId="10714"/>
    <cellStyle name="常规 2 2 2 2 17 3 4" xfId="10715"/>
    <cellStyle name="常规 2 2 2 2 22 3 4" xfId="10716"/>
    <cellStyle name="差_108.BOM 2 14 4 2 4" xfId="10717"/>
    <cellStyle name="常规 2 2 2 11 3 4" xfId="10718"/>
    <cellStyle name="差_108.BOM 2 2 5 4 3 2" xfId="10719"/>
    <cellStyle name="常规 2 2 2 2 17 4" xfId="10720"/>
    <cellStyle name="常规 2 2 2 2 22 4" xfId="10721"/>
    <cellStyle name="差_108.BOM 2 14 4 3" xfId="10722"/>
    <cellStyle name="常规 2 2 2 11 4" xfId="10723"/>
    <cellStyle name="差_108.BOM 2 2 5 4 3 3" xfId="10724"/>
    <cellStyle name="常规 2 2 2 2 17 5" xfId="10725"/>
    <cellStyle name="常规 2 2 2 2 22 5" xfId="10726"/>
    <cellStyle name="差_108.BOM 2 14 4 4" xfId="10727"/>
    <cellStyle name="常规 2 2 2 11 5" xfId="10728"/>
    <cellStyle name="常规 2 2 2 2 15 4 2 2" xfId="10729"/>
    <cellStyle name="常规 2 2 2 2 20 4 2 2" xfId="10730"/>
    <cellStyle name="差_108.BOM 2 2 5 4 3 4" xfId="10731"/>
    <cellStyle name="好_108.BOM 2 11 7 2" xfId="10732"/>
    <cellStyle name="常规 2 2 2 2 17 6" xfId="10733"/>
    <cellStyle name="常规 2 2 2 2 22 6" xfId="10734"/>
    <cellStyle name="差_108.BOM 2 14 4 5" xfId="10735"/>
    <cellStyle name="常规 2 2 2 11 6" xfId="10736"/>
    <cellStyle name="好_108.BOM 2 11 7 3" xfId="10737"/>
    <cellStyle name="常规 2 2 2 2 17 7" xfId="10738"/>
    <cellStyle name="差_108.BOM 2 14 4 6" xfId="10739"/>
    <cellStyle name="常规 2 2 2 11 7" xfId="10740"/>
    <cellStyle name="常规 2 2 2 2 18 3" xfId="10741"/>
    <cellStyle name="常规 2 2 2 2 23 3" xfId="10742"/>
    <cellStyle name="差_108.BOM 2 14 5 2" xfId="10743"/>
    <cellStyle name="常规 2 2 2 12 3" xfId="10744"/>
    <cellStyle name="强调文字颜色 4 6 2 5" xfId="10745"/>
    <cellStyle name="差_108.BOM 2 14 5 2 2" xfId="10746"/>
    <cellStyle name="常规 2 2 17 4 3 3" xfId="10747"/>
    <cellStyle name="常规 2 2 2 12 3 2" xfId="10748"/>
    <cellStyle name="常规 2 2 22 4 3 3" xfId="10749"/>
    <cellStyle name="常规 2 2 2 2 18 3 2" xfId="10750"/>
    <cellStyle name="常规 2 2 2 2 23 3 2" xfId="10751"/>
    <cellStyle name="强调文字颜色 4 6 2 6" xfId="10752"/>
    <cellStyle name="差_108.BOM 2 14 5 2 3" xfId="10753"/>
    <cellStyle name="常规 2 2 17 4 3 4" xfId="10754"/>
    <cellStyle name="常规 2 2 2 12 3 3" xfId="10755"/>
    <cellStyle name="常规 2 2 22 4 3 4" xfId="10756"/>
    <cellStyle name="常规 2 2 2 2 18 3 3" xfId="10757"/>
    <cellStyle name="常规 2 2 2 2 23 3 3" xfId="10758"/>
    <cellStyle name="常规 2 2 2 2 18 3 4" xfId="10759"/>
    <cellStyle name="常规 2 2 2 2 23 3 4" xfId="10760"/>
    <cellStyle name="差_108.BOM 2 14 5 2 4" xfId="10761"/>
    <cellStyle name="常规 2 2 2 12 3 4" xfId="10762"/>
    <cellStyle name="差_108.BOM 2 9 4 2 2" xfId="10763"/>
    <cellStyle name="常规 2 2 2 2 18 4" xfId="10764"/>
    <cellStyle name="常规 2 2 2 2 23 4" xfId="10765"/>
    <cellStyle name="差_108.BOM 2 14 5 3" xfId="10766"/>
    <cellStyle name="常规 2 2 2 12 4" xfId="10767"/>
    <cellStyle name="差_108.BOM 2 9 4 2 3" xfId="10768"/>
    <cellStyle name="常规 2 2 2 2 18 5" xfId="10769"/>
    <cellStyle name="常规 2 2 2 2 23 5" xfId="10770"/>
    <cellStyle name="差_108.BOM 2 14 5 4" xfId="10771"/>
    <cellStyle name="常规 2 2 2 12 5" xfId="10772"/>
    <cellStyle name="好_108.BOM 2 11 8 2" xfId="10773"/>
    <cellStyle name="差_108.BOM 2 9 4 2 4" xfId="10774"/>
    <cellStyle name="常规 2 2 2 2 18 6" xfId="10775"/>
    <cellStyle name="常规 2 2 2 2 23 6" xfId="10776"/>
    <cellStyle name="差_108.BOM 2 14 5 5" xfId="10777"/>
    <cellStyle name="常规 2 2 2 12 6" xfId="10778"/>
    <cellStyle name="好_108.BOM 2 11 8 3" xfId="10779"/>
    <cellStyle name="常规 2 2 2 2 18 7" xfId="10780"/>
    <cellStyle name="差_108.BOM 2 14 5 6" xfId="10781"/>
    <cellStyle name="常规 2 2 2 12 7" xfId="10782"/>
    <cellStyle name="差_108.BOM 2 14 6" xfId="10783"/>
    <cellStyle name="汇总 3 2 2" xfId="10784"/>
    <cellStyle name="常规 2 2 2 2 19 3" xfId="10785"/>
    <cellStyle name="常规 2 2 2 2 24 3" xfId="10786"/>
    <cellStyle name="差_108.BOM 2 14 6 2" xfId="10787"/>
    <cellStyle name="常规 2 2 2 13 3" xfId="10788"/>
    <cellStyle name="差_108.BOM 2 14 6 2 2" xfId="10789"/>
    <cellStyle name="常规 2 2 17 5 3 3" xfId="10790"/>
    <cellStyle name="常规 2 2 2 13 3 2" xfId="10791"/>
    <cellStyle name="常规 2 2 22 5 3 3" xfId="10792"/>
    <cellStyle name="汇总 3 2 2 2" xfId="10793"/>
    <cellStyle name="常规 2 2 4 2 6 3" xfId="10794"/>
    <cellStyle name="常规 2 2 2 2 19 3 2" xfId="10795"/>
    <cellStyle name="常规 2 2 2 2 24 3 2" xfId="10796"/>
    <cellStyle name="差_108.BOM 2 14 6 2 3" xfId="10797"/>
    <cellStyle name="常规 2 2 17 5 3 4" xfId="10798"/>
    <cellStyle name="常规 2 2 2 13 3 3" xfId="10799"/>
    <cellStyle name="常规 2 2 22 5 3 4" xfId="10800"/>
    <cellStyle name="常规 2 2 4 2 6 4" xfId="10801"/>
    <cellStyle name="常规 2 2 2 2 19 3 3" xfId="10802"/>
    <cellStyle name="常规 2 2 2 2 24 3 3" xfId="10803"/>
    <cellStyle name="汇总 3 2 3" xfId="10804"/>
    <cellStyle name="差_108.BOM 2 9 4 3 2" xfId="10805"/>
    <cellStyle name="常规 2 2 2 2 19 4" xfId="10806"/>
    <cellStyle name="常规 2 2 2 2 24 4" xfId="10807"/>
    <cellStyle name="差_108.BOM 2 14 6 3" xfId="10808"/>
    <cellStyle name="常规 2 2 2 13 4" xfId="10809"/>
    <cellStyle name="汇总 3 2 4" xfId="10810"/>
    <cellStyle name="差_108.BOM 2 9 4 3 3" xfId="10811"/>
    <cellStyle name="常规 2 2 2 2 19 5" xfId="10812"/>
    <cellStyle name="常规 2 2 2 2 24 5" xfId="10813"/>
    <cellStyle name="差_108.BOM 2 14 6 4" xfId="10814"/>
    <cellStyle name="常规 2 2 2 13 5" xfId="10815"/>
    <cellStyle name="好_108.BOM 2 11 9 2" xfId="10816"/>
    <cellStyle name="差_108.BOM 2 9 4 3 4" xfId="10817"/>
    <cellStyle name="常规 2 2 2 2 19 6" xfId="10818"/>
    <cellStyle name="常规 2 2 2 2 24 6" xfId="10819"/>
    <cellStyle name="差_108.BOM 2 14 6 5" xfId="10820"/>
    <cellStyle name="常规 2 2 2 13 6" xfId="10821"/>
    <cellStyle name="好_108.BOM 2 11 9 3" xfId="10822"/>
    <cellStyle name="常规 2 2 2 2 19 7" xfId="10823"/>
    <cellStyle name="差_108.BOM 2 14 6 6" xfId="10824"/>
    <cellStyle name="常规 2 2 2 13 7" xfId="10825"/>
    <cellStyle name="差_108.BOM 2 14 7" xfId="10826"/>
    <cellStyle name="汇总 3 3 2" xfId="10827"/>
    <cellStyle name="常规 2 2 2 2 25 3" xfId="10828"/>
    <cellStyle name="常规 2 2 2 2 30 3" xfId="10829"/>
    <cellStyle name="差_108.BOM 2 14 7 2" xfId="10830"/>
    <cellStyle name="常规 2 2 2 14 3" xfId="10831"/>
    <cellStyle name="差_108.BOM 2 14 7 2 2" xfId="10832"/>
    <cellStyle name="常规 2 2 17 6 3 3" xfId="10833"/>
    <cellStyle name="常规 2 2 2 14 3 2" xfId="10834"/>
    <cellStyle name="常规 2 2 22 6 3 3" xfId="10835"/>
    <cellStyle name="计算 5 2 2 3" xfId="10836"/>
    <cellStyle name="汇总 3 3 2 2" xfId="10837"/>
    <cellStyle name="差_108.BOM 2 30 5" xfId="10838"/>
    <cellStyle name="差_108.BOM 2 25 5" xfId="10839"/>
    <cellStyle name="常规 2 2 2 2 25 3 2" xfId="10840"/>
    <cellStyle name="常规 2 2 2 2 30 3 2" xfId="10841"/>
    <cellStyle name="汇总 9 2" xfId="10842"/>
    <cellStyle name="差_108.BOM 2 14 7 2 3" xfId="10843"/>
    <cellStyle name="常规 2 2 17 6 3 4" xfId="10844"/>
    <cellStyle name="常规 2 2 2 14 3 3" xfId="10845"/>
    <cellStyle name="常规 2 2 22 6 3 4" xfId="10846"/>
    <cellStyle name="计算 5 2 2 4" xfId="10847"/>
    <cellStyle name="差_108.BOM 2 30 6" xfId="10848"/>
    <cellStyle name="差_108.BOM 2 25 6" xfId="10849"/>
    <cellStyle name="常规 2 2 2 2 25 3 3" xfId="10850"/>
    <cellStyle name="常规 2 2 2 2 30 3 3" xfId="10851"/>
    <cellStyle name="差_108.BOM 2 25 7" xfId="10852"/>
    <cellStyle name="常规 2 2 2 2 25 3 4" xfId="10853"/>
    <cellStyle name="常规 2 2 2 2 30 3 4" xfId="10854"/>
    <cellStyle name="汇总 9 3" xfId="10855"/>
    <cellStyle name="差_108.BOM 2 14 7 2 4" xfId="10856"/>
    <cellStyle name="常规 2 2 2 14 3 4" xfId="10857"/>
    <cellStyle name="汇总 3 3 3" xfId="10858"/>
    <cellStyle name="常规 2 2 2 2 25 4" xfId="10859"/>
    <cellStyle name="常规 2 2 2 2 30 4" xfId="10860"/>
    <cellStyle name="差_108.BOM 2 14 7 3" xfId="10861"/>
    <cellStyle name="常规 2 2 2 14 4" xfId="10862"/>
    <cellStyle name="汇总 3 3 4" xfId="10863"/>
    <cellStyle name="常规 2 2 2 2 25 5" xfId="10864"/>
    <cellStyle name="常规 2 2 2 2 30 5" xfId="10865"/>
    <cellStyle name="差_108.BOM 2 14 7 4" xfId="10866"/>
    <cellStyle name="常规 2 2 2 14 5" xfId="10867"/>
    <cellStyle name="常规 2 2 2 2 25 6" xfId="10868"/>
    <cellStyle name="常规 2 2 2 2 30 6" xfId="10869"/>
    <cellStyle name="差_108.BOM 2 14 7 5" xfId="10870"/>
    <cellStyle name="常规 2 2 2 14 6" xfId="10871"/>
    <cellStyle name="差_108.BOM 2 14 7 6" xfId="10872"/>
    <cellStyle name="常规 2 2 2 14 7" xfId="10873"/>
    <cellStyle name="好_108.BOM 30 7 2 2" xfId="10874"/>
    <cellStyle name="好_108.BOM 25 7 2 2" xfId="10875"/>
    <cellStyle name="差_108.BOM 2 14 8 2" xfId="10876"/>
    <cellStyle name="常规 2 2 2 15 3" xfId="10877"/>
    <cellStyle name="常规 2 2 2 20 3" xfId="10878"/>
    <cellStyle name="汇总 3 4 2" xfId="10879"/>
    <cellStyle name="常规 2 2 2 2 26 3" xfId="10880"/>
    <cellStyle name="常规 2 2 2 2 31 3" xfId="10881"/>
    <cellStyle name="好_108.BOM 30 7 2 3" xfId="10882"/>
    <cellStyle name="好_108.BOM 25 7 2 3" xfId="10883"/>
    <cellStyle name="差_108.BOM 2 14 8 3" xfId="10884"/>
    <cellStyle name="常规 2 2 2 15 4" xfId="10885"/>
    <cellStyle name="常规 2 2 2 20 4" xfId="10886"/>
    <cellStyle name="汇总 3 4 3" xfId="10887"/>
    <cellStyle name="常规 2 2 2 2 26 4" xfId="10888"/>
    <cellStyle name="常规 2 2 2 2 31 4" xfId="10889"/>
    <cellStyle name="好_108.BOM 30 7 2 4" xfId="10890"/>
    <cellStyle name="好_108.BOM 25 7 2 4" xfId="10891"/>
    <cellStyle name="差_108.BOM 2 14 8 4" xfId="10892"/>
    <cellStyle name="常规 2 2 2 15 5" xfId="10893"/>
    <cellStyle name="常规 2 2 2 20 5" xfId="10894"/>
    <cellStyle name="汇总 3 4 4" xfId="10895"/>
    <cellStyle name="常规 2 2 2 2 26 5" xfId="10896"/>
    <cellStyle name="常规 2 2 2 2 31 5" xfId="10897"/>
    <cellStyle name="好_108.BOM 30 7 3 2" xfId="10898"/>
    <cellStyle name="好_108.BOM 25 7 3 2" xfId="10899"/>
    <cellStyle name="差_108.BOM 2 14 9 2" xfId="10900"/>
    <cellStyle name="常规 2 2 2 16 3" xfId="10901"/>
    <cellStyle name="常规 2 2 2 21 3" xfId="10902"/>
    <cellStyle name="汇总 3 5 2" xfId="10903"/>
    <cellStyle name="常规 2 2 2 2 27 3" xfId="10904"/>
    <cellStyle name="常规 2 2 2 2 32 3" xfId="10905"/>
    <cellStyle name="好_108.BOM 30 7 3 3" xfId="10906"/>
    <cellStyle name="好_108.BOM 25 7 3 3" xfId="10907"/>
    <cellStyle name="差_108.BOM 2 14 9 3" xfId="10908"/>
    <cellStyle name="常规 2 2 2 16 4" xfId="10909"/>
    <cellStyle name="常规 2 2 2 21 4" xfId="10910"/>
    <cellStyle name="常规 2 2 2 2 27 4" xfId="10911"/>
    <cellStyle name="常规 2 2 2 2 32 4" xfId="10912"/>
    <cellStyle name="好_108.BOM 30 7 3 4" xfId="10913"/>
    <cellStyle name="好_108.BOM 25 7 3 4" xfId="10914"/>
    <cellStyle name="差_108.BOM 2 14 9 4" xfId="10915"/>
    <cellStyle name="常规 2 2 2 16 5" xfId="10916"/>
    <cellStyle name="常规 2 2 2 21 5" xfId="10917"/>
    <cellStyle name="常规 2 2 2 2 27 5" xfId="10918"/>
    <cellStyle name="常规 2 2 2 2 32 5" xfId="10919"/>
    <cellStyle name="差_108.BOM 2 20 10" xfId="10920"/>
    <cellStyle name="差_108.BOM 2 15 10" xfId="10921"/>
    <cellStyle name="差_108.BOM 2 24 8 2" xfId="10922"/>
    <cellStyle name="差_108.BOM 2 19 8 2" xfId="10923"/>
    <cellStyle name="差_108.BOM 2 20 11" xfId="10924"/>
    <cellStyle name="差_108.BOM 2 15 11" xfId="10925"/>
    <cellStyle name="差_108.BOM 2 24 8 3" xfId="10926"/>
    <cellStyle name="差_108.BOM 2 19 8 3" xfId="10927"/>
    <cellStyle name="差_108.BOM 2 20 12" xfId="10928"/>
    <cellStyle name="差_108.BOM 2 15 12" xfId="10929"/>
    <cellStyle name="常规 2 2 2 18 7 3 3" xfId="10930"/>
    <cellStyle name="常规 2 2 2 23 7 3 3" xfId="10931"/>
    <cellStyle name="差_108.BOM 2 20 2 2 2" xfId="10932"/>
    <cellStyle name="差_108.BOM 2 15 2 2 2" xfId="10933"/>
    <cellStyle name="常规 2 2 2 18 7 3 4" xfId="10934"/>
    <cellStyle name="常规 2 2 2 23 7 3 4" xfId="10935"/>
    <cellStyle name="差_108.BOM 2 20 2 2 3" xfId="10936"/>
    <cellStyle name="差_108.BOM 2 15 2 2 3" xfId="10937"/>
    <cellStyle name="常规 2 2 13 2 7 2 2" xfId="10938"/>
    <cellStyle name="差_108.BOM 2 20 2 2 4" xfId="10939"/>
    <cellStyle name="差_108.BOM 2 15 2 2 4" xfId="10940"/>
    <cellStyle name="常规 2 2 13 2 7 2 3" xfId="10941"/>
    <cellStyle name="差_108.BOM 2 20 2 3 2" xfId="10942"/>
    <cellStyle name="差_108.BOM 2 15 2 3 2" xfId="10943"/>
    <cellStyle name="差_108.BOM 2 20 2 3 3" xfId="10944"/>
    <cellStyle name="差_108.BOM 2 15 2 3 3" xfId="10945"/>
    <cellStyle name="常规 2 2 13 2 7 3 2" xfId="10946"/>
    <cellStyle name="差_108.BOM 2 20 2 3 4" xfId="10947"/>
    <cellStyle name="差_108.BOM 2 15 2 3 4" xfId="10948"/>
    <cellStyle name="常规 2 2 13 2 7 3 3" xfId="10949"/>
    <cellStyle name="差_108.BOM 2 20 2 4" xfId="10950"/>
    <cellStyle name="差_108.BOM 2 15 2 4" xfId="10951"/>
    <cellStyle name="差_108.BOM 2 20 2 5" xfId="10952"/>
    <cellStyle name="差_108.BOM 2 15 2 5" xfId="10953"/>
    <cellStyle name="差_108.BOM 2 20 2 6" xfId="10954"/>
    <cellStyle name="差_108.BOM 2 15 2 6" xfId="10955"/>
    <cellStyle name="差_108.BOM 2 20 3 2 2" xfId="10956"/>
    <cellStyle name="差_108.BOM 2 15 3 2 2" xfId="10957"/>
    <cellStyle name="常规 2 2 18 2 3 3" xfId="10958"/>
    <cellStyle name="常规 2 2 23 2 3 3" xfId="10959"/>
    <cellStyle name="差_108.BOM 2 20 3 2 3" xfId="10960"/>
    <cellStyle name="差_108.BOM 2 15 3 2 3" xfId="10961"/>
    <cellStyle name="常规 2 2 18 2 3 4" xfId="10962"/>
    <cellStyle name="常规 2 2 23 2 3 4" xfId="10963"/>
    <cellStyle name="差_108.BOM 2 20 3 2 4" xfId="10964"/>
    <cellStyle name="差_108.BOM 2 15 3 2 4" xfId="10965"/>
    <cellStyle name="差_108.BOM 2 20 3 3 2" xfId="10966"/>
    <cellStyle name="差_108.BOM 2 15 3 3 2" xfId="10967"/>
    <cellStyle name="差_108.BOM 2 20 3 3 3" xfId="10968"/>
    <cellStyle name="差_108.BOM 2 15 3 3 3" xfId="10969"/>
    <cellStyle name="差_108.BOM 2 20 3 3 4" xfId="10970"/>
    <cellStyle name="差_108.BOM 2 15 3 3 4" xfId="10971"/>
    <cellStyle name="差_108.BOM 2 20 3 4" xfId="10972"/>
    <cellStyle name="差_108.BOM 2 15 3 4" xfId="10973"/>
    <cellStyle name="差_108.BOM 7 2 4 3 3" xfId="10974"/>
    <cellStyle name="差_108.BOM 2 2 5 5 2 3" xfId="10975"/>
    <cellStyle name="差_108.BOM 2 20 3 5" xfId="10976"/>
    <cellStyle name="差_108.BOM 2 15 3 5" xfId="10977"/>
    <cellStyle name="差_108.BOM 7 2 4 3 4" xfId="10978"/>
    <cellStyle name="差_108.BOM 2 2 5 5 2 4" xfId="10979"/>
    <cellStyle name="差_108.BOM 2 20 3 6" xfId="10980"/>
    <cellStyle name="差_108.BOM 2 15 3 6" xfId="10981"/>
    <cellStyle name="差_108.BOM 2 20 4 2" xfId="10982"/>
    <cellStyle name="差_108.BOM 2 15 4 2" xfId="10983"/>
    <cellStyle name="强调文字颜色 5 5 2 5" xfId="10984"/>
    <cellStyle name="差_108.BOM 2 20 4 2 2" xfId="10985"/>
    <cellStyle name="差_108.BOM 2 15 4 2 2" xfId="10986"/>
    <cellStyle name="常规 2 2 18 3 3 3" xfId="10987"/>
    <cellStyle name="常规 2 2 23 3 3 3" xfId="10988"/>
    <cellStyle name="强调文字颜色 5 5 2 6" xfId="10989"/>
    <cellStyle name="差_108.BOM 2 20 4 2 3" xfId="10990"/>
    <cellStyle name="差_108.BOM 2 15 4 2 3" xfId="10991"/>
    <cellStyle name="常规 2 2 18 3 3 4" xfId="10992"/>
    <cellStyle name="常规 2 2 23 3 3 4" xfId="10993"/>
    <cellStyle name="差_108.BOM 2 20 4 2 4" xfId="10994"/>
    <cellStyle name="差_108.BOM 2 15 4 2 4" xfId="10995"/>
    <cellStyle name="差_108.BOM 2 20 4 3" xfId="10996"/>
    <cellStyle name="差_108.BOM 2 15 4 3" xfId="10997"/>
    <cellStyle name="差_108.BOM 2 2 5 5 3 2" xfId="10998"/>
    <cellStyle name="强调文字颜色 5 5 3 5" xfId="10999"/>
    <cellStyle name="差_108.BOM 2 20 4 3 2" xfId="11000"/>
    <cellStyle name="差_108.BOM 2 15 4 3 2" xfId="11001"/>
    <cellStyle name="强调文字颜色 5 5 3 6" xfId="11002"/>
    <cellStyle name="差_108.BOM 2 20 4 3 3" xfId="11003"/>
    <cellStyle name="差_108.BOM 2 15 4 3 3" xfId="11004"/>
    <cellStyle name="差_108.BOM 2 20 4 3 4" xfId="11005"/>
    <cellStyle name="差_108.BOM 2 15 4 3 4" xfId="11006"/>
    <cellStyle name="好_108.BOM 10 2 2" xfId="11007"/>
    <cellStyle name="差_108.BOM 2 20 4 4" xfId="11008"/>
    <cellStyle name="差_108.BOM 2 15 4 4" xfId="11009"/>
    <cellStyle name="差_108.BOM 2 2 5 5 3 3" xfId="11010"/>
    <cellStyle name="好_108.BOM 10 2 3" xfId="11011"/>
    <cellStyle name="差_108.BOM 2 20 4 5" xfId="11012"/>
    <cellStyle name="差_108.BOM 2 15 4 5" xfId="11013"/>
    <cellStyle name="常规 2 2 2 2 15 5 2 2" xfId="11014"/>
    <cellStyle name="常规 2 2 2 2 20 5 2 2" xfId="11015"/>
    <cellStyle name="差_108.BOM 2 2 5 5 3 4" xfId="11016"/>
    <cellStyle name="好_108.BOM 10 2 4" xfId="11017"/>
    <cellStyle name="差_108.BOM 2 20 4 6" xfId="11018"/>
    <cellStyle name="差_108.BOM 2 15 4 6" xfId="11019"/>
    <cellStyle name="差_108.BOM 2 20 5 2" xfId="11020"/>
    <cellStyle name="差_108.BOM 2 15 5 2" xfId="11021"/>
    <cellStyle name="差_108.BOM 2 2 2 10" xfId="11022"/>
    <cellStyle name="强调文字颜色 5 6 2 5" xfId="11023"/>
    <cellStyle name="差_108.BOM 2 20 5 2 2" xfId="11024"/>
    <cellStyle name="差_108.BOM 2 15 5 2 2" xfId="11025"/>
    <cellStyle name="常规 2 2 18 4 3 3" xfId="11026"/>
    <cellStyle name="常规 2 2 23 4 3 3" xfId="11027"/>
    <cellStyle name="强调文字颜色 5 6 2 6" xfId="11028"/>
    <cellStyle name="差_108.BOM 2 20 5 2 3" xfId="11029"/>
    <cellStyle name="差_108.BOM 2 15 5 2 3" xfId="11030"/>
    <cellStyle name="常规 2 2 18 4 3 4" xfId="11031"/>
    <cellStyle name="常规 2 2 23 4 3 4" xfId="11032"/>
    <cellStyle name="差_108.BOM 2 20 5 2 4" xfId="11033"/>
    <cellStyle name="差_108.BOM 2 15 5 2 4" xfId="11034"/>
    <cellStyle name="差_108.BOM 2 20 5 3" xfId="11035"/>
    <cellStyle name="差_108.BOM 2 15 5 3" xfId="11036"/>
    <cellStyle name="差_108.BOM 2 9 5 2 2" xfId="11037"/>
    <cellStyle name="差_108.BOM 2 2 2 11" xfId="11038"/>
    <cellStyle name="强调文字颜色 5 6 3 5" xfId="11039"/>
    <cellStyle name="差_108.BOM 2 20 5 3 2" xfId="11040"/>
    <cellStyle name="差_108.BOM 2 15 5 3 2" xfId="11041"/>
    <cellStyle name="强调文字颜色 5 6 3 6" xfId="11042"/>
    <cellStyle name="差_108.BOM 2 20 5 3 3" xfId="11043"/>
    <cellStyle name="差_108.BOM 2 15 5 3 3" xfId="11044"/>
    <cellStyle name="差_108.BOM 2 20 5 3 4" xfId="11045"/>
    <cellStyle name="差_108.BOM 2 15 5 3 4" xfId="11046"/>
    <cellStyle name="好_108.BOM 10 3 2" xfId="11047"/>
    <cellStyle name="差_108.BOM 2 20 5 4" xfId="11048"/>
    <cellStyle name="差_108.BOM 2 15 5 4" xfId="11049"/>
    <cellStyle name="差_108.BOM 2 9 5 2 3" xfId="11050"/>
    <cellStyle name="差_108.BOM 2 2 2 12" xfId="11051"/>
    <cellStyle name="好_108.BOM 10 3 3" xfId="11052"/>
    <cellStyle name="差_108.BOM 2 20 5 5" xfId="11053"/>
    <cellStyle name="差_108.BOM 2 15 5 5" xfId="11054"/>
    <cellStyle name="好_108.BOM 2 12 8 2" xfId="11055"/>
    <cellStyle name="差_108.BOM 2 9 5 2 4" xfId="11056"/>
    <cellStyle name="好_108.BOM 10 3 4" xfId="11057"/>
    <cellStyle name="差_108.BOM 2 20 5 6" xfId="11058"/>
    <cellStyle name="差_108.BOM 2 15 5 6" xfId="11059"/>
    <cellStyle name="差_108.BOM 2 20 6 2" xfId="11060"/>
    <cellStyle name="差_108.BOM 2 15 6 2" xfId="11061"/>
    <cellStyle name="差_108.BOM 2 20 6 2 2" xfId="11062"/>
    <cellStyle name="差_108.BOM 2 15 6 2 2" xfId="11063"/>
    <cellStyle name="常规 2 2 18 5 3 3" xfId="11064"/>
    <cellStyle name="常规 2 2 23 5 3 3" xfId="11065"/>
    <cellStyle name="差_108.BOM 2 20 6 2 3" xfId="11066"/>
    <cellStyle name="差_108.BOM 2 15 6 2 3" xfId="11067"/>
    <cellStyle name="常规 2 2 18 5 3 4" xfId="11068"/>
    <cellStyle name="常规 2 2 23 5 3 4" xfId="11069"/>
    <cellStyle name="差_108.BOM 2 20 6 3" xfId="11070"/>
    <cellStyle name="差_108.BOM 2 15 6 3" xfId="11071"/>
    <cellStyle name="汇总 4 2 3" xfId="11072"/>
    <cellStyle name="差_108.BOM 2 9 5 3 2" xfId="11073"/>
    <cellStyle name="差_108.BOM 2 20 6 3 2" xfId="11074"/>
    <cellStyle name="差_108.BOM 2 15 6 3 2" xfId="11075"/>
    <cellStyle name="差_108.BOM 2 20 6 3 3" xfId="11076"/>
    <cellStyle name="差_108.BOM 2 15 6 3 3" xfId="11077"/>
    <cellStyle name="好_108.BOM 10 4 2" xfId="11078"/>
    <cellStyle name="差_108.BOM 2 20 6 4" xfId="11079"/>
    <cellStyle name="差_108.BOM 2 15 6 4" xfId="11080"/>
    <cellStyle name="汇总 4 2 4" xfId="11081"/>
    <cellStyle name="差_108.BOM 2 9 5 3 3" xfId="11082"/>
    <cellStyle name="好_108.BOM 10 4 3" xfId="11083"/>
    <cellStyle name="差_108.BOM 2 20 6 5" xfId="11084"/>
    <cellStyle name="差_108.BOM 2 15 6 5" xfId="11085"/>
    <cellStyle name="适中 2 2 2 2 2" xfId="11086"/>
    <cellStyle name="好_108.BOM 2 12 9 2" xfId="11087"/>
    <cellStyle name="差_108.BOM 2 9 5 3 4" xfId="11088"/>
    <cellStyle name="好_108.BOM 10 4 4" xfId="11089"/>
    <cellStyle name="差_108.BOM 2 20 6 6" xfId="11090"/>
    <cellStyle name="差_108.BOM 2 15 6 6" xfId="11091"/>
    <cellStyle name="差_108.BOM 2 20 7 2" xfId="11092"/>
    <cellStyle name="差_108.BOM 2 15 7 2" xfId="11093"/>
    <cellStyle name="差_108.BOM 2 20 7 2 2" xfId="11094"/>
    <cellStyle name="差_108.BOM 2 15 7 2 2" xfId="11095"/>
    <cellStyle name="常规 2 2 18 6 3 3" xfId="11096"/>
    <cellStyle name="常规 2 2 23 6 3 3" xfId="11097"/>
    <cellStyle name="差_108.BOM 2 20 7 2 3" xfId="11098"/>
    <cellStyle name="差_108.BOM 2 15 7 2 3" xfId="11099"/>
    <cellStyle name="常规 2 2 18 6 3 4" xfId="11100"/>
    <cellStyle name="常规 2 2 23 6 3 4" xfId="11101"/>
    <cellStyle name="差_108.BOM 2 20 7 3" xfId="11102"/>
    <cellStyle name="差_108.BOM 2 15 7 3" xfId="11103"/>
    <cellStyle name="差_108.BOM 2 20 7 3 2" xfId="11104"/>
    <cellStyle name="差_108.BOM 2 15 7 3 2" xfId="11105"/>
    <cellStyle name="差_108.BOM 2 20 7 3 3" xfId="11106"/>
    <cellStyle name="差_108.BOM 2 15 7 3 3" xfId="11107"/>
    <cellStyle name="差_108.BOM 2 20 7 4" xfId="11108"/>
    <cellStyle name="差_108.BOM 2 15 7 4" xfId="11109"/>
    <cellStyle name="差_108.BOM 2 20 7 5" xfId="11110"/>
    <cellStyle name="差_108.BOM 2 15 7 5" xfId="11111"/>
    <cellStyle name="差_108.BOM 2 20 7 6" xfId="11112"/>
    <cellStyle name="差_108.BOM 2 15 7 6" xfId="11113"/>
    <cellStyle name="差_108.BOM 2 20 8 2" xfId="11114"/>
    <cellStyle name="差_108.BOM 2 15 8 2" xfId="11115"/>
    <cellStyle name="差_108.BOM 2 20 8 3" xfId="11116"/>
    <cellStyle name="差_108.BOM 2 15 8 3" xfId="11117"/>
    <cellStyle name="差_108.BOM 2 20 8 4" xfId="11118"/>
    <cellStyle name="差_108.BOM 2 15 8 4" xfId="11119"/>
    <cellStyle name="差_108.BOM 2 20 9 2" xfId="11120"/>
    <cellStyle name="差_108.BOM 2 15 9 2" xfId="11121"/>
    <cellStyle name="差_108.BOM 2 20 9 3" xfId="11122"/>
    <cellStyle name="差_108.BOM 2 15 9 3" xfId="11123"/>
    <cellStyle name="差_108.BOM 2 20 9 4" xfId="11124"/>
    <cellStyle name="差_108.BOM 2 15 9 4" xfId="11125"/>
    <cellStyle name="差_108.BOM 2 21" xfId="11126"/>
    <cellStyle name="差_108.BOM 2 16" xfId="11127"/>
    <cellStyle name="差_108.BOM 2 21 10" xfId="11128"/>
    <cellStyle name="差_108.BOM 2 16 10" xfId="11129"/>
    <cellStyle name="差_108.BOM 2 21 11" xfId="11130"/>
    <cellStyle name="差_108.BOM 2 16 11" xfId="11131"/>
    <cellStyle name="差_108.BOM 2 21 12" xfId="11132"/>
    <cellStyle name="差_108.BOM 2 2 17 3 3 2" xfId="11133"/>
    <cellStyle name="差_108.BOM 2 16 12" xfId="11134"/>
    <cellStyle name="差_108.BOM 2 21 2" xfId="11135"/>
    <cellStyle name="差_108.BOM 2 16 2" xfId="11136"/>
    <cellStyle name="强调文字颜色 4 2 2 2 13" xfId="11137"/>
    <cellStyle name="差_108.BOM 2 21 2 2" xfId="11138"/>
    <cellStyle name="差_108.BOM 2 16 2 2" xfId="11139"/>
    <cellStyle name="差_108.BOM 2 21 2 3" xfId="11140"/>
    <cellStyle name="差_108.BOM 2 16 2 3" xfId="11141"/>
    <cellStyle name="差_108.BOM 2 21 2 4" xfId="11142"/>
    <cellStyle name="差_108.BOM 2 16 2 4" xfId="11143"/>
    <cellStyle name="差_108.BOM 2 6 2 8 2" xfId="11144"/>
    <cellStyle name="差_108.BOM 2 21 2 5" xfId="11145"/>
    <cellStyle name="差_108.BOM 2 16 2 5" xfId="11146"/>
    <cellStyle name="差_108.BOM 2 6 2 8 3" xfId="11147"/>
    <cellStyle name="差_108.BOM 2 21 2 6" xfId="11148"/>
    <cellStyle name="差_108.BOM 2 16 2 6" xfId="11149"/>
    <cellStyle name="差_108.BOM 2 21 3 2" xfId="11150"/>
    <cellStyle name="差_108.BOM 2 16 3 2" xfId="11151"/>
    <cellStyle name="好_108.BOM 2 21 7 5" xfId="11152"/>
    <cellStyle name="好_108.BOM 2 16 7 5" xfId="11153"/>
    <cellStyle name="差_108.BOM 2 21 3 2 2" xfId="11154"/>
    <cellStyle name="差_108.BOM 2 16 3 2 2" xfId="11155"/>
    <cellStyle name="常规 2 2 19 2 3 3" xfId="11156"/>
    <cellStyle name="常规 2 2 24 2 3 3" xfId="11157"/>
    <cellStyle name="好_108.BOM 2 21 7 6" xfId="11158"/>
    <cellStyle name="好_108.BOM 2 16 7 6" xfId="11159"/>
    <cellStyle name="差_108.BOM 2 21 3 2 3" xfId="11160"/>
    <cellStyle name="差_108.BOM 2 16 3 2 3" xfId="11161"/>
    <cellStyle name="常规 2 2 19 2 3 4" xfId="11162"/>
    <cellStyle name="常规 2 2 24 2 3 4" xfId="11163"/>
    <cellStyle name="差_108.BOM 2 21 3 2 4" xfId="11164"/>
    <cellStyle name="差_108.BOM 2 16 3 2 4" xfId="11165"/>
    <cellStyle name="差_108.BOM 2 21 3 3" xfId="11166"/>
    <cellStyle name="差_108.BOM 2 16 3 3" xfId="11167"/>
    <cellStyle name="差_108.BOM 7 2 5 3 2" xfId="11168"/>
    <cellStyle name="差_108.BOM 2 2 5 6 2 2" xfId="11169"/>
    <cellStyle name="差_108.BOM 2 21 3 3 2" xfId="11170"/>
    <cellStyle name="差_108.BOM 2 16 3 3 2" xfId="11171"/>
    <cellStyle name="差_108.BOM 2 21 3 3 3" xfId="11172"/>
    <cellStyle name="差_108.BOM 2 16 3 3 3" xfId="11173"/>
    <cellStyle name="差_108.BOM 2 21 3 3 4" xfId="11174"/>
    <cellStyle name="差_108.BOM 2 16 3 3 4" xfId="11175"/>
    <cellStyle name="差_108.BOM 2 21 3 4" xfId="11176"/>
    <cellStyle name="差_108.BOM 2 16 3 4" xfId="11177"/>
    <cellStyle name="差_108.BOM 7 2 5 3 3" xfId="11178"/>
    <cellStyle name="差_108.BOM 2 2 5 6 2 3" xfId="11179"/>
    <cellStyle name="差_108.BOM 2 21 4 2" xfId="11180"/>
    <cellStyle name="差_108.BOM 2 16 4 2" xfId="11181"/>
    <cellStyle name="强调文字颜色 6 5 2 5" xfId="11182"/>
    <cellStyle name="解释性文本 6 6" xfId="11183"/>
    <cellStyle name="好_108.BOM 2 22 7 5" xfId="11184"/>
    <cellStyle name="好_108.BOM 2 17 7 5" xfId="11185"/>
    <cellStyle name="差_108.BOM 2 21 4 2 2" xfId="11186"/>
    <cellStyle name="差_108.BOM 2 16 4 2 2" xfId="11187"/>
    <cellStyle name="常规 2 2 19 3 3 3" xfId="11188"/>
    <cellStyle name="常规 2 2 24 3 3 3" xfId="11189"/>
    <cellStyle name="强调文字颜色 6 5 2 6" xfId="11190"/>
    <cellStyle name="好_108.BOM 2 22 7 6" xfId="11191"/>
    <cellStyle name="好_108.BOM 2 17 7 6" xfId="11192"/>
    <cellStyle name="常规 5 27 2" xfId="11193"/>
    <cellStyle name="差_108.BOM 2 21 4 2 3" xfId="11194"/>
    <cellStyle name="差_108.BOM 2 16 4 2 3" xfId="11195"/>
    <cellStyle name="常规 2 2 19 3 3 4" xfId="11196"/>
    <cellStyle name="常规 2 2 24 3 3 4" xfId="11197"/>
    <cellStyle name="常规 5 27 3" xfId="11198"/>
    <cellStyle name="差_108.BOM 2 21 4 2 4" xfId="11199"/>
    <cellStyle name="差_108.BOM 2 16 4 2 4" xfId="11200"/>
    <cellStyle name="差_108.BOM 2 21 4 3" xfId="11201"/>
    <cellStyle name="差_108.BOM 2 16 4 3" xfId="11202"/>
    <cellStyle name="差_108.BOM 2 2 5 6 3 2" xfId="11203"/>
    <cellStyle name="强调文字颜色 6 5 3 5" xfId="11204"/>
    <cellStyle name="解释性文本 7 6" xfId="11205"/>
    <cellStyle name="差_108.BOM 2 21 4 3 2" xfId="11206"/>
    <cellStyle name="差_108.BOM 2 16 4 3 2" xfId="11207"/>
    <cellStyle name="强调文字颜色 6 5 3 6" xfId="11208"/>
    <cellStyle name="常规 5 28 2" xfId="11209"/>
    <cellStyle name="差_108.BOM 2 21 4 3 3" xfId="11210"/>
    <cellStyle name="差_108.BOM 2 16 4 3 3" xfId="11211"/>
    <cellStyle name="常规 5 28 3" xfId="11212"/>
    <cellStyle name="差_108.BOM 2 21 4 3 4" xfId="11213"/>
    <cellStyle name="差_108.BOM 2 16 4 3 4" xfId="11214"/>
    <cellStyle name="好_108.BOM 11 2 2" xfId="11215"/>
    <cellStyle name="差_108.BOM 2 21 4 4" xfId="11216"/>
    <cellStyle name="差_108.BOM 2 16 4 4" xfId="11217"/>
    <cellStyle name="差_108.BOM 2 2 5 6 3 3" xfId="11218"/>
    <cellStyle name="好_108.BOM 11 2 3" xfId="11219"/>
    <cellStyle name="差_108.BOM 2 21 4 5" xfId="11220"/>
    <cellStyle name="差_108.BOM 2 16 4 5" xfId="11221"/>
    <cellStyle name="常规 2 2 2 2 15 6 2 2" xfId="11222"/>
    <cellStyle name="常规 2 2 2 2 20 6 2 2" xfId="11223"/>
    <cellStyle name="差_108.BOM 2 2 5 6 3 4" xfId="11224"/>
    <cellStyle name="好_108.BOM 11 2 4" xfId="11225"/>
    <cellStyle name="差_108.BOM 2 21 4 6" xfId="11226"/>
    <cellStyle name="差_108.BOM 2 16 4 6" xfId="11227"/>
    <cellStyle name="差_108.BOM 2 21 5 2" xfId="11228"/>
    <cellStyle name="差_108.BOM 2 16 5 2" xfId="11229"/>
    <cellStyle name="差_108.BOM 2 2 7 10" xfId="11230"/>
    <cellStyle name="强调文字颜色 6 6 2 5" xfId="11231"/>
    <cellStyle name="好_108.BOM 2 23 7 5" xfId="11232"/>
    <cellStyle name="好_108.BOM 2 18 7 5" xfId="11233"/>
    <cellStyle name="差_108.BOM 2 21 5 2 2" xfId="11234"/>
    <cellStyle name="差_108.BOM 2 16 5 2 2" xfId="11235"/>
    <cellStyle name="常规 2 2 19 4 3 3" xfId="11236"/>
    <cellStyle name="常规 2 2 24 4 3 3" xfId="11237"/>
    <cellStyle name="强调文字颜色 6 6 2 6" xfId="11238"/>
    <cellStyle name="好_108.BOM 2 23 7 6" xfId="11239"/>
    <cellStyle name="好_108.BOM 2 18 7 6" xfId="11240"/>
    <cellStyle name="差_108.BOM 2 21 5 2 3" xfId="11241"/>
    <cellStyle name="差_108.BOM 2 16 5 2 3" xfId="11242"/>
    <cellStyle name="常规 2 2 19 4 3 4" xfId="11243"/>
    <cellStyle name="常规 2 2 24 4 3 4" xfId="11244"/>
    <cellStyle name="差_108.BOM 2 21 5 2 4" xfId="11245"/>
    <cellStyle name="差_108.BOM 2 16 5 2 4" xfId="11246"/>
    <cellStyle name="差_108.BOM 2 21 5 3" xfId="11247"/>
    <cellStyle name="差_108.BOM 2 16 5 3" xfId="11248"/>
    <cellStyle name="差_108.BOM 2 9 6 2 2" xfId="11249"/>
    <cellStyle name="差_108.BOM 2 2 7 11" xfId="11250"/>
    <cellStyle name="强调文字颜色 6 6 3 5" xfId="11251"/>
    <cellStyle name="差_108.BOM 2 21 5 3 2" xfId="11252"/>
    <cellStyle name="差_108.BOM 2 16 5 3 2" xfId="11253"/>
    <cellStyle name="强调文字颜色 6 6 3 6" xfId="11254"/>
    <cellStyle name="差_108.BOM 2 21 5 3 3" xfId="11255"/>
    <cellStyle name="差_108.BOM 2 16 5 3 3" xfId="11256"/>
    <cellStyle name="差_108.BOM 2 21 5 3 4" xfId="11257"/>
    <cellStyle name="差_108.BOM 2 16 5 3 4" xfId="11258"/>
    <cellStyle name="好_108.BOM 11 3 2" xfId="11259"/>
    <cellStyle name="差_108.BOM 2 21 5 4" xfId="11260"/>
    <cellStyle name="差_108.BOM 2 16 5 4" xfId="11261"/>
    <cellStyle name="差_108.BOM 2 9 6 2 3" xfId="11262"/>
    <cellStyle name="差_108.BOM 2 2 7 12" xfId="11263"/>
    <cellStyle name="好_108.BOM 11 3 3" xfId="11264"/>
    <cellStyle name="差_108.BOM 2 21 5 5" xfId="11265"/>
    <cellStyle name="差_108.BOM 2 16 5 5" xfId="11266"/>
    <cellStyle name="好_108.BOM 2 13 8 2" xfId="11267"/>
    <cellStyle name="差_108.BOM 2 9 6 2 4" xfId="11268"/>
    <cellStyle name="好_108.BOM 11 3 4" xfId="11269"/>
    <cellStyle name="差_108.BOM 2 21 5 6" xfId="11270"/>
    <cellStyle name="差_108.BOM 2 16 5 6" xfId="11271"/>
    <cellStyle name="差_108.BOM 2 21 6 2" xfId="11272"/>
    <cellStyle name="差_108.BOM 2 16 6 2" xfId="11273"/>
    <cellStyle name="好_108.BOM 2 24 7 5" xfId="11274"/>
    <cellStyle name="好_108.BOM 2 19 7 5" xfId="11275"/>
    <cellStyle name="差_108.BOM 2 21 6 2 2" xfId="11276"/>
    <cellStyle name="差_108.BOM 2 16 6 2 2" xfId="11277"/>
    <cellStyle name="常规 2 2 19 5 3 3" xfId="11278"/>
    <cellStyle name="常规 2 2 24 5 3 3" xfId="11279"/>
    <cellStyle name="好_108.BOM 2 24 7 6" xfId="11280"/>
    <cellStyle name="好_108.BOM 2 19 7 6" xfId="11281"/>
    <cellStyle name="差_108.BOM 2 21 6 2 3" xfId="11282"/>
    <cellStyle name="差_108.BOM 2 16 6 2 3" xfId="11283"/>
    <cellStyle name="常规 2 2 19 5 3 4" xfId="11284"/>
    <cellStyle name="常规 2 2 24 5 3 4" xfId="11285"/>
    <cellStyle name="差_108.BOM 2 21 6 2 4" xfId="11286"/>
    <cellStyle name="差_108.BOM 2 16 6 2 4" xfId="11287"/>
    <cellStyle name="差_108.BOM 2 21 6 3" xfId="11288"/>
    <cellStyle name="差_108.BOM 2 16 6 3" xfId="11289"/>
    <cellStyle name="汇总 5 2 3" xfId="11290"/>
    <cellStyle name="差_108.BOM 2 9 6 3 2" xfId="11291"/>
    <cellStyle name="差_108.BOM 2 21 6 3 2" xfId="11292"/>
    <cellStyle name="差_108.BOM 2 16 6 3 2" xfId="11293"/>
    <cellStyle name="差_108.BOM 2 21 6 3 3" xfId="11294"/>
    <cellStyle name="差_108.BOM 2 16 6 3 3" xfId="11295"/>
    <cellStyle name="差_108.BOM 2 21 6 3 4" xfId="11296"/>
    <cellStyle name="差_108.BOM 2 16 6 3 4" xfId="11297"/>
    <cellStyle name="好_108.BOM 11 4 2" xfId="11298"/>
    <cellStyle name="差_108.BOM 2 21 6 4" xfId="11299"/>
    <cellStyle name="差_108.BOM 2 16 6 4" xfId="11300"/>
    <cellStyle name="汇总 5 2 4" xfId="11301"/>
    <cellStyle name="差_108.BOM 2 9 6 3 3" xfId="11302"/>
    <cellStyle name="好_108.BOM 11 4 3" xfId="11303"/>
    <cellStyle name="差_108.BOM 2 21 6 5" xfId="11304"/>
    <cellStyle name="差_108.BOM 2 16 6 5" xfId="11305"/>
    <cellStyle name="汇总 5 2 5" xfId="11306"/>
    <cellStyle name="好_108.BOM 2 13 9 2" xfId="11307"/>
    <cellStyle name="差_108.BOM 2 9 6 3 4" xfId="11308"/>
    <cellStyle name="好_108.BOM 11 4 4" xfId="11309"/>
    <cellStyle name="差_108.BOM 2 21 6 6" xfId="11310"/>
    <cellStyle name="差_108.BOM 2 16 6 6" xfId="11311"/>
    <cellStyle name="差_108.BOM 2 21 7 2" xfId="11312"/>
    <cellStyle name="差_108.BOM 2 16 7 2" xfId="11313"/>
    <cellStyle name="差_108.BOM 2 21 7 3" xfId="11314"/>
    <cellStyle name="差_108.BOM 2 16 7 3" xfId="11315"/>
    <cellStyle name="差_108.BOM 2 21 7 4" xfId="11316"/>
    <cellStyle name="差_108.BOM 2 16 7 4" xfId="11317"/>
    <cellStyle name="差_108.BOM 2 21 7 5" xfId="11318"/>
    <cellStyle name="差_108.BOM 2 16 7 5" xfId="11319"/>
    <cellStyle name="差_108.BOM 2 21 7 6" xfId="11320"/>
    <cellStyle name="差_108.BOM 2 16 7 6" xfId="11321"/>
    <cellStyle name="差_108.BOM 2 21 8 2" xfId="11322"/>
    <cellStyle name="差_108.BOM 2 16 8 2" xfId="11323"/>
    <cellStyle name="差_108.BOM 2 21 8 3" xfId="11324"/>
    <cellStyle name="差_108.BOM 2 16 8 3" xfId="11325"/>
    <cellStyle name="差_108.BOM 2 21 8 4" xfId="11326"/>
    <cellStyle name="差_108.BOM 2 16 8 4" xfId="11327"/>
    <cellStyle name="差_108.BOM 2 21 9 2" xfId="11328"/>
    <cellStyle name="差_108.BOM 2 16 9 2" xfId="11329"/>
    <cellStyle name="差_108.BOM 2 21 9 3" xfId="11330"/>
    <cellStyle name="差_108.BOM 2 16 9 3" xfId="11331"/>
    <cellStyle name="差_108.BOM 2 21 9 4" xfId="11332"/>
    <cellStyle name="差_108.BOM 2 16 9 4" xfId="11333"/>
    <cellStyle name="差_108.BOM 2 22" xfId="11334"/>
    <cellStyle name="差_108.BOM 2 17" xfId="11335"/>
    <cellStyle name="常规 2 2 2 2 9 6 2" xfId="11336"/>
    <cellStyle name="差_108.BOM 2 22 10" xfId="11337"/>
    <cellStyle name="差_108.BOM 2 17 10" xfId="11338"/>
    <cellStyle name="常规 2 2 2 2 9 6 3" xfId="11339"/>
    <cellStyle name="差_108.BOM 2 22 11" xfId="11340"/>
    <cellStyle name="差_108.BOM 2 17 11" xfId="11341"/>
    <cellStyle name="好_108.BOM 2 26 3 3 2" xfId="11342"/>
    <cellStyle name="常规 2 2 2 2 9 6 4" xfId="11343"/>
    <cellStyle name="差_108.BOM 2 22 12" xfId="11344"/>
    <cellStyle name="差_108.BOM 2 17 12" xfId="11345"/>
    <cellStyle name="好_108.BOM 2 2 2 5 2 4" xfId="11346"/>
    <cellStyle name="好 2 2 9" xfId="11347"/>
    <cellStyle name="差_108.BOM 2 22 2" xfId="11348"/>
    <cellStyle name="差_108.BOM 2 17 2" xfId="11349"/>
    <cellStyle name="差_108.BOM 2 22 2 2" xfId="11350"/>
    <cellStyle name="差_108.BOM 2 2 10 5 4" xfId="11351"/>
    <cellStyle name="差_108.BOM 2 17 2 2" xfId="11352"/>
    <cellStyle name="常规 2 2 2 25 7 3 3" xfId="11353"/>
    <cellStyle name="注释 3 9" xfId="11354"/>
    <cellStyle name="差_108.BOM 2 22 2 2 2" xfId="11355"/>
    <cellStyle name="差_108.BOM 2 17 2 2 2" xfId="11356"/>
    <cellStyle name="差_108.BOM 2 2 8 8" xfId="11357"/>
    <cellStyle name="常规 2 2 10 2 2 5" xfId="11358"/>
    <cellStyle name="常规 2 2 2 25 7 3 4" xfId="11359"/>
    <cellStyle name="差_108.BOM 2 22 2 2 3" xfId="11360"/>
    <cellStyle name="差_108.BOM 2 2 10 2 2" xfId="11361"/>
    <cellStyle name="差_108.BOM 2 17 2 2 3" xfId="11362"/>
    <cellStyle name="差_108.BOM 2 2 8 9" xfId="11363"/>
    <cellStyle name="常规 2 2 10 2 2 6" xfId="11364"/>
    <cellStyle name="差_108.BOM 2 22 2 2 4" xfId="11365"/>
    <cellStyle name="差_108.BOM 2 2 10 2 3" xfId="11366"/>
    <cellStyle name="差_108.BOM 2 17 2 2 4" xfId="11367"/>
    <cellStyle name="差_108.BOM 2 22 2 3" xfId="11368"/>
    <cellStyle name="差_108.BOM 2 2 10 5 5" xfId="11369"/>
    <cellStyle name="差_108.BOM 2 17 2 3" xfId="11370"/>
    <cellStyle name="差_108.BOM 2 22 2 4" xfId="11371"/>
    <cellStyle name="差_108.BOM 2 2 10 5 6" xfId="11372"/>
    <cellStyle name="差_108.BOM 2 17 2 4" xfId="11373"/>
    <cellStyle name="差_108.BOM 2 22 2 5" xfId="11374"/>
    <cellStyle name="差_108.BOM 2 17 2 5" xfId="11375"/>
    <cellStyle name="差_108.BOM 2 22 2 6" xfId="11376"/>
    <cellStyle name="差_108.BOM 2 17 2 6" xfId="11377"/>
    <cellStyle name="差_108.BOM 2 22 3 2" xfId="11378"/>
    <cellStyle name="差_108.BOM 2 2 10 6 4" xfId="11379"/>
    <cellStyle name="差_108.BOM 2 17 3 2" xfId="11380"/>
    <cellStyle name="常规 2 2 30 2 3 3" xfId="11381"/>
    <cellStyle name="差_108.BOM 2 22 3 2 2" xfId="11382"/>
    <cellStyle name="差_108.BOM 2 17 3 2 2" xfId="11383"/>
    <cellStyle name="常规 2 2 25 2 3 3" xfId="11384"/>
    <cellStyle name="常规 2 2 30 2 3 4" xfId="11385"/>
    <cellStyle name="差_108.BOM 2 22 3 2 3" xfId="11386"/>
    <cellStyle name="差_108.BOM 2 2 11 2 2" xfId="11387"/>
    <cellStyle name="差_108.BOM 2 17 3 2 3" xfId="11388"/>
    <cellStyle name="常规 2 2 25 2 3 4" xfId="11389"/>
    <cellStyle name="差_108.BOM 2 22 3 2 4" xfId="11390"/>
    <cellStyle name="差_108.BOM 2 2 11 2 3" xfId="11391"/>
    <cellStyle name="差_108.BOM 2 17 3 2 4" xfId="11392"/>
    <cellStyle name="差_108.BOM 2 22 3 3" xfId="11393"/>
    <cellStyle name="差_108.BOM 2 2 10 6 5" xfId="11394"/>
    <cellStyle name="差_108.BOM 2 17 3 3" xfId="11395"/>
    <cellStyle name="差_108.BOM 7 2 6 3 2" xfId="11396"/>
    <cellStyle name="差_108.BOM 2 2 5 7 2 2" xfId="11397"/>
    <cellStyle name="差_108.BOM 2 22 3 3 2" xfId="11398"/>
    <cellStyle name="差_108.BOM 2 17 3 3 2" xfId="11399"/>
    <cellStyle name="差_108.BOM 2 22 3 3 3" xfId="11400"/>
    <cellStyle name="差_108.BOM 2 2 11 3 2" xfId="11401"/>
    <cellStyle name="差_108.BOM 2 17 3 3 3" xfId="11402"/>
    <cellStyle name="差_108.BOM 2 22 3 3 4" xfId="11403"/>
    <cellStyle name="差_108.BOM 2 2 11 3 3" xfId="11404"/>
    <cellStyle name="差_108.BOM 2 17 3 3 4" xfId="11405"/>
    <cellStyle name="差_108.BOM 2 22 3 4" xfId="11406"/>
    <cellStyle name="差_108.BOM 2 2 10 6 6" xfId="11407"/>
    <cellStyle name="差_108.BOM 2 17 3 4" xfId="11408"/>
    <cellStyle name="差_108.BOM 7 2 6 3 3" xfId="11409"/>
    <cellStyle name="差_108.BOM 2 2 5 7 2 3" xfId="11410"/>
    <cellStyle name="差_108.BOM 2 22 3 5" xfId="11411"/>
    <cellStyle name="差_108.BOM 2 17 3 5" xfId="11412"/>
    <cellStyle name="差_108.BOM 7 2 6 3 4" xfId="11413"/>
    <cellStyle name="差_108.BOM 2 2 5 7 2 4" xfId="11414"/>
    <cellStyle name="差_108.BOM 2 22 3 6" xfId="11415"/>
    <cellStyle name="差_108.BOM 2 17 3 6" xfId="11416"/>
    <cellStyle name="差_108.BOM 2 22 4 2" xfId="11417"/>
    <cellStyle name="差_108.BOM 2 2 10 7 4" xfId="11418"/>
    <cellStyle name="差_108.BOM 2 17 4 2" xfId="11419"/>
    <cellStyle name="常规 2 2 30 3 3 3" xfId="11420"/>
    <cellStyle name="差_108.BOM 2 22 4 2 2" xfId="11421"/>
    <cellStyle name="差_108.BOM 2 17 4 2 2" xfId="11422"/>
    <cellStyle name="常规 2 2 25 3 3 3" xfId="11423"/>
    <cellStyle name="常规 2 2 30 3 3 4" xfId="11424"/>
    <cellStyle name="差_108.BOM 2 22 4 2 3" xfId="11425"/>
    <cellStyle name="差_108.BOM 2 2 12 2 2" xfId="11426"/>
    <cellStyle name="差_108.BOM 2 17 4 2 3" xfId="11427"/>
    <cellStyle name="常规 2 2 25 3 3 4" xfId="11428"/>
    <cellStyle name="差_108.BOM 2 22 4 2 4" xfId="11429"/>
    <cellStyle name="差_108.BOM 2 2 12 2 3" xfId="11430"/>
    <cellStyle name="差_108.BOM 2 17 4 2 4" xfId="11431"/>
    <cellStyle name="差_108.BOM 2 22 4 3" xfId="11432"/>
    <cellStyle name="差_108.BOM 2 2 10 7 5" xfId="11433"/>
    <cellStyle name="差_108.BOM 2 17 4 3" xfId="11434"/>
    <cellStyle name="差_108.BOM 2 2 5 7 3 2" xfId="11435"/>
    <cellStyle name="差_108.BOM 2 23" xfId="11436"/>
    <cellStyle name="差_108.BOM 2 18" xfId="11437"/>
    <cellStyle name="差_108.BOM 2 22 4 3 2" xfId="11438"/>
    <cellStyle name="差_108.BOM 2 17 4 3 2" xfId="11439"/>
    <cellStyle name="差_108.BOM 2 24" xfId="11440"/>
    <cellStyle name="差_108.BOM 2 19" xfId="11441"/>
    <cellStyle name="差_108.BOM 2 22 4 3 3" xfId="11442"/>
    <cellStyle name="差_108.BOM 2 2 12 3 2" xfId="11443"/>
    <cellStyle name="差_108.BOM 2 17 4 3 3" xfId="11444"/>
    <cellStyle name="输入 10 2" xfId="11445"/>
    <cellStyle name="差_108.BOM 2 30" xfId="11446"/>
    <cellStyle name="差_108.BOM 2 25" xfId="11447"/>
    <cellStyle name="差_108.BOM 2 22 4 3 4" xfId="11448"/>
    <cellStyle name="差_108.BOM 2 2 12 3 3" xfId="11449"/>
    <cellStyle name="差_108.BOM 2 17 4 3 4" xfId="11450"/>
    <cellStyle name="好_108.BOM 12 2 2" xfId="11451"/>
    <cellStyle name="差_108.BOM 2 22 4 4" xfId="11452"/>
    <cellStyle name="差_108.BOM 2 2 10 7 6" xfId="11453"/>
    <cellStyle name="差_108.BOM 2 17 4 4" xfId="11454"/>
    <cellStyle name="差_108.BOM 2 2 5 7 3 3" xfId="11455"/>
    <cellStyle name="好_108.BOM 12 2 3" xfId="11456"/>
    <cellStyle name="差_108.BOM 2 22 4 5" xfId="11457"/>
    <cellStyle name="差_108.BOM 2 17 4 5" xfId="11458"/>
    <cellStyle name="常规 2 2 2 9 2 2 2" xfId="11459"/>
    <cellStyle name="好_108.BOM 2 6 2 2 4" xfId="11460"/>
    <cellStyle name="常规 2 2 2 2 15 7 2 2" xfId="11461"/>
    <cellStyle name="常规 2 2 2 2 20 7 2 2" xfId="11462"/>
    <cellStyle name="差_108.BOM 2 2 5 7 3 4" xfId="11463"/>
    <cellStyle name="好_108.BOM 12 2 4" xfId="11464"/>
    <cellStyle name="差_108.BOM 2 22 4 6" xfId="11465"/>
    <cellStyle name="差_108.BOM 2 17 4 6" xfId="11466"/>
    <cellStyle name="常规 2 2 2 9 2 2 3" xfId="11467"/>
    <cellStyle name="警告文本 2 6" xfId="11468"/>
    <cellStyle name="差_108.BOM 2 22 5 2" xfId="11469"/>
    <cellStyle name="差_108.BOM 2 2 10 8 4" xfId="11470"/>
    <cellStyle name="差_108.BOM 2 17 5 2" xfId="11471"/>
    <cellStyle name="警告文本 2 6 2" xfId="11472"/>
    <cellStyle name="常规 2 2 30 4 3 3" xfId="11473"/>
    <cellStyle name="差_108.BOM 2 22 5 2 2" xfId="11474"/>
    <cellStyle name="差_108.BOM 2 17 5 2 2" xfId="11475"/>
    <cellStyle name="常规 2 2 25 4 3 3" xfId="11476"/>
    <cellStyle name="常规 2 2 30 4 3 4" xfId="11477"/>
    <cellStyle name="差_108.BOM 2 22 5 2 3" xfId="11478"/>
    <cellStyle name="差_108.BOM 2 2 13 2 2" xfId="11479"/>
    <cellStyle name="差_108.BOM 2 17 5 2 3" xfId="11480"/>
    <cellStyle name="常规 2 2 25 4 3 4" xfId="11481"/>
    <cellStyle name="差_108.BOM 2 22 5 2 4" xfId="11482"/>
    <cellStyle name="差_108.BOM 2 2 13 2 3" xfId="11483"/>
    <cellStyle name="差_108.BOM 2 17 5 2 4" xfId="11484"/>
    <cellStyle name="警告文本 2 7" xfId="11485"/>
    <cellStyle name="差_108.BOM 2 22 5 3" xfId="11486"/>
    <cellStyle name="差_108.BOM 2 17 5 3" xfId="11487"/>
    <cellStyle name="差_108.BOM 2 9 7 2 2" xfId="11488"/>
    <cellStyle name="警告文本 2 7 2" xfId="11489"/>
    <cellStyle name="差_108.BOM 2 22 5 3 2" xfId="11490"/>
    <cellStyle name="差_108.BOM 2 17 5 3 2" xfId="11491"/>
    <cellStyle name="差_108.BOM 2 22 5 3 3" xfId="11492"/>
    <cellStyle name="差_108.BOM 2 2 13 3 2" xfId="11493"/>
    <cellStyle name="差_108.BOM 2 17 5 3 3" xfId="11494"/>
    <cellStyle name="差_108.BOM 2 22 5 3 4" xfId="11495"/>
    <cellStyle name="差_108.BOM 2 2 13 3 3" xfId="11496"/>
    <cellStyle name="差_108.BOM 2 17 5 3 4" xfId="11497"/>
    <cellStyle name="警告文本 2 8" xfId="11498"/>
    <cellStyle name="好_108.BOM 12 3 2" xfId="11499"/>
    <cellStyle name="差_108.BOM 2 22 5 4" xfId="11500"/>
    <cellStyle name="差_108.BOM 2 17 5 4" xfId="11501"/>
    <cellStyle name="差_108.BOM 2 9 7 2 3" xfId="11502"/>
    <cellStyle name="警告文本 2 9" xfId="11503"/>
    <cellStyle name="好_108.BOM 12 3 3" xfId="11504"/>
    <cellStyle name="差_108.BOM 2 22 5 5" xfId="11505"/>
    <cellStyle name="差_108.BOM 2 17 5 5" xfId="11506"/>
    <cellStyle name="常规 2 2 2 9 2 3 2" xfId="11507"/>
    <cellStyle name="强调文字颜色 6 2 3 2" xfId="11508"/>
    <cellStyle name="好_108.BOM 2 14 8 2" xfId="11509"/>
    <cellStyle name="差_108.BOM 2 9 7 2 4" xfId="11510"/>
    <cellStyle name="好_108.BOM 12 3 4" xfId="11511"/>
    <cellStyle name="差_108.BOM 2 22 5 6" xfId="11512"/>
    <cellStyle name="差_108.BOM 2 17 5 6" xfId="11513"/>
    <cellStyle name="常规 2 2 2 9 2 3 3" xfId="11514"/>
    <cellStyle name="差_108.BOM 2 22 6" xfId="11515"/>
    <cellStyle name="差_108.BOM 2 17 6" xfId="11516"/>
    <cellStyle name="差_108.BOM 2 22 6 2 4" xfId="11517"/>
    <cellStyle name="差_108.BOM 2 2 14 2 3" xfId="11518"/>
    <cellStyle name="差_108.BOM 2 17 6 2 4" xfId="11519"/>
    <cellStyle name="警告文本 3 7" xfId="11520"/>
    <cellStyle name="差_108.BOM 2 22 6 3" xfId="11521"/>
    <cellStyle name="差_108.BOM 2 17 6 3" xfId="11522"/>
    <cellStyle name="汇总 6 2 3" xfId="11523"/>
    <cellStyle name="差_108.BOM 2 9 7 3 2" xfId="11524"/>
    <cellStyle name="警告文本 3 8" xfId="11525"/>
    <cellStyle name="好_108.BOM 12 4 2" xfId="11526"/>
    <cellStyle name="差_108.BOM 2 22 6 4" xfId="11527"/>
    <cellStyle name="差_108.BOM 2 17 6 4" xfId="11528"/>
    <cellStyle name="汇总 6 2 4" xfId="11529"/>
    <cellStyle name="差_108.BOM 2 9 7 3 3" xfId="11530"/>
    <cellStyle name="警告文本 3 9" xfId="11531"/>
    <cellStyle name="好_108.BOM 12 4 3" xfId="11532"/>
    <cellStyle name="差_108.BOM 2 22 6 5" xfId="11533"/>
    <cellStyle name="差_108.BOM 2 17 6 5" xfId="11534"/>
    <cellStyle name="强调文字颜色 6 2 4 2" xfId="11535"/>
    <cellStyle name="汇总 6 2 5" xfId="11536"/>
    <cellStyle name="好_108.BOM 2 14 9 2" xfId="11537"/>
    <cellStyle name="差_108.BOM 2 9 7 3 4" xfId="11538"/>
    <cellStyle name="好_108.BOM 12 4 4" xfId="11539"/>
    <cellStyle name="差_108.BOM 2 22 6 6" xfId="11540"/>
    <cellStyle name="差_108.BOM 2 17 6 6" xfId="11541"/>
    <cellStyle name="差_108.BOM 2 22 7" xfId="11542"/>
    <cellStyle name="差_108.BOM 2 17 7" xfId="11543"/>
    <cellStyle name="警告文本 4 6" xfId="11544"/>
    <cellStyle name="差_108.BOM 2 22 7 2" xfId="11545"/>
    <cellStyle name="差_108.BOM 2 17 7 2" xfId="11546"/>
    <cellStyle name="常规 2 2 30 6 3 3" xfId="11547"/>
    <cellStyle name="差_108.BOM 2 22 7 2 2" xfId="11548"/>
    <cellStyle name="差_108.BOM 2 17 7 2 2" xfId="11549"/>
    <cellStyle name="常规 2 2 25 6 3 3" xfId="11550"/>
    <cellStyle name="常规 2 2 30 6 3 4" xfId="11551"/>
    <cellStyle name="差_108.BOM 2 22 7 2 3" xfId="11552"/>
    <cellStyle name="差_108.BOM 2 2 20 2 2" xfId="11553"/>
    <cellStyle name="差_108.BOM 2 2 15 2 2" xfId="11554"/>
    <cellStyle name="差_108.BOM 2 17 7 2 3" xfId="11555"/>
    <cellStyle name="常规 2 2 25 6 3 4" xfId="11556"/>
    <cellStyle name="差_108.BOM 2 22 7 2 4" xfId="11557"/>
    <cellStyle name="差_108.BOM 2 2 20 2 3" xfId="11558"/>
    <cellStyle name="差_108.BOM 2 2 15 2 3" xfId="11559"/>
    <cellStyle name="差_108.BOM 2 17 7 2 4" xfId="11560"/>
    <cellStyle name="警告文本 4 7" xfId="11561"/>
    <cellStyle name="差_108.BOM 2 22 7 3" xfId="11562"/>
    <cellStyle name="差_108.BOM 2 17 7 3" xfId="11563"/>
    <cellStyle name="差_108.BOM 2 22 7 3 2" xfId="11564"/>
    <cellStyle name="差_108.BOM 2 17 7 3 2" xfId="11565"/>
    <cellStyle name="差_108.BOM 2 22 7 3 3" xfId="11566"/>
    <cellStyle name="差_108.BOM 2 2 20 3 2" xfId="11567"/>
    <cellStyle name="差_108.BOM 2 2 15 3 2" xfId="11568"/>
    <cellStyle name="差_108.BOM 2 17 7 3 3" xfId="11569"/>
    <cellStyle name="差_108.BOM 2 22 7 3 4" xfId="11570"/>
    <cellStyle name="差_108.BOM 2 2 20 3 3" xfId="11571"/>
    <cellStyle name="差_108.BOM 2 2 15 3 3" xfId="11572"/>
    <cellStyle name="差_108.BOM 2 17 7 3 4" xfId="11573"/>
    <cellStyle name="差_108.BOM 2 22 7 4" xfId="11574"/>
    <cellStyle name="差_108.BOM 2 17 7 4" xfId="11575"/>
    <cellStyle name="差_108.BOM 2 22 7 5" xfId="11576"/>
    <cellStyle name="差_108.BOM 2 17 7 5" xfId="11577"/>
    <cellStyle name="差_108.BOM 2 22 7 6" xfId="11578"/>
    <cellStyle name="差_108.BOM 2 17 7 6" xfId="11579"/>
    <cellStyle name="差_108.BOM 2 22 8" xfId="11580"/>
    <cellStyle name="差_108.BOM 2 17 8" xfId="11581"/>
    <cellStyle name="警告文本 5 6" xfId="11582"/>
    <cellStyle name="差_108.BOM 2 22 8 2" xfId="11583"/>
    <cellStyle name="差_108.BOM 2 17 8 2" xfId="11584"/>
    <cellStyle name="警告文本 5 7" xfId="11585"/>
    <cellStyle name="差_108.BOM 2 22 8 3" xfId="11586"/>
    <cellStyle name="差_108.BOM 2 17 8 3" xfId="11587"/>
    <cellStyle name="差_108.BOM 2 22 8 4" xfId="11588"/>
    <cellStyle name="差_108.BOM 2 17 8 4" xfId="11589"/>
    <cellStyle name="差_108.BOM 2 22 9" xfId="11590"/>
    <cellStyle name="差_108.BOM 2 17 9" xfId="11591"/>
    <cellStyle name="警告文本 6 6" xfId="11592"/>
    <cellStyle name="差_108.BOM 2 22 9 2" xfId="11593"/>
    <cellStyle name="差_108.BOM 2 17 9 2" xfId="11594"/>
    <cellStyle name="常规 2 2 2 8 2 12" xfId="11595"/>
    <cellStyle name="差_108.BOM 2 22 9 3" xfId="11596"/>
    <cellStyle name="差_108.BOM 2 17 9 3" xfId="11597"/>
    <cellStyle name="差_108.BOM 2 22 9 4" xfId="11598"/>
    <cellStyle name="差_108.BOM 2 17 9 4" xfId="11599"/>
    <cellStyle name="差_108.BOM 2 23 10" xfId="11600"/>
    <cellStyle name="差_108.BOM 2 18 10" xfId="11601"/>
    <cellStyle name="差_108.BOM 2 23 11" xfId="11602"/>
    <cellStyle name="差_108.BOM 2 18 11" xfId="11603"/>
    <cellStyle name="差_108.BOM 2 23 12" xfId="11604"/>
    <cellStyle name="差_108.BOM 2 18 12" xfId="11605"/>
    <cellStyle name="差_108.BOM 2 23 2 5" xfId="11606"/>
    <cellStyle name="差_108.BOM 2 18 2 5" xfId="11607"/>
    <cellStyle name="差_108.BOM 2 23 2 6" xfId="11608"/>
    <cellStyle name="差_108.BOM 2 18 2 6" xfId="11609"/>
    <cellStyle name="差_108.BOM 2 23 3 5" xfId="11610"/>
    <cellStyle name="差_108.BOM 2 18 3 5" xfId="11611"/>
    <cellStyle name="差_108.BOM 2 23 3 6" xfId="11612"/>
    <cellStyle name="差_108.BOM 2 18 3 6" xfId="11613"/>
    <cellStyle name="常规 2 2 31 3 3 3" xfId="11614"/>
    <cellStyle name="差_108.BOM 2 23 4 2 2" xfId="11615"/>
    <cellStyle name="差_108.BOM 2 18 4 2 2" xfId="11616"/>
    <cellStyle name="差_108.BOM 26 4 3" xfId="11617"/>
    <cellStyle name="差_108.BOM 31 4 3" xfId="11618"/>
    <cellStyle name="常规 2 2 26 3 3 3" xfId="11619"/>
    <cellStyle name="差_108.BOM 2 23 4 3" xfId="11620"/>
    <cellStyle name="差_108.BOM 2 2 11 7 5" xfId="11621"/>
    <cellStyle name="差_108.BOM 2 18 4 3" xfId="11622"/>
    <cellStyle name="差_108.BOM 2 23 4 3 2" xfId="11623"/>
    <cellStyle name="差_108.BOM 2 18 4 3 2" xfId="11624"/>
    <cellStyle name="差_108.BOM 26 5 3" xfId="11625"/>
    <cellStyle name="差_108.BOM 31 5 3" xfId="11626"/>
    <cellStyle name="好_108.BOM 13 2 2" xfId="11627"/>
    <cellStyle name="差_108.BOM 2 23 4 4" xfId="11628"/>
    <cellStyle name="差_108.BOM 2 2 11 7 6" xfId="11629"/>
    <cellStyle name="差_108.BOM 2 18 4 4" xfId="11630"/>
    <cellStyle name="好_108.BOM 13 2 3" xfId="11631"/>
    <cellStyle name="差_108.BOM 2 23 4 5" xfId="11632"/>
    <cellStyle name="差_108.BOM 2 18 4 5" xfId="11633"/>
    <cellStyle name="常规 2 2 2 9 3 2 2" xfId="11634"/>
    <cellStyle name="好_108.BOM 13 2 4" xfId="11635"/>
    <cellStyle name="差_108.BOM 2 23 4 6" xfId="11636"/>
    <cellStyle name="差_108.BOM 2 18 4 6" xfId="11637"/>
    <cellStyle name="常规 2 2 2 9 3 2 3" xfId="11638"/>
    <cellStyle name="差_108.BOM 2 23 5 2" xfId="11639"/>
    <cellStyle name="差_108.BOM 2 2 11 8 4" xfId="11640"/>
    <cellStyle name="差_108.BOM 2 18 5 2" xfId="11641"/>
    <cellStyle name="差_108.BOM 2 23 5 3" xfId="11642"/>
    <cellStyle name="差_108.BOM 2 18 5 3" xfId="11643"/>
    <cellStyle name="好_108.BOM 13 3 2" xfId="11644"/>
    <cellStyle name="差_108.BOM 2 23 5 4" xfId="11645"/>
    <cellStyle name="差_108.BOM 2 18 5 4" xfId="11646"/>
    <cellStyle name="好_108.BOM 13 3 3" xfId="11647"/>
    <cellStyle name="差_108.BOM 2 23 5 5" xfId="11648"/>
    <cellStyle name="差_108.BOM 2 18 5 5" xfId="11649"/>
    <cellStyle name="常规 2 2 2 9 3 3 2" xfId="11650"/>
    <cellStyle name="好_108.BOM 13 3 4" xfId="11651"/>
    <cellStyle name="差_108.BOM 2 23 5 6" xfId="11652"/>
    <cellStyle name="差_108.BOM 2 18 5 6" xfId="11653"/>
    <cellStyle name="常规 2 2 2 9 3 3 3" xfId="11654"/>
    <cellStyle name="差_108.BOM 2 23 6 2" xfId="11655"/>
    <cellStyle name="差_108.BOM 2 2 11 9 4" xfId="11656"/>
    <cellStyle name="差_108.BOM 2 18 6 2" xfId="11657"/>
    <cellStyle name="常规 2 2 2 2 5 2 2 4" xfId="11658"/>
    <cellStyle name="常规 2 2 31 5 3 3" xfId="11659"/>
    <cellStyle name="差_108.BOM 2 23 6 2 2" xfId="11660"/>
    <cellStyle name="差_108.BOM 2 18 6 2 2" xfId="11661"/>
    <cellStyle name="差_108.BOM 28 4 3" xfId="11662"/>
    <cellStyle name="差_108.BOM 33 4 3" xfId="11663"/>
    <cellStyle name="常规 2 2 26 5 3 3" xfId="11664"/>
    <cellStyle name="常规 2 2 31 5 3 4" xfId="11665"/>
    <cellStyle name="差_108.BOM 2 23 6 2 3" xfId="11666"/>
    <cellStyle name="差_108.BOM 2 18 6 2 3" xfId="11667"/>
    <cellStyle name="差_108.BOM 28 4 4" xfId="11668"/>
    <cellStyle name="差_108.BOM 33 4 4" xfId="11669"/>
    <cellStyle name="常规 2 2 26 5 3 4" xfId="11670"/>
    <cellStyle name="差_108.BOM 2 23 6 2 4" xfId="11671"/>
    <cellStyle name="差_108.BOM 2 18 6 2 4" xfId="11672"/>
    <cellStyle name="差_108.BOM 28 4 5" xfId="11673"/>
    <cellStyle name="差_108.BOM 33 4 5" xfId="11674"/>
    <cellStyle name="差_108.BOM 2 23 6 3" xfId="11675"/>
    <cellStyle name="差_108.BOM 2 18 6 3" xfId="11676"/>
    <cellStyle name="差_108.BOM 2 23 6 3 2" xfId="11677"/>
    <cellStyle name="差_108.BOM 2 18 6 3 2" xfId="11678"/>
    <cellStyle name="差_108.BOM 28 5 3" xfId="11679"/>
    <cellStyle name="差_108.BOM 33 5 3" xfId="11680"/>
    <cellStyle name="差_108.BOM 2 23 6 3 3" xfId="11681"/>
    <cellStyle name="差_108.BOM 2 18 6 3 3" xfId="11682"/>
    <cellStyle name="差_108.BOM 28 5 4" xfId="11683"/>
    <cellStyle name="差_108.BOM 33 5 4" xfId="11684"/>
    <cellStyle name="好_108.BOM 13 4 2" xfId="11685"/>
    <cellStyle name="差_108.BOM 2 23 6 4" xfId="11686"/>
    <cellStyle name="差_108.BOM 2 18 6 4" xfId="11687"/>
    <cellStyle name="好_108.BOM 13 4 3" xfId="11688"/>
    <cellStyle name="差_108.BOM 2 23 6 5" xfId="11689"/>
    <cellStyle name="差_108.BOM 2 18 6 5" xfId="11690"/>
    <cellStyle name="好_108.BOM 13 4 4" xfId="11691"/>
    <cellStyle name="差_108.BOM 2 23 6 6" xfId="11692"/>
    <cellStyle name="差_108.BOM 2 18 6 6" xfId="11693"/>
    <cellStyle name="差_108.BOM 2 4 2 2 6" xfId="11694"/>
    <cellStyle name="差_108.BOM 2 23 7 2" xfId="11695"/>
    <cellStyle name="差_108.BOM 2 18 7 2" xfId="11696"/>
    <cellStyle name="常规 2 2 2 2 5 2 3 4" xfId="11697"/>
    <cellStyle name="常规 2 2 31 6 3 4" xfId="11698"/>
    <cellStyle name="差_108.BOM 2 23 7 2 3" xfId="11699"/>
    <cellStyle name="差_108.BOM 2 18 7 2 3" xfId="11700"/>
    <cellStyle name="差_108.BOM 29 4 4" xfId="11701"/>
    <cellStyle name="差_108.BOM 34 4 4" xfId="11702"/>
    <cellStyle name="常规 2 2 26 6 3 4" xfId="11703"/>
    <cellStyle name="差_108.BOM 2 2 2 3 2" xfId="11704"/>
    <cellStyle name="差_108.BOM 2 23 7 2 4" xfId="11705"/>
    <cellStyle name="差_108.BOM 2 18 7 2 4" xfId="11706"/>
    <cellStyle name="差_108.BOM 29 4 5" xfId="11707"/>
    <cellStyle name="差_108.BOM 34 4 5" xfId="11708"/>
    <cellStyle name="差_108.BOM 2 2 2 3 3" xfId="11709"/>
    <cellStyle name="差_108.BOM 2 23 7 3" xfId="11710"/>
    <cellStyle name="差_108.BOM 2 18 7 3" xfId="11711"/>
    <cellStyle name="差_108.BOM 2 23 7 3 2" xfId="11712"/>
    <cellStyle name="差_108.BOM 2 18 7 3 2" xfId="11713"/>
    <cellStyle name="差_108.BOM 29 5 3" xfId="11714"/>
    <cellStyle name="差_108.BOM 34 5 3" xfId="11715"/>
    <cellStyle name="差_108.BOM 2 23 7 3 3" xfId="11716"/>
    <cellStyle name="差_108.BOM 2 18 7 3 3" xfId="11717"/>
    <cellStyle name="差_108.BOM 29 5 4" xfId="11718"/>
    <cellStyle name="差_108.BOM 34 5 4" xfId="11719"/>
    <cellStyle name="差_108.BOM 2 2 2 4 2" xfId="11720"/>
    <cellStyle name="差_108.BOM 2 23 7 4" xfId="11721"/>
    <cellStyle name="差_108.BOM 2 18 7 4" xfId="11722"/>
    <cellStyle name="差_108.BOM 2 23 7 5" xfId="11723"/>
    <cellStyle name="差_108.BOM 2 18 7 5" xfId="11724"/>
    <cellStyle name="差_108.BOM 2 23 7 6" xfId="11725"/>
    <cellStyle name="差_108.BOM 2 18 7 6" xfId="11726"/>
    <cellStyle name="差_108.BOM 2 23 8" xfId="11727"/>
    <cellStyle name="差_108.BOM 2 18 8" xfId="11728"/>
    <cellStyle name="差_108.BOM 2 23 8 4" xfId="11729"/>
    <cellStyle name="差_108.BOM 2 18 8 4" xfId="11730"/>
    <cellStyle name="差_108.BOM 2 23 9" xfId="11731"/>
    <cellStyle name="差_108.BOM 2 18 9" xfId="11732"/>
    <cellStyle name="好_108.BOM 2 2 20 7 2 3" xfId="11733"/>
    <cellStyle name="好_108.BOM 2 2 15 7 2 3" xfId="11734"/>
    <cellStyle name="差_108.BOM 2 24 10" xfId="11735"/>
    <cellStyle name="差_108.BOM 2 19 10" xfId="11736"/>
    <cellStyle name="差_108.BOM 2 2 13 6 3" xfId="11737"/>
    <cellStyle name="差_108.BOM 2 30 3 2" xfId="11738"/>
    <cellStyle name="差_108.BOM 2 25 3 2" xfId="11739"/>
    <cellStyle name="差_108.BOM 2 2 13 6 4" xfId="11740"/>
    <cellStyle name="好_108.BOM 2 2 20 7 2 4" xfId="11741"/>
    <cellStyle name="好_108.BOM 2 2 15 7 2 4" xfId="11742"/>
    <cellStyle name="差_108.BOM 2 24 11" xfId="11743"/>
    <cellStyle name="差_108.BOM 2 19 11" xfId="11744"/>
    <cellStyle name="差_108.BOM 2 30 3 3" xfId="11745"/>
    <cellStyle name="差_108.BOM 2 25 3 3" xfId="11746"/>
    <cellStyle name="差_108.BOM 2 2 13 6 5" xfId="11747"/>
    <cellStyle name="差_108.BOM 2 24 12" xfId="11748"/>
    <cellStyle name="差_108.BOM 2 19 12" xfId="11749"/>
    <cellStyle name="好_108.BOM 12 2 3 6" xfId="11750"/>
    <cellStyle name="差_108.BOM 2 24 2 3" xfId="11751"/>
    <cellStyle name="差_108.BOM 2 2 12 5 5" xfId="11752"/>
    <cellStyle name="差_108.BOM 2 19 2 3" xfId="11753"/>
    <cellStyle name="常规 2 2 31 3" xfId="11754"/>
    <cellStyle name="常规 2 2 26 3" xfId="11755"/>
    <cellStyle name="差_108.BOM 2 24 2 3 4" xfId="11756"/>
    <cellStyle name="差_108.BOM 2 19 2 3 4" xfId="11757"/>
    <cellStyle name="常规 2 2 2 26 9" xfId="11758"/>
    <cellStyle name="差_108.BOM 2 24 2 4" xfId="11759"/>
    <cellStyle name="差_108.BOM 2 2 12 5 6" xfId="11760"/>
    <cellStyle name="差_108.BOM 2 19 2 4" xfId="11761"/>
    <cellStyle name="差_108.BOM 2 24 2 5" xfId="11762"/>
    <cellStyle name="差_108.BOM 2 19 2 5" xfId="11763"/>
    <cellStyle name="差_108.BOM 2 24 2 6" xfId="11764"/>
    <cellStyle name="差_108.BOM 2 19 2 6" xfId="11765"/>
    <cellStyle name="常规 2 2 32 2 3 3" xfId="11766"/>
    <cellStyle name="差_108.BOM 2 24 3 2 2" xfId="11767"/>
    <cellStyle name="差_108.BOM 2 19 3 2 2" xfId="11768"/>
    <cellStyle name="常规 2 2 27 2 3 3" xfId="11769"/>
    <cellStyle name="常规 2 2 32 2 3 4" xfId="11770"/>
    <cellStyle name="差_108.BOM 2 24 3 2 3" xfId="11771"/>
    <cellStyle name="差_108.BOM 2 19 3 2 3" xfId="11772"/>
    <cellStyle name="常规 2 2 27 2 3 4" xfId="11773"/>
    <cellStyle name="差_108.BOM 2 24 3 2 4" xfId="11774"/>
    <cellStyle name="差_108.BOM 2 19 3 2 4" xfId="11775"/>
    <cellStyle name="差_108.BOM 2 24 3 3 2" xfId="11776"/>
    <cellStyle name="差_108.BOM 2 19 3 3 2" xfId="11777"/>
    <cellStyle name="差_108.BOM 2 24 3 3 3" xfId="11778"/>
    <cellStyle name="差_108.BOM 2 19 3 3 3" xfId="11779"/>
    <cellStyle name="差_108.BOM 2 24 3 3 4" xfId="11780"/>
    <cellStyle name="差_108.BOM 2 19 3 3 4" xfId="11781"/>
    <cellStyle name="差_108.BOM 2 24 3 4" xfId="11782"/>
    <cellStyle name="差_108.BOM 2 2 12 6 6" xfId="11783"/>
    <cellStyle name="差_108.BOM 2 19 3 4" xfId="11784"/>
    <cellStyle name="差_108.BOM 2 24 3 5" xfId="11785"/>
    <cellStyle name="差_108.BOM 2 19 3 5" xfId="11786"/>
    <cellStyle name="差_108.BOM 2 24 3 6" xfId="11787"/>
    <cellStyle name="差_108.BOM 2 19 3 6" xfId="11788"/>
    <cellStyle name="常规 2 2 32 3 3 3" xfId="11789"/>
    <cellStyle name="差_108.BOM 2 24 4 2 2" xfId="11790"/>
    <cellStyle name="差_108.BOM 2 19 4 2 2" xfId="11791"/>
    <cellStyle name="常规 2 2 27 3 3 3" xfId="11792"/>
    <cellStyle name="常规 2 2 32 3 3 4" xfId="11793"/>
    <cellStyle name="差_108.BOM 2 24 4 2 3" xfId="11794"/>
    <cellStyle name="差_108.BOM 2 19 4 2 3" xfId="11795"/>
    <cellStyle name="常规 2 2 27 3 3 4" xfId="11796"/>
    <cellStyle name="差_108.BOM 2 24 4 2 4" xfId="11797"/>
    <cellStyle name="差_108.BOM 2 19 4 2 4" xfId="11798"/>
    <cellStyle name="好_108.BOM 12 2 5 6" xfId="11799"/>
    <cellStyle name="差_108.BOM 2 24 4 3" xfId="11800"/>
    <cellStyle name="差_108.BOM 2 2 12 7 5" xfId="11801"/>
    <cellStyle name="差_108.BOM 2 19 4 3" xfId="11802"/>
    <cellStyle name="差_108.BOM 2 24 4 3 2" xfId="11803"/>
    <cellStyle name="差_108.BOM 2 19 4 3 2" xfId="11804"/>
    <cellStyle name="差_108.BOM 2 24 4 3 3" xfId="11805"/>
    <cellStyle name="差_108.BOM 2 19 4 3 3" xfId="11806"/>
    <cellStyle name="差_108.BOM 2 24 4 3 4" xfId="11807"/>
    <cellStyle name="差_108.BOM 2 19 4 3 4" xfId="11808"/>
    <cellStyle name="好_108.BOM 14 2 2" xfId="11809"/>
    <cellStyle name="差_108.BOM 2 24 4 4" xfId="11810"/>
    <cellStyle name="差_108.BOM 2 2 12 7 6" xfId="11811"/>
    <cellStyle name="差_108.BOM 2 19 4 4" xfId="11812"/>
    <cellStyle name="好_108.BOM 14 2 3" xfId="11813"/>
    <cellStyle name="差_108.BOM 2 24 4 5" xfId="11814"/>
    <cellStyle name="差_108.BOM 2 19 4 5" xfId="11815"/>
    <cellStyle name="常规 2 2 2 9 4 2 2" xfId="11816"/>
    <cellStyle name="好_108.BOM 14 2 4" xfId="11817"/>
    <cellStyle name="差_108.BOM 2 24 4 6" xfId="11818"/>
    <cellStyle name="差_108.BOM 2 19 4 6" xfId="11819"/>
    <cellStyle name="常规 2 2 2 9 4 2 3" xfId="11820"/>
    <cellStyle name="常规 2 2 2 14 2 2 2" xfId="11821"/>
    <cellStyle name="好_108.BOM 12 2 6 5" xfId="11822"/>
    <cellStyle name="差_108.BOM 2 24 5 2" xfId="11823"/>
    <cellStyle name="差_108.BOM 2 2 12 8 4" xfId="11824"/>
    <cellStyle name="差_108.BOM 2 19 5 2" xfId="11825"/>
    <cellStyle name="常规 2 2 2 14 2 2 3" xfId="11826"/>
    <cellStyle name="好_108.BOM 12 2 6 6" xfId="11827"/>
    <cellStyle name="差_108.BOM 2 24 5 3" xfId="11828"/>
    <cellStyle name="差_108.BOM 2 19 5 3" xfId="11829"/>
    <cellStyle name="常规 2 2 2 14 2 2 4" xfId="11830"/>
    <cellStyle name="好_108.BOM 14 3 2" xfId="11831"/>
    <cellStyle name="差_108.BOM 2 24 5 4" xfId="11832"/>
    <cellStyle name="差_108.BOM 2 19 5 4" xfId="11833"/>
    <cellStyle name="好_108.BOM 14 3 3" xfId="11834"/>
    <cellStyle name="差_108.BOM 2 24 5 5" xfId="11835"/>
    <cellStyle name="差_108.BOM 2 19 5 5" xfId="11836"/>
    <cellStyle name="常规 2 2 2 9 4 3 2" xfId="11837"/>
    <cellStyle name="好_108.BOM 14 3 4" xfId="11838"/>
    <cellStyle name="差_108.BOM 2 24 5 6" xfId="11839"/>
    <cellStyle name="差_108.BOM 2 19 5 6" xfId="11840"/>
    <cellStyle name="常规 2 2 2 9 4 3 3" xfId="11841"/>
    <cellStyle name="好_108.BOM 12 2 7 5" xfId="11842"/>
    <cellStyle name="差_108.BOM 2 24 6 2" xfId="11843"/>
    <cellStyle name="差_108.BOM 2 2 12 9 4" xfId="11844"/>
    <cellStyle name="差_108.BOM 2 19 6 2" xfId="11845"/>
    <cellStyle name="常规 2 2 2 2 5 3 2 4" xfId="11846"/>
    <cellStyle name="汇总 8 2 2" xfId="11847"/>
    <cellStyle name="常规 2 2 2 14 2 3 2" xfId="11848"/>
    <cellStyle name="常规 2 2 32 5 3 3" xfId="11849"/>
    <cellStyle name="差_108.BOM 2 24 6 2 2" xfId="11850"/>
    <cellStyle name="差_108.BOM 2 19 6 2 2" xfId="11851"/>
    <cellStyle name="常规 2 2 27 5 3 3" xfId="11852"/>
    <cellStyle name="常规 2 2 32 5 3 4" xfId="11853"/>
    <cellStyle name="差_108.BOM 2 24 6 2 3" xfId="11854"/>
    <cellStyle name="差_108.BOM 2 19 6 2 3" xfId="11855"/>
    <cellStyle name="常规 2 2 27 5 3 4" xfId="11856"/>
    <cellStyle name="汇总 8 2 3" xfId="11857"/>
    <cellStyle name="常规 2 2 2 14 2 3 3" xfId="11858"/>
    <cellStyle name="好_108.BOM 12 2 7 6" xfId="11859"/>
    <cellStyle name="差_108.BOM 2 24 6 3" xfId="11860"/>
    <cellStyle name="差_108.BOM 2 19 6 3" xfId="11861"/>
    <cellStyle name="差_108.BOM 2 24 6 3 4" xfId="11862"/>
    <cellStyle name="差_108.BOM 2 19 6 3 4" xfId="11863"/>
    <cellStyle name="汇总 8 2 4" xfId="11864"/>
    <cellStyle name="常规 2 2 2 14 2 3 4" xfId="11865"/>
    <cellStyle name="好_108.BOM 14 4 2" xfId="11866"/>
    <cellStyle name="差_108.BOM 2 24 6 4" xfId="11867"/>
    <cellStyle name="差_108.BOM 2 19 6 4" xfId="11868"/>
    <cellStyle name="好_108.BOM 14 4 3" xfId="11869"/>
    <cellStyle name="差_108.BOM 2 24 6 5" xfId="11870"/>
    <cellStyle name="差_108.BOM 2 19 6 5" xfId="11871"/>
    <cellStyle name="好_108.BOM 14 4 4" xfId="11872"/>
    <cellStyle name="差_108.BOM 2 24 6 6" xfId="11873"/>
    <cellStyle name="差_108.BOM 2 19 6 6" xfId="11874"/>
    <cellStyle name="差_108.BOM 2 24 7 2" xfId="11875"/>
    <cellStyle name="差_108.BOM 2 19 7 2" xfId="11876"/>
    <cellStyle name="常规 2 2 2 2 5 3 3 4" xfId="11877"/>
    <cellStyle name="常规 2 2 32 6 3 3" xfId="11878"/>
    <cellStyle name="差_108.BOM 2 24 7 2 2" xfId="11879"/>
    <cellStyle name="差_108.BOM 2 19 7 2 2" xfId="11880"/>
    <cellStyle name="常规 2 2 27 6 3 3" xfId="11881"/>
    <cellStyle name="常规 2 2 32 6 3 4" xfId="11882"/>
    <cellStyle name="差_108.BOM 2 24 7 2 3" xfId="11883"/>
    <cellStyle name="差_108.BOM 2 19 7 2 3" xfId="11884"/>
    <cellStyle name="常规 2 2 27 6 3 4" xfId="11885"/>
    <cellStyle name="差_108.BOM 2 3 2 3 2" xfId="11886"/>
    <cellStyle name="差_108.BOM 2 24 7 3" xfId="11887"/>
    <cellStyle name="差_108.BOM 2 19 7 3" xfId="11888"/>
    <cellStyle name="差_108.BOM 2 24 7 3 2" xfId="11889"/>
    <cellStyle name="差_108.BOM 2 19 7 3 2" xfId="11890"/>
    <cellStyle name="差_108.BOM 2 24 7 3 3" xfId="11891"/>
    <cellStyle name="差_108.BOM 2 19 7 3 3" xfId="11892"/>
    <cellStyle name="差_108.BOM 2 3 2 4 2" xfId="11893"/>
    <cellStyle name="好_108.BOM 14 5 2" xfId="11894"/>
    <cellStyle name="差_108.BOM 2 24 7 4" xfId="11895"/>
    <cellStyle name="差_108.BOM 2 19 7 4" xfId="11896"/>
    <cellStyle name="好_108.BOM 14 5 3" xfId="11897"/>
    <cellStyle name="差_108.BOM 2 24 7 5" xfId="11898"/>
    <cellStyle name="差_108.BOM 2 19 7 5" xfId="11899"/>
    <cellStyle name="好_108.BOM 14 5 4" xfId="11900"/>
    <cellStyle name="差_108.BOM 2 24 7 6" xfId="11901"/>
    <cellStyle name="差_108.BOM 2 19 7 6" xfId="11902"/>
    <cellStyle name="汇总 8 4" xfId="11903"/>
    <cellStyle name="常规 2 2 3 2 6 3 4" xfId="11904"/>
    <cellStyle name="常规 2 2 2 14 2 5" xfId="11905"/>
    <cellStyle name="差_108.BOM 2 24 8" xfId="11906"/>
    <cellStyle name="差_108.BOM 2 19 8" xfId="11907"/>
    <cellStyle name="好_108.BOM 14 6 2" xfId="11908"/>
    <cellStyle name="差_108.BOM 2 24 8 4" xfId="11909"/>
    <cellStyle name="差_108.BOM 2 19 8 4" xfId="11910"/>
    <cellStyle name="汇总 8 5" xfId="11911"/>
    <cellStyle name="常规 2 2 2 14 2 6" xfId="11912"/>
    <cellStyle name="差_108.BOM 2 24 9" xfId="11913"/>
    <cellStyle name="差_108.BOM 2 19 9" xfId="11914"/>
    <cellStyle name="差_108.BOM 2 24 9 2" xfId="11915"/>
    <cellStyle name="差_108.BOM 2 19 9 2" xfId="11916"/>
    <cellStyle name="差_108.BOM 2 24 9 3" xfId="11917"/>
    <cellStyle name="差_108.BOM 2 19 9 3" xfId="11918"/>
    <cellStyle name="好_108.BOM 14 7 2" xfId="11919"/>
    <cellStyle name="差_108.BOM 2 24 9 4" xfId="11920"/>
    <cellStyle name="差_108.BOM 2 19 9 4" xfId="11921"/>
    <cellStyle name="差_108.BOM 2 2 10 10" xfId="11922"/>
    <cellStyle name="差_108.BOM 2 2 10 11" xfId="11923"/>
    <cellStyle name="差_108.BOM 2 2 8 9 2" xfId="11924"/>
    <cellStyle name="好_108.BOM 7 2 3 4" xfId="11925"/>
    <cellStyle name="差_108.BOM 2 2 10 2 2 2" xfId="11926"/>
    <cellStyle name="差_108.BOM 2 2 8 9 3" xfId="11927"/>
    <cellStyle name="好_108.BOM 7 2 3 5" xfId="11928"/>
    <cellStyle name="差_108.BOM 2 2 10 2 2 3" xfId="11929"/>
    <cellStyle name="差_108.BOM 2 2 8 9 4" xfId="11930"/>
    <cellStyle name="常规 2 2 2 2 5 2" xfId="11931"/>
    <cellStyle name="好_108.BOM 2 9 4 3" xfId="11932"/>
    <cellStyle name="常规 2 2 15 5 2 2" xfId="11933"/>
    <cellStyle name="常规 2 2 2 2 10 2" xfId="11934"/>
    <cellStyle name="好_108.BOM 7 2 3 6" xfId="11935"/>
    <cellStyle name="差_108.BOM 2 2 10 2 2 4" xfId="11936"/>
    <cellStyle name="常规 2 2 2 25 4 2 3" xfId="11937"/>
    <cellStyle name="好_108.BOM 7 2 4 4" xfId="11938"/>
    <cellStyle name="好_108.BOM 2 2 7 2 4" xfId="11939"/>
    <cellStyle name="差_108.BOM 2 2 10 2 3 2" xfId="11940"/>
    <cellStyle name="常规 2 2 2 25 4 2 4" xfId="11941"/>
    <cellStyle name="好_108.BOM 7 2 4 5" xfId="11942"/>
    <cellStyle name="好_108.BOM 2 2 7 2 5" xfId="11943"/>
    <cellStyle name="差_108.BOM 2 2 10 2 3 3" xfId="11944"/>
    <cellStyle name="常规 2 2 2 2 11 2" xfId="11945"/>
    <cellStyle name="好_108.BOM 7 2 4 6" xfId="11946"/>
    <cellStyle name="好_108.BOM 2 2 7 2 6" xfId="11947"/>
    <cellStyle name="差_108.BOM 2 2 10 2 3 4" xfId="11948"/>
    <cellStyle name="差_108.BOM 2 2 10 2 4" xfId="11949"/>
    <cellStyle name="差_108.BOM 2 2 10 2 5" xfId="11950"/>
    <cellStyle name="差_108.BOM 2 2 10 2 6" xfId="11951"/>
    <cellStyle name="差_108.BOM 2 2 9 9 2" xfId="11952"/>
    <cellStyle name="差_108.BOM 2 2 10 3 2 2" xfId="11953"/>
    <cellStyle name="差_108.BOM 2 2 9 9 3" xfId="11954"/>
    <cellStyle name="差_108.BOM 2 2 10 3 2 3" xfId="11955"/>
    <cellStyle name="常规 35 4" xfId="11956"/>
    <cellStyle name="常规 2 2 15 6 2 2" xfId="11957"/>
    <cellStyle name="差_108.BOM 2 2 9 9 4" xfId="11958"/>
    <cellStyle name="差_108.BOM 2 2 10 3 2 4" xfId="11959"/>
    <cellStyle name="常规 2 2 2 39 2" xfId="11960"/>
    <cellStyle name="常规 2 2 2 44 2" xfId="11961"/>
    <cellStyle name="常规 2 2 2 25 5 2 3" xfId="11962"/>
    <cellStyle name="好_108.BOM 2 2 8 2 4" xfId="11963"/>
    <cellStyle name="差_108.BOM 2 2 10 3 3 2" xfId="11964"/>
    <cellStyle name="常规 2 2 2 25 5 2 4" xfId="11965"/>
    <cellStyle name="好_108.BOM 2 2 8 2 5" xfId="11966"/>
    <cellStyle name="差_108.BOM 2 2 10 3 3 3" xfId="11967"/>
    <cellStyle name="好_108.BOM 2 2 8 2 6" xfId="11968"/>
    <cellStyle name="差_108.BOM 2 2 10 3 3 4" xfId="11969"/>
    <cellStyle name="常规 2 2 2 45 2" xfId="11970"/>
    <cellStyle name="差_108.BOM 2 2 10 3 5" xfId="11971"/>
    <cellStyle name="差_108.BOM 2 2 10 3 6" xfId="11972"/>
    <cellStyle name="差_108.BOM 2 2 19 7" xfId="11973"/>
    <cellStyle name="差_108.BOM 2 2 10 4 2 2" xfId="11974"/>
    <cellStyle name="差_108.BOM 2 2 19 8" xfId="11975"/>
    <cellStyle name="差_108.BOM 2 2 10 4 2 3" xfId="11976"/>
    <cellStyle name="强调文字颜色 1 5 2" xfId="11977"/>
    <cellStyle name="差_108.BOM 2 2 19 9" xfId="11978"/>
    <cellStyle name="常规 2 2 15 7 2 2" xfId="11979"/>
    <cellStyle name="差_108.BOM 2 2 10 4 2 4" xfId="11980"/>
    <cellStyle name="常规 2 2 2 25 6 2 4" xfId="11981"/>
    <cellStyle name="好_108.BOM 2 2 9 2 5" xfId="11982"/>
    <cellStyle name="差_108.BOM 2 2 10 4 3 3" xfId="11983"/>
    <cellStyle name="好_108.BOM 2 2 9 2 6" xfId="11984"/>
    <cellStyle name="差_108.BOM 2 2 10 4 3 4" xfId="11985"/>
    <cellStyle name="差_108.BOM 2 2 10 5" xfId="11986"/>
    <cellStyle name="差_108.BOM 35 4 3 3" xfId="11987"/>
    <cellStyle name="差_108.BOM 2 2 10 5 2" xfId="11988"/>
    <cellStyle name="差_108.BOM 2 2 6 8" xfId="11989"/>
    <cellStyle name="差_108.BOM 2 2 10 5 2 2" xfId="11990"/>
    <cellStyle name="差_108.BOM 2 2 6 9" xfId="11991"/>
    <cellStyle name="差_108.BOM 2 2 10 5 2 3" xfId="11992"/>
    <cellStyle name="差_108.BOM 2 2 10 5 2 4" xfId="11993"/>
    <cellStyle name="差_108.BOM 2 2 10 5 3" xfId="11994"/>
    <cellStyle name="差_108.BOM 2 2 7 8" xfId="11995"/>
    <cellStyle name="常规 2 2 2 25 7 2 3" xfId="11996"/>
    <cellStyle name="注释 2 9" xfId="11997"/>
    <cellStyle name="差_108.BOM 2 2 10 5 3 2" xfId="11998"/>
    <cellStyle name="差_108.BOM 2 2 7 9" xfId="11999"/>
    <cellStyle name="常规 2 2 2 25 7 2 4" xfId="12000"/>
    <cellStyle name="差_108.BOM 2 2 10 5 3 3" xfId="12001"/>
    <cellStyle name="差_108.BOM 2 2 10 5 3 4" xfId="12002"/>
    <cellStyle name="好_108.BOM 2 2 18 6 3 2" xfId="12003"/>
    <cellStyle name="差_108.BOM 2 2 10 6" xfId="12004"/>
    <cellStyle name="差_108.BOM 35 4 3 4" xfId="12005"/>
    <cellStyle name="差_108.BOM 2 2 10 6 2 2" xfId="12006"/>
    <cellStyle name="差_108.BOM 2 2 10 6 2 3" xfId="12007"/>
    <cellStyle name="差_108.BOM 2 2 10 6 2 4" xfId="12008"/>
    <cellStyle name="差_108.BOM 2 2 10 6 3" xfId="12009"/>
    <cellStyle name="常规 2 2 30 2 2 3" xfId="12010"/>
    <cellStyle name="差_108.BOM 2 2 10 6 3 2" xfId="12011"/>
    <cellStyle name="常规 2 2 25 2 2 3" xfId="12012"/>
    <cellStyle name="常规 2 2 30 2 2 4" xfId="12013"/>
    <cellStyle name="差_108.BOM 2 2 10 6 3 3" xfId="12014"/>
    <cellStyle name="常规 2 2 25 2 2 4" xfId="12015"/>
    <cellStyle name="差_108.BOM 2 2 10 6 3 4" xfId="12016"/>
    <cellStyle name="好_108.BOM 2 2 18 6 3 3" xfId="12017"/>
    <cellStyle name="差_108.BOM 2 2 10 7" xfId="12018"/>
    <cellStyle name="差_108.BOM 2 2 10 7 2 2" xfId="12019"/>
    <cellStyle name="差_108.BOM 2 2 10 7 2 3" xfId="12020"/>
    <cellStyle name="差_108.BOM 2 2 10 7 2 4" xfId="12021"/>
    <cellStyle name="差_108.BOM 2 2 10 7 3" xfId="12022"/>
    <cellStyle name="常规 2 2 30 3 2 3" xfId="12023"/>
    <cellStyle name="差_108.BOM 2 2 10 7 3 2" xfId="12024"/>
    <cellStyle name="常规 2 2 25 3 2 3" xfId="12025"/>
    <cellStyle name="常规 2 2 30 3 2 4" xfId="12026"/>
    <cellStyle name="差_108.BOM 2 2 10 7 3 3" xfId="12027"/>
    <cellStyle name="常规 2 2 25 3 2 4" xfId="12028"/>
    <cellStyle name="好_108.BOM 2 2 18 6 3 4" xfId="12029"/>
    <cellStyle name="差_108.BOM 2 2 10 8" xfId="12030"/>
    <cellStyle name="警告文本 2 4" xfId="12031"/>
    <cellStyle name="差_108.BOM 2 2 10 8 2" xfId="12032"/>
    <cellStyle name="警告文本 2 5" xfId="12033"/>
    <cellStyle name="差_108.BOM 2 2 10 8 3" xfId="12034"/>
    <cellStyle name="差_108.BOM 2 2 10 9" xfId="12035"/>
    <cellStyle name="差_108.BOM 2 2 11 2 5" xfId="12036"/>
    <cellStyle name="差_108.BOM 2 2 11 2 6" xfId="12037"/>
    <cellStyle name="差_108.BOM 2 2 11 4 2" xfId="12038"/>
    <cellStyle name="差_108.BOM 2 2 11 4 3" xfId="12039"/>
    <cellStyle name="差_108.BOM 2 2 11 5" xfId="12040"/>
    <cellStyle name="差_108.BOM 2 2 3 3 2 3" xfId="12041"/>
    <cellStyle name="差_108.BOM 2 2 11 5 2" xfId="12042"/>
    <cellStyle name="差_108.BOM 2 2 11 5 3" xfId="12043"/>
    <cellStyle name="差_108.BOM 2 2 11 6" xfId="12044"/>
    <cellStyle name="差_108.BOM 2 2 3 3 2 4" xfId="12045"/>
    <cellStyle name="常规 3 2 9 2 2" xfId="12046"/>
    <cellStyle name="差_108.BOM 2 3 2 7 3 3" xfId="12047"/>
    <cellStyle name="差_108.BOM 2 2 11 6 2 2" xfId="12048"/>
    <cellStyle name="差_108.BOM 25 2 3" xfId="12049"/>
    <cellStyle name="差_108.BOM 30 2 3" xfId="12050"/>
    <cellStyle name="常规 4 2 3 2" xfId="12051"/>
    <cellStyle name="常规 3 2 9 2 3" xfId="12052"/>
    <cellStyle name="差_108.BOM 2 3 2 7 3 4" xfId="12053"/>
    <cellStyle name="差_108.BOM 2 2 11 6 2 3" xfId="12054"/>
    <cellStyle name="差_108.BOM 25 2 4" xfId="12055"/>
    <cellStyle name="差_108.BOM 30 2 4" xfId="12056"/>
    <cellStyle name="差_108.BOM 2 2 11 6 2 4" xfId="12057"/>
    <cellStyle name="差_108.BOM 25 2 5" xfId="12058"/>
    <cellStyle name="差_108.BOM 30 2 5" xfId="12059"/>
    <cellStyle name="差_108.BOM 2 2 11 6 3" xfId="12060"/>
    <cellStyle name="常规 2 2 31 2 2 3" xfId="12061"/>
    <cellStyle name="差_108.BOM 2 2 11 6 3 2" xfId="12062"/>
    <cellStyle name="差_108.BOM 25 3 3" xfId="12063"/>
    <cellStyle name="差_108.BOM 30 3 3" xfId="12064"/>
    <cellStyle name="常规 2 2 26 2 2 3" xfId="12065"/>
    <cellStyle name="常规 2 2 31 2 2 4" xfId="12066"/>
    <cellStyle name="差_108.BOM 2 2 11 6 3 3" xfId="12067"/>
    <cellStyle name="差_108.BOM 25 3 4" xfId="12068"/>
    <cellStyle name="差_108.BOM 30 3 4" xfId="12069"/>
    <cellStyle name="常规 2 2 26 2 2 4" xfId="12070"/>
    <cellStyle name="差_108.BOM 2 2 11 6 3 4" xfId="12071"/>
    <cellStyle name="差_108.BOM 25 3 5" xfId="12072"/>
    <cellStyle name="差_108.BOM 30 3 5" xfId="12073"/>
    <cellStyle name="差_108.BOM 2 2 11 7" xfId="12074"/>
    <cellStyle name="差_108.BOM 2 2 11 7 2 2" xfId="12075"/>
    <cellStyle name="差_108.BOM 26 2 3" xfId="12076"/>
    <cellStyle name="差_108.BOM 31 2 3" xfId="12077"/>
    <cellStyle name="差_108.BOM 2 2 11 7 2 3" xfId="12078"/>
    <cellStyle name="差_108.BOM 26 2 4" xfId="12079"/>
    <cellStyle name="差_108.BOM 31 2 4" xfId="12080"/>
    <cellStyle name="强调文字颜色 5 10 2" xfId="12081"/>
    <cellStyle name="差_108.BOM 2 2 11 7 2 4" xfId="12082"/>
    <cellStyle name="差_108.BOM 26 2 5" xfId="12083"/>
    <cellStyle name="差_108.BOM 31 2 5" xfId="12084"/>
    <cellStyle name="常规 2 2 31 3 2 3" xfId="12085"/>
    <cellStyle name="差_108.BOM 2 2 11 7 3 2" xfId="12086"/>
    <cellStyle name="差_108.BOM 26 3 3" xfId="12087"/>
    <cellStyle name="差_108.BOM 31 3 3" xfId="12088"/>
    <cellStyle name="常规 2 2 26 3 2 3" xfId="12089"/>
    <cellStyle name="差_108.BOM 2 2 11 8" xfId="12090"/>
    <cellStyle name="差_108.BOM 2 2 11 8 2" xfId="12091"/>
    <cellStyle name="差_108.BOM 2 2 11 8 3" xfId="12092"/>
    <cellStyle name="差_108.BOM 2 2 11 9" xfId="12093"/>
    <cellStyle name="常规 2 2 2 2 5 2 2" xfId="12094"/>
    <cellStyle name="差_108.BOM 2 2 11 9 2" xfId="12095"/>
    <cellStyle name="常规 2 2 2 2 5 2 2 2" xfId="12096"/>
    <cellStyle name="差_108.BOM 2 2 11 9 3" xfId="12097"/>
    <cellStyle name="常规 2 2 2 2 5 2 2 3" xfId="12098"/>
    <cellStyle name="差_108.BOM 2 8 2 8" xfId="12099"/>
    <cellStyle name="差_108.BOM 2 2 12 10" xfId="12100"/>
    <cellStyle name="差_108.BOM 2 8 2 9" xfId="12101"/>
    <cellStyle name="差_108.BOM 2 2 12 11" xfId="12102"/>
    <cellStyle name="常规 2 2 11 2 2 3 2" xfId="12103"/>
    <cellStyle name="好_108.BOM 2 11 7 2 2" xfId="12104"/>
    <cellStyle name="差_108.BOM 2 2 12 12" xfId="12105"/>
    <cellStyle name="常规 2 2 11 2 2 3 3" xfId="12106"/>
    <cellStyle name="常规 2 2 2 2 17 6 2" xfId="12107"/>
    <cellStyle name="强调文字颜色 4 5 5 5" xfId="12108"/>
    <cellStyle name="好_108.BOM 2 21 11" xfId="12109"/>
    <cellStyle name="好_108.BOM 2 16 11" xfId="12110"/>
    <cellStyle name="常规 2 2 2 11 6 2" xfId="12111"/>
    <cellStyle name="强调文字颜色 3 6 4 3 2" xfId="12112"/>
    <cellStyle name="差_108.BOM 2 2 12 2" xfId="12113"/>
    <cellStyle name="差_108.BOM 2 2 12 2 5" xfId="12114"/>
    <cellStyle name="差_108.BOM 2 2 12 2 6" xfId="12115"/>
    <cellStyle name="强调文字颜色 3 6 4 3 3" xfId="12116"/>
    <cellStyle name="差_108.BOM 2 2 12 3" xfId="12117"/>
    <cellStyle name="强调文字颜色 3 6 4 3 4" xfId="12118"/>
    <cellStyle name="差_108.BOM 2 2 12 4" xfId="12119"/>
    <cellStyle name="差_108.BOM 2 2 3 3 3 2" xfId="12120"/>
    <cellStyle name="好_108.BOM 12 2 2 3" xfId="12121"/>
    <cellStyle name="差_108.BOM 2 2 12 4 2" xfId="12122"/>
    <cellStyle name="好_108.BOM 12 2 2 4" xfId="12123"/>
    <cellStyle name="差_108.BOM 2 2 12 4 3" xfId="12124"/>
    <cellStyle name="差_108.BOM 2 2 12 5" xfId="12125"/>
    <cellStyle name="常规 2 3 5 2 2" xfId="12126"/>
    <cellStyle name="差_108.BOM 2 2 3 3 3 3" xfId="12127"/>
    <cellStyle name="好_108.BOM 12 2 3 3" xfId="12128"/>
    <cellStyle name="差_108.BOM 2 2 12 5 2" xfId="12129"/>
    <cellStyle name="好_108.BOM 12 2 3 4" xfId="12130"/>
    <cellStyle name="差_108.BOM 2 2 12 5 3" xfId="12131"/>
    <cellStyle name="差_108.BOM 2 2 12 6" xfId="12132"/>
    <cellStyle name="常规 2 2 2 2 13 3 2 2" xfId="12133"/>
    <cellStyle name="常规 2 3 5 2 3" xfId="12134"/>
    <cellStyle name="差_108.BOM 2 2 3 3 3 4" xfId="12135"/>
    <cellStyle name="好_108.BOM 12 2 4 3 2" xfId="12136"/>
    <cellStyle name="差_108.BOM 2 2 12 6 2 2" xfId="12137"/>
    <cellStyle name="好_108.BOM 12 2 4 3 3" xfId="12138"/>
    <cellStyle name="差_108.BOM 2 2 12 6 2 3" xfId="12139"/>
    <cellStyle name="好_108.BOM 12 2 4 3 4" xfId="12140"/>
    <cellStyle name="差_108.BOM 2 2 12 6 2 4" xfId="12141"/>
    <cellStyle name="常规 2 2 32 2 2 3" xfId="12142"/>
    <cellStyle name="差_108.BOM 2 2 12 6 3 2" xfId="12143"/>
    <cellStyle name="常规 2 2 27 2 2 3" xfId="12144"/>
    <cellStyle name="常规 2 2 32 2 2 4" xfId="12145"/>
    <cellStyle name="差_108.BOM 2 2 12 6 3 3" xfId="12146"/>
    <cellStyle name="常规 2 2 27 2 2 4" xfId="12147"/>
    <cellStyle name="差_108.BOM 2 2 12 6 3 4" xfId="12148"/>
    <cellStyle name="差_108.BOM 2 2 12 7" xfId="12149"/>
    <cellStyle name="常规 2 2 2 2 13 3 2 3" xfId="12150"/>
    <cellStyle name="好_108.BOM 12 2 5 3 2" xfId="12151"/>
    <cellStyle name="差_108.BOM 2 2 12 7 2 2" xfId="12152"/>
    <cellStyle name="好_108.BOM 12 2 5 3 3" xfId="12153"/>
    <cellStyle name="差_108.BOM 2 2 12 7 2 3" xfId="12154"/>
    <cellStyle name="好_108.BOM 12 2 5 3 4" xfId="12155"/>
    <cellStyle name="差_108.BOM 2 2 12 7 2 4" xfId="12156"/>
    <cellStyle name="好_108.BOM 12 2 5 4" xfId="12157"/>
    <cellStyle name="差_108.BOM 2 2 12 7 3" xfId="12158"/>
    <cellStyle name="常规 2 2 32 3 2 3" xfId="12159"/>
    <cellStyle name="差_108.BOM 2 2 12 7 3 2" xfId="12160"/>
    <cellStyle name="常规 2 2 27 3 2 3" xfId="12161"/>
    <cellStyle name="常规 2 2 32 3 2 4" xfId="12162"/>
    <cellStyle name="差_108.BOM 2 2 12 7 3 3" xfId="12163"/>
    <cellStyle name="常规 2 2 27 3 2 4" xfId="12164"/>
    <cellStyle name="差_108.BOM 2 2 12 7 3 4" xfId="12165"/>
    <cellStyle name="差_108.BOM 2 2 12 8" xfId="12166"/>
    <cellStyle name="常规 2 2 2 2 13 3 2 4" xfId="12167"/>
    <cellStyle name="好_108.BOM 12 2 6 3" xfId="12168"/>
    <cellStyle name="差_108.BOM 2 2 12 8 2" xfId="12169"/>
    <cellStyle name="好_108.BOM 12 2 6 4" xfId="12170"/>
    <cellStyle name="差_108.BOM 2 2 12 8 3" xfId="12171"/>
    <cellStyle name="差_108.BOM 2 2 12 9" xfId="12172"/>
    <cellStyle name="常规 2 2 2 2 5 3 2" xfId="12173"/>
    <cellStyle name="好_108.BOM 12 2 7 3" xfId="12174"/>
    <cellStyle name="差_108.BOM 2 2 12 9 2" xfId="12175"/>
    <cellStyle name="常规 2 2 2 2 5 3 2 2" xfId="12176"/>
    <cellStyle name="好_108.BOM 12 2 7 4" xfId="12177"/>
    <cellStyle name="差_108.BOM 2 2 12 9 3" xfId="12178"/>
    <cellStyle name="常规 2 2 2 2 5 3 2 3" xfId="12179"/>
    <cellStyle name="常规 2 2 30 7 2 3" xfId="12180"/>
    <cellStyle name="差_108.BOM 2 2 13 10" xfId="12181"/>
    <cellStyle name="常规 2 2 25 7 2 3" xfId="12182"/>
    <cellStyle name="常规 2 2 30 7 2 4" xfId="12183"/>
    <cellStyle name="差_108.BOM 2 2 13 11" xfId="12184"/>
    <cellStyle name="常规 2 2 25 7 2 4" xfId="12185"/>
    <cellStyle name="差_108.BOM 2 2 13 12" xfId="12186"/>
    <cellStyle name="差_108.BOM 2 2 13 2" xfId="12187"/>
    <cellStyle name="差_108.BOM 2 2 13 2 2 2" xfId="12188"/>
    <cellStyle name="差_108.BOM 2 2 13 2 2 3" xfId="12189"/>
    <cellStyle name="差_108.BOM 2 2 13 2 2 4" xfId="12190"/>
    <cellStyle name="差_108.BOM 2 2 13 2 3 2" xfId="12191"/>
    <cellStyle name="差_108.BOM 2 2 13 2 3 3" xfId="12192"/>
    <cellStyle name="差_108.BOM 2 2 13 2 3 4" xfId="12193"/>
    <cellStyle name="差_108.BOM 2 2 13 2 4" xfId="12194"/>
    <cellStyle name="差_108.BOM 2 2 13 3" xfId="12195"/>
    <cellStyle name="差_108.BOM 2 2 13 3 2 2" xfId="12196"/>
    <cellStyle name="差_108.BOM 2 2 13 3 2 3" xfId="12197"/>
    <cellStyle name="差_108.BOM 2 2 13 3 2 4" xfId="12198"/>
    <cellStyle name="差_108.BOM 2 2 13 3 3 2" xfId="12199"/>
    <cellStyle name="差_108.BOM 2 2 13 3 3 3" xfId="12200"/>
    <cellStyle name="差_108.BOM 2 2 13 3 3 4" xfId="12201"/>
    <cellStyle name="差_108.BOM 2 2 13 3 5" xfId="12202"/>
    <cellStyle name="差_108.BOM 2 2 13 3 6" xfId="12203"/>
    <cellStyle name="差_108.BOM 2 2 13 4" xfId="12204"/>
    <cellStyle name="差_108.BOM 2 2 13 4 2 2" xfId="12205"/>
    <cellStyle name="差_108.BOM 2 2 13 4 2 3" xfId="12206"/>
    <cellStyle name="差_108.BOM 2 2 13 4 2 4" xfId="12207"/>
    <cellStyle name="差_108.BOM 2 2 13 4 3 2" xfId="12208"/>
    <cellStyle name="差_108.BOM 2 2 13 4 3 3" xfId="12209"/>
    <cellStyle name="差_108.BOM 2 2 13 4 3 4" xfId="12210"/>
    <cellStyle name="好_108.BOM 2 2 4 2 2 2" xfId="12211"/>
    <cellStyle name="差_108.BOM 2 2 13 4 5" xfId="12212"/>
    <cellStyle name="好_108.BOM 2 2 4 2 2 3" xfId="12213"/>
    <cellStyle name="差_108.BOM 2 2 13 4 6" xfId="12214"/>
    <cellStyle name="差_108.BOM 2 2 13 5" xfId="12215"/>
    <cellStyle name="差_108.BOM 2 2 13 5 2" xfId="12216"/>
    <cellStyle name="常规 2 2 5 2 2 2 4" xfId="12217"/>
    <cellStyle name="差_108.BOM 2 2 13 5 2 2" xfId="12218"/>
    <cellStyle name="差_108.BOM 2 2 13 5 2 3" xfId="12219"/>
    <cellStyle name="差_108.BOM 2 2 13 5 2 4" xfId="12220"/>
    <cellStyle name="常规 2 2 20 2 10" xfId="12221"/>
    <cellStyle name="差_108.BOM 2 2 13 5 3" xfId="12222"/>
    <cellStyle name="常规 2 2 5 2 2 3 4" xfId="12223"/>
    <cellStyle name="差_108.BOM 2 2 13 5 3 2" xfId="12224"/>
    <cellStyle name="差_108.BOM 2 2 13 5 3 3" xfId="12225"/>
    <cellStyle name="差_108.BOM 2 2 13 5 3 4" xfId="12226"/>
    <cellStyle name="差_108.BOM 2 30 2 2" xfId="12227"/>
    <cellStyle name="差_108.BOM 2 25 2 2" xfId="12228"/>
    <cellStyle name="差_108.BOM 2 2 13 5 4" xfId="12229"/>
    <cellStyle name="好_108.BOM 2 2 4 2 3 2" xfId="12230"/>
    <cellStyle name="差_108.BOM 2 30 2 3" xfId="12231"/>
    <cellStyle name="差_108.BOM 2 25 2 3" xfId="12232"/>
    <cellStyle name="差_108.BOM 2 2 13 5 5" xfId="12233"/>
    <cellStyle name="好_108.BOM 2 2 4 2 3 3" xfId="12234"/>
    <cellStyle name="差_108.BOM 2 30 2 4" xfId="12235"/>
    <cellStyle name="差_108.BOM 2 25 2 4" xfId="12236"/>
    <cellStyle name="差_108.BOM 2 2 13 5 6" xfId="12237"/>
    <cellStyle name="差_108.BOM 2 2 13 6" xfId="12238"/>
    <cellStyle name="常规 2 2 2 2 13 3 3 2" xfId="12239"/>
    <cellStyle name="常规 2 2 5 2 3 2 4" xfId="12240"/>
    <cellStyle name="差_108.BOM 2 2 13 6 2 2" xfId="12241"/>
    <cellStyle name="差_108.BOM 2 2 13 6 2 3" xfId="12242"/>
    <cellStyle name="差_108.BOM 2 2 13 6 2 4" xfId="12243"/>
    <cellStyle name="常规 2 2 5 2 3 3 4" xfId="12244"/>
    <cellStyle name="常规 2 2 33 2 2 3" xfId="12245"/>
    <cellStyle name="差_108.BOM 2 2 13 6 3 2" xfId="12246"/>
    <cellStyle name="常规 2 2 28 2 2 3" xfId="12247"/>
    <cellStyle name="常规 2 2 33 2 2 4" xfId="12248"/>
    <cellStyle name="差_108.BOM 2 2 13 6 3 3" xfId="12249"/>
    <cellStyle name="常规 2 2 28 2 2 4" xfId="12250"/>
    <cellStyle name="差_108.BOM 2 2 13 6 3 4" xfId="12251"/>
    <cellStyle name="差_108.BOM 2 30 3 4" xfId="12252"/>
    <cellStyle name="差_108.BOM 2 25 3 4" xfId="12253"/>
    <cellStyle name="差_108.BOM 2 2 13 6 6" xfId="12254"/>
    <cellStyle name="差_108.BOM 2 2 13 7" xfId="12255"/>
    <cellStyle name="常规 2 2 2 2 13 3 3 3" xfId="12256"/>
    <cellStyle name="常规 2 2 5 2 4 2 4" xfId="12257"/>
    <cellStyle name="差_108.BOM 2 2 13 7 2 2" xfId="12258"/>
    <cellStyle name="差_108.BOM 2 2 13 7 2 3" xfId="12259"/>
    <cellStyle name="差_108.BOM 2 2 13 7 2 4" xfId="12260"/>
    <cellStyle name="差_108.BOM 2 2 13 7 3" xfId="12261"/>
    <cellStyle name="常规 2 2 5 2 4 3 4" xfId="12262"/>
    <cellStyle name="常规 2 2 33 3 2 3" xfId="12263"/>
    <cellStyle name="差_108.BOM 2 2 13 7 3 2" xfId="12264"/>
    <cellStyle name="常规 2 2 28 3 2 3" xfId="12265"/>
    <cellStyle name="常规 2 2 33 3 2 4" xfId="12266"/>
    <cellStyle name="差_108.BOM 2 2 13 7 3 3" xfId="12267"/>
    <cellStyle name="常规 2 2 28 3 2 4" xfId="12268"/>
    <cellStyle name="差_108.BOM 2 2 13 7 3 4" xfId="12269"/>
    <cellStyle name="差_108.BOM 2 25 4 2" xfId="12270"/>
    <cellStyle name="差_108.BOM 2 2 13 7 4" xfId="12271"/>
    <cellStyle name="差_108.BOM 2 2 13 8" xfId="12272"/>
    <cellStyle name="常规 2 2 2 2 13 3 3 4" xfId="12273"/>
    <cellStyle name="差_108.BOM 2 2 13 8 2" xfId="12274"/>
    <cellStyle name="差_108.BOM 2 2 13 8 3" xfId="12275"/>
    <cellStyle name="差_108.BOM 2 3 2 10" xfId="12276"/>
    <cellStyle name="常规 2 2 2 14 3 2 2" xfId="12277"/>
    <cellStyle name="差_108.BOM 2 25 5 2" xfId="12278"/>
    <cellStyle name="差_108.BOM 2 2 13 8 4" xfId="12279"/>
    <cellStyle name="差_108.BOM 2 2 13 9" xfId="12280"/>
    <cellStyle name="常规 2 2 2 2 5 4 2" xfId="12281"/>
    <cellStyle name="差_108.BOM 2 2 14 10" xfId="12282"/>
    <cellStyle name="差_108.BOM 2 2 16 6 2" xfId="12283"/>
    <cellStyle name="差_108.BOM 2 2 14 11" xfId="12284"/>
    <cellStyle name="差_108.BOM 2 2 16 6 3" xfId="12285"/>
    <cellStyle name="差_108.BOM 2 2 14 12" xfId="12286"/>
    <cellStyle name="差_108.BOM 2 2 14 2" xfId="12287"/>
    <cellStyle name="差_108.BOM 2 2 14 2 2 2" xfId="12288"/>
    <cellStyle name="差_108.BOM 2 2 14 2 2 3" xfId="12289"/>
    <cellStyle name="差_108.BOM 2 2 14 2 2 4" xfId="12290"/>
    <cellStyle name="差_108.BOM 2 2 14 2 3 2" xfId="12291"/>
    <cellStyle name="差_108.BOM 2 2 14 2 3 3" xfId="12292"/>
    <cellStyle name="差_108.BOM 2 2 14 2 3 4" xfId="12293"/>
    <cellStyle name="差_108.BOM 2 2 14 2 4" xfId="12294"/>
    <cellStyle name="差_108.BOM 2 2 14 2 5" xfId="12295"/>
    <cellStyle name="差_108.BOM 2 2 14 2 6" xfId="12296"/>
    <cellStyle name="差_108.BOM 2 2 14 3" xfId="12297"/>
    <cellStyle name="差_108.BOM 2 2 14 3 2 2" xfId="12298"/>
    <cellStyle name="差_108.BOM 2 2 14 3 2 3" xfId="12299"/>
    <cellStyle name="差_108.BOM 2 2 14 3 2 4" xfId="12300"/>
    <cellStyle name="差_108.BOM 2 2 14 3 3 2" xfId="12301"/>
    <cellStyle name="差_108.BOM 2 2 14 3 3 3" xfId="12302"/>
    <cellStyle name="差_108.BOM 2 2 14 3 3 4" xfId="12303"/>
    <cellStyle name="差_108.BOM 2 2 14 4" xfId="12304"/>
    <cellStyle name="差_108.BOM 2 2 14 4 2 3" xfId="12305"/>
    <cellStyle name="差_108.BOM 2 2 14 4 2 4" xfId="12306"/>
    <cellStyle name="差_108.BOM 2 2 14 4 3 2" xfId="12307"/>
    <cellStyle name="差_108.BOM 2 2 14 4 3 3" xfId="12308"/>
    <cellStyle name="差_108.BOM 2 2 14 4 3 4" xfId="12309"/>
    <cellStyle name="差_108.BOM 2 2 14 5" xfId="12310"/>
    <cellStyle name="检查单元格 2 2 2 7" xfId="12311"/>
    <cellStyle name="差_108.BOM 2 2 14 5 2" xfId="12312"/>
    <cellStyle name="差_108.BOM 2 2 14 5 2 2" xfId="12313"/>
    <cellStyle name="差_108.BOM 2 2 14 5 2 3" xfId="12314"/>
    <cellStyle name="差_108.BOM 2 2 14 5 2 4" xfId="12315"/>
    <cellStyle name="检查单元格 2 2 2 8" xfId="12316"/>
    <cellStyle name="差_108.BOM 2 2 14 5 3" xfId="12317"/>
    <cellStyle name="差_108.BOM 2 2 14 5 3 2" xfId="12318"/>
    <cellStyle name="差_108.BOM 2 2 14 5 3 3" xfId="12319"/>
    <cellStyle name="差_108.BOM 2 2 14 5 3 4" xfId="12320"/>
    <cellStyle name="差_108.BOM 2 2 14 6" xfId="12321"/>
    <cellStyle name="差_108.BOM 2 2 14 6 2" xfId="12322"/>
    <cellStyle name="差_108.BOM 2 2 14 6 2 2" xfId="12323"/>
    <cellStyle name="差_108.BOM 2 2 14 6 2 3" xfId="12324"/>
    <cellStyle name="差_108.BOM 2 2 14 6 2 4" xfId="12325"/>
    <cellStyle name="差_108.BOM 2 2 14 6 3" xfId="12326"/>
    <cellStyle name="常规 2 2 34 2 2 3" xfId="12327"/>
    <cellStyle name="差_108.BOM 2 2 14 6 3 2" xfId="12328"/>
    <cellStyle name="常规 2 2 29 2 2 3" xfId="12329"/>
    <cellStyle name="常规 2 2 34 2 2 4" xfId="12330"/>
    <cellStyle name="差_108.BOM 2 2 14 6 3 3" xfId="12331"/>
    <cellStyle name="常规 2 2 29 2 2 4" xfId="12332"/>
    <cellStyle name="差_108.BOM 2 2 14 6 3 4" xfId="12333"/>
    <cellStyle name="差_108.BOM 2 2 14 7" xfId="12334"/>
    <cellStyle name="差_108.BOM 2 2 14 7 2" xfId="12335"/>
    <cellStyle name="差_108.BOM 2 2 14 7 2 2" xfId="12336"/>
    <cellStyle name="差_108.BOM 2 2 14 7 2 3" xfId="12337"/>
    <cellStyle name="差_108.BOM 2 2 14 7 2 4" xfId="12338"/>
    <cellStyle name="差_108.BOM 2 2 14 7 3" xfId="12339"/>
    <cellStyle name="常规 2 2 34 3 2 3" xfId="12340"/>
    <cellStyle name="差_108.BOM 2 2 14 7 3 2" xfId="12341"/>
    <cellStyle name="常规 2 2 29 3 2 3" xfId="12342"/>
    <cellStyle name="常规 2 2 34 3 2 4" xfId="12343"/>
    <cellStyle name="差_108.BOM 2 2 14 7 3 3" xfId="12344"/>
    <cellStyle name="常规 2 2 29 3 2 4" xfId="12345"/>
    <cellStyle name="差_108.BOM 2 2 14 7 3 4" xfId="12346"/>
    <cellStyle name="差_108.BOM 2 26 4 2" xfId="12347"/>
    <cellStyle name="差_108.BOM 2 2 14 7 4" xfId="12348"/>
    <cellStyle name="差_108.BOM 2 26 4 3" xfId="12349"/>
    <cellStyle name="差_108.BOM 2 2 14 7 5" xfId="12350"/>
    <cellStyle name="好_108.BOM 21 2 2" xfId="12351"/>
    <cellStyle name="好_108.BOM 16 2 2" xfId="12352"/>
    <cellStyle name="差_108.BOM 2 26 4 4" xfId="12353"/>
    <cellStyle name="差_108.BOM 2 2 14 7 6" xfId="12354"/>
    <cellStyle name="差_108.BOM 2 2 14 8 2" xfId="12355"/>
    <cellStyle name="差_108.BOM 2 2 14 8 3" xfId="12356"/>
    <cellStyle name="常规 2 2 2 14 4 2 2" xfId="12357"/>
    <cellStyle name="差_108.BOM 2 26 5 2" xfId="12358"/>
    <cellStyle name="差_108.BOM 2 2 14 8 4" xfId="12359"/>
    <cellStyle name="强调文字颜色 3 6 4 6" xfId="12360"/>
    <cellStyle name="差_108.BOM 2 2 20" xfId="12361"/>
    <cellStyle name="差_108.BOM 2 2 15" xfId="12362"/>
    <cellStyle name="差_108.BOM 2 2 20 10" xfId="12363"/>
    <cellStyle name="差_108.BOM 2 2 15 10" xfId="12364"/>
    <cellStyle name="好_108.BOM 2 24 10" xfId="12365"/>
    <cellStyle name="好_108.BOM 2 19 10" xfId="12366"/>
    <cellStyle name="常规 2 2 2 4 2 4 2" xfId="12367"/>
    <cellStyle name="强调文字颜色 1 2 4 2" xfId="12368"/>
    <cellStyle name="差_108.BOM 2 2 20 11" xfId="12369"/>
    <cellStyle name="差_108.BOM 2 2 15 11" xfId="12370"/>
    <cellStyle name="好_108.BOM 2 24 11" xfId="12371"/>
    <cellStyle name="好_108.BOM 2 19 11" xfId="12372"/>
    <cellStyle name="常规 2 2 2 4 2 4 3" xfId="12373"/>
    <cellStyle name="强调文字颜色 1 2 4 3" xfId="12374"/>
    <cellStyle name="差_108.BOM 2 2 20 12" xfId="12375"/>
    <cellStyle name="差_108.BOM 2 2 15 12" xfId="12376"/>
    <cellStyle name="好_108.BOM 2 8 2 7 2 4" xfId="12377"/>
    <cellStyle name="差_108.BOM 2 2 20 2" xfId="12378"/>
    <cellStyle name="差_108.BOM 2 2 15 2" xfId="12379"/>
    <cellStyle name="强调文字颜色 2 5 4 2 4" xfId="12380"/>
    <cellStyle name="差_108.BOM 2 2 20 2 2 2" xfId="12381"/>
    <cellStyle name="差_108.BOM 2 2 15 2 2 2" xfId="12382"/>
    <cellStyle name="链接单元格 3 3 2" xfId="12383"/>
    <cellStyle name="差_108.BOM 2 2 20 2 2 3" xfId="12384"/>
    <cellStyle name="差_108.BOM 2 2 15 2 2 3" xfId="12385"/>
    <cellStyle name="链接单元格 3 3 3" xfId="12386"/>
    <cellStyle name="差_108.BOM 2 2 20 2 2 4" xfId="12387"/>
    <cellStyle name="差_108.BOM 2 2 15 2 2 4" xfId="12388"/>
    <cellStyle name="差_108.BOM 2 2 20 2 4" xfId="12389"/>
    <cellStyle name="差_108.BOM 2 2 15 2 4" xfId="12390"/>
    <cellStyle name="差_108.BOM 2 2 20 2 5" xfId="12391"/>
    <cellStyle name="差_108.BOM 2 2 15 2 5" xfId="12392"/>
    <cellStyle name="差_108.BOM 2 2 20 2 6" xfId="12393"/>
    <cellStyle name="差_108.BOM 2 2 15 2 6" xfId="12394"/>
    <cellStyle name="差_108.BOM 2 2 20 3" xfId="12395"/>
    <cellStyle name="差_108.BOM 2 2 15 3" xfId="12396"/>
    <cellStyle name="链接单元格 4 4 2" xfId="12397"/>
    <cellStyle name="差_108.BOM 2 2 20 3 3 3" xfId="12398"/>
    <cellStyle name="差_108.BOM 2 2 15 3 3 3" xfId="12399"/>
    <cellStyle name="链接单元格 4 4 3" xfId="12400"/>
    <cellStyle name="差_108.BOM 2 2 20 3 3 4" xfId="12401"/>
    <cellStyle name="差_108.BOM 2 2 15 3 3 4" xfId="12402"/>
    <cellStyle name="差_108.BOM 2 2 20 4" xfId="12403"/>
    <cellStyle name="差_108.BOM 2 2 15 4" xfId="12404"/>
    <cellStyle name="链接单元格 5 3 3" xfId="12405"/>
    <cellStyle name="差_108.BOM 2 2 20 4 2 4" xfId="12406"/>
    <cellStyle name="差_108.BOM 2 2 15 4 2 4" xfId="12407"/>
    <cellStyle name="链接单元格 5 4 3" xfId="12408"/>
    <cellStyle name="差_108.BOM 2 2 20 4 3 4" xfId="12409"/>
    <cellStyle name="差_108.BOM 2 2 15 4 3 4" xfId="12410"/>
    <cellStyle name="差_108.BOM 2 2 20 5" xfId="12411"/>
    <cellStyle name="差_108.BOM 2 2 15 5" xfId="12412"/>
    <cellStyle name="差_108.BOM 2 2 20 5 2" xfId="12413"/>
    <cellStyle name="差_108.BOM 2 2 15 5 2" xfId="12414"/>
    <cellStyle name="差_108.BOM 2 9 7 5" xfId="12415"/>
    <cellStyle name="差_108.BOM 2 2 20 5 2 2" xfId="12416"/>
    <cellStyle name="差_108.BOM 2 2 15 5 2 2" xfId="12417"/>
    <cellStyle name="链接单元格 6 3 2" xfId="12418"/>
    <cellStyle name="差_108.BOM 2 9 7 6" xfId="12419"/>
    <cellStyle name="差_108.BOM 2 2 20 5 2 3" xfId="12420"/>
    <cellStyle name="差_108.BOM 2 2 15 5 2 3" xfId="12421"/>
    <cellStyle name="链接单元格 6 3 3" xfId="12422"/>
    <cellStyle name="差_108.BOM 2 2 20 5 2 4" xfId="12423"/>
    <cellStyle name="差_108.BOM 2 2 15 5 2 4" xfId="12424"/>
    <cellStyle name="差_108.BOM 2 2 20 5 3" xfId="12425"/>
    <cellStyle name="差_108.BOM 2 2 15 5 3" xfId="12426"/>
    <cellStyle name="差_108.BOM 2 2 20 5 3 2" xfId="12427"/>
    <cellStyle name="差_108.BOM 2 2 15 5 3 2" xfId="12428"/>
    <cellStyle name="差_108.BOM 2 2 20 5 3 4" xfId="12429"/>
    <cellStyle name="差_108.BOM 2 2 15 5 3 4" xfId="12430"/>
    <cellStyle name="差_108.BOM 2 2 20 6" xfId="12431"/>
    <cellStyle name="差_108.BOM 2 2 15 6" xfId="12432"/>
    <cellStyle name="差_108.BOM 2 2 20 6 2" xfId="12433"/>
    <cellStyle name="差_108.BOM 2 2 15 6 2" xfId="12434"/>
    <cellStyle name="差_108.BOM 2 2 20 6 2 2" xfId="12435"/>
    <cellStyle name="差_108.BOM 2 2 15 6 2 2" xfId="12436"/>
    <cellStyle name="链接单元格 7 3 2" xfId="12437"/>
    <cellStyle name="差_108.BOM 2 2 20 6 2 3" xfId="12438"/>
    <cellStyle name="差_108.BOM 2 2 15 6 2 3" xfId="12439"/>
    <cellStyle name="链接单元格 7 3 3" xfId="12440"/>
    <cellStyle name="差_108.BOM 2 2 20 6 2 4" xfId="12441"/>
    <cellStyle name="差_108.BOM 2 2 15 6 2 4" xfId="12442"/>
    <cellStyle name="差_108.BOM 2 2 20 6 3" xfId="12443"/>
    <cellStyle name="差_108.BOM 2 2 15 6 3" xfId="12444"/>
    <cellStyle name="常规 2 2 35 2 2 3" xfId="12445"/>
    <cellStyle name="差_108.BOM 2 2 20 6 3 2" xfId="12446"/>
    <cellStyle name="差_108.BOM 2 2 15 6 3 2" xfId="12447"/>
    <cellStyle name="常规 2 2 35 2 2 4" xfId="12448"/>
    <cellStyle name="差_108.BOM 2 2 20 6 3 3" xfId="12449"/>
    <cellStyle name="差_108.BOM 2 2 15 6 3 3" xfId="12450"/>
    <cellStyle name="差_108.BOM 2 2 20 6 3 4" xfId="12451"/>
    <cellStyle name="差_108.BOM 2 2 15 6 3 4" xfId="12452"/>
    <cellStyle name="常规 2 2 10 2 4 2 2" xfId="12453"/>
    <cellStyle name="差_108.BOM 2 2 20 7" xfId="12454"/>
    <cellStyle name="差_108.BOM 2 2 15 7" xfId="12455"/>
    <cellStyle name="差_108.BOM 2 2 20 7 2" xfId="12456"/>
    <cellStyle name="差_108.BOM 2 2 15 7 2" xfId="12457"/>
    <cellStyle name="差_108.BOM 2 2 20 7 2 2" xfId="12458"/>
    <cellStyle name="差_108.BOM 2 2 15 7 2 2" xfId="12459"/>
    <cellStyle name="链接单元格 8 3 2" xfId="12460"/>
    <cellStyle name="差_108.BOM 2 2 20 7 2 3" xfId="12461"/>
    <cellStyle name="差_108.BOM 2 2 15 7 2 3" xfId="12462"/>
    <cellStyle name="链接单元格 8 3 3" xfId="12463"/>
    <cellStyle name="差_108.BOM 2 2 20 7 2 4" xfId="12464"/>
    <cellStyle name="差_108.BOM 2 2 15 7 2 4" xfId="12465"/>
    <cellStyle name="差_108.BOM 2 2 20 7 3" xfId="12466"/>
    <cellStyle name="差_108.BOM 2 2 15 7 3" xfId="12467"/>
    <cellStyle name="常规 2 2 35 3 2 3" xfId="12468"/>
    <cellStyle name="差_108.BOM 2 2 20 7 3 2" xfId="12469"/>
    <cellStyle name="差_108.BOM 2 2 15 7 3 2" xfId="12470"/>
    <cellStyle name="常规 2 2 35 3 2 4" xfId="12471"/>
    <cellStyle name="差_108.BOM 2 2 20 7 3 3" xfId="12472"/>
    <cellStyle name="差_108.BOM 2 2 15 7 3 3" xfId="12473"/>
    <cellStyle name="差_108.BOM 2 2 20 7 3 4" xfId="12474"/>
    <cellStyle name="差_108.BOM 2 2 15 7 3 4" xfId="12475"/>
    <cellStyle name="差_108.BOM 2 2 20 7 4" xfId="12476"/>
    <cellStyle name="差_108.BOM 2 2 15 7 4" xfId="12477"/>
    <cellStyle name="差_108.BOM 2 2 20 7 5" xfId="12478"/>
    <cellStyle name="差_108.BOM 2 2 15 7 5" xfId="12479"/>
    <cellStyle name="好_108.BOM 22 2 2" xfId="12480"/>
    <cellStyle name="好_108.BOM 17 2 2" xfId="12481"/>
    <cellStyle name="差_108.BOM 2 2 20 7 6" xfId="12482"/>
    <cellStyle name="差_108.BOM 2 2 15 7 6" xfId="12483"/>
    <cellStyle name="差_108.BOM 2 2 20 8 2" xfId="12484"/>
    <cellStyle name="差_108.BOM 2 2 15 8 2" xfId="12485"/>
    <cellStyle name="差_108.BOM 2 2 20 8 3" xfId="12486"/>
    <cellStyle name="差_108.BOM 2 2 15 8 3" xfId="12487"/>
    <cellStyle name="常规 2 2 2 14 5 2 2" xfId="12488"/>
    <cellStyle name="差_108.BOM 2 2 20 8 4" xfId="12489"/>
    <cellStyle name="差_108.BOM 2 2 15 8 4" xfId="12490"/>
    <cellStyle name="差_108.BOM 2 2 20 9 2" xfId="12491"/>
    <cellStyle name="差_108.BOM 2 2 15 9 2" xfId="12492"/>
    <cellStyle name="常规 2 2 2 2 5 6 2 2" xfId="12493"/>
    <cellStyle name="差_108.BOM 2 2 20 9 3" xfId="12494"/>
    <cellStyle name="差_108.BOM 2 2 15 9 3" xfId="12495"/>
    <cellStyle name="常规 2 2 2 2 5 6 2 3" xfId="12496"/>
    <cellStyle name="差_108.BOM 2 2 20 9 4" xfId="12497"/>
    <cellStyle name="差_108.BOM 2 2 15 9 4" xfId="12498"/>
    <cellStyle name="常规 2 2 2 2 5 6 2 4" xfId="12499"/>
    <cellStyle name="常规 2 2 2 14 5 3 2" xfId="12500"/>
    <cellStyle name="常规 3 19 6 2" xfId="12501"/>
    <cellStyle name="差_108.BOM 2 2 21" xfId="12502"/>
    <cellStyle name="差_108.BOM 2 2 16" xfId="12503"/>
    <cellStyle name="好_108.BOM 2 8 2 7 3 4" xfId="12504"/>
    <cellStyle name="常规 3 19 6 2 2" xfId="12505"/>
    <cellStyle name="差_108.BOM 2 2 21 2" xfId="12506"/>
    <cellStyle name="差_108.BOM 2 2 16 2" xfId="12507"/>
    <cellStyle name="常规 2 2 30 7 3 4" xfId="12508"/>
    <cellStyle name="差_108.BOM 2 2 16 2 2" xfId="12509"/>
    <cellStyle name="常规 2 2 25 7 3 4" xfId="12510"/>
    <cellStyle name="常规 2 2 31 2 5" xfId="12511"/>
    <cellStyle name="差_108.BOM 25 6" xfId="12512"/>
    <cellStyle name="差_108.BOM 30 6" xfId="12513"/>
    <cellStyle name="常规 2 2 26 2 5" xfId="12514"/>
    <cellStyle name="强调文字颜色 2 6 4 2 4" xfId="12515"/>
    <cellStyle name="差_108.BOM 2 2 16 2 2 2" xfId="12516"/>
    <cellStyle name="常规 2 2 31 2 6" xfId="12517"/>
    <cellStyle name="差_108.BOM 25 7" xfId="12518"/>
    <cellStyle name="差_108.BOM 30 7" xfId="12519"/>
    <cellStyle name="常规 2 2 26 2 6" xfId="12520"/>
    <cellStyle name="差_108.BOM 2 2 16 2 2 3" xfId="12521"/>
    <cellStyle name="差_108.BOM 25 8" xfId="12522"/>
    <cellStyle name="差_108.BOM 30 8" xfId="12523"/>
    <cellStyle name="差_108.BOM 2 2 16 2 2 4" xfId="12524"/>
    <cellStyle name="差_108.BOM 2 2 16 2 3" xfId="12525"/>
    <cellStyle name="常规 2 2 31 3 5" xfId="12526"/>
    <cellStyle name="差_108.BOM 26 6" xfId="12527"/>
    <cellStyle name="差_108.BOM 31 6" xfId="12528"/>
    <cellStyle name="常规 2 2 26 3 5" xfId="12529"/>
    <cellStyle name="强调文字颜色 2 6 4 3 4" xfId="12530"/>
    <cellStyle name="差_108.BOM 2 2 16 2 3 2" xfId="12531"/>
    <cellStyle name="常规 2 2 31 3 6" xfId="12532"/>
    <cellStyle name="差_108.BOM 26 7" xfId="12533"/>
    <cellStyle name="差_108.BOM 31 7" xfId="12534"/>
    <cellStyle name="常规 2 2 26 3 6" xfId="12535"/>
    <cellStyle name="差_108.BOM 2 2 16 2 3 3" xfId="12536"/>
    <cellStyle name="差_108.BOM 26 8" xfId="12537"/>
    <cellStyle name="差_108.BOM 31 8" xfId="12538"/>
    <cellStyle name="差_108.BOM 2 2 16 2 3 4" xfId="12539"/>
    <cellStyle name="差_108.BOM 2 2 16 2 4" xfId="12540"/>
    <cellStyle name="差_108.BOM 2 2 16 2 5" xfId="12541"/>
    <cellStyle name="差_108.BOM 2 2 16 2 6" xfId="12542"/>
    <cellStyle name="常规 3 19 6 2 3" xfId="12543"/>
    <cellStyle name="差_108.BOM 2 2 21 3" xfId="12544"/>
    <cellStyle name="差_108.BOM 2 2 16 3" xfId="12545"/>
    <cellStyle name="差_108.BOM 2 2 16 3 2" xfId="12546"/>
    <cellStyle name="差_108.BOM 2 2 16 3 2 4" xfId="12547"/>
    <cellStyle name="差_108.BOM 2 2 16 3 3" xfId="12548"/>
    <cellStyle name="差_108.BOM 2 2 16 3 3 4" xfId="12549"/>
    <cellStyle name="差_108.BOM 2 2 16 3 4" xfId="12550"/>
    <cellStyle name="差_108.BOM 2 2 16 3 5" xfId="12551"/>
    <cellStyle name="差_108.BOM 2 2 16 3 6" xfId="12552"/>
    <cellStyle name="常规 3 19 6 2 4" xfId="12553"/>
    <cellStyle name="差_108.BOM 2 2 21 4" xfId="12554"/>
    <cellStyle name="差_108.BOM 2 2 16 4" xfId="12555"/>
    <cellStyle name="差_108.BOM 2 2 16 4 2" xfId="12556"/>
    <cellStyle name="计算 3 13" xfId="12557"/>
    <cellStyle name="差_108.BOM 2 2 16 4 2 4" xfId="12558"/>
    <cellStyle name="差_108.BOM 2 2 16 4 3" xfId="12559"/>
    <cellStyle name="差_108.BOM 2 2 16 4 3 4" xfId="12560"/>
    <cellStyle name="差_108.BOM 2 2 16 4 4" xfId="12561"/>
    <cellStyle name="好_108.BOM 2 2 4 5 2 2" xfId="12562"/>
    <cellStyle name="差_108.BOM 2 2 16 4 5" xfId="12563"/>
    <cellStyle name="差_108.BOM 8 2 3 2 2" xfId="12564"/>
    <cellStyle name="好_108.BOM 2 2 4 5 2 3" xfId="12565"/>
    <cellStyle name="差_108.BOM 2 2 16 4 6" xfId="12566"/>
    <cellStyle name="差_108.BOM 2 2 16 5" xfId="12567"/>
    <cellStyle name="差_108.BOM 2 2 16 5 3" xfId="12568"/>
    <cellStyle name="差_108.BOM 2 28 2 2" xfId="12569"/>
    <cellStyle name="差_108.BOM 2 2 16 5 4" xfId="12570"/>
    <cellStyle name="好_108.BOM 2 2 4 5 3 2" xfId="12571"/>
    <cellStyle name="差_108.BOM 2 28 2 3" xfId="12572"/>
    <cellStyle name="差_108.BOM 2 2 16 5 5" xfId="12573"/>
    <cellStyle name="差_108.BOM 8 2 3 3 2" xfId="12574"/>
    <cellStyle name="好_108.BOM 2 2 4 5 3 3" xfId="12575"/>
    <cellStyle name="差_108.BOM 2 28 2 4" xfId="12576"/>
    <cellStyle name="差_108.BOM 2 2 16 5 6" xfId="12577"/>
    <cellStyle name="差_108.BOM 2 2 16 6" xfId="12578"/>
    <cellStyle name="差_108.BOM 2 2 16 6 3 4" xfId="12579"/>
    <cellStyle name="差_108.BOM 2 28 3 2" xfId="12580"/>
    <cellStyle name="差_108.BOM 2 2 16 6 4" xfId="12581"/>
    <cellStyle name="差_108.BOM 2 28 3 3" xfId="12582"/>
    <cellStyle name="差_108.BOM 2 2 16 6 5" xfId="12583"/>
    <cellStyle name="差_108.BOM 2 28 3 4" xfId="12584"/>
    <cellStyle name="差_108.BOM 2 2 16 6 6" xfId="12585"/>
    <cellStyle name="解释性文本 2 7 2" xfId="12586"/>
    <cellStyle name="差_108.BOM 2 2 16 7 2 4" xfId="12587"/>
    <cellStyle name="差_108.BOM 2 2 16 7 3 4" xfId="12588"/>
    <cellStyle name="差_108.BOM 2 2 16 7 4" xfId="12589"/>
    <cellStyle name="差_108.BOM 2 2 16 7 5" xfId="12590"/>
    <cellStyle name="好_108.BOM 23 2 2" xfId="12591"/>
    <cellStyle name="好_108.BOM 18 2 2" xfId="12592"/>
    <cellStyle name="差_108.BOM 2 2 16 7 6" xfId="12593"/>
    <cellStyle name="差_108.BOM 2 2 16 8 2" xfId="12594"/>
    <cellStyle name="差_108.BOM 2 2 16 8 3" xfId="12595"/>
    <cellStyle name="常规 2 2 2 14 6 2 2" xfId="12596"/>
    <cellStyle name="差_108.BOM 2 2 16 8 4" xfId="12597"/>
    <cellStyle name="常规 2 2 2 4 2 2 2" xfId="12598"/>
    <cellStyle name="强调文字颜色 1 2 2 2" xfId="12599"/>
    <cellStyle name="差_108.BOM 2 2 16 9 2" xfId="12600"/>
    <cellStyle name="常规 2 2 2 2 5 7 2 2" xfId="12601"/>
    <cellStyle name="常规 3 19 6 3" xfId="12602"/>
    <cellStyle name="差_108.BOM 2 2 22" xfId="12603"/>
    <cellStyle name="差_108.BOM 2 2 17" xfId="12604"/>
    <cellStyle name="差_108.BOM 2 2 17 11" xfId="12605"/>
    <cellStyle name="常规 2 2 11 2 3 3 2" xfId="12606"/>
    <cellStyle name="差_108.BOM 2 2 17 12" xfId="12607"/>
    <cellStyle name="常规 2 2 11 2 3 3 3" xfId="12608"/>
    <cellStyle name="常规 2 2 2 2 18 6 2" xfId="12609"/>
    <cellStyle name="强调文字颜色 4 6 5 5" xfId="12610"/>
    <cellStyle name="好_108.BOM 2 26 11" xfId="12611"/>
    <cellStyle name="常规 2 2 2 12 6 2" xfId="12612"/>
    <cellStyle name="差_108.BOM 2 2 17 2 2" xfId="12613"/>
    <cellStyle name="好_108.BOM 2 2 12 8" xfId="12614"/>
    <cellStyle name="常规 2 42 4" xfId="12615"/>
    <cellStyle name="常规 2 37 4" xfId="12616"/>
    <cellStyle name="差_108.BOM 2 2 17 2 2 2" xfId="12617"/>
    <cellStyle name="好_108.BOM 2 2 12 9" xfId="12618"/>
    <cellStyle name="常规 2 42 5" xfId="12619"/>
    <cellStyle name="常规 2 37 5" xfId="12620"/>
    <cellStyle name="差_108.BOM 2 2 17 2 2 3" xfId="12621"/>
    <cellStyle name="好_108.BOM 2 2 4 10" xfId="12622"/>
    <cellStyle name="差_108.BOM 2 2 17 2 2 4" xfId="12623"/>
    <cellStyle name="差_108.BOM 2 2 17 2 3" xfId="12624"/>
    <cellStyle name="好_108.BOM 2 2 13 9" xfId="12625"/>
    <cellStyle name="常规 2 43 5" xfId="12626"/>
    <cellStyle name="常规 2 38 5" xfId="12627"/>
    <cellStyle name="差_108.BOM 2 2 17 2 3 3" xfId="12628"/>
    <cellStyle name="差_108.BOM 2 2 17 2 3 4" xfId="12629"/>
    <cellStyle name="差_108.BOM 2 2 17 2 4" xfId="12630"/>
    <cellStyle name="差_108.BOM 2 2 17 2 5" xfId="12631"/>
    <cellStyle name="差_108.BOM 2 2 17 2 6" xfId="12632"/>
    <cellStyle name="差_108.BOM 2 2 22 3" xfId="12633"/>
    <cellStyle name="差_108.BOM 2 2 17 3" xfId="12634"/>
    <cellStyle name="差_108.BOM 2 2 17 3 2" xfId="12635"/>
    <cellStyle name="差_108.BOM 2 2 17 3 2 2" xfId="12636"/>
    <cellStyle name="差_108.BOM 2 2 17 3 2 3" xfId="12637"/>
    <cellStyle name="好_108.BOM 2 2 9 10" xfId="12638"/>
    <cellStyle name="差_108.BOM 2 2 17 3 2 4" xfId="12639"/>
    <cellStyle name="差_108.BOM 2 2 17 3 3" xfId="12640"/>
    <cellStyle name="差_108.BOM 2 2 17 3 3 3" xfId="12641"/>
    <cellStyle name="差_108.BOM 2 2 17 3 3 4" xfId="12642"/>
    <cellStyle name="差_108.BOM 2 2 17 3 4" xfId="12643"/>
    <cellStyle name="差_108.BOM 2 2 17 3 5" xfId="12644"/>
    <cellStyle name="差_108.BOM 2 2 17 3 6" xfId="12645"/>
    <cellStyle name="差_108.BOM 2 2 22 4" xfId="12646"/>
    <cellStyle name="差_108.BOM 2 2 17 4" xfId="12647"/>
    <cellStyle name="差_108.BOM 2 2 17 4 2" xfId="12648"/>
    <cellStyle name="差_108.BOM 2 2 17 4 2 2" xfId="12649"/>
    <cellStyle name="差_108.BOM 2 2 17 4 2 3" xfId="12650"/>
    <cellStyle name="差_108.BOM 2 2 17 4 2 4" xfId="12651"/>
    <cellStyle name="差_108.BOM 2 2 17 4 3" xfId="12652"/>
    <cellStyle name="差_108.BOM 2 26 12" xfId="12653"/>
    <cellStyle name="差_108.BOM 2 2 17 4 3 2" xfId="12654"/>
    <cellStyle name="差_108.BOM 2 2 17 4 3 3" xfId="12655"/>
    <cellStyle name="差_108.BOM 2 2 17 4 3 4" xfId="12656"/>
    <cellStyle name="差_108.BOM 2 2 17 4 4" xfId="12657"/>
    <cellStyle name="好_108.BOM 2 2 4 6 2 2" xfId="12658"/>
    <cellStyle name="差_108.BOM 2 2 17 4 5" xfId="12659"/>
    <cellStyle name="适中 10 4" xfId="12660"/>
    <cellStyle name="差_108.BOM 8 2 4 2 2" xfId="12661"/>
    <cellStyle name="好_108.BOM 2 2 4 6 2 3" xfId="12662"/>
    <cellStyle name="差_108.BOM 2 2 17 4 6" xfId="12663"/>
    <cellStyle name="差_108.BOM 2 2 17 5" xfId="12664"/>
    <cellStyle name="差_108.BOM 2 2 17 5 2 2" xfId="12665"/>
    <cellStyle name="差_108.BOM 2 2 17 5 2 4" xfId="12666"/>
    <cellStyle name="差_108.BOM 2 2 17 5 3 2" xfId="12667"/>
    <cellStyle name="差_108.BOM 2 2 17 5 3 4" xfId="12668"/>
    <cellStyle name="差_108.BOM 2 29 2 2" xfId="12669"/>
    <cellStyle name="差_108.BOM 2 2 17 5 4" xfId="12670"/>
    <cellStyle name="好_108.BOM 2 2 4 6 3 2" xfId="12671"/>
    <cellStyle name="差_108.BOM 2 29 2 3" xfId="12672"/>
    <cellStyle name="差_108.BOM 2 2 17 5 5" xfId="12673"/>
    <cellStyle name="差_108.BOM 8 2 4 3 2" xfId="12674"/>
    <cellStyle name="好_108.BOM 2 2 4 6 3 3" xfId="12675"/>
    <cellStyle name="差_108.BOM 2 29 2 4" xfId="12676"/>
    <cellStyle name="差_108.BOM 2 2 17 5 6" xfId="12677"/>
    <cellStyle name="差_108.BOM 2 2 17 6" xfId="12678"/>
    <cellStyle name="差_108.BOM 2 2 17 6 2 2" xfId="12679"/>
    <cellStyle name="差_108.BOM 2 2 17 6 3 4" xfId="12680"/>
    <cellStyle name="差_108.BOM 2 29 3 2" xfId="12681"/>
    <cellStyle name="差_108.BOM 2 2 17 6 4" xfId="12682"/>
    <cellStyle name="差_108.BOM 2 29 3 3" xfId="12683"/>
    <cellStyle name="差_108.BOM 2 2 17 6 5" xfId="12684"/>
    <cellStyle name="差_108.BOM 2 29 3 4" xfId="12685"/>
    <cellStyle name="差_108.BOM 2 2 17 6 6" xfId="12686"/>
    <cellStyle name="差_108.BOM 2 2 17 7" xfId="12687"/>
    <cellStyle name="差_108.BOM 2 2 17 7 2" xfId="12688"/>
    <cellStyle name="差_108.BOM 2 2 17 7 3" xfId="12689"/>
    <cellStyle name="常规 3 43 5" xfId="12690"/>
    <cellStyle name="常规 3 38 5" xfId="12691"/>
    <cellStyle name="常规 2 2 37 3 2 4" xfId="12692"/>
    <cellStyle name="差_108.BOM 2 2 17 7 3 3" xfId="12693"/>
    <cellStyle name="差_108.BOM 2 2 17 7 3 4" xfId="12694"/>
    <cellStyle name="差_108.BOM 2 2 17 7 4" xfId="12695"/>
    <cellStyle name="差_108.BOM 2 2 17 7 5" xfId="12696"/>
    <cellStyle name="好_108.BOM 24 2 2" xfId="12697"/>
    <cellStyle name="好_108.BOM 19 2 2" xfId="12698"/>
    <cellStyle name="差_108.BOM 2 2 17 7 6" xfId="12699"/>
    <cellStyle name="差_108.BOM 2 2 17 8 2" xfId="12700"/>
    <cellStyle name="差_108.BOM 2 2 17 8 3" xfId="12701"/>
    <cellStyle name="强调文字颜色 1 3 2 2" xfId="12702"/>
    <cellStyle name="差_108.BOM 2 2 17 9 2" xfId="12703"/>
    <cellStyle name="强调文字颜色 1 3 2 3" xfId="12704"/>
    <cellStyle name="差_108.BOM 2 2 17 9 3" xfId="12705"/>
    <cellStyle name="常规 2 2 2 14 7 3 2" xfId="12706"/>
    <cellStyle name="强调文字颜色 1 3 2 4" xfId="12707"/>
    <cellStyle name="差_108.BOM 2 2 17 9 4" xfId="12708"/>
    <cellStyle name="常规 3 19 6 4" xfId="12709"/>
    <cellStyle name="差_108.BOM 2 2 23" xfId="12710"/>
    <cellStyle name="差_108.BOM 2 2 18" xfId="12711"/>
    <cellStyle name="差_108.BOM 2 2 18 10" xfId="12712"/>
    <cellStyle name="差_108.BOM 2 2 18 11" xfId="12713"/>
    <cellStyle name="差_108.BOM 2 2 18 12" xfId="12714"/>
    <cellStyle name="差_108.BOM 2 2 18 2 2" xfId="12715"/>
    <cellStyle name="差_108.BOM 6 2 2 3" xfId="12716"/>
    <cellStyle name="常规 43 2 4" xfId="12717"/>
    <cellStyle name="常规 38 2 4" xfId="12718"/>
    <cellStyle name="差_108.BOM 2 2 18 2 2 2" xfId="12719"/>
    <cellStyle name="差_108.BOM 6 2 2 3 2" xfId="12720"/>
    <cellStyle name="差_108.BOM 2 2 18 2 2 3" xfId="12721"/>
    <cellStyle name="差_108.BOM 6 2 2 3 3" xfId="12722"/>
    <cellStyle name="差_108.BOM 2 2 18 2 2 4" xfId="12723"/>
    <cellStyle name="差_108.BOM 6 2 2 3 4" xfId="12724"/>
    <cellStyle name="差_108.BOM 2 2 18 2 3" xfId="12725"/>
    <cellStyle name="差_108.BOM 6 2 2 4" xfId="12726"/>
    <cellStyle name="差_108.BOM 2 2 18 2 3 3" xfId="12727"/>
    <cellStyle name="差_108.BOM 2 2 18 2 3 4" xfId="12728"/>
    <cellStyle name="差_108.BOM 2 2 18 2 4" xfId="12729"/>
    <cellStyle name="差_108.BOM 6 2 2 5" xfId="12730"/>
    <cellStyle name="差_108.BOM 2 2 18 2 5" xfId="12731"/>
    <cellStyle name="差_108.BOM 6 2 2 6" xfId="12732"/>
    <cellStyle name="差_108.BOM 2 2 18 2 6" xfId="12733"/>
    <cellStyle name="差_108.BOM 2 2 18 3" xfId="12734"/>
    <cellStyle name="差_108.BOM 2 2 18 3 2" xfId="12735"/>
    <cellStyle name="差_108.BOM 6 2 3 3" xfId="12736"/>
    <cellStyle name="常规 44 2 4" xfId="12737"/>
    <cellStyle name="常规 39 2 4" xfId="12738"/>
    <cellStyle name="差_108.BOM 2 2 18 3 2 2" xfId="12739"/>
    <cellStyle name="差_108.BOM 6 2 3 3 2" xfId="12740"/>
    <cellStyle name="差_108.BOM 2 2 18 3 2 3" xfId="12741"/>
    <cellStyle name="差_108.BOM 6 2 3 3 3" xfId="12742"/>
    <cellStyle name="差_108.BOM 2 2 18 3 2 4" xfId="12743"/>
    <cellStyle name="差_108.BOM 6 2 3 3 4" xfId="12744"/>
    <cellStyle name="差_108.BOM 2 2 18 3 3" xfId="12745"/>
    <cellStyle name="差_108.BOM 6 2 3 4" xfId="12746"/>
    <cellStyle name="差_108.BOM 2 2 18 3 3 3" xfId="12747"/>
    <cellStyle name="差_108.BOM 2 2 18 3 3 4" xfId="12748"/>
    <cellStyle name="差_108.BOM 2 2 18 3 4" xfId="12749"/>
    <cellStyle name="差_108.BOM 6 2 3 5" xfId="12750"/>
    <cellStyle name="差_108.BOM 2 2 18 3 5" xfId="12751"/>
    <cellStyle name="差_108.BOM 6 2 3 6" xfId="12752"/>
    <cellStyle name="差_108.BOM 2 2 18 3 6" xfId="12753"/>
    <cellStyle name="差_108.BOM 2 2 18 4" xfId="12754"/>
    <cellStyle name="差_108.BOM 2 2 18 4 2" xfId="12755"/>
    <cellStyle name="差_108.BOM 6 2 4 3" xfId="12756"/>
    <cellStyle name="常规 45 2 4" xfId="12757"/>
    <cellStyle name="差_108.BOM 2 2 18 4 2 2" xfId="12758"/>
    <cellStyle name="差_108.BOM 6 2 4 3 2" xfId="12759"/>
    <cellStyle name="差_108.BOM 2 2 18 4 2 3" xfId="12760"/>
    <cellStyle name="差_108.BOM 6 2 4 3 3" xfId="12761"/>
    <cellStyle name="差_108.BOM 2 2 18 4 2 4" xfId="12762"/>
    <cellStyle name="差_108.BOM 6 2 4 3 4" xfId="12763"/>
    <cellStyle name="差_108.BOM 2 2 18 4 3" xfId="12764"/>
    <cellStyle name="差_108.BOM 6 2 4 4" xfId="12765"/>
    <cellStyle name="差_108.BOM 2 2 18 4 3 2" xfId="12766"/>
    <cellStyle name="差_108.BOM 2 2 18 4 3 3" xfId="12767"/>
    <cellStyle name="差_108.BOM 2 2 18 4 3 4" xfId="12768"/>
    <cellStyle name="差_108.BOM 2 2 18 4 4" xfId="12769"/>
    <cellStyle name="差_108.BOM 6 2 4 5" xfId="12770"/>
    <cellStyle name="好_108.BOM 2 2 4 7 2 2" xfId="12771"/>
    <cellStyle name="差_108.BOM 2 2 18 4 5" xfId="12772"/>
    <cellStyle name="差_108.BOM 6 2 4 6" xfId="12773"/>
    <cellStyle name="差_108.BOM 8 2 5 2 2" xfId="12774"/>
    <cellStyle name="好_108.BOM 2 2 4 7 2 3" xfId="12775"/>
    <cellStyle name="差_108.BOM 2 2 18 4 6" xfId="12776"/>
    <cellStyle name="差_108.BOM 2 2 18 5" xfId="12777"/>
    <cellStyle name="常规 46 2 4" xfId="12778"/>
    <cellStyle name="差_108.BOM 2 2 18 5 2 2" xfId="12779"/>
    <cellStyle name="差_108.BOM 6 2 5 3 2" xfId="12780"/>
    <cellStyle name="差_108.BOM 2 2 18 5 3 2" xfId="12781"/>
    <cellStyle name="差_108.BOM 2 2 18 5 4" xfId="12782"/>
    <cellStyle name="差_108.BOM 6 2 5 5" xfId="12783"/>
    <cellStyle name="好_108.BOM 2 2 4 7 3 2" xfId="12784"/>
    <cellStyle name="差_108.BOM 2 2 18 5 5" xfId="12785"/>
    <cellStyle name="差_108.BOM 6 2 5 6" xfId="12786"/>
    <cellStyle name="差_108.BOM 8 2 5 3 2" xfId="12787"/>
    <cellStyle name="好_108.BOM 2 2 4 7 3 3" xfId="12788"/>
    <cellStyle name="差_108.BOM 2 2 18 5 6" xfId="12789"/>
    <cellStyle name="差_108.BOM 2 2 18 6" xfId="12790"/>
    <cellStyle name="差_108.BOM 2 2 18 6 3 2" xfId="12791"/>
    <cellStyle name="常规 2 2 2 2 2 18 3" xfId="12792"/>
    <cellStyle name="常规 2 2 2 2 2 23 3" xfId="12793"/>
    <cellStyle name="差_108.BOM 2 2 18 6 3 4" xfId="12794"/>
    <cellStyle name="常规 2 2 2 2 2 18 5" xfId="12795"/>
    <cellStyle name="差_108.BOM 2 2 18 6 4" xfId="12796"/>
    <cellStyle name="差_108.BOM 6 2 6 5" xfId="12797"/>
    <cellStyle name="差_108.BOM 2 2 18 6 5" xfId="12798"/>
    <cellStyle name="差_108.BOM 6 2 6 6" xfId="12799"/>
    <cellStyle name="差_108.BOM 2 2 18 6 6" xfId="12800"/>
    <cellStyle name="差_108.BOM 2 2 18 7" xfId="12801"/>
    <cellStyle name="差_108.BOM 2 2 18 7 2" xfId="12802"/>
    <cellStyle name="差_108.BOM 6 2 7 3" xfId="12803"/>
    <cellStyle name="差_108.BOM 2 2 18 7 2 2" xfId="12804"/>
    <cellStyle name="差_108.BOM 6 2 7 3 2" xfId="12805"/>
    <cellStyle name="差_108.BOM 2 2 18 7 2 4" xfId="12806"/>
    <cellStyle name="差_108.BOM 6 2 7 3 4" xfId="12807"/>
    <cellStyle name="差_108.BOM 2 2 18 7 3" xfId="12808"/>
    <cellStyle name="差_108.BOM 6 2 7 4" xfId="12809"/>
    <cellStyle name="差_108.BOM 2 2 18 7 3 2" xfId="12810"/>
    <cellStyle name="差_108.BOM 2 2 18 7 3 3" xfId="12811"/>
    <cellStyle name="差_108.BOM 2 2 18 7 3 4" xfId="12812"/>
    <cellStyle name="差_108.BOM 2 2 18 7 4" xfId="12813"/>
    <cellStyle name="差_108.BOM 6 2 7 5" xfId="12814"/>
    <cellStyle name="差_108.BOM 2 2 18 7 5" xfId="12815"/>
    <cellStyle name="差_108.BOM 6 2 7 6" xfId="12816"/>
    <cellStyle name="好_108.BOM 30 2 2" xfId="12817"/>
    <cellStyle name="好_108.BOM 25 2 2" xfId="12818"/>
    <cellStyle name="差_108.BOM 2 2 18 7 6" xfId="12819"/>
    <cellStyle name="差_108.BOM 2 2 18 8" xfId="12820"/>
    <cellStyle name="常规 2 2 2 4 4 2" xfId="12821"/>
    <cellStyle name="强调文字颜色 1 4 2" xfId="12822"/>
    <cellStyle name="差_108.BOM 2 2 18 9" xfId="12823"/>
    <cellStyle name="常规 2 2 2 2 5 9 2" xfId="12824"/>
    <cellStyle name="常规 3 19 6 5" xfId="12825"/>
    <cellStyle name="常规 2 2 9 2 4 3 2" xfId="12826"/>
    <cellStyle name="差_108.BOM 2 2 24" xfId="12827"/>
    <cellStyle name="差_108.BOM 2 2 19" xfId="12828"/>
    <cellStyle name="差_108.BOM 2 2 19 2" xfId="12829"/>
    <cellStyle name="差_108.BOM 2 2 19 2 2" xfId="12830"/>
    <cellStyle name="差_108.BOM 2 2 19 2 2 2" xfId="12831"/>
    <cellStyle name="差_108.BOM 2 2 19 2 2 3" xfId="12832"/>
    <cellStyle name="好_108.BOM 34 2 2" xfId="12833"/>
    <cellStyle name="好_108.BOM 29 2 2" xfId="12834"/>
    <cellStyle name="差_108.BOM 2 2 19 2 2 4" xfId="12835"/>
    <cellStyle name="差_108.BOM 2 2 19 2 3" xfId="12836"/>
    <cellStyle name="常规 2 2 14 6 2" xfId="12837"/>
    <cellStyle name="差_108.BOM 2 2 19 2 3 2" xfId="12838"/>
    <cellStyle name="常规 2 2 14 6 2 2" xfId="12839"/>
    <cellStyle name="差_108.BOM 2 2 19 2 3 3" xfId="12840"/>
    <cellStyle name="常规 2 2 14 6 2 3" xfId="12841"/>
    <cellStyle name="好_108.BOM 34 3 2" xfId="12842"/>
    <cellStyle name="好_108.BOM 29 3 2" xfId="12843"/>
    <cellStyle name="差_108.BOM 2 2 19 2 3 4" xfId="12844"/>
    <cellStyle name="常规 2 2 14 6 2 4" xfId="12845"/>
    <cellStyle name="差_108.BOM 2 2 19 2 4" xfId="12846"/>
    <cellStyle name="常规 2 2 14 6 3" xfId="12847"/>
    <cellStyle name="差_108.BOM 2 2 19 2 5" xfId="12848"/>
    <cellStyle name="常规 2 2 14 6 4" xfId="12849"/>
    <cellStyle name="差_108.BOM 2 2 19 2 6" xfId="12850"/>
    <cellStyle name="常规 2 2 14 6 5" xfId="12851"/>
    <cellStyle name="差_108.BOM 2 2 19 3" xfId="12852"/>
    <cellStyle name="差_108.BOM 2 2 19 3 2 2" xfId="12853"/>
    <cellStyle name="差_108.BOM 2 2 19 3 2 3" xfId="12854"/>
    <cellStyle name="好_108.BOM 35 2 2" xfId="12855"/>
    <cellStyle name="好 6 2" xfId="12856"/>
    <cellStyle name="差_108.BOM 2 2 19 3 2 4" xfId="12857"/>
    <cellStyle name="差_108.BOM 2 2 19 4" xfId="12858"/>
    <cellStyle name="差_108.BOM 2 2 19 4 2 2" xfId="12859"/>
    <cellStyle name="差_108.BOM 2 2 19 4 2 3" xfId="12860"/>
    <cellStyle name="好_108.BOM 36 2 2" xfId="12861"/>
    <cellStyle name="差_108.BOM 2 2 19 4 2 4" xfId="12862"/>
    <cellStyle name="常规 2 5 11" xfId="12863"/>
    <cellStyle name="差_108.BOM 2 2 19 4 3 2" xfId="12864"/>
    <cellStyle name="差_108.BOM 2 2 19 4 3 3" xfId="12865"/>
    <cellStyle name="好_108.BOM 36 3 2" xfId="12866"/>
    <cellStyle name="差_108.BOM 2 2 19 4 3 4" xfId="12867"/>
    <cellStyle name="差_108.BOM 2 2 19 5" xfId="12868"/>
    <cellStyle name="常规 2 2 2 3" xfId="12869"/>
    <cellStyle name="差_108.BOM 2 2 19 5 2 2" xfId="12870"/>
    <cellStyle name="差_108.BOM 2 2 19 5 3 2" xfId="12871"/>
    <cellStyle name="差_108.BOM 2 2 19 6" xfId="12872"/>
    <cellStyle name="差_108.BOM 2 2 19 6 2 2" xfId="12873"/>
    <cellStyle name="差_108.BOM 39 4" xfId="12874"/>
    <cellStyle name="差_108.BOM 2 2 19 6 3 2" xfId="12875"/>
    <cellStyle name="差_108.BOM 2 2 19 6 3 4" xfId="12876"/>
    <cellStyle name="差_108.BOM 2 2 19 6 6" xfId="12877"/>
    <cellStyle name="差_108.BOM 2 2 19 7 2" xfId="12878"/>
    <cellStyle name="常规 3 18 12" xfId="12879"/>
    <cellStyle name="差_108.BOM 2 2 19 7 2 2" xfId="12880"/>
    <cellStyle name="差_108.BOM 2 2 19 7 2 4" xfId="12881"/>
    <cellStyle name="差_108.BOM 2 2 19 7 3 2" xfId="12882"/>
    <cellStyle name="差_108.BOM 2 2 19 7 3 3" xfId="12883"/>
    <cellStyle name="差_108.BOM 2 2 19 7 3 4" xfId="12884"/>
    <cellStyle name="差_108.BOM 2 2 19 7 4" xfId="12885"/>
    <cellStyle name="差_108.BOM 2 2 19 7 5" xfId="12886"/>
    <cellStyle name="好_108.BOM 31 2 2" xfId="12887"/>
    <cellStyle name="好_108.BOM 26 2 2" xfId="12888"/>
    <cellStyle name="差_108.BOM 2 2 19 7 6" xfId="12889"/>
    <cellStyle name="差_108.BOM 2 2 19 8 2" xfId="12890"/>
    <cellStyle name="差_108.BOM 2 2 19 8 3" xfId="12891"/>
    <cellStyle name="差_108.BOM 2 2 19 8 4" xfId="12892"/>
    <cellStyle name="常规 2 2 14 3 2 2" xfId="12893"/>
    <cellStyle name="常规 2 2 31 6 2 4" xfId="12894"/>
    <cellStyle name="差_108.BOM 29 3 4" xfId="12895"/>
    <cellStyle name="差_108.BOM 34 3 4" xfId="12896"/>
    <cellStyle name="常规 2 2 26 6 2 4" xfId="12897"/>
    <cellStyle name="差_108.BOM 2 2 2 2 2" xfId="12898"/>
    <cellStyle name="常规 2 2 2 4 2 7" xfId="12899"/>
    <cellStyle name="强调文字颜色 1 2 7" xfId="12900"/>
    <cellStyle name="差_108.BOM 2 2 2 2 2 3" xfId="12901"/>
    <cellStyle name="常规 2 2 2 4 2 8" xfId="12902"/>
    <cellStyle name="强调文字颜色 1 2 8" xfId="12903"/>
    <cellStyle name="好_108.BOM 4 2 4 3 2" xfId="12904"/>
    <cellStyle name="差_108.BOM 2 2 2 2 2 4" xfId="12905"/>
    <cellStyle name="差_108.BOM 29 3 5" xfId="12906"/>
    <cellStyle name="差_108.BOM 34 3 5" xfId="12907"/>
    <cellStyle name="差_108.BOM 2 2 2 2 3" xfId="12908"/>
    <cellStyle name="强调文字颜色 1 3 6" xfId="12909"/>
    <cellStyle name="差_108.BOM 2 2 2 2 3 2" xfId="12910"/>
    <cellStyle name="强调文字颜色 1 3 7" xfId="12911"/>
    <cellStyle name="常规 2 2 4 2 2" xfId="12912"/>
    <cellStyle name="差_108.BOM 2 2 2 2 3 3" xfId="12913"/>
    <cellStyle name="常规 2 2 2 2 12 2 2 2" xfId="12914"/>
    <cellStyle name="强调文字颜色 1 3 8" xfId="12915"/>
    <cellStyle name="常规 2 2 4 2 3" xfId="12916"/>
    <cellStyle name="差_108.BOM 2 2 2 2 3 4" xfId="12917"/>
    <cellStyle name="常规 2 2 2 5 2 7" xfId="12918"/>
    <cellStyle name="强调文字颜色 2 2 7" xfId="12919"/>
    <cellStyle name="差_108.BOM 2 2 2 3 2 3" xfId="12920"/>
    <cellStyle name="常规 2 2 2 5 2 8" xfId="12921"/>
    <cellStyle name="强调文字颜色 2 2 8" xfId="12922"/>
    <cellStyle name="好_108.BOM 4 2 5 3 2" xfId="12923"/>
    <cellStyle name="差_108.BOM 2 2 2 3 2 4" xfId="12924"/>
    <cellStyle name="强调文字颜色 2 3 6" xfId="12925"/>
    <cellStyle name="差_108.BOM 2 2 2 3 3 2" xfId="12926"/>
    <cellStyle name="强调文字颜色 2 3 7" xfId="12927"/>
    <cellStyle name="常规 2 2 5 2 2" xfId="12928"/>
    <cellStyle name="差_108.BOM 2 2 2 3 3 3" xfId="12929"/>
    <cellStyle name="常规 2 2 2 2 12 3 2 2" xfId="12930"/>
    <cellStyle name="强调文字颜色 2 3 8" xfId="12931"/>
    <cellStyle name="常规 2 2 5 2 3" xfId="12932"/>
    <cellStyle name="差_108.BOM 2 2 2 3 3 4" xfId="12933"/>
    <cellStyle name="差_108.BOM 2 6 3 2" xfId="12934"/>
    <cellStyle name="差_108.BOM 29 4 6" xfId="12935"/>
    <cellStyle name="差_108.BOM 34 4 6" xfId="12936"/>
    <cellStyle name="差_108.BOM 2 2 2 3 4" xfId="12937"/>
    <cellStyle name="差_108.BOM 2 6 3 3" xfId="12938"/>
    <cellStyle name="差_108.BOM 2 2 2 3 5" xfId="12939"/>
    <cellStyle name="差_108.BOM 2 6 3 4" xfId="12940"/>
    <cellStyle name="差_108.BOM 2 2 2 3 6" xfId="12941"/>
    <cellStyle name="差_108.BOM 2 6 4 4" xfId="12942"/>
    <cellStyle name="差_108.BOM 2 2 2 4 6" xfId="12943"/>
    <cellStyle name="差_108.BOM 2 2 2 5" xfId="12944"/>
    <cellStyle name="差_108.BOM 29 6 4" xfId="12945"/>
    <cellStyle name="差_108.BOM 34 6 4" xfId="12946"/>
    <cellStyle name="差_108.BOM 2 2 2 5 2" xfId="12947"/>
    <cellStyle name="常规 2 2 2 7 2 7" xfId="12948"/>
    <cellStyle name="强调文字颜色 4 2 7" xfId="12949"/>
    <cellStyle name="差_108.BOM 2 2 2 5 2 3" xfId="12950"/>
    <cellStyle name="常规 2 2 2 7 2 8" xfId="12951"/>
    <cellStyle name="强调文字颜色 4 2 8" xfId="12952"/>
    <cellStyle name="好_108.BOM 4 2 7 3 2" xfId="12953"/>
    <cellStyle name="差_108.BOM 2 2 2 5 2 4" xfId="12954"/>
    <cellStyle name="强调文字颜色 4 3 6" xfId="12955"/>
    <cellStyle name="差_108.BOM 2 2 2 5 3 2" xfId="12956"/>
    <cellStyle name="强调文字颜色 4 3 7" xfId="12957"/>
    <cellStyle name="常规 2 2 7 2 2" xfId="12958"/>
    <cellStyle name="差_108.BOM 2 2 2 5 3 3" xfId="12959"/>
    <cellStyle name="常规 2 2 2 2 12 5 2 2" xfId="12960"/>
    <cellStyle name="强调文字颜色 4 3 8" xfId="12961"/>
    <cellStyle name="常规 2 2 7 2 3" xfId="12962"/>
    <cellStyle name="差_108.BOM 2 2 2 5 3 4" xfId="12963"/>
    <cellStyle name="差_108.BOM 2 2 2 5 6" xfId="12964"/>
    <cellStyle name="差_108.BOM 2 2 2 6" xfId="12965"/>
    <cellStyle name="差_108.BOM 29 7 4" xfId="12966"/>
    <cellStyle name="差_108.BOM 34 7 4" xfId="12967"/>
    <cellStyle name="差_108.BOM 2 2 2 6 2" xfId="12968"/>
    <cellStyle name="常规 2 2 2 8 2 6" xfId="12969"/>
    <cellStyle name="输出 6 3" xfId="12970"/>
    <cellStyle name="强调文字颜色 5 2 6" xfId="12971"/>
    <cellStyle name="差_108.BOM 2 2 2 6 2 2" xfId="12972"/>
    <cellStyle name="常规 2 2 2 2 9 7 6" xfId="12973"/>
    <cellStyle name="差_108.BOM 29 7 5" xfId="12974"/>
    <cellStyle name="差_108.BOM 34 7 5" xfId="12975"/>
    <cellStyle name="差_108.BOM 2 2 2 6 3" xfId="12976"/>
    <cellStyle name="输出 7 3" xfId="12977"/>
    <cellStyle name="强调文字颜色 5 3 6" xfId="12978"/>
    <cellStyle name="差_108.BOM 2 2 2 6 3 2" xfId="12979"/>
    <cellStyle name="差_108.BOM 29 7 6" xfId="12980"/>
    <cellStyle name="差_108.BOM 34 7 6" xfId="12981"/>
    <cellStyle name="差_108.BOM 2 2 2 6 4" xfId="12982"/>
    <cellStyle name="差_108.BOM 2 2 2 6 5" xfId="12983"/>
    <cellStyle name="差_108.BOM 2 2 2 6 6" xfId="12984"/>
    <cellStyle name="差_108.BOM 2 2 2 7" xfId="12985"/>
    <cellStyle name="差_108.BOM 29 8 4" xfId="12986"/>
    <cellStyle name="差_108.BOM 34 8 4" xfId="12987"/>
    <cellStyle name="差_108.BOM 2 2 2 7 2" xfId="12988"/>
    <cellStyle name="常规 2 2 2 9 2 6" xfId="12989"/>
    <cellStyle name="强调文字颜色 6 2 6" xfId="12990"/>
    <cellStyle name="差_108.BOM 2 2 2 7 2 2" xfId="12991"/>
    <cellStyle name="差_108.BOM 2 2 2 7 3" xfId="12992"/>
    <cellStyle name="好_108.BOM 2 3 2 2 2" xfId="12993"/>
    <cellStyle name="常规 2 2 2 9 3 6" xfId="12994"/>
    <cellStyle name="强调文字颜色 6 3 6" xfId="12995"/>
    <cellStyle name="差_108.BOM 2 2 2 7 3 2" xfId="12996"/>
    <cellStyle name="差_108.BOM 2 2 2 7 4" xfId="12997"/>
    <cellStyle name="差_108.BOM 2 2 2 7 5" xfId="12998"/>
    <cellStyle name="差_108.BOM 2 2 2 7 6" xfId="12999"/>
    <cellStyle name="差_108.BOM 2 2 2 8" xfId="13000"/>
    <cellStyle name="常规 2 2 10 2 5 2 2" xfId="13001"/>
    <cellStyle name="差_108.BOM 29 9 4" xfId="13002"/>
    <cellStyle name="差_108.BOM 34 9 4" xfId="13003"/>
    <cellStyle name="差_108.BOM 2 2 2 8 2" xfId="13004"/>
    <cellStyle name="差_108.BOM 2 2 2 8 3" xfId="13005"/>
    <cellStyle name="差_108.BOM 2 2 2 9" xfId="13006"/>
    <cellStyle name="常规 2 2 10 2 5 2 3" xfId="13007"/>
    <cellStyle name="差_108.BOM 2 2 2 9 2" xfId="13008"/>
    <cellStyle name="差_108.BOM 2 2 2 9 3" xfId="13009"/>
    <cellStyle name="差_108.BOM 2 2 3 10" xfId="13010"/>
    <cellStyle name="差_108.BOM 2 2 3 11" xfId="13011"/>
    <cellStyle name="差_108.BOM 2 2 3 12" xfId="13012"/>
    <cellStyle name="检查单元格 6 6 3" xfId="13013"/>
    <cellStyle name="差_108.BOM 2 2 3 2 3 2" xfId="13014"/>
    <cellStyle name="检查单元格 6 6 4" xfId="13015"/>
    <cellStyle name="常规 2 3 4 2 2" xfId="13016"/>
    <cellStyle name="差_108.BOM 2 2 3 2 3 3" xfId="13017"/>
    <cellStyle name="常规 2 2 2 2 13 2 2 2" xfId="13018"/>
    <cellStyle name="常规 2 3 4 2 3" xfId="13019"/>
    <cellStyle name="差_108.BOM 2 2 3 2 3 4" xfId="13020"/>
    <cellStyle name="差_108.BOM 2 7 2 3" xfId="13021"/>
    <cellStyle name="好_108.BOM 10 2 8 4" xfId="13022"/>
    <cellStyle name="差_108.BOM 2 2 3 2 5" xfId="13023"/>
    <cellStyle name="常规 2 2 2 2 3 3 3 3" xfId="13024"/>
    <cellStyle name="差_108.BOM 2 7 2 4" xfId="13025"/>
    <cellStyle name="差_108.BOM 2 2 3 2 6" xfId="13026"/>
    <cellStyle name="常规 2 2 2 2 3 3 3 4" xfId="13027"/>
    <cellStyle name="差_108.BOM 2 7 3 3" xfId="13028"/>
    <cellStyle name="好_108.BOM 10 2 9 4" xfId="13029"/>
    <cellStyle name="差_108.BOM 2 2 3 3 5" xfId="13030"/>
    <cellStyle name="差_108.BOM 2 7 3 4" xfId="13031"/>
    <cellStyle name="差_108.BOM 2 2 3 3 6" xfId="13032"/>
    <cellStyle name="差_108.BOM 2 2 3 4" xfId="13033"/>
    <cellStyle name="差_108.BOM 35 5 4" xfId="13034"/>
    <cellStyle name="差_108.BOM 2 2 3 4 2" xfId="13035"/>
    <cellStyle name="差_108.BOM 2 2 3 4 2 3" xfId="13036"/>
    <cellStyle name="差_108.BOM 2 2 3 4 2 4" xfId="13037"/>
    <cellStyle name="差_108.BOM 35 5 5" xfId="13038"/>
    <cellStyle name="差_108.BOM 2 2 3 4 3" xfId="13039"/>
    <cellStyle name="好_108.BOM 33 5 2 3" xfId="13040"/>
    <cellStyle name="好_108.BOM 28 5 2 3" xfId="13041"/>
    <cellStyle name="差_108.BOM 2 7 4 2" xfId="13042"/>
    <cellStyle name="差_108.BOM 35 5 6" xfId="13043"/>
    <cellStyle name="差_108.BOM 2 2 3 4 4" xfId="13044"/>
    <cellStyle name="好_108.BOM 33 5 2 4" xfId="13045"/>
    <cellStyle name="好_108.BOM 28 5 2 4" xfId="13046"/>
    <cellStyle name="差_108.BOM 2 7 4 3" xfId="13047"/>
    <cellStyle name="差_108.BOM 2 2 3 4 5" xfId="13048"/>
    <cellStyle name="差_108.BOM 2 7 4 4" xfId="13049"/>
    <cellStyle name="差_108.BOM 2 2 3 4 6" xfId="13050"/>
    <cellStyle name="差_108.BOM 2 2 3 5" xfId="13051"/>
    <cellStyle name="差_108.BOM 35 6 4" xfId="13052"/>
    <cellStyle name="差_108.BOM 2 2 3 5 2" xfId="13053"/>
    <cellStyle name="差_108.BOM 2 2 3 5 2 3" xfId="13054"/>
    <cellStyle name="差_108.BOM 35 6 5" xfId="13055"/>
    <cellStyle name="差_108.BOM 2 2 3 5 3" xfId="13056"/>
    <cellStyle name="差_108.BOM 2 2 3 5 3 2" xfId="13057"/>
    <cellStyle name="差_108.BOM 2 2 3 5 3 3" xfId="13058"/>
    <cellStyle name="差_108.BOM 35 6 6" xfId="13059"/>
    <cellStyle name="差_108.BOM 2 2 3 5 4" xfId="13060"/>
    <cellStyle name="差_108.BOM 2 2 3 6" xfId="13061"/>
    <cellStyle name="差_108.BOM 35 7 4" xfId="13062"/>
    <cellStyle name="差_108.BOM 2 2 3 6 2" xfId="13063"/>
    <cellStyle name="差_108.BOM 2 2 3 6 2 2" xfId="13064"/>
    <cellStyle name="好_108.BOM 2 2 14 2" xfId="13065"/>
    <cellStyle name="差_108.BOM 2 2 3 6 2 3" xfId="13066"/>
    <cellStyle name="好_108.BOM 2 2 18 5 2" xfId="13067"/>
    <cellStyle name="好_108.BOM 11 2 3 2 3" xfId="13068"/>
    <cellStyle name="差_108.BOM 2 4 2 9 2" xfId="13069"/>
    <cellStyle name="好_108.BOM 2 2 14 3" xfId="13070"/>
    <cellStyle name="差_108.BOM 2 2 3 6 2 4" xfId="13071"/>
    <cellStyle name="差_108.BOM 35 7 5" xfId="13072"/>
    <cellStyle name="差_108.BOM 2 2 3 6 3" xfId="13073"/>
    <cellStyle name="差_108.BOM 2 2 3 6 3 2" xfId="13074"/>
    <cellStyle name="好_108.BOM 2 2 20 2" xfId="13075"/>
    <cellStyle name="好_108.BOM 2 2 15 2" xfId="13076"/>
    <cellStyle name="差_108.BOM 2 2 3 6 3 3" xfId="13077"/>
    <cellStyle name="常规 2 2 2 2 13 6 2 2" xfId="13078"/>
    <cellStyle name="好_108.BOM 2 2 20 3" xfId="13079"/>
    <cellStyle name="好_108.BOM 2 2 15 3" xfId="13080"/>
    <cellStyle name="差_108.BOM 2 2 3 6 3 4" xfId="13081"/>
    <cellStyle name="差_108.BOM 35 7 6" xfId="13082"/>
    <cellStyle name="差_108.BOM 2 2 3 6 4" xfId="13083"/>
    <cellStyle name="差_108.BOM 2 2 3 6 5" xfId="13084"/>
    <cellStyle name="差_108.BOM 2 2 3 6 6" xfId="13085"/>
    <cellStyle name="差_108.BOM 2 2 3 7" xfId="13086"/>
    <cellStyle name="差_108.BOM 35 8 4" xfId="13087"/>
    <cellStyle name="差_108.BOM 2 2 3 7 2" xfId="13088"/>
    <cellStyle name="差_108.BOM 2 2 3 7 2 2" xfId="13089"/>
    <cellStyle name="差_108.BOM 2 2 3 7 2 3" xfId="13090"/>
    <cellStyle name="差_108.BOM 2 2 3 7 2 4" xfId="13091"/>
    <cellStyle name="差_108.BOM 2 2 3 7 3" xfId="13092"/>
    <cellStyle name="差_108.BOM 2 2 3 7 3 2" xfId="13093"/>
    <cellStyle name="差_108.BOM 2 2 3 7 3 3" xfId="13094"/>
    <cellStyle name="好_108.BOM 2 4 2 2 4" xfId="13095"/>
    <cellStyle name="常规 2 2 2 2 13 7 2 2" xfId="13096"/>
    <cellStyle name="差_108.BOM 2 2 3 7 3 4" xfId="13097"/>
    <cellStyle name="差_108.BOM 2 2 3 7 4" xfId="13098"/>
    <cellStyle name="差_108.BOM 2 2 3 7 5" xfId="13099"/>
    <cellStyle name="差_108.BOM 2 2 3 8" xfId="13100"/>
    <cellStyle name="常规 2 2 10 2 5 3 2" xfId="13101"/>
    <cellStyle name="差_108.BOM 35 9 4" xfId="13102"/>
    <cellStyle name="差_108.BOM 2 2 3 8 2" xfId="13103"/>
    <cellStyle name="差_108.BOM 2 2 3 8 3" xfId="13104"/>
    <cellStyle name="输出 3 2 2 2" xfId="13105"/>
    <cellStyle name="差_108.BOM 2 2 3 9" xfId="13106"/>
    <cellStyle name="常规 2 2 10 2 5 3 3" xfId="13107"/>
    <cellStyle name="差_108.BOM 2 2 3 9 2" xfId="13108"/>
    <cellStyle name="差_108.BOM 2 2 3 9 3" xfId="13109"/>
    <cellStyle name="差_108.BOM 2 2 4 2 2 4" xfId="13110"/>
    <cellStyle name="差_108.BOM 2 2 4 2 3 2" xfId="13111"/>
    <cellStyle name="常规 2 4 4 2 2" xfId="13112"/>
    <cellStyle name="差_108.BOM 2 2 4 2 3 3" xfId="13113"/>
    <cellStyle name="常规 2 2 2 2 14 2 2 2" xfId="13114"/>
    <cellStyle name="常规 2 4 4 2 3" xfId="13115"/>
    <cellStyle name="差_108.BOM 2 2 4 2 3 4" xfId="13116"/>
    <cellStyle name="强调文字颜色 3 5 3 3 2" xfId="13117"/>
    <cellStyle name="常规 2 2 2 4 3 4" xfId="13118"/>
    <cellStyle name="强调文字颜色 1 3 4" xfId="13119"/>
    <cellStyle name="差_108.BOM 2 2 5 11" xfId="13120"/>
    <cellStyle name="常规 2 2 2 2 5 8 4" xfId="13121"/>
    <cellStyle name="强调文字颜色 1 3 5" xfId="13122"/>
    <cellStyle name="差_108.BOM 2 2 5 12" xfId="13123"/>
    <cellStyle name="差_108.BOM 2 9 2 3" xfId="13124"/>
    <cellStyle name="差_108.BOM 2 2 5 2 5" xfId="13125"/>
    <cellStyle name="常规 2 2 2 2 3 5 3 3" xfId="13126"/>
    <cellStyle name="差_108.BOM 2 9 2 4" xfId="13127"/>
    <cellStyle name="差_108.BOM 2 2 5 2 6" xfId="13128"/>
    <cellStyle name="常规 2 2 2 2 3 5 3 4" xfId="13129"/>
    <cellStyle name="差_108.BOM 2 9 3 3" xfId="13130"/>
    <cellStyle name="差_108.BOM 7 2 2 6" xfId="13131"/>
    <cellStyle name="差_108.BOM 2 2 5 3 5" xfId="13132"/>
    <cellStyle name="差_108.BOM 2 9 3 4" xfId="13133"/>
    <cellStyle name="差_108.BOM 2 2 5 3 6" xfId="13134"/>
    <cellStyle name="差_108.BOM 2 2 5 4" xfId="13135"/>
    <cellStyle name="差_108.BOM 37 5 4" xfId="13136"/>
    <cellStyle name="差_108.BOM 7 2 3 3" xfId="13137"/>
    <cellStyle name="差_108.BOM 2 2 5 4 2" xfId="13138"/>
    <cellStyle name="差_108.BOM 37 5 5" xfId="13139"/>
    <cellStyle name="差_108.BOM 7 2 3 4" xfId="13140"/>
    <cellStyle name="差_108.BOM 2 2 5 4 3" xfId="13141"/>
    <cellStyle name="好_108.BOM 33 7 2 3" xfId="13142"/>
    <cellStyle name="好_108.BOM 28 7 2 3" xfId="13143"/>
    <cellStyle name="差_108.BOM 2 9 4 2" xfId="13144"/>
    <cellStyle name="差_108.BOM 37 5 6" xfId="13145"/>
    <cellStyle name="差_108.BOM 7 2 3 5" xfId="13146"/>
    <cellStyle name="差_108.BOM 2 2 5 4 4" xfId="13147"/>
    <cellStyle name="好_108.BOM 33 7 2 4" xfId="13148"/>
    <cellStyle name="好_108.BOM 28 7 2 4" xfId="13149"/>
    <cellStyle name="差_108.BOM 2 9 4 3" xfId="13150"/>
    <cellStyle name="差_108.BOM 7 2 3 6" xfId="13151"/>
    <cellStyle name="差_108.BOM 2 2 5 4 5" xfId="13152"/>
    <cellStyle name="差_108.BOM 2 9 4 4" xfId="13153"/>
    <cellStyle name="差_108.BOM 2 2 5 4 6" xfId="13154"/>
    <cellStyle name="差_108.BOM 2 2 5 5" xfId="13155"/>
    <cellStyle name="好_108.BOM 33 7 3 3" xfId="13156"/>
    <cellStyle name="好_108.BOM 28 7 3 3" xfId="13157"/>
    <cellStyle name="差_108.BOM 2 9 5 2" xfId="13158"/>
    <cellStyle name="差_108.BOM 37 6 6" xfId="13159"/>
    <cellStyle name="差_108.BOM 7 2 4 5" xfId="13160"/>
    <cellStyle name="差_108.BOM 2 2 5 5 4" xfId="13161"/>
    <cellStyle name="好_108.BOM 33 7 3 4" xfId="13162"/>
    <cellStyle name="好_108.BOM 28 7 3 4" xfId="13163"/>
    <cellStyle name="差_108.BOM 2 9 5 3" xfId="13164"/>
    <cellStyle name="好_108.BOM 2 2 5 7 2 2" xfId="13165"/>
    <cellStyle name="差_108.BOM 7 2 4 6" xfId="13166"/>
    <cellStyle name="差_108.BOM 2 2 5 5 5" xfId="13167"/>
    <cellStyle name="差_108.BOM 2 9 5 4" xfId="13168"/>
    <cellStyle name="差_108.BOM 2 2 5 5 6" xfId="13169"/>
    <cellStyle name="差_108.BOM 37 7 4" xfId="13170"/>
    <cellStyle name="差_108.BOM 7 2 5 3" xfId="13171"/>
    <cellStyle name="常规 2 2 9 2 3 2 3" xfId="13172"/>
    <cellStyle name="差_108.BOM 2 2 5 6 2" xfId="13173"/>
    <cellStyle name="差_108.BOM 37 7 5" xfId="13174"/>
    <cellStyle name="差_108.BOM 7 2 5 4" xfId="13175"/>
    <cellStyle name="常规 2 2 9 2 3 2 4" xfId="13176"/>
    <cellStyle name="差_108.BOM 2 2 5 6 3" xfId="13177"/>
    <cellStyle name="差_108.BOM 2 9 6 2" xfId="13178"/>
    <cellStyle name="差_108.BOM 37 7 6" xfId="13179"/>
    <cellStyle name="差_108.BOM 7 2 5 5" xfId="13180"/>
    <cellStyle name="差_108.BOM 2 2 5 6 4" xfId="13181"/>
    <cellStyle name="差_108.BOM 2 9 6 3" xfId="13182"/>
    <cellStyle name="好_108.BOM 2 2 5 7 3 2" xfId="13183"/>
    <cellStyle name="差_108.BOM 7 2 5 6" xfId="13184"/>
    <cellStyle name="差_108.BOM 2 2 5 6 5" xfId="13185"/>
    <cellStyle name="差_108.BOM 2 9 6 4" xfId="13186"/>
    <cellStyle name="差_108.BOM 2 2 5 6 6" xfId="13187"/>
    <cellStyle name="差_108.BOM 37 8 4" xfId="13188"/>
    <cellStyle name="差_108.BOM 7 2 6 3" xfId="13189"/>
    <cellStyle name="常规 2 2 9 2 3 3 3" xfId="13190"/>
    <cellStyle name="差_108.BOM 2 2 5 7 2" xfId="13191"/>
    <cellStyle name="好_108.BOM 2 6 2 2" xfId="13192"/>
    <cellStyle name="差_108.BOM 7 2 6 4" xfId="13193"/>
    <cellStyle name="常规 2 2 9 2 3 3 4" xfId="13194"/>
    <cellStyle name="差_108.BOM 2 2 5 7 3" xfId="13195"/>
    <cellStyle name="差_108.BOM 2 9 7 2" xfId="13196"/>
    <cellStyle name="好_108.BOM 2 6 2 3" xfId="13197"/>
    <cellStyle name="差_108.BOM 7 2 6 5" xfId="13198"/>
    <cellStyle name="差_108.BOM 2 2 5 7 4" xfId="13199"/>
    <cellStyle name="差_108.BOM 2 9 7 3" xfId="13200"/>
    <cellStyle name="好_108.BOM 2 6 2 4" xfId="13201"/>
    <cellStyle name="差_108.BOM 7 2 6 6" xfId="13202"/>
    <cellStyle name="差_108.BOM 2 2 5 7 5" xfId="13203"/>
    <cellStyle name="差_108.BOM 2 9 7 4" xfId="13204"/>
    <cellStyle name="差_108.BOM 2 2 5 7 6" xfId="13205"/>
    <cellStyle name="差_108.BOM 37 9 4" xfId="13206"/>
    <cellStyle name="差_108.BOM 7 2 7 3" xfId="13207"/>
    <cellStyle name="差_108.BOM 2 2 5 8 2" xfId="13208"/>
    <cellStyle name="好_108.BOM 2 6 3 2" xfId="13209"/>
    <cellStyle name="差_108.BOM 7 2 7 4" xfId="13210"/>
    <cellStyle name="差_108.BOM 2 2 5 8 3" xfId="13211"/>
    <cellStyle name="差_108.BOM 2 2 5 9" xfId="13212"/>
    <cellStyle name="差_108.BOM 7 2 8 3" xfId="13213"/>
    <cellStyle name="差_108.BOM 2 2 5 9 2" xfId="13214"/>
    <cellStyle name="好_108.BOM 2 6 4 2" xfId="13215"/>
    <cellStyle name="差_108.BOM 7 2 8 4" xfId="13216"/>
    <cellStyle name="差_108.BOM 2 2 5 9 3" xfId="13217"/>
    <cellStyle name="差_108.BOM 2 9 9 2" xfId="13218"/>
    <cellStyle name="好_108.BOM 2 6 4 3" xfId="13219"/>
    <cellStyle name="常规 2 2 15 2 2 2" xfId="13220"/>
    <cellStyle name="常规 2 2 20 2 2 2" xfId="13221"/>
    <cellStyle name="差_108.BOM 2 2 5 9 4" xfId="13222"/>
    <cellStyle name="强调文字颜色 1 8 3" xfId="13223"/>
    <cellStyle name="差_108.BOM 2 2 6 10" xfId="13224"/>
    <cellStyle name="强调文字颜色 1 8 4" xfId="13225"/>
    <cellStyle name="差_108.BOM 2 2 6 11" xfId="13226"/>
    <cellStyle name="强调文字颜色 1 8 5" xfId="13227"/>
    <cellStyle name="差_108.BOM 2 2 6 12" xfId="13228"/>
    <cellStyle name="差_108.BOM 2 2 6 2 2 3" xfId="13229"/>
    <cellStyle name="差_108.BOM 2 2 6 2 2 4" xfId="13230"/>
    <cellStyle name="适中 2 2 8" xfId="13231"/>
    <cellStyle name="差_108.BOM 2 2 6 2 3 2" xfId="13232"/>
    <cellStyle name="适中 2 2 9" xfId="13233"/>
    <cellStyle name="常规 2 6 4 2 2" xfId="13234"/>
    <cellStyle name="差_108.BOM 2 2 6 2 3 3" xfId="13235"/>
    <cellStyle name="常规 2 2 2 2 16 2 2 2" xfId="13236"/>
    <cellStyle name="常规 2 6 4 2 3" xfId="13237"/>
    <cellStyle name="差_108.BOM 2 2 6 2 3 4" xfId="13238"/>
    <cellStyle name="常规 2 2 2 10 2 2 2" xfId="13239"/>
    <cellStyle name="差_108.BOM 2 2 6 2 5" xfId="13240"/>
    <cellStyle name="常规 2 2 2 2 3 6 3 3" xfId="13241"/>
    <cellStyle name="差_108.BOM 2 2 6 2 6" xfId="13242"/>
    <cellStyle name="常规 2 2 2 2 3 6 3 4" xfId="13243"/>
    <cellStyle name="差_108.BOM 2 2 6 3 2 3" xfId="13244"/>
    <cellStyle name="差_108.BOM 2 2 6 3 2 4" xfId="13245"/>
    <cellStyle name="差_108.BOM 2 2 6 3 3 2" xfId="13246"/>
    <cellStyle name="常规 2 6 5 2 2" xfId="13247"/>
    <cellStyle name="差_108.BOM 2 2 6 3 3 3" xfId="13248"/>
    <cellStyle name="常规 2 2 2 2 16 3 2 2" xfId="13249"/>
    <cellStyle name="常规 2 6 5 2 3" xfId="13250"/>
    <cellStyle name="差_108.BOM 2 2 6 3 3 4" xfId="13251"/>
    <cellStyle name="常规 2 2 2 10 3 2 2" xfId="13252"/>
    <cellStyle name="差_108.BOM 2 2 6 3 5" xfId="13253"/>
    <cellStyle name="差_108.BOM 2 2 6 3 6" xfId="13254"/>
    <cellStyle name="差_108.BOM 2 2 6 4" xfId="13255"/>
    <cellStyle name="差_108.BOM 2 2 6 4 2 3" xfId="13256"/>
    <cellStyle name="差_108.BOM 2 2 6 4 2 4" xfId="13257"/>
    <cellStyle name="差_108.BOM 2 2 6 5" xfId="13258"/>
    <cellStyle name="差_108.BOM 2 2 6 5 2" xfId="13259"/>
    <cellStyle name="差_108.BOM 2 2 6 5 2 3" xfId="13260"/>
    <cellStyle name="差_108.BOM 2 2 6 5 2 4" xfId="13261"/>
    <cellStyle name="差_108.BOM 2 2 6 5 3 2" xfId="13262"/>
    <cellStyle name="差_108.BOM 2 2 6 5 3 3" xfId="13263"/>
    <cellStyle name="常规 2 2 2 2 16 5 2 2" xfId="13264"/>
    <cellStyle name="差_108.BOM 2 2 6 5 3 4" xfId="13265"/>
    <cellStyle name="常规 2 2 2 10 5 2 2" xfId="13266"/>
    <cellStyle name="差_108.BOM 2 2 6 5 6" xfId="13267"/>
    <cellStyle name="差_108.BOM 2 2 6 6" xfId="13268"/>
    <cellStyle name="差_108.BOM 2 7 2 9 2" xfId="13269"/>
    <cellStyle name="差_108.BOM 2 2 6 6 2 4" xfId="13270"/>
    <cellStyle name="差_108.BOM 2 2 6 6 3 2" xfId="13271"/>
    <cellStyle name="差_108.BOM 2 2 6 6 3 3" xfId="13272"/>
    <cellStyle name="常规 2 2 2 2 16 6 2 2" xfId="13273"/>
    <cellStyle name="差_108.BOM 2 2 6 6 3 4" xfId="13274"/>
    <cellStyle name="常规 2 2 2 10 6 2 2" xfId="13275"/>
    <cellStyle name="差_108.BOM 2 2 6 7" xfId="13276"/>
    <cellStyle name="差_108.BOM 2 2 6 7 2 2" xfId="13277"/>
    <cellStyle name="差_108.BOM 2 2 6 7 2 3" xfId="13278"/>
    <cellStyle name="差_108.BOM 2 2 6 7 2 4" xfId="13279"/>
    <cellStyle name="差_108.BOM 2 2 6 7 3 2" xfId="13280"/>
    <cellStyle name="差_108.BOM 2 2 6 7 3 3" xfId="13281"/>
    <cellStyle name="好_108.BOM 2 7 2 2 4" xfId="13282"/>
    <cellStyle name="常规 2 2 2 2 16 7 2 2" xfId="13283"/>
    <cellStyle name="差_108.BOM 2 2 6 7 3 4" xfId="13284"/>
    <cellStyle name="常规 2 2 2 10 7 2 2" xfId="13285"/>
    <cellStyle name="差_108.BOM 2 2 6 7 6" xfId="13286"/>
    <cellStyle name="差_108.BOM 2 2 6 8 2" xfId="13287"/>
    <cellStyle name="差_108.BOM 2 2 6 8 4" xfId="13288"/>
    <cellStyle name="差_108.BOM 2 2 6 9 2" xfId="13289"/>
    <cellStyle name="差_108.BOM 2 2 6 9 3" xfId="13290"/>
    <cellStyle name="好_108.BOM 2 7 4 3" xfId="13291"/>
    <cellStyle name="常规 2 2 15 3 2 2" xfId="13292"/>
    <cellStyle name="差_108.BOM 2 2 6 9 4" xfId="13293"/>
    <cellStyle name="差_108.BOM 2 2 7 2 2 3" xfId="13294"/>
    <cellStyle name="常规 2 2 11 2 4" xfId="13295"/>
    <cellStyle name="常规 2 2 2 2 17 8 4" xfId="13296"/>
    <cellStyle name="常规 2 2 2 11 8 4" xfId="13297"/>
    <cellStyle name="差_108.BOM 2 2 7 2 3 2" xfId="13298"/>
    <cellStyle name="常规 2 2 11 3 3" xfId="13299"/>
    <cellStyle name="常规 2 2 2 2 17 9 3" xfId="13300"/>
    <cellStyle name="常规 2 2 2 11 9 3" xfId="13301"/>
    <cellStyle name="差_108.BOM 2 2 7 2 3 3" xfId="13302"/>
    <cellStyle name="常规 2 2 11 3 4" xfId="13303"/>
    <cellStyle name="常规 2 2 2 2 17 9 4" xfId="13304"/>
    <cellStyle name="常规 2 2 2 11 9 4" xfId="13305"/>
    <cellStyle name="常规 2 2 2 2 17 2 2 2" xfId="13306"/>
    <cellStyle name="差_108.BOM 2 2 7 2 3 4" xfId="13307"/>
    <cellStyle name="常规 2 2 2 11 2 2 2" xfId="13308"/>
    <cellStyle name="差_108.BOM 2 2 7 2 5" xfId="13309"/>
    <cellStyle name="常规 2 2 2 2 3 7 3 3" xfId="13310"/>
    <cellStyle name="常规 2 2 2 2 2 3 3" xfId="13311"/>
    <cellStyle name="差_108.BOM 2 2 7 2 6" xfId="13312"/>
    <cellStyle name="常规 2 2 2 2 3 7 3 4" xfId="13313"/>
    <cellStyle name="常规 2 2 2 2 2 3 4" xfId="13314"/>
    <cellStyle name="差_108.BOM 2 2 7 3 2 3" xfId="13315"/>
    <cellStyle name="常规 2 2 12 2 4" xfId="13316"/>
    <cellStyle name="常规 2 2 2 2 18 8 4" xfId="13317"/>
    <cellStyle name="常规 2 2 2 12 8 4" xfId="13318"/>
    <cellStyle name="差_108.BOM 2 2 7 3 2 4" xfId="13319"/>
    <cellStyle name="常规 2 2 12 2 5" xfId="13320"/>
    <cellStyle name="差_108.BOM 2 2 7 3 3 2" xfId="13321"/>
    <cellStyle name="常规 2 2 12 3 3" xfId="13322"/>
    <cellStyle name="常规 2 2 2 2 18 9 3" xfId="13323"/>
    <cellStyle name="常规 2 2 2 12 9 3" xfId="13324"/>
    <cellStyle name="差_108.BOM 2 2 7 3 3 3" xfId="13325"/>
    <cellStyle name="常规 2 2 12 3 4" xfId="13326"/>
    <cellStyle name="常规 2 2 2 2 18 9 4" xfId="13327"/>
    <cellStyle name="常规 2 2 2 12 9 4" xfId="13328"/>
    <cellStyle name="常规 2 2 2 2 17 3 2 2" xfId="13329"/>
    <cellStyle name="差_108.BOM 2 2 7 3 3 4" xfId="13330"/>
    <cellStyle name="常规 2 2 2 11 3 2 2" xfId="13331"/>
    <cellStyle name="差_108.BOM 2 2 7 4" xfId="13332"/>
    <cellStyle name="差_108.BOM 2 2 7 4 2 3" xfId="13333"/>
    <cellStyle name="常规 2 2 13 2 4" xfId="13334"/>
    <cellStyle name="常规 2 2 2 2 19 8 4" xfId="13335"/>
    <cellStyle name="常规 2 2 2 13 8 4" xfId="13336"/>
    <cellStyle name="差_108.BOM 2 2 7 4 2 4" xfId="13337"/>
    <cellStyle name="常规 2 2 13 2 5" xfId="13338"/>
    <cellStyle name="差_108.BOM 2 2 7 4 3 2" xfId="13339"/>
    <cellStyle name="常规 2 2 13 3 3" xfId="13340"/>
    <cellStyle name="常规 2 2 2 2 19 9 3" xfId="13341"/>
    <cellStyle name="常规 2 2 2 13 9 3" xfId="13342"/>
    <cellStyle name="差_108.BOM 2 2 7 4 3 3" xfId="13343"/>
    <cellStyle name="常规 2 2 13 3 4" xfId="13344"/>
    <cellStyle name="常规 2 2 2 2 19 9 4" xfId="13345"/>
    <cellStyle name="常规 2 2 2 13 9 4" xfId="13346"/>
    <cellStyle name="常规 2 2 2 2 17 4 2 2" xfId="13347"/>
    <cellStyle name="差_108.BOM 2 2 7 4 3 4" xfId="13348"/>
    <cellStyle name="常规 2 2 2 11 4 2 2" xfId="13349"/>
    <cellStyle name="常规 2 2 2 2 2 5 4" xfId="13350"/>
    <cellStyle name="差_108.BOM 2 2 7 4 6" xfId="13351"/>
    <cellStyle name="差_108.BOM 2 2 7 5" xfId="13352"/>
    <cellStyle name="差_108.BOM 2 2 7 5 2" xfId="13353"/>
    <cellStyle name="常规 2 2 2 14 8 4" xfId="13354"/>
    <cellStyle name="差_108.BOM 2 2 7 5 2 3" xfId="13355"/>
    <cellStyle name="常规 2 2 14 2 4" xfId="13356"/>
    <cellStyle name="差_108.BOM 2 2 7 5 2 4" xfId="13357"/>
    <cellStyle name="常规 2 2 14 2 5" xfId="13358"/>
    <cellStyle name="计算 2 9" xfId="13359"/>
    <cellStyle name="常规 2 2 2 14 9 3" xfId="13360"/>
    <cellStyle name="差_108.BOM 2 2 7 5 3 2" xfId="13361"/>
    <cellStyle name="常规 2 2 14 3 3" xfId="13362"/>
    <cellStyle name="常规 2 2 2 14 9 4" xfId="13363"/>
    <cellStyle name="差_108.BOM 2 2 7 5 3 3" xfId="13364"/>
    <cellStyle name="常规 2 2 14 3 4" xfId="13365"/>
    <cellStyle name="常规 2 2 2 2 17 5 2 2" xfId="13366"/>
    <cellStyle name="差_108.BOM 2 2 7 5 3 4" xfId="13367"/>
    <cellStyle name="常规 2 2 14 3 5" xfId="13368"/>
    <cellStyle name="常规 2 2 2 11 5 2 2" xfId="13369"/>
    <cellStyle name="计算 2 2" xfId="13370"/>
    <cellStyle name="常规 2 2 2 2 2 6 4" xfId="13371"/>
    <cellStyle name="差_108.BOM 2 2 7 5 6" xfId="13372"/>
    <cellStyle name="差_108.BOM 2 2 7 6" xfId="13373"/>
    <cellStyle name="常规 2 2 9 2 5 2 3" xfId="13374"/>
    <cellStyle name="差_108.BOM 2 2 7 6 2" xfId="13375"/>
    <cellStyle name="差_108.BOM 2 2 7 6 3 3" xfId="13376"/>
    <cellStyle name="常规 2 2 15 3 4" xfId="13377"/>
    <cellStyle name="常规 2 2 20 3 4" xfId="13378"/>
    <cellStyle name="常规 2 2 2 15 9 4" xfId="13379"/>
    <cellStyle name="常规 2 2 2 20 9 4" xfId="13380"/>
    <cellStyle name="常规 2 2 2 2 17 6 2 2" xfId="13381"/>
    <cellStyle name="差_108.BOM 2 2 7 6 3 4" xfId="13382"/>
    <cellStyle name="常规 2 2 15 3 5" xfId="13383"/>
    <cellStyle name="常规 2 2 2 11 6 2 2" xfId="13384"/>
    <cellStyle name="常规 2 2 2 2 2 7 2" xfId="13385"/>
    <cellStyle name="差_108.BOM 2 2 7 6 4" xfId="13386"/>
    <cellStyle name="常规 2 2 2 2 2 7 3" xfId="13387"/>
    <cellStyle name="差_108.BOM 2 2 7 6 5" xfId="13388"/>
    <cellStyle name="计算 3 2" xfId="13389"/>
    <cellStyle name="常规 2 2 2 2 2 7 4" xfId="13390"/>
    <cellStyle name="检查单元格 2 2_仿皮" xfId="13391"/>
    <cellStyle name="差_108.BOM 2 2 7 6 6" xfId="13392"/>
    <cellStyle name="差_108.BOM 2 2 7 7" xfId="13393"/>
    <cellStyle name="常规 2 2 9 2 5 3 3" xfId="13394"/>
    <cellStyle name="差_108.BOM 2 2 7 7 2" xfId="13395"/>
    <cellStyle name="差_108.BOM 2 2 7 7 2 2" xfId="13396"/>
    <cellStyle name="常规 2 2 16 2 3" xfId="13397"/>
    <cellStyle name="常规 2 2 21 2 3" xfId="13398"/>
    <cellStyle name="好_108.BOM 34" xfId="13399"/>
    <cellStyle name="好_108.BOM 29" xfId="13400"/>
    <cellStyle name="常规 2 2 2 16 8 3" xfId="13401"/>
    <cellStyle name="常规 2 2 2 21 8 3" xfId="13402"/>
    <cellStyle name="差_108.BOM 2 2 7 7 3 2" xfId="13403"/>
    <cellStyle name="常规 2 2 16 3 3" xfId="13404"/>
    <cellStyle name="常规 2 2 21 3 3" xfId="13405"/>
    <cellStyle name="好_108.BOM 2 8 2 2 2" xfId="13406"/>
    <cellStyle name="常规 2 2 2 16 9 3" xfId="13407"/>
    <cellStyle name="常规 2 2 2 21 9 3" xfId="13408"/>
    <cellStyle name="差_108.BOM 2 2 7 7 3 3" xfId="13409"/>
    <cellStyle name="常规 2 2 16 3 4" xfId="13410"/>
    <cellStyle name="常规 2 2 21 3 4" xfId="13411"/>
    <cellStyle name="好_108.BOM 2 8 2 2 3" xfId="13412"/>
    <cellStyle name="常规 2 2 2 16 9 4" xfId="13413"/>
    <cellStyle name="常规 2 2 2 21 9 4" xfId="13414"/>
    <cellStyle name="差_108.BOM 2 2 7 7 3 4" xfId="13415"/>
    <cellStyle name="常规 2 2 16 3 5" xfId="13416"/>
    <cellStyle name="常规 2 2 2 11 7 2 2" xfId="13417"/>
    <cellStyle name="常规 2 2 21 3 5" xfId="13418"/>
    <cellStyle name="好_108.BOM 2 8 2 2 4" xfId="13419"/>
    <cellStyle name="常规 2 2 2 2 17 7 2 2" xfId="13420"/>
    <cellStyle name="好_108.BOM 2 8 2 3" xfId="13421"/>
    <cellStyle name="常规 2 2 2 2 2 8 2" xfId="13422"/>
    <cellStyle name="差_108.BOM 2 2 7 7 4" xfId="13423"/>
    <cellStyle name="好_108.BOM 2 8 2 4" xfId="13424"/>
    <cellStyle name="常规 2 2 2 2 2 8 3" xfId="13425"/>
    <cellStyle name="差_108.BOM 2 2 7 7 5" xfId="13426"/>
    <cellStyle name="计算 4 2" xfId="13427"/>
    <cellStyle name="好_108.BOM 2 8 2 5" xfId="13428"/>
    <cellStyle name="常规 2 2 2 2 2 8 4" xfId="13429"/>
    <cellStyle name="差_108.BOM 2 2 7 7 6" xfId="13430"/>
    <cellStyle name="差_108.BOM 2 2 7 8 2" xfId="13431"/>
    <cellStyle name="好_108.BOM 2 8 3 3" xfId="13432"/>
    <cellStyle name="常规 2 2 2 2 2 9 2" xfId="13433"/>
    <cellStyle name="差_108.BOM 2 2 7 8 4" xfId="13434"/>
    <cellStyle name="差_108.BOM 2 2 7 9 2" xfId="13435"/>
    <cellStyle name="差_108.BOM 2 2 7 9 3" xfId="13436"/>
    <cellStyle name="好_108.BOM 2 8 4 3" xfId="13437"/>
    <cellStyle name="常规 2 2 15 4 2 2" xfId="13438"/>
    <cellStyle name="差_108.BOM 2 2 7 9 4" xfId="13439"/>
    <cellStyle name="差_108.BOM 2 2 8 10" xfId="13440"/>
    <cellStyle name="差_108.BOM 2 2 8 11" xfId="13441"/>
    <cellStyle name="差_108.BOM 2 2 8 12" xfId="13442"/>
    <cellStyle name="注释 3 3 5" xfId="13443"/>
    <cellStyle name="强调文字颜色 1 2 2 2 9" xfId="13444"/>
    <cellStyle name="好_108.BOM 2 2 13 6 6" xfId="13445"/>
    <cellStyle name="差_108.BOM 2 7 2" xfId="13446"/>
    <cellStyle name="常规 2 2 2 2 3 3 3" xfId="13447"/>
    <cellStyle name="差_108.BOM 2 2 8 2 5" xfId="13448"/>
    <cellStyle name="注释 3 3 6" xfId="13449"/>
    <cellStyle name="差_108.BOM 2 7 3" xfId="13450"/>
    <cellStyle name="常规 2 2 2 2 3 3 4" xfId="13451"/>
    <cellStyle name="差_108.BOM 2 2 8 2 6" xfId="13452"/>
    <cellStyle name="差_108.BOM 2 2 8 4" xfId="13453"/>
    <cellStyle name="注释 3 5 6" xfId="13454"/>
    <cellStyle name="差_108.BOM 2 9 3" xfId="13455"/>
    <cellStyle name="常规 2 2 2 2 3 5 4" xfId="13456"/>
    <cellStyle name="差_108.BOM 2 2 8 4 6" xfId="13457"/>
    <cellStyle name="差_108.BOM 2 2 8 5" xfId="13458"/>
    <cellStyle name="常规 2 2 10 2 2 2" xfId="13459"/>
    <cellStyle name="差_108.BOM 2 2 8 5 2" xfId="13460"/>
    <cellStyle name="常规 2 2 10 2 2 2 2" xfId="13461"/>
    <cellStyle name="常规 2 2 2 2 3 6 2" xfId="13462"/>
    <cellStyle name="差_108.BOM 2 2 8 5 4" xfId="13463"/>
    <cellStyle name="常规 2 2 10 2 2 2 4" xfId="13464"/>
    <cellStyle name="常规 2 2 2 2 3 6 3" xfId="13465"/>
    <cellStyle name="差_108.BOM 2 2 8 5 5" xfId="13466"/>
    <cellStyle name="差_108.BOM 2 2 8 6" xfId="13467"/>
    <cellStyle name="常规 2 2 10 2 2 3" xfId="13468"/>
    <cellStyle name="常规 2 2 9 2 6 2 3" xfId="13469"/>
    <cellStyle name="差_108.BOM 2 2 8 6 2" xfId="13470"/>
    <cellStyle name="常规 2 2 10 2 2 3 2" xfId="13471"/>
    <cellStyle name="常规 2 2 9 2 6 2 4" xfId="13472"/>
    <cellStyle name="差_108.BOM 2 2 8 6 3" xfId="13473"/>
    <cellStyle name="常规 2 2 10 2 2 3 3" xfId="13474"/>
    <cellStyle name="常规 2 2 2 2 3 7 2" xfId="13475"/>
    <cellStyle name="差_108.BOM 2 2 8 6 4" xfId="13476"/>
    <cellStyle name="常规 2 2 10 2 2 3 4" xfId="13477"/>
    <cellStyle name="常规 2 2 2 2 2 2" xfId="13478"/>
    <cellStyle name="常规 2 2 2 2 3 7 3" xfId="13479"/>
    <cellStyle name="差_108.BOM 2 2 8 6 5" xfId="13480"/>
    <cellStyle name="常规 2 2 2 2 2 3" xfId="13481"/>
    <cellStyle name="差_108.BOM 2 2 8 7" xfId="13482"/>
    <cellStyle name="常规 2 2 10 2 2 4" xfId="13483"/>
    <cellStyle name="常规 2 2 9 2 6 3 3" xfId="13484"/>
    <cellStyle name="差_108.BOM 2 2 8 7 2" xfId="13485"/>
    <cellStyle name="常规 2 2 9 2 6 3 4" xfId="13486"/>
    <cellStyle name="差_108.BOM 2 2 8 7 3" xfId="13487"/>
    <cellStyle name="好_108.BOM 2 9 2 3" xfId="13488"/>
    <cellStyle name="常规 2 2 2 2 3 8 2" xfId="13489"/>
    <cellStyle name="差_108.BOM 2 2 8 7 4" xfId="13490"/>
    <cellStyle name="常规 2 2 2 2 3 2" xfId="13491"/>
    <cellStyle name="好_108.BOM 2 9 2 4" xfId="13492"/>
    <cellStyle name="常规 2 2 2 2 3 8 3" xfId="13493"/>
    <cellStyle name="差_108.BOM 2 2 8 7 5" xfId="13494"/>
    <cellStyle name="常规 2 2 2 2 3 3" xfId="13495"/>
    <cellStyle name="好_108.BOM 2 9 2 5" xfId="13496"/>
    <cellStyle name="常规 2 2 2 2 3 8 4" xfId="13497"/>
    <cellStyle name="差_108.BOM 2 2 8 7 6" xfId="13498"/>
    <cellStyle name="常规 2 2 2 2 3 4" xfId="13499"/>
    <cellStyle name="差_108.BOM 2 2 8 8 2" xfId="13500"/>
    <cellStyle name="差_108.BOM 2 2 8 8 3" xfId="13501"/>
    <cellStyle name="差_108.BOM 2 2 8 8 4" xfId="13502"/>
    <cellStyle name="常规 2 2 2 2 4 2" xfId="13503"/>
    <cellStyle name="好_108.BOM 2 9 3 3" xfId="13504"/>
    <cellStyle name="常规 2 2 2 2 3 9 2" xfId="13505"/>
    <cellStyle name="差_108.BOM 2 2 9 10" xfId="13506"/>
    <cellStyle name="常规 2 2 2 2 6 3 3" xfId="13507"/>
    <cellStyle name="差_108.BOM 2 2 9 11" xfId="13508"/>
    <cellStyle name="常规 2 2 2 2 6 3 4" xfId="13509"/>
    <cellStyle name="差_108.BOM 2 2 9 12" xfId="13510"/>
    <cellStyle name="常规 2 2 2 2 6 3 5" xfId="13511"/>
    <cellStyle name="注释 6 2 3 4" xfId="13512"/>
    <cellStyle name="常规 23" xfId="13513"/>
    <cellStyle name="常规 18" xfId="13514"/>
    <cellStyle name="差_108.BOM 2 2 9 2" xfId="13515"/>
    <cellStyle name="常规 23 2" xfId="13516"/>
    <cellStyle name="常规 18 2" xfId="13517"/>
    <cellStyle name="常规 2 2 2 2 13 2 2 3" xfId="13518"/>
    <cellStyle name="常规 2 3 4 2 4" xfId="13519"/>
    <cellStyle name="差_108.BOM 2 2 9 2 2" xfId="13520"/>
    <cellStyle name="好_108.BOM 11 2 5 3" xfId="13521"/>
    <cellStyle name="常规 23 2 2" xfId="13522"/>
    <cellStyle name="常规 18 2 2" xfId="13523"/>
    <cellStyle name="差_108.BOM 2 2 9 2 2 2" xfId="13524"/>
    <cellStyle name="好_108.BOM 11 2 5 4" xfId="13525"/>
    <cellStyle name="常规 23 2 3" xfId="13526"/>
    <cellStyle name="常规 18 2 3" xfId="13527"/>
    <cellStyle name="差_108.BOM 2 2 9 2 2 3" xfId="13528"/>
    <cellStyle name="常规 23 3" xfId="13529"/>
    <cellStyle name="常规 18 3" xfId="13530"/>
    <cellStyle name="常规 2 2 2 2 13 2 2 4" xfId="13531"/>
    <cellStyle name="差_108.BOM 2 2 9 2 3" xfId="13532"/>
    <cellStyle name="差_108.BOM 2 2 9 2 3 2" xfId="13533"/>
    <cellStyle name="差_108.BOM 9 2 9" xfId="13534"/>
    <cellStyle name="差_108.BOM 2 2 9 2 3 3" xfId="13535"/>
    <cellStyle name="好_108.BOM 11 2 6 5" xfId="13536"/>
    <cellStyle name="常规 2 2 4 2 5 3 2" xfId="13537"/>
    <cellStyle name="常规 2 2 2 2 19 2 2 2" xfId="13538"/>
    <cellStyle name="差_108.BOM 2 2 9 2 3 4" xfId="13539"/>
    <cellStyle name="常规 2 2 2 13 2 2 2" xfId="13540"/>
    <cellStyle name="常规 23 4" xfId="13541"/>
    <cellStyle name="常规 18 4" xfId="13542"/>
    <cellStyle name="常规 2 2 2 2 4 3 2" xfId="13543"/>
    <cellStyle name="差_108.BOM 2 2 9 2 4" xfId="13544"/>
    <cellStyle name="常规 24" xfId="13545"/>
    <cellStyle name="常规 19" xfId="13546"/>
    <cellStyle name="差_108.BOM 2 2 9 3" xfId="13547"/>
    <cellStyle name="差_108.BOM 2 7 2 2 5" xfId="13548"/>
    <cellStyle name="常规 2 2 2 2 8 2 3 3" xfId="13549"/>
    <cellStyle name="常规 24 2" xfId="13550"/>
    <cellStyle name="常规 19 2" xfId="13551"/>
    <cellStyle name="常规 2 2 2 2 13 2 3 3" xfId="13552"/>
    <cellStyle name="常规 2 3 4 3 4" xfId="13553"/>
    <cellStyle name="差_108.BOM 2 2 9 3 2" xfId="13554"/>
    <cellStyle name="常规 24 2 2" xfId="13555"/>
    <cellStyle name="常规 19 2 2" xfId="13556"/>
    <cellStyle name="差_108.BOM 2 2 9 3 2 2" xfId="13557"/>
    <cellStyle name="常规 24 2 3" xfId="13558"/>
    <cellStyle name="常规 19 2 3" xfId="13559"/>
    <cellStyle name="差_108.BOM 2 2 9 3 2 3" xfId="13560"/>
    <cellStyle name="常规 24 2 4" xfId="13561"/>
    <cellStyle name="常规 2 2 4 2 6 2 2" xfId="13562"/>
    <cellStyle name="常规 19 2 4" xfId="13563"/>
    <cellStyle name="差_108.BOM 2 2 9 3 2 4" xfId="13564"/>
    <cellStyle name="差_108.BOM 2 2 9 3 3 2" xfId="13565"/>
    <cellStyle name="差_108.BOM 2 2 9 3 3 3" xfId="13566"/>
    <cellStyle name="常规 2 2 4 2 6 3 2" xfId="13567"/>
    <cellStyle name="常规 2 2 2 2 19 3 2 2" xfId="13568"/>
    <cellStyle name="差_108.BOM 2 2 9 3 3 4" xfId="13569"/>
    <cellStyle name="常规 2 2 2 13 3 2 2" xfId="13570"/>
    <cellStyle name="差_108.BOM 2 2 9 4" xfId="13571"/>
    <cellStyle name="差_108.BOM 2 7 2 3 5" xfId="13572"/>
    <cellStyle name="差_108.BOM 2 2 9 4 2" xfId="13573"/>
    <cellStyle name="差_108.BOM 2 2 9 4 2 2" xfId="13574"/>
    <cellStyle name="差_108.BOM 2 2 9 4 2 3" xfId="13575"/>
    <cellStyle name="差_108.BOM 2 2 9 4 2 4" xfId="13576"/>
    <cellStyle name="差_108.BOM 2 2 9 4 3 2" xfId="13577"/>
    <cellStyle name="差_108.BOM 2 2 9 4 3 3" xfId="13578"/>
    <cellStyle name="好_108.BOM 14 4" xfId="13579"/>
    <cellStyle name="常规 2 2 4 2 7 3 2" xfId="13580"/>
    <cellStyle name="常规 2 2 2 2 19 4 2 2" xfId="13581"/>
    <cellStyle name="差_108.BOM 2 2 9 4 3 4" xfId="13582"/>
    <cellStyle name="常规 2 2 2 13 4 2 2" xfId="13583"/>
    <cellStyle name="差_108.BOM 2 2 9 5" xfId="13584"/>
    <cellStyle name="常规 2 2 10 2 3 2" xfId="13585"/>
    <cellStyle name="差_108.BOM 2 7 2 4 5" xfId="13586"/>
    <cellStyle name="差_108.BOM 2 2 9 5 2" xfId="13587"/>
    <cellStyle name="常规 2 2 10 2 3 2 2" xfId="13588"/>
    <cellStyle name="差_108.BOM 2 2 9 5 2 2" xfId="13589"/>
    <cellStyle name="差_108.BOM 2 2 9 5 2 3" xfId="13590"/>
    <cellStyle name="差_108.BOM 2 2 9 5 2 4" xfId="13591"/>
    <cellStyle name="差_108.BOM 2 2 9 5 3 2" xfId="13592"/>
    <cellStyle name="差_108.BOM 2 2 9 5 3 3" xfId="13593"/>
    <cellStyle name="常规 2 2 2 2 19 5 2 2" xfId="13594"/>
    <cellStyle name="差_108.BOM 2 2 9 5 3 4" xfId="13595"/>
    <cellStyle name="常规 2 2 2 13 5 2 2" xfId="13596"/>
    <cellStyle name="差_108.BOM 2 2 9 6" xfId="13597"/>
    <cellStyle name="常规 2 2 10 2 3 3" xfId="13598"/>
    <cellStyle name="差_108.BOM 2 7 2 5 5" xfId="13599"/>
    <cellStyle name="常规 2 2 9 2 7 2 3" xfId="13600"/>
    <cellStyle name="差_108.BOM 2 2 9 6 2" xfId="13601"/>
    <cellStyle name="常规 2 2 10 2 3 3 2" xfId="13602"/>
    <cellStyle name="强调文字颜色 1 6 10" xfId="13603"/>
    <cellStyle name="差_108.BOM 2 2 9 6 2 2" xfId="13604"/>
    <cellStyle name="强调文字颜色 1 2 2_仿皮" xfId="13605"/>
    <cellStyle name="差_108.BOM 2 2 9 6 2 3" xfId="13606"/>
    <cellStyle name="差_108.BOM 2 2 9 6 2 4" xfId="13607"/>
    <cellStyle name="差_108.BOM 2 2 9 6 3 2" xfId="13608"/>
    <cellStyle name="差_108.BOM 2 2 9 6 3 3" xfId="13609"/>
    <cellStyle name="常规 2 2 2 2 19 6 2 2" xfId="13610"/>
    <cellStyle name="差_108.BOM 2 2 9 6 3 4" xfId="13611"/>
    <cellStyle name="常规 2 2 2 13 6 2 2" xfId="13612"/>
    <cellStyle name="差_108.BOM 2 2 9 7" xfId="13613"/>
    <cellStyle name="常规 2 2 10 2 3 4" xfId="13614"/>
    <cellStyle name="差_108.BOM 2 7 2 6 5" xfId="13615"/>
    <cellStyle name="常规 2 2 9 2 7 3 3" xfId="13616"/>
    <cellStyle name="差_108.BOM 2 2 9 7 2" xfId="13617"/>
    <cellStyle name="差_108.BOM 2 2 9 7 2 2" xfId="13618"/>
    <cellStyle name="差_108.BOM 3 5" xfId="13619"/>
    <cellStyle name="差_108.BOM 2 2 9 7 2 3" xfId="13620"/>
    <cellStyle name="差_108.BOM 3 6" xfId="13621"/>
    <cellStyle name="差_108.BOM 2 2 9 7 2 4" xfId="13622"/>
    <cellStyle name="差_108.BOM 3 7" xfId="13623"/>
    <cellStyle name="差_108.BOM 2 2 9 7 3 2" xfId="13624"/>
    <cellStyle name="差_108.BOM 4 5" xfId="13625"/>
    <cellStyle name="差_108.BOM 2 2 9 7 3 3" xfId="13626"/>
    <cellStyle name="差_108.BOM 4 6" xfId="13627"/>
    <cellStyle name="常规 2 2 2 2 19 7 2 2" xfId="13628"/>
    <cellStyle name="差_108.BOM 2 2 9 7 3 4" xfId="13629"/>
    <cellStyle name="差_108.BOM 4 7" xfId="13630"/>
    <cellStyle name="常规 2 2 2 13 7 2 2" xfId="13631"/>
    <cellStyle name="强调文字颜色 3 5 2 3 2" xfId="13632"/>
    <cellStyle name="差_108.BOM 2 2 9 7 6" xfId="13633"/>
    <cellStyle name="常规 2 2 12 2 9 2" xfId="13634"/>
    <cellStyle name="常规 2 2 2 3 3 4" xfId="13635"/>
    <cellStyle name="常规 2 2 2 2 4 8 4" xfId="13636"/>
    <cellStyle name="差_108.BOM 2 7 2 7 5" xfId="13637"/>
    <cellStyle name="差_108.BOM 2 2 9 8 2" xfId="13638"/>
    <cellStyle name="差_108.BOM 2 7 2 7 6" xfId="13639"/>
    <cellStyle name="差_108.BOM 2 2 9 8 3" xfId="13640"/>
    <cellStyle name="差_108.BOM 2 2 9 8 4" xfId="13641"/>
    <cellStyle name="常规 2 2 2 3 4 2" xfId="13642"/>
    <cellStyle name="常规 34 4" xfId="13643"/>
    <cellStyle name="常规 29 4" xfId="13644"/>
    <cellStyle name="常规 2 2 2 2 4 9 2" xfId="13645"/>
    <cellStyle name="差_108.BOM 2 25 10" xfId="13646"/>
    <cellStyle name="差_108.BOM 2 25 8 2" xfId="13647"/>
    <cellStyle name="差_108.BOM 2 25 11" xfId="13648"/>
    <cellStyle name="差_108.BOM 2 25 8 3" xfId="13649"/>
    <cellStyle name="差_108.BOM 2 25 12" xfId="13650"/>
    <cellStyle name="差_108.BOM 2 25 2 2 2" xfId="13651"/>
    <cellStyle name="差_108.BOM 2 25 2 2 3" xfId="13652"/>
    <cellStyle name="差_108.BOM 2 25 2 2 4" xfId="13653"/>
    <cellStyle name="好_108.BOM 2 2 4 2 3 4" xfId="13654"/>
    <cellStyle name="差_108.BOM 2 25 2 5" xfId="13655"/>
    <cellStyle name="差_108.BOM 2 25 2 6" xfId="13656"/>
    <cellStyle name="常规 2 2 33 2 3 3" xfId="13657"/>
    <cellStyle name="差_108.BOM 2 25 3 2 2" xfId="13658"/>
    <cellStyle name="常规 2 2 28 2 3 3" xfId="13659"/>
    <cellStyle name="常规 2 2 33 2 3 4" xfId="13660"/>
    <cellStyle name="差_108.BOM 2 25 3 2 3" xfId="13661"/>
    <cellStyle name="常规 2 2 28 2 3 4" xfId="13662"/>
    <cellStyle name="差_108.BOM 2 25 3 2 4" xfId="13663"/>
    <cellStyle name="差_108.BOM 2 25 3 3 3" xfId="13664"/>
    <cellStyle name="差_108.BOM 2 25 3 3 4" xfId="13665"/>
    <cellStyle name="差_108.BOM 2 25 3 5" xfId="13666"/>
    <cellStyle name="差_108.BOM 2 25 3 6" xfId="13667"/>
    <cellStyle name="常规 2 2 33 3 3 3" xfId="13668"/>
    <cellStyle name="差_108.BOM 2 25 4 2 2" xfId="13669"/>
    <cellStyle name="常规 2 2 28 3 3 3" xfId="13670"/>
    <cellStyle name="常规 2 2 33 3 3 4" xfId="13671"/>
    <cellStyle name="差_108.BOM 2 25 4 2 3" xfId="13672"/>
    <cellStyle name="常规 2 2 28 3 3 4" xfId="13673"/>
    <cellStyle name="差_108.BOM 2 25 4 2 4" xfId="13674"/>
    <cellStyle name="差_108.BOM 2 25 4 3 3" xfId="13675"/>
    <cellStyle name="差_108.BOM 2 25 4 3 4" xfId="13676"/>
    <cellStyle name="差_108.BOM 2 3 2 11" xfId="13677"/>
    <cellStyle name="常规 2 2 20 2 3 2 2" xfId="13678"/>
    <cellStyle name="常规 2 2 2 14 3 2 3" xfId="13679"/>
    <cellStyle name="差_108.BOM 2 25 5 3" xfId="13680"/>
    <cellStyle name="差_108.BOM 2 3 2 12" xfId="13681"/>
    <cellStyle name="常规 2 2 20 2 3 2 3" xfId="13682"/>
    <cellStyle name="解释性文本 7 2" xfId="13683"/>
    <cellStyle name="常规 2 2 2 14 3 2 4" xfId="13684"/>
    <cellStyle name="好_108.BOM 20 3 2" xfId="13685"/>
    <cellStyle name="好_108.BOM 15 3 2" xfId="13686"/>
    <cellStyle name="差_108.BOM 2 25 5 4" xfId="13687"/>
    <cellStyle name="好_108.BOM 20 3 3" xfId="13688"/>
    <cellStyle name="好_108.BOM 15 3 3" xfId="13689"/>
    <cellStyle name="差_108.BOM 2 25 5 5" xfId="13690"/>
    <cellStyle name="常规 2 2 2 9 5 3 2" xfId="13691"/>
    <cellStyle name="好_108.BOM 20 3 4" xfId="13692"/>
    <cellStyle name="好_108.BOM 15 3 4" xfId="13693"/>
    <cellStyle name="差_108.BOM 2 25 5 6" xfId="13694"/>
    <cellStyle name="常规 2 2 2 9 5 3 3" xfId="13695"/>
    <cellStyle name="常规 2 2 33 5 3 3" xfId="13696"/>
    <cellStyle name="差_108.BOM 2 25 6 2 2" xfId="13697"/>
    <cellStyle name="常规 2 2 28 5 3 3" xfId="13698"/>
    <cellStyle name="常规 2 2 33 5 3 4" xfId="13699"/>
    <cellStyle name="差_108.BOM 2 25 6 2 3" xfId="13700"/>
    <cellStyle name="常规 2 2 28 5 3 4" xfId="13701"/>
    <cellStyle name="差_108.BOM 2 25 6 2 4" xfId="13702"/>
    <cellStyle name="常规 2 2 2 14 3 3 3" xfId="13703"/>
    <cellStyle name="差_108.BOM 2 25 6 3" xfId="13704"/>
    <cellStyle name="差_108.BOM 2 25 6 3 3" xfId="13705"/>
    <cellStyle name="差_108.BOM 2 25 6 3 4" xfId="13706"/>
    <cellStyle name="解释性文本 8 2" xfId="13707"/>
    <cellStyle name="常规 2 2 2 14 3 3 4" xfId="13708"/>
    <cellStyle name="好_108.BOM 20 4 2" xfId="13709"/>
    <cellStyle name="好_108.BOM 15 4 2" xfId="13710"/>
    <cellStyle name="差_108.BOM 2 25 6 4" xfId="13711"/>
    <cellStyle name="好_108.BOM 20 4 3" xfId="13712"/>
    <cellStyle name="好_108.BOM 15 4 3" xfId="13713"/>
    <cellStyle name="差_108.BOM 2 25 6 5" xfId="13714"/>
    <cellStyle name="好_108.BOM 20 4 4" xfId="13715"/>
    <cellStyle name="好_108.BOM 15 4 4" xfId="13716"/>
    <cellStyle name="差_108.BOM 2 25 6 6" xfId="13717"/>
    <cellStyle name="差_108.BOM 2 25 7 2" xfId="13718"/>
    <cellStyle name="常规 2 2 2 2 5 4 3 4" xfId="13719"/>
    <cellStyle name="常规 2 2 33 6 3 3" xfId="13720"/>
    <cellStyle name="差_108.BOM 2 25 7 2 2" xfId="13721"/>
    <cellStyle name="常规 2 2 28 6 3 3" xfId="13722"/>
    <cellStyle name="好_108.BOM 23 10" xfId="13723"/>
    <cellStyle name="好_108.BOM 18 10" xfId="13724"/>
    <cellStyle name="常规 2 2 33 6 3 4" xfId="13725"/>
    <cellStyle name="差_108.BOM 2 25 7 2 3" xfId="13726"/>
    <cellStyle name="常规 2 2 28 6 3 4" xfId="13727"/>
    <cellStyle name="差_108.BOM 2 4 2 3 2" xfId="13728"/>
    <cellStyle name="好_108.BOM 23 11" xfId="13729"/>
    <cellStyle name="好_108.BOM 18 11" xfId="13730"/>
    <cellStyle name="差_108.BOM 2 25 7 2 4" xfId="13731"/>
    <cellStyle name="差_108.BOM 2 4 2 3 3" xfId="13732"/>
    <cellStyle name="差_108.BOM 2 25 7 3" xfId="13733"/>
    <cellStyle name="好_108.BOM 20 5 2" xfId="13734"/>
    <cellStyle name="好_108.BOM 15 5 2" xfId="13735"/>
    <cellStyle name="差_108.BOM 2 25 7 4" xfId="13736"/>
    <cellStyle name="好_108.BOM 20 5 3" xfId="13737"/>
    <cellStyle name="好_108.BOM 15 5 3" xfId="13738"/>
    <cellStyle name="差_108.BOM 2 25 7 5" xfId="13739"/>
    <cellStyle name="好_108.BOM 20 5 4" xfId="13740"/>
    <cellStyle name="好_108.BOM 15 5 4" xfId="13741"/>
    <cellStyle name="差_108.BOM 2 25 7 6" xfId="13742"/>
    <cellStyle name="汇总 9 4" xfId="13743"/>
    <cellStyle name="常规 2 2 2 14 3 5" xfId="13744"/>
    <cellStyle name="差_108.BOM 2 25 8" xfId="13745"/>
    <cellStyle name="汇总 9 5" xfId="13746"/>
    <cellStyle name="常规 2 2 2 14 3 6" xfId="13747"/>
    <cellStyle name="差_108.BOM 2 25 9" xfId="13748"/>
    <cellStyle name="差_108.BOM 2 25 9 2" xfId="13749"/>
    <cellStyle name="差_108.BOM 2 25 9 3" xfId="13750"/>
    <cellStyle name="差_108.BOM 2 26 10" xfId="13751"/>
    <cellStyle name="差_108.BOM 2 26 11" xfId="13752"/>
    <cellStyle name="差_108.BOM 2 26 2 2 3" xfId="13753"/>
    <cellStyle name="差_108.BOM 2 26 2 2 4" xfId="13754"/>
    <cellStyle name="差_108.BOM 2 26 2 3 4" xfId="13755"/>
    <cellStyle name="好_108.BOM 2 2 4 3 3 4" xfId="13756"/>
    <cellStyle name="差_108.BOM 2 26 2 5" xfId="13757"/>
    <cellStyle name="差_108.BOM 2 26 2 6" xfId="13758"/>
    <cellStyle name="常规 2 2 34 2 3 3" xfId="13759"/>
    <cellStyle name="差_108.BOM 2 26 3 2 2" xfId="13760"/>
    <cellStyle name="常规 2 2 29 2 3 3" xfId="13761"/>
    <cellStyle name="常规 2 2 34 2 3 4" xfId="13762"/>
    <cellStyle name="差_108.BOM 2 26 3 2 3" xfId="13763"/>
    <cellStyle name="常规 2 2 29 2 3 4" xfId="13764"/>
    <cellStyle name="差_108.BOM 2 26 3 2 4" xfId="13765"/>
    <cellStyle name="差_108.BOM 2 26 3 3 3" xfId="13766"/>
    <cellStyle name="差_108.BOM 2 26 3 3 4" xfId="13767"/>
    <cellStyle name="差_108.BOM 2 26 3 5" xfId="13768"/>
    <cellStyle name="差_108.BOM 2 26 3 6" xfId="13769"/>
    <cellStyle name="常规 2 2 34 3 3 3" xfId="13770"/>
    <cellStyle name="差_108.BOM 2 26 4 2 2" xfId="13771"/>
    <cellStyle name="常规 2 2 29 3 3 3" xfId="13772"/>
    <cellStyle name="常规 2 2 34 3 3 4" xfId="13773"/>
    <cellStyle name="差_108.BOM 2 26 4 2 3" xfId="13774"/>
    <cellStyle name="常规 2 2 29 3 3 4" xfId="13775"/>
    <cellStyle name="差_108.BOM 2 26 4 2 4" xfId="13776"/>
    <cellStyle name="差_108.BOM 2 26 4 3 3" xfId="13777"/>
    <cellStyle name="差_108.BOM 2 26 4 3 4" xfId="13778"/>
    <cellStyle name="好_108.BOM 21 2 3" xfId="13779"/>
    <cellStyle name="好_108.BOM 16 2 3" xfId="13780"/>
    <cellStyle name="差_108.BOM 2 26 4 5" xfId="13781"/>
    <cellStyle name="常规 2 2 2 9 6 2 2" xfId="13782"/>
    <cellStyle name="好_108.BOM 21 2 4" xfId="13783"/>
    <cellStyle name="好_108.BOM 16 2 4" xfId="13784"/>
    <cellStyle name="差_108.BOM 2 26 4 6" xfId="13785"/>
    <cellStyle name="常规 2 2 2 9 6 2 3" xfId="13786"/>
    <cellStyle name="常规 2 2 2 14 4 2 3" xfId="13787"/>
    <cellStyle name="差_108.BOM 2 26 5 3" xfId="13788"/>
    <cellStyle name="常规 2 2 2 14 4 2 4" xfId="13789"/>
    <cellStyle name="好_108.BOM 21 3 2" xfId="13790"/>
    <cellStyle name="好_108.BOM 16 3 2" xfId="13791"/>
    <cellStyle name="差_108.BOM 2 26 5 4" xfId="13792"/>
    <cellStyle name="好_108.BOM 21 3 3" xfId="13793"/>
    <cellStyle name="好_108.BOM 16 3 3" xfId="13794"/>
    <cellStyle name="差_108.BOM 2 26 5 5" xfId="13795"/>
    <cellStyle name="常规 2 2 2 9 6 3 2" xfId="13796"/>
    <cellStyle name="好_108.BOM 21 3 4" xfId="13797"/>
    <cellStyle name="好_108.BOM 16 3 4" xfId="13798"/>
    <cellStyle name="差_108.BOM 2 26 5 6" xfId="13799"/>
    <cellStyle name="常规 2 2 2 9 6 3 3" xfId="13800"/>
    <cellStyle name="常规 2 2 34 5 3 3" xfId="13801"/>
    <cellStyle name="常规 2 2 29 5 3 3" xfId="13802"/>
    <cellStyle name="差_108.BOM 2 26 6 2 2" xfId="13803"/>
    <cellStyle name="常规 2 2 34 5 3 4" xfId="13804"/>
    <cellStyle name="常规 2 2 29 5 3 4" xfId="13805"/>
    <cellStyle name="差_108.BOM 2 26 6 2 3" xfId="13806"/>
    <cellStyle name="差_108.BOM 2 26 6 2 4" xfId="13807"/>
    <cellStyle name="差_108.BOM 2 26 6 3 4" xfId="13808"/>
    <cellStyle name="差_108.BOM 2 26 7 2" xfId="13809"/>
    <cellStyle name="常规 2 2 2 2 5 5 3 4" xfId="13810"/>
    <cellStyle name="差_108.BOM 2 26 7 3" xfId="13811"/>
    <cellStyle name="差_108.BOM 2 26 7 3 4" xfId="13812"/>
    <cellStyle name="好_108.BOM 4 3 2" xfId="13813"/>
    <cellStyle name="差_108.BOM 2 5 2 4 3" xfId="13814"/>
    <cellStyle name="差_108.BOM 2 26 8 2" xfId="13815"/>
    <cellStyle name="差_108.BOM 2 26 8 3" xfId="13816"/>
    <cellStyle name="差_108.BOM 2 26 9 2" xfId="13817"/>
    <cellStyle name="差_108.BOM 2 26 9 3" xfId="13818"/>
    <cellStyle name="差_108.BOM 2 33 3" xfId="13819"/>
    <cellStyle name="差_108.BOM 2 28 3" xfId="13820"/>
    <cellStyle name="差_108.BOM 2 33 4" xfId="13821"/>
    <cellStyle name="差_108.BOM 2 28 4" xfId="13822"/>
    <cellStyle name="常规 2 2 11 2 5 3 2" xfId="13823"/>
    <cellStyle name="常规 2 2 2 14 6 2" xfId="13824"/>
    <cellStyle name="差_108.BOM 2 28 5" xfId="13825"/>
    <cellStyle name="常规 2 2 11 2 5 3 3" xfId="13826"/>
    <cellStyle name="常规 2 2 2 14 6 3" xfId="13827"/>
    <cellStyle name="差_108.BOM 2 28 6" xfId="13828"/>
    <cellStyle name="常规 2 2 11 2 5 3 4" xfId="13829"/>
    <cellStyle name="差_108.BOM 2 34" xfId="13830"/>
    <cellStyle name="差_108.BOM 2 29" xfId="13831"/>
    <cellStyle name="差_108.BOM 2 34 3" xfId="13832"/>
    <cellStyle name="差_108.BOM 2 29 3" xfId="13833"/>
    <cellStyle name="常规 2 2 32 6 2 4" xfId="13834"/>
    <cellStyle name="常规 2 2 27 6 2 4" xfId="13835"/>
    <cellStyle name="差_108.BOM 2 3 2 2 2" xfId="13836"/>
    <cellStyle name="差_108.BOM 2 3 2 3 2 3" xfId="13837"/>
    <cellStyle name="好_108.BOM 5 2 5 3 2" xfId="13838"/>
    <cellStyle name="差_108.BOM 2 3 2 3 2 4" xfId="13839"/>
    <cellStyle name="差_108.BOM 2 8 2 7 6" xfId="13840"/>
    <cellStyle name="好_108.BOM 5 2 6 3 2" xfId="13841"/>
    <cellStyle name="差_108.BOM 2 3 2 4 2 4" xfId="13842"/>
    <cellStyle name="常规 3 2 2 10 4" xfId="13843"/>
    <cellStyle name="差_108.BOM 2 3 2 5 2" xfId="13844"/>
    <cellStyle name="差_108.BOM 2 3 2 5 2 2" xfId="13845"/>
    <cellStyle name="差_108.BOM 2 3 2 5 2 3" xfId="13846"/>
    <cellStyle name="好_108.BOM 5 2 7 3 2" xfId="13847"/>
    <cellStyle name="差_108.BOM 2 3 2 5 2 4" xfId="13848"/>
    <cellStyle name="常规 3 2 2 11 4" xfId="13849"/>
    <cellStyle name="差_108.BOM 2 3 2 6 2" xfId="13850"/>
    <cellStyle name="差_108.BOM 2 3 2 6 2 4" xfId="13851"/>
    <cellStyle name="常规 3 2 2 12 4" xfId="13852"/>
    <cellStyle name="差_108.BOM 2 3 2 7 2" xfId="13853"/>
    <cellStyle name="差_108.BOM 2 3 2 7 2 2" xfId="13854"/>
    <cellStyle name="常规 2 2 16 10" xfId="13855"/>
    <cellStyle name="常规 2 2 21 10" xfId="13856"/>
    <cellStyle name="差_108.BOM 2 3 2 7 2 3" xfId="13857"/>
    <cellStyle name="常规 2 2 16 11" xfId="13858"/>
    <cellStyle name="常规 2 2 21 11" xfId="13859"/>
    <cellStyle name="常规 4 2 2 2" xfId="13860"/>
    <cellStyle name="差_108.BOM 2 3 2 7 2 4" xfId="13861"/>
    <cellStyle name="常规 2 2 16 12" xfId="13862"/>
    <cellStyle name="常规 2 2 21 12" xfId="13863"/>
    <cellStyle name="常规 3 2 2 12 5" xfId="13864"/>
    <cellStyle name="差_108.BOM 2 3 2 7 3" xfId="13865"/>
    <cellStyle name="差_108.BOM 2 3 2 7 3 2" xfId="13866"/>
    <cellStyle name="常规 5 10 2" xfId="13867"/>
    <cellStyle name="差_108.BOM 2 3 2 7 4" xfId="13868"/>
    <cellStyle name="常规 5 10 3" xfId="13869"/>
    <cellStyle name="差_108.BOM 2 3 2 7 5" xfId="13870"/>
    <cellStyle name="常规 5 10 4" xfId="13871"/>
    <cellStyle name="差_108.BOM 2 3 2 7 6" xfId="13872"/>
    <cellStyle name="差_108.BOM 2 3 2 8" xfId="13873"/>
    <cellStyle name="常规 2 2 10 2 6 2 2" xfId="13874"/>
    <cellStyle name="常规 3 2 2 13 4" xfId="13875"/>
    <cellStyle name="差_108.BOM 2 3 2 8 2" xfId="13876"/>
    <cellStyle name="常规 3 2 2 13 5" xfId="13877"/>
    <cellStyle name="差_108.BOM 2 3 2 8 3" xfId="13878"/>
    <cellStyle name="常规 5 11 2" xfId="13879"/>
    <cellStyle name="差_108.BOM 2 3 2 8 4" xfId="13880"/>
    <cellStyle name="差_108.BOM 2 3 2 9" xfId="13881"/>
    <cellStyle name="常规 2 2 10 2 6 2 3" xfId="13882"/>
    <cellStyle name="差_108.BOM 2 35" xfId="13883"/>
    <cellStyle name="差_108.BOM 2 36" xfId="13884"/>
    <cellStyle name="差_108.BOM 2 37" xfId="13885"/>
    <cellStyle name="常规 2 2 33 6 2 4" xfId="13886"/>
    <cellStyle name="常规 2 2 28 6 2 4" xfId="13887"/>
    <cellStyle name="差_108.BOM 2 4 2 2 2" xfId="13888"/>
    <cellStyle name="差_108.BOM 2 4 2 2 2 3" xfId="13889"/>
    <cellStyle name="链接单元格 10 2" xfId="13890"/>
    <cellStyle name="好_108.BOM 6 2 4 3 2" xfId="13891"/>
    <cellStyle name="常规 2 2 60 2 2" xfId="13892"/>
    <cellStyle name="常规 2 2 55 2 2" xfId="13893"/>
    <cellStyle name="差_108.BOM 2 4 2 2 2 4" xfId="13894"/>
    <cellStyle name="差_108.BOM 2 4 2 2 3" xfId="13895"/>
    <cellStyle name="差_108.BOM 2 4 2 2 4" xfId="13896"/>
    <cellStyle name="常规 2 2 2 2 5 2 3 2" xfId="13897"/>
    <cellStyle name="差_108.BOM 2 4 2 2 5" xfId="13898"/>
    <cellStyle name="常规 2 2 2 2 5 2 3 3" xfId="13899"/>
    <cellStyle name="差_108.BOM 2 4 2 3" xfId="13900"/>
    <cellStyle name="差_108.BOM 2 4 2 3 4" xfId="13901"/>
    <cellStyle name="差_108.BOM 2 4 2 4 5" xfId="13902"/>
    <cellStyle name="差_108.BOM 2 4 2 5 2" xfId="13903"/>
    <cellStyle name="差_108.BOM 2 4 2 5 3" xfId="13904"/>
    <cellStyle name="差_108.BOM 2 4 2 5 4" xfId="13905"/>
    <cellStyle name="差_108.BOM 2 4 2 5 5" xfId="13906"/>
    <cellStyle name="差_108.BOM 2 4 2 5 6" xfId="13907"/>
    <cellStyle name="差_108.BOM 7 2 2" xfId="13908"/>
    <cellStyle name="强调文字颜色 6 5 5 2 3" xfId="13909"/>
    <cellStyle name="好_108.BOM 2 2 18 2 2" xfId="13910"/>
    <cellStyle name="差_108.BOM 2 4 2 6 2" xfId="13911"/>
    <cellStyle name="强调文字颜色 6 5 5 2 4" xfId="13912"/>
    <cellStyle name="好_108.BOM 2 2 18 2 3" xfId="13913"/>
    <cellStyle name="差_108.BOM 2 4 2 6 3" xfId="13914"/>
    <cellStyle name="好_108.BOM 20 5 3 4" xfId="13915"/>
    <cellStyle name="好_108.BOM 15 5 3 4" xfId="13916"/>
    <cellStyle name="差_108.BOM 2 5 2 4 2 2" xfId="13917"/>
    <cellStyle name="好_108.BOM 2 2 18 2 4" xfId="13918"/>
    <cellStyle name="差_108.BOM 2 4 2 6 4" xfId="13919"/>
    <cellStyle name="差_108.BOM 2 5 2 4 2 3" xfId="13920"/>
    <cellStyle name="好_108.BOM 2 2 18 2 5" xfId="13921"/>
    <cellStyle name="差_108.BOM 2 4 2 6 5" xfId="13922"/>
    <cellStyle name="好_108.BOM 7 2 6 3 2" xfId="13923"/>
    <cellStyle name="好_108.BOM 2 2 7 4 3 2" xfId="13924"/>
    <cellStyle name="差_108.BOM 2 5 2 4 2 4" xfId="13925"/>
    <cellStyle name="好_108.BOM 2 2 18 2 6" xfId="13926"/>
    <cellStyle name="差_108.BOM 2 4 2 6 6" xfId="13927"/>
    <cellStyle name="差_108.BOM 7 3 2" xfId="13928"/>
    <cellStyle name="强调文字颜色 6 5 5 3 3" xfId="13929"/>
    <cellStyle name="好_108.BOM 2 2 18 3 2" xfId="13930"/>
    <cellStyle name="差_108.BOM 2 4 2 7 2" xfId="13931"/>
    <cellStyle name="强调文字颜色 6 5 5 3 4" xfId="13932"/>
    <cellStyle name="好_108.BOM 2 2 18 3 3" xfId="13933"/>
    <cellStyle name="差_108.BOM 2 4 2 7 3" xfId="13934"/>
    <cellStyle name="差_108.BOM 2 5 2 4 3 2" xfId="13935"/>
    <cellStyle name="好_108.BOM 2 2 18 3 4" xfId="13936"/>
    <cellStyle name="差_108.BOM 2 4 2 7 4" xfId="13937"/>
    <cellStyle name="差_108.BOM 2 5 2 4 3 3" xfId="13938"/>
    <cellStyle name="好_108.BOM 2 2 18 3 5" xfId="13939"/>
    <cellStyle name="差_108.BOM 2 4 2 7 5" xfId="13940"/>
    <cellStyle name="差_108.BOM 2 5 2 4 3 4" xfId="13941"/>
    <cellStyle name="好_108.BOM 2 2 18 3 6" xfId="13942"/>
    <cellStyle name="差_108.BOM 2 4 2 7 6" xfId="13943"/>
    <cellStyle name="差_108.BOM 7 4 2" xfId="13944"/>
    <cellStyle name="好_108.BOM 2 2 18 4 2" xfId="13945"/>
    <cellStyle name="差_108.BOM 2 4 2 8 2" xfId="13946"/>
    <cellStyle name="好_108.BOM 2 2 18 4 3" xfId="13947"/>
    <cellStyle name="差_108.BOM 2 4 2 8 3" xfId="13948"/>
    <cellStyle name="好_108.BOM 2 2 18 4 4" xfId="13949"/>
    <cellStyle name="差_108.BOM 2 4 2 8 4" xfId="13950"/>
    <cellStyle name="好_108.BOM 2 2 18 5" xfId="13951"/>
    <cellStyle name="差_108.BOM 2 4 2 9" xfId="13952"/>
    <cellStyle name="常规 2 2 10 2 7 2 3" xfId="13953"/>
    <cellStyle name="注释 8 2 2" xfId="13954"/>
    <cellStyle name="好_108.BOM 2 2 18 5 3" xfId="13955"/>
    <cellStyle name="好_108.BOM 11 2 3 2 4" xfId="13956"/>
    <cellStyle name="差_108.BOM 2 4 2 9 3" xfId="13957"/>
    <cellStyle name="差_108.BOM 2 4 4 4" xfId="13958"/>
    <cellStyle name="差_108.BOM 2 5 2 2 2" xfId="13959"/>
    <cellStyle name="好_108.BOM 20 3 3 4" xfId="13960"/>
    <cellStyle name="好_108.BOM 15 3 3 4" xfId="13961"/>
    <cellStyle name="差_108.BOM 2 5 2 2 2 2" xfId="13962"/>
    <cellStyle name="差_108.BOM 2 5 2 2 2 3" xfId="13963"/>
    <cellStyle name="好_108.BOM 7 2 4 3 2" xfId="13964"/>
    <cellStyle name="好_108.BOM 2 2 7 2 3 2" xfId="13965"/>
    <cellStyle name="差_108.BOM 2 5 2 2 2 4" xfId="13966"/>
    <cellStyle name="差_108.BOM 2 5 2 2 3" xfId="13967"/>
    <cellStyle name="差_108.BOM 2 5 2 2 3 2" xfId="13968"/>
    <cellStyle name="差_108.BOM 2 5 2 2 3 3" xfId="13969"/>
    <cellStyle name="差_108.BOM 2 5 2 2 3 4" xfId="13970"/>
    <cellStyle name="差_108.BOM 2 5 2 2 4" xfId="13971"/>
    <cellStyle name="常规 2 2 2 2 6 2 3 2" xfId="13972"/>
    <cellStyle name="差_108.BOM 2 5 2 2 5" xfId="13973"/>
    <cellStyle name="常规 2 2 2 2 6 2 3 3" xfId="13974"/>
    <cellStyle name="差_108.BOM 2 5 2 2 6" xfId="13975"/>
    <cellStyle name="常规 2 2 2 2 6 2 3 4" xfId="13976"/>
    <cellStyle name="好_108.BOM 20 4 3 4" xfId="13977"/>
    <cellStyle name="好_108.BOM 15 4 3 4" xfId="13978"/>
    <cellStyle name="差_108.BOM 2 5 2 3 2 2" xfId="13979"/>
    <cellStyle name="差_108.BOM 2 5 2 3 2 3" xfId="13980"/>
    <cellStyle name="好_108.BOM 7 2 5 3 2" xfId="13981"/>
    <cellStyle name="好_108.BOM 2 2 7 3 3 2" xfId="13982"/>
    <cellStyle name="差_108.BOM 2 5 2 3 2 4" xfId="13983"/>
    <cellStyle name="好_108.BOM 4 2 2 2" xfId="13984"/>
    <cellStyle name="差_108.BOM 2 5 2 3 3 2" xfId="13985"/>
    <cellStyle name="好_108.BOM 4 2 2 3" xfId="13986"/>
    <cellStyle name="差_108.BOM 2 5 2 3 3 3" xfId="13987"/>
    <cellStyle name="好_108.BOM 4 2 2 4" xfId="13988"/>
    <cellStyle name="差_108.BOM 2 5 2 3 3 4" xfId="13989"/>
    <cellStyle name="差_108.BOM 2 8 2 2 2 2" xfId="13990"/>
    <cellStyle name="好_108.BOM 4 2 5" xfId="13991"/>
    <cellStyle name="差_108.BOM 2 5 2 3 6" xfId="13992"/>
    <cellStyle name="好_108.BOM 4 3 3" xfId="13993"/>
    <cellStyle name="差_108.BOM 2 5 2 4 4" xfId="13994"/>
    <cellStyle name="好_108.BOM 4 3 4" xfId="13995"/>
    <cellStyle name="差_108.BOM 2 5 2 4 5" xfId="13996"/>
    <cellStyle name="差_108.BOM 2 8 2 2 3 2" xfId="13997"/>
    <cellStyle name="差_108.BOM 2 5 2 4 6" xfId="13998"/>
    <cellStyle name="差_108.BOM 2 5 2 5 2" xfId="13999"/>
    <cellStyle name="好_108.BOM 20 6 3 4" xfId="14000"/>
    <cellStyle name="好_108.BOM 15 6 3 4" xfId="14001"/>
    <cellStyle name="差_108.BOM 2 5 2 5 2 2" xfId="14002"/>
    <cellStyle name="差_108.BOM 2 5 2 5 2 3" xfId="14003"/>
    <cellStyle name="好_108.BOM 7 2 7 3 2" xfId="14004"/>
    <cellStyle name="好_108.BOM 2 2 7 5 3 2" xfId="14005"/>
    <cellStyle name="差_108.BOM 2 5 2 5 2 4" xfId="14006"/>
    <cellStyle name="输出 5 10" xfId="14007"/>
    <cellStyle name="好_108.BOM 4 4 2" xfId="14008"/>
    <cellStyle name="差_108.BOM 2 5 2 5 3" xfId="14009"/>
    <cellStyle name="差_108.BOM 2 5 2 5 3 2" xfId="14010"/>
    <cellStyle name="差_108.BOM 2 5 2 5 3 3" xfId="14011"/>
    <cellStyle name="差_108.BOM 2 5 2 5 3 4" xfId="14012"/>
    <cellStyle name="输出 5 11" xfId="14013"/>
    <cellStyle name="好_108.BOM 4 4 3" xfId="14014"/>
    <cellStyle name="差_108.BOM 2 5 2 5 4" xfId="14015"/>
    <cellStyle name="好_108.BOM 4 4 4" xfId="14016"/>
    <cellStyle name="差_108.BOM 2 5 2 5 5" xfId="14017"/>
    <cellStyle name="差_108.BOM 2 5 2 5 6" xfId="14018"/>
    <cellStyle name="强调文字颜色 6 6 5 2 3" xfId="14019"/>
    <cellStyle name="差_108.BOM 2 5 2 6 2" xfId="14020"/>
    <cellStyle name="强调文字颜色 6 6 5 2 4" xfId="14021"/>
    <cellStyle name="差_108.BOM 2 5 2 6 3" xfId="14022"/>
    <cellStyle name="差_108.BOM 2 5 2 6 3 2" xfId="14023"/>
    <cellStyle name="差_108.BOM 2 5 2 6 4" xfId="14024"/>
    <cellStyle name="差_108.BOM 2 5 2 6 5" xfId="14025"/>
    <cellStyle name="差_108.BOM 2 5 2 6 6" xfId="14026"/>
    <cellStyle name="强调文字颜色 6 6 5 3 3" xfId="14027"/>
    <cellStyle name="差_108.BOM 2 5 2 7 2" xfId="14028"/>
    <cellStyle name="差_108.BOM 2 5 2 7 2 2" xfId="14029"/>
    <cellStyle name="差_108.BOM 9 2 5 4" xfId="14030"/>
    <cellStyle name="差_108.BOM 2 5 2 7 2 3" xfId="14031"/>
    <cellStyle name="差_108.BOM 9 2 5 5" xfId="14032"/>
    <cellStyle name="好_108.BOM 2 2 7 7 3 2" xfId="14033"/>
    <cellStyle name="差_108.BOM 2 5 2 7 2 4" xfId="14034"/>
    <cellStyle name="差_108.BOM 9 2 5 6" xfId="14035"/>
    <cellStyle name="强调文字颜色 6 6 5 3 4" xfId="14036"/>
    <cellStyle name="差_108.BOM 2 5 2 7 3" xfId="14037"/>
    <cellStyle name="差_108.BOM 2 5 2 7 3 2" xfId="14038"/>
    <cellStyle name="差_108.BOM 9 2 6 4" xfId="14039"/>
    <cellStyle name="差_108.BOM 2 5 2 7 3 4" xfId="14040"/>
    <cellStyle name="差_108.BOM 9 2 6 6" xfId="14041"/>
    <cellStyle name="差_108.BOM 2 5 2 7 4" xfId="14042"/>
    <cellStyle name="差_108.BOM 2 5 2 7 5" xfId="14043"/>
    <cellStyle name="差_108.BOM 2 5 2 7 6" xfId="14044"/>
    <cellStyle name="差_108.BOM 2 5 2 9" xfId="14045"/>
    <cellStyle name="差_108.BOM 2 5 3 2" xfId="14046"/>
    <cellStyle name="差_108.BOM 2 5 3 3" xfId="14047"/>
    <cellStyle name="差_108.BOM 2 5 3 4" xfId="14048"/>
    <cellStyle name="差_108.BOM 2 5 4 4" xfId="14049"/>
    <cellStyle name="常规 2 2 6 2 4 5" xfId="14050"/>
    <cellStyle name="差_108.BOM 2 6 2 10" xfId="14051"/>
    <cellStyle name="差_108.BOM 2 6 2 2 2" xfId="14052"/>
    <cellStyle name="差_108.BOM 2 6 2 2 3" xfId="14053"/>
    <cellStyle name="差_108.BOM 2 6 2 2 4" xfId="14054"/>
    <cellStyle name="常规 2 2 2 2 7 2 3 2" xfId="14055"/>
    <cellStyle name="差_108.BOM 2 6 2 2 5" xfId="14056"/>
    <cellStyle name="常规 2 2 2 2 7 2 3 3" xfId="14057"/>
    <cellStyle name="差_108.BOM 2 6 2 2 6" xfId="14058"/>
    <cellStyle name="常规 2 2 2 2 7 2 3 4" xfId="14059"/>
    <cellStyle name="差_108.BOM 2 6 2 3 2" xfId="14060"/>
    <cellStyle name="差_108.BOM 2 6 2 3 3" xfId="14061"/>
    <cellStyle name="差_108.BOM 2 6 2 3 4" xfId="14062"/>
    <cellStyle name="差_108.BOM 2 6 2 3 5" xfId="14063"/>
    <cellStyle name="差_108.BOM 2 6 2 4 2" xfId="14064"/>
    <cellStyle name="差_108.BOM 2 6 2 4 3" xfId="14065"/>
    <cellStyle name="差_108.BOM 2 6 2 4 3 2" xfId="14066"/>
    <cellStyle name="常规 2 2 15 3" xfId="14067"/>
    <cellStyle name="常规 2 2 20 3" xfId="14068"/>
    <cellStyle name="常规 2 2 2 15 9" xfId="14069"/>
    <cellStyle name="常规 2 2 2 20 9" xfId="14070"/>
    <cellStyle name="差_108.BOM 2 6 2 4 3 3" xfId="14071"/>
    <cellStyle name="常规 2 2 15 4" xfId="14072"/>
    <cellStyle name="常规 2 2 20 4" xfId="14073"/>
    <cellStyle name="差_108.BOM 2 6 2 4 4" xfId="14074"/>
    <cellStyle name="差_108.BOM 2 6 2 4 5" xfId="14075"/>
    <cellStyle name="差_108.BOM 2 6 2 5 2" xfId="14076"/>
    <cellStyle name="好_108.BOM 6 2 8 4" xfId="14077"/>
    <cellStyle name="常规 2 2 64 3" xfId="14078"/>
    <cellStyle name="常规 2 2 59 3" xfId="14079"/>
    <cellStyle name="差_108.BOM 2 6 2 5 2 2" xfId="14080"/>
    <cellStyle name="常规 2 2 64 4" xfId="14081"/>
    <cellStyle name="常规 2 2 59 4" xfId="14082"/>
    <cellStyle name="差_108.BOM 2 6 2 5 2 3" xfId="14083"/>
    <cellStyle name="差_108.BOM 2 6 2 5 3" xfId="14084"/>
    <cellStyle name="好_108.BOM 6 2 9 4" xfId="14085"/>
    <cellStyle name="常规 2 2 65 3" xfId="14086"/>
    <cellStyle name="差_108.BOM 2 6 2 5 3 2" xfId="14087"/>
    <cellStyle name="常规 2 2 65 4" xfId="14088"/>
    <cellStyle name="差_108.BOM 2 6 2 5 3 3" xfId="14089"/>
    <cellStyle name="差_108.BOM 2 6 2 6 2" xfId="14090"/>
    <cellStyle name="差_108.BOM 2 6 2 6 2 2" xfId="14091"/>
    <cellStyle name="差_108.BOM 2 6 2 6 2 3" xfId="14092"/>
    <cellStyle name="差_108.BOM 2 6 2 6 3" xfId="14093"/>
    <cellStyle name="差_108.BOM 2 6 2 6 3 2" xfId="14094"/>
    <cellStyle name="差_108.BOM 2 6 2 6 3 3" xfId="14095"/>
    <cellStyle name="差_108.BOM 2 6 2 7 2" xfId="14096"/>
    <cellStyle name="差_108.BOM 2 6 2 7 2 2" xfId="14097"/>
    <cellStyle name="差_108.BOM 2 6 2 7 2 3" xfId="14098"/>
    <cellStyle name="差_108.BOM 2 6 2 7 2 4" xfId="14099"/>
    <cellStyle name="差_108.BOM 2 6 2 7 3" xfId="14100"/>
    <cellStyle name="差_108.BOM 2 6 2 7 3 2" xfId="14101"/>
    <cellStyle name="差_108.BOM 2 6 2 7 3 4" xfId="14102"/>
    <cellStyle name="差_108.BOM 2 6 2 7 4" xfId="14103"/>
    <cellStyle name="差_108.BOM 2 6 2 7 5" xfId="14104"/>
    <cellStyle name="差_108.BOM 2 6 2 7 6" xfId="14105"/>
    <cellStyle name="差_108.BOM 2 6 2 8 4" xfId="14106"/>
    <cellStyle name="差_108.BOM 2 6 2 9" xfId="14107"/>
    <cellStyle name="差_108.BOM 2 7 2 10" xfId="14108"/>
    <cellStyle name="差_108.BOM 2 7 2 11" xfId="14109"/>
    <cellStyle name="差_108.BOM 2 7 2 12" xfId="14110"/>
    <cellStyle name="差_108.BOM 2 7 2 2 2" xfId="14111"/>
    <cellStyle name="常规 2 2 2 4 2 3 3 3" xfId="14112"/>
    <cellStyle name="差_108.BOM 2 7 2 2 3" xfId="14113"/>
    <cellStyle name="常规 2 2 2 4 2 3 3 4" xfId="14114"/>
    <cellStyle name="差_108.BOM 2 7 2 2 3 2" xfId="14115"/>
    <cellStyle name="差_108.BOM 2 7 2 2 3 3" xfId="14116"/>
    <cellStyle name="差_108.BOM 2 7 2 2 3 4" xfId="14117"/>
    <cellStyle name="差_108.BOM 2 7 2 2 4" xfId="14118"/>
    <cellStyle name="常规 2 2 2 2 8 2 3 2" xfId="14119"/>
    <cellStyle name="差_108.BOM 2 7 2 3 2" xfId="14120"/>
    <cellStyle name="差_108.BOM 2 7 2 3 2 2" xfId="14121"/>
    <cellStyle name="好_108.BOM 31 3 3 2" xfId="14122"/>
    <cellStyle name="好_108.BOM 26 3 3 2" xfId="14123"/>
    <cellStyle name="差_108.BOM 2 7 2 3 2 3" xfId="14124"/>
    <cellStyle name="差_108.BOM 2 7 2 3 3" xfId="14125"/>
    <cellStyle name="差_108.BOM 2 7 2 3 3 2" xfId="14126"/>
    <cellStyle name="差_108.BOM 2 7 2 3 3 3" xfId="14127"/>
    <cellStyle name="差_108.BOM 2 7 2 3 4" xfId="14128"/>
    <cellStyle name="差_108.BOM 2 7 2 4 2" xfId="14129"/>
    <cellStyle name="差_108.BOM 2 7 2 4 2 2" xfId="14130"/>
    <cellStyle name="好_108.BOM 31 4 3 2" xfId="14131"/>
    <cellStyle name="好_108.BOM 26 4 3 2" xfId="14132"/>
    <cellStyle name="差_108.BOM 2 7 2 4 2 3" xfId="14133"/>
    <cellStyle name="差_108.BOM 2 7 2 4 3" xfId="14134"/>
    <cellStyle name="差_108.BOM 2 7 2 4 3 2" xfId="14135"/>
    <cellStyle name="差_108.BOM 2 7 2 4 4" xfId="14136"/>
    <cellStyle name="差_108.BOM 2 7 2 5" xfId="14137"/>
    <cellStyle name="差_108.BOM 2 7 2 5 2" xfId="14138"/>
    <cellStyle name="差_108.BOM 2 7 2 5 2 2" xfId="14139"/>
    <cellStyle name="好_108.BOM 31 5 3 2" xfId="14140"/>
    <cellStyle name="好_108.BOM 26 5 3 2" xfId="14141"/>
    <cellStyle name="差_108.BOM 2 7 2 5 2 3" xfId="14142"/>
    <cellStyle name="好_108.BOM 9 2 7 3 2" xfId="14143"/>
    <cellStyle name="好_108.BOM 31 5 3 3" xfId="14144"/>
    <cellStyle name="好_108.BOM 26 5 3 3" xfId="14145"/>
    <cellStyle name="差_108.BOM 2 7 2 5 2 4" xfId="14146"/>
    <cellStyle name="差_108.BOM 2 7 2 5 3" xfId="14147"/>
    <cellStyle name="差_108.BOM 2 7 2 5 3 2" xfId="14148"/>
    <cellStyle name="差_108.BOM 2 7 2 5 3 3" xfId="14149"/>
    <cellStyle name="差_108.BOM 2 7 2 5 3 4" xfId="14150"/>
    <cellStyle name="差_108.BOM 2 7 2 5 4" xfId="14151"/>
    <cellStyle name="差_108.BOM 2 7 2 6" xfId="14152"/>
    <cellStyle name="差_108.BOM 2 7 2 6 2" xfId="14153"/>
    <cellStyle name="差_108.BOM 2 7 2 6 2 2" xfId="14154"/>
    <cellStyle name="好_108.BOM 31 6 3 2" xfId="14155"/>
    <cellStyle name="好_108.BOM 26 6 3 2" xfId="14156"/>
    <cellStyle name="差_108.BOM 2 7 2 6 2 3" xfId="14157"/>
    <cellStyle name="好_108.BOM 31 6 3 3" xfId="14158"/>
    <cellStyle name="好_108.BOM 26 6 3 3" xfId="14159"/>
    <cellStyle name="差_108.BOM 2 7 2 6 2 4" xfId="14160"/>
    <cellStyle name="差_108.BOM 2 7 2 6 3" xfId="14161"/>
    <cellStyle name="差_108.BOM 2 7 2 6 3 2" xfId="14162"/>
    <cellStyle name="差_108.BOM 2 7 2 6 3 3" xfId="14163"/>
    <cellStyle name="差_108.BOM 2 7 2 6 3 4" xfId="14164"/>
    <cellStyle name="差_108.BOM 2 7 2 6 4" xfId="14165"/>
    <cellStyle name="差_108.BOM 2 7 2 7" xfId="14166"/>
    <cellStyle name="差_108.BOM 2 7 2 7 2" xfId="14167"/>
    <cellStyle name="差_108.BOM 2 7 2 7 2 2" xfId="14168"/>
    <cellStyle name="好_108.BOM 31 7 3 2" xfId="14169"/>
    <cellStyle name="好_108.BOM 26 7 3 2" xfId="14170"/>
    <cellStyle name="差_108.BOM 2 7 2 7 2 3" xfId="14171"/>
    <cellStyle name="好_108.BOM 31 7 3 3" xfId="14172"/>
    <cellStyle name="好_108.BOM 26 7 3 3" xfId="14173"/>
    <cellStyle name="差_108.BOM 2 7 2 7 2 4" xfId="14174"/>
    <cellStyle name="差_108.BOM 2 7 2 7 3" xfId="14175"/>
    <cellStyle name="差_108.BOM 2 7 2 7 3 2" xfId="14176"/>
    <cellStyle name="差_108.BOM 2 7 2 7 3 3" xfId="14177"/>
    <cellStyle name="差_108.BOM 2 7 2 7 3 4" xfId="14178"/>
    <cellStyle name="差_108.BOM 2 7 2 7 4" xfId="14179"/>
    <cellStyle name="差_108.BOM 2 7 2 8" xfId="14180"/>
    <cellStyle name="差_108.BOM 2 7 2 8 2" xfId="14181"/>
    <cellStyle name="差_108.BOM 2 7 2 8 3" xfId="14182"/>
    <cellStyle name="差_108.BOM 2 7 2 8 4" xfId="14183"/>
    <cellStyle name="差_108.BOM 2 7 2 9" xfId="14184"/>
    <cellStyle name="差_108.BOM 2 7 2 9 3" xfId="14185"/>
    <cellStyle name="差_108.BOM 2 7 2 9 4" xfId="14186"/>
    <cellStyle name="常规 2 2 2 25 5 2 2" xfId="14187"/>
    <cellStyle name="差_108.BOM 2 8" xfId="14188"/>
    <cellStyle name="差_108.BOM 2 8 2 2 2" xfId="14189"/>
    <cellStyle name="差_108.BOM 2 8 2 2 2 3" xfId="14190"/>
    <cellStyle name="差_108.BOM 2 8 2 2 2 4" xfId="14191"/>
    <cellStyle name="差_108.BOM 2 8 2 2 3" xfId="14192"/>
    <cellStyle name="差_108.BOM 2 8 2 2 3 3" xfId="14193"/>
    <cellStyle name="差_108.BOM 2 8 2 2 3 4" xfId="14194"/>
    <cellStyle name="差_108.BOM 2 8 2 2 4" xfId="14195"/>
    <cellStyle name="常规 2 2 2 2 9 2 3 2" xfId="14196"/>
    <cellStyle name="差_108.BOM 2 8 2 2 5" xfId="14197"/>
    <cellStyle name="常规 2 2 2 2 9 2 3 3" xfId="14198"/>
    <cellStyle name="差_108.BOM 2 8 2 2 6" xfId="14199"/>
    <cellStyle name="常规 2 2 2 2 9 2 3 4" xfId="14200"/>
    <cellStyle name="差_108.BOM 2 8 2 3 2" xfId="14201"/>
    <cellStyle name="差_108.BOM 2 8 2 3 2 2" xfId="14202"/>
    <cellStyle name="差_108.BOM 2 8 2 3 2 3" xfId="14203"/>
    <cellStyle name="差_108.BOM 2 8 2 3 2 4" xfId="14204"/>
    <cellStyle name="差_108.BOM 2 8 2 3 3" xfId="14205"/>
    <cellStyle name="差_108.BOM 2 8 2 3 3 2" xfId="14206"/>
    <cellStyle name="差_108.BOM 2 8 2 3 3 3" xfId="14207"/>
    <cellStyle name="差_108.BOM 2 8 2 3 3 4" xfId="14208"/>
    <cellStyle name="差_108.BOM 2 8 2 3 4" xfId="14209"/>
    <cellStyle name="差_108.BOM 2 8 2 3 5" xfId="14210"/>
    <cellStyle name="差_108.BOM 2 8 2 4 2" xfId="14211"/>
    <cellStyle name="差_108.BOM 2 8 2 4 2 2" xfId="14212"/>
    <cellStyle name="差_108.BOM 2 8 2 4 2 3" xfId="14213"/>
    <cellStyle name="差_108.BOM 2 8 2 4 2 4" xfId="14214"/>
    <cellStyle name="差_108.BOM 2 8 2 4 3" xfId="14215"/>
    <cellStyle name="差_108.BOM 2 8 2 4 3 2" xfId="14216"/>
    <cellStyle name="差_108.BOM 2 8 2 4 3 3" xfId="14217"/>
    <cellStyle name="差_108.BOM 2 8 2 4 3 4" xfId="14218"/>
    <cellStyle name="差_108.BOM 2 8 2 4 4" xfId="14219"/>
    <cellStyle name="差_108.BOM 2 8 2 4 5" xfId="14220"/>
    <cellStyle name="差_108.BOM 2 8 2 5 2" xfId="14221"/>
    <cellStyle name="差_108.BOM 2 8 2 5 3" xfId="14222"/>
    <cellStyle name="差_108.BOM 2 8 2 5 3 2" xfId="14223"/>
    <cellStyle name="差_108.BOM 2 8 2 5 3 3" xfId="14224"/>
    <cellStyle name="差_108.BOM 2 8 2 5 4" xfId="14225"/>
    <cellStyle name="差_108.BOM 2 8 2 5 5" xfId="14226"/>
    <cellStyle name="差_108.BOM 2 8 2 8 3" xfId="14227"/>
    <cellStyle name="差_108.BOM 2 8 2 9 3" xfId="14228"/>
    <cellStyle name="差_108.BOM 2 9" xfId="14229"/>
    <cellStyle name="好_108.BOM 31 5 4" xfId="14230"/>
    <cellStyle name="好_108.BOM 26 5 4" xfId="14231"/>
    <cellStyle name="差_108.BOM 2 9 10" xfId="14232"/>
    <cellStyle name="好_108.BOM 31 5 5" xfId="14233"/>
    <cellStyle name="好_108.BOM 26 5 5" xfId="14234"/>
    <cellStyle name="差_108.BOM 2 9 11" xfId="14235"/>
    <cellStyle name="差_108.BOM 5 2 5 2" xfId="14236"/>
    <cellStyle name="好_108.BOM 31 5 6" xfId="14237"/>
    <cellStyle name="好_108.BOM 26 5 6" xfId="14238"/>
    <cellStyle name="差_108.BOM 2 9 12" xfId="14239"/>
    <cellStyle name="差_108.BOM 2 9 4" xfId="14240"/>
    <cellStyle name="差_108.BOM 2 9 4 5" xfId="14241"/>
    <cellStyle name="差_108.BOM 2 9 5 5" xfId="14242"/>
    <cellStyle name="差_108.BOM 2 9 6 5" xfId="14243"/>
    <cellStyle name="链接单元格 6 2 2" xfId="14244"/>
    <cellStyle name="差_108.BOM 2 9 6 6" xfId="14245"/>
    <cellStyle name="差_108.BOM 2 9 8 3" xfId="14246"/>
    <cellStyle name="差_108.BOM 2 9 8 4" xfId="14247"/>
    <cellStyle name="差_108.BOM 2 9 9 3" xfId="14248"/>
    <cellStyle name="差_108.BOM 2 9 9 4" xfId="14249"/>
    <cellStyle name="计算 2 2 2 7" xfId="14250"/>
    <cellStyle name="好_108.BOM 36 3 2 2" xfId="14251"/>
    <cellStyle name="差_108.BOM 25" xfId="14252"/>
    <cellStyle name="差_108.BOM 30" xfId="14253"/>
    <cellStyle name="差_108.BOM 25 12" xfId="14254"/>
    <cellStyle name="差_108.BOM 30 12" xfId="14255"/>
    <cellStyle name="差_108.BOM 25 2" xfId="14256"/>
    <cellStyle name="差_108.BOM 30 2" xfId="14257"/>
    <cellStyle name="差_108.BOM 25 2 2" xfId="14258"/>
    <cellStyle name="差_108.BOM 30 2 2" xfId="14259"/>
    <cellStyle name="差_108.BOM 25 2 2 2" xfId="14260"/>
    <cellStyle name="差_108.BOM 30 2 2 2" xfId="14261"/>
    <cellStyle name="差_108.BOM 25 2 2 3" xfId="14262"/>
    <cellStyle name="差_108.BOM 30 2 2 3" xfId="14263"/>
    <cellStyle name="好_108.BOM 2 2 13 4 2 2" xfId="14264"/>
    <cellStyle name="差_108.BOM 25 2 2 4" xfId="14265"/>
    <cellStyle name="差_108.BOM 30 2 2 4" xfId="14266"/>
    <cellStyle name="差_108.BOM 25 2 3 2" xfId="14267"/>
    <cellStyle name="差_108.BOM 30 2 3 2" xfId="14268"/>
    <cellStyle name="差_108.BOM 25 2 3 3" xfId="14269"/>
    <cellStyle name="差_108.BOM 30 2 3 3" xfId="14270"/>
    <cellStyle name="好_108.BOM 2 2 13 4 3 2" xfId="14271"/>
    <cellStyle name="差_108.BOM 25 2 3 4" xfId="14272"/>
    <cellStyle name="差_108.BOM 30 2 3 4" xfId="14273"/>
    <cellStyle name="常规 2 2 31 2 2" xfId="14274"/>
    <cellStyle name="差_108.BOM 25 3" xfId="14275"/>
    <cellStyle name="差_108.BOM 30 3" xfId="14276"/>
    <cellStyle name="常规 2 2 26 2 2" xfId="14277"/>
    <cellStyle name="输出 4 7" xfId="14278"/>
    <cellStyle name="常规 2 2 2 26 8 2" xfId="14279"/>
    <cellStyle name="常规 2 2 31 2 2 2" xfId="14280"/>
    <cellStyle name="差_108.BOM 25 3 2" xfId="14281"/>
    <cellStyle name="差_108.BOM 30 3 2" xfId="14282"/>
    <cellStyle name="常规 2 2 26 2 2 2" xfId="14283"/>
    <cellStyle name="差_108.BOM 25 3 3 2" xfId="14284"/>
    <cellStyle name="差_108.BOM 30 3 3 2" xfId="14285"/>
    <cellStyle name="差_108.BOM 25 3 3 3" xfId="14286"/>
    <cellStyle name="差_108.BOM 30 3 3 3" xfId="14287"/>
    <cellStyle name="注释 3 2 2 2" xfId="14288"/>
    <cellStyle name="好_108.BOM 2 2 13 5 3 2" xfId="14289"/>
    <cellStyle name="差_108.BOM 25 3 3 4" xfId="14290"/>
    <cellStyle name="差_108.BOM 30 3 3 4" xfId="14291"/>
    <cellStyle name="常规 2 2 31 2 3" xfId="14292"/>
    <cellStyle name="差_108.BOM 25 4" xfId="14293"/>
    <cellStyle name="差_108.BOM 30 4" xfId="14294"/>
    <cellStyle name="常规 2 2 26 2 3" xfId="14295"/>
    <cellStyle name="强调文字颜色 2 6 4 2 2" xfId="14296"/>
    <cellStyle name="常规 2 2 2 26 8 3" xfId="14297"/>
    <cellStyle name="常规 2 2 31 2 3 2" xfId="14298"/>
    <cellStyle name="差_108.BOM 25 4 2" xfId="14299"/>
    <cellStyle name="差_108.BOM 30 4 2" xfId="14300"/>
    <cellStyle name="常规 2 2 26 2 3 2" xfId="14301"/>
    <cellStyle name="差_108.BOM 25 4 3 2" xfId="14302"/>
    <cellStyle name="差_108.BOM 30 4 3 2" xfId="14303"/>
    <cellStyle name="差_108.BOM 25 4 3 3" xfId="14304"/>
    <cellStyle name="差_108.BOM 30 4 3 3" xfId="14305"/>
    <cellStyle name="注释 3 3 2 2" xfId="14306"/>
    <cellStyle name="好_108.BOM 2 2 13 6 3 2" xfId="14307"/>
    <cellStyle name="差_108.BOM 25 4 3 4" xfId="14308"/>
    <cellStyle name="差_108.BOM 30 4 3 4" xfId="14309"/>
    <cellStyle name="常规 2 2 31 2 4" xfId="14310"/>
    <cellStyle name="差_108.BOM 25 5" xfId="14311"/>
    <cellStyle name="差_108.BOM 30 5" xfId="14312"/>
    <cellStyle name="常规 2 2 26 2 4" xfId="14313"/>
    <cellStyle name="强调文字颜色 2 6 4 2 3" xfId="14314"/>
    <cellStyle name="常规 2 2 2 26 8 4" xfId="14315"/>
    <cellStyle name="差_108.BOM 25 5 2" xfId="14316"/>
    <cellStyle name="差_108.BOM 30 5 2" xfId="14317"/>
    <cellStyle name="差_108.BOM 25 5 3 2" xfId="14318"/>
    <cellStyle name="差_108.BOM 30 5 3 2" xfId="14319"/>
    <cellStyle name="差_108.BOM 25 5 3 3" xfId="14320"/>
    <cellStyle name="差_108.BOM 30 5 3 3" xfId="14321"/>
    <cellStyle name="注释 3 4 2 2" xfId="14322"/>
    <cellStyle name="好_108.BOM 2 2 13 7 3 2" xfId="14323"/>
    <cellStyle name="差_108.BOM 25 5 3 4" xfId="14324"/>
    <cellStyle name="差_108.BOM 30 5 3 4" xfId="14325"/>
    <cellStyle name="差_108.BOM 25 6 2" xfId="14326"/>
    <cellStyle name="差_108.BOM 30 6 2" xfId="14327"/>
    <cellStyle name="差_108.BOM 25 6 3" xfId="14328"/>
    <cellStyle name="差_108.BOM 30 6 3" xfId="14329"/>
    <cellStyle name="差_108.BOM 25 6 3 2" xfId="14330"/>
    <cellStyle name="差_108.BOM 30 6 3 2" xfId="14331"/>
    <cellStyle name="差_108.BOM 25 6 3 3" xfId="14332"/>
    <cellStyle name="差_108.BOM 30 6 3 3" xfId="14333"/>
    <cellStyle name="注释 3 5 2 2" xfId="14334"/>
    <cellStyle name="差_108.BOM 25 6 3 4" xfId="14335"/>
    <cellStyle name="差_108.BOM 30 6 3 4" xfId="14336"/>
    <cellStyle name="差_108.BOM 25 6 4" xfId="14337"/>
    <cellStyle name="差_108.BOM 30 6 4" xfId="14338"/>
    <cellStyle name="差_108.BOM 25 7 3" xfId="14339"/>
    <cellStyle name="差_108.BOM 30 7 3" xfId="14340"/>
    <cellStyle name="差_108.BOM 25 7 3 2" xfId="14341"/>
    <cellStyle name="差_108.BOM 30 7 3 2" xfId="14342"/>
    <cellStyle name="差_108.BOM 25 7 3 3" xfId="14343"/>
    <cellStyle name="差_108.BOM 30 7 3 3" xfId="14344"/>
    <cellStyle name="差_108.BOM 25 7 3 4" xfId="14345"/>
    <cellStyle name="差_108.BOM 30 7 3 4" xfId="14346"/>
    <cellStyle name="差_108.BOM 25 7 4" xfId="14347"/>
    <cellStyle name="差_108.BOM 30 7 4" xfId="14348"/>
    <cellStyle name="差_108.BOM 25 7 5" xfId="14349"/>
    <cellStyle name="差_108.BOM 30 7 5" xfId="14350"/>
    <cellStyle name="差_108.BOM 25 7 6" xfId="14351"/>
    <cellStyle name="差_108.BOM 30 7 6" xfId="14352"/>
    <cellStyle name="差_108.BOM 25 8 2" xfId="14353"/>
    <cellStyle name="差_108.BOM 30 8 2" xfId="14354"/>
    <cellStyle name="差_108.BOM 25 8 3" xfId="14355"/>
    <cellStyle name="差_108.BOM 30 8 3" xfId="14356"/>
    <cellStyle name="差_108.BOM 25 8 4" xfId="14357"/>
    <cellStyle name="差_108.BOM 30 8 4" xfId="14358"/>
    <cellStyle name="差_108.BOM 25 9" xfId="14359"/>
    <cellStyle name="差_108.BOM 30 9" xfId="14360"/>
    <cellStyle name="差_108.BOM 25 9 2" xfId="14361"/>
    <cellStyle name="差_108.BOM 30 9 2" xfId="14362"/>
    <cellStyle name="差_108.BOM 25 9 3" xfId="14363"/>
    <cellStyle name="差_108.BOM 30 9 3" xfId="14364"/>
    <cellStyle name="差_108.BOM 25 9 4" xfId="14365"/>
    <cellStyle name="差_108.BOM 30 9 4" xfId="14366"/>
    <cellStyle name="计算 2 2 2 8" xfId="14367"/>
    <cellStyle name="好_108.BOM 36 3 2 3" xfId="14368"/>
    <cellStyle name="差_108.BOM 26" xfId="14369"/>
    <cellStyle name="差_108.BOM 31" xfId="14370"/>
    <cellStyle name="差_108.BOM 26 12" xfId="14371"/>
    <cellStyle name="差_108.BOM 31 12" xfId="14372"/>
    <cellStyle name="差_108.BOM 26 2" xfId="14373"/>
    <cellStyle name="差_108.BOM 31 2" xfId="14374"/>
    <cellStyle name="差_108.BOM 26 2 2" xfId="14375"/>
    <cellStyle name="差_108.BOM 31 2 2" xfId="14376"/>
    <cellStyle name="差_108.BOM 26 2 2 2" xfId="14377"/>
    <cellStyle name="差_108.BOM 31 2 2 2" xfId="14378"/>
    <cellStyle name="差_108.BOM 26 2 2 3" xfId="14379"/>
    <cellStyle name="差_108.BOM 31 2 2 3" xfId="14380"/>
    <cellStyle name="好_108.BOM 2 2 14 4 2 2" xfId="14381"/>
    <cellStyle name="差_108.BOM 26 2 2 4" xfId="14382"/>
    <cellStyle name="差_108.BOM 31 2 2 4" xfId="14383"/>
    <cellStyle name="差_108.BOM 26 2 3 2" xfId="14384"/>
    <cellStyle name="差_108.BOM 31 2 3 2" xfId="14385"/>
    <cellStyle name="差_108.BOM 26 2 3 3" xfId="14386"/>
    <cellStyle name="差_108.BOM 31 2 3 3" xfId="14387"/>
    <cellStyle name="好_108.BOM 2 2 14 4 3 2" xfId="14388"/>
    <cellStyle name="差_108.BOM 26 2 3 4" xfId="14389"/>
    <cellStyle name="差_108.BOM 31 2 3 4" xfId="14390"/>
    <cellStyle name="常规 2 2 31 3 2" xfId="14391"/>
    <cellStyle name="差_108.BOM 26 3" xfId="14392"/>
    <cellStyle name="差_108.BOM 31 3" xfId="14393"/>
    <cellStyle name="常规 2 2 26 3 2" xfId="14394"/>
    <cellStyle name="输出 5 7" xfId="14395"/>
    <cellStyle name="常规 2 2 2 26 9 2" xfId="14396"/>
    <cellStyle name="常规 2 2 31 3 2 2" xfId="14397"/>
    <cellStyle name="差_108.BOM 26 3 2" xfId="14398"/>
    <cellStyle name="差_108.BOM 31 3 2" xfId="14399"/>
    <cellStyle name="常规 2 2 26 3 2 2" xfId="14400"/>
    <cellStyle name="差_108.BOM 26 3 2 2" xfId="14401"/>
    <cellStyle name="差_108.BOM 31 3 2 2" xfId="14402"/>
    <cellStyle name="差_108.BOM 26 3 3 2" xfId="14403"/>
    <cellStyle name="差_108.BOM 31 3 3 2" xfId="14404"/>
    <cellStyle name="常规 2 2 31 3 3" xfId="14405"/>
    <cellStyle name="差_108.BOM 26 4" xfId="14406"/>
    <cellStyle name="差_108.BOM 31 4" xfId="14407"/>
    <cellStyle name="常规 2 2 26 3 3" xfId="14408"/>
    <cellStyle name="输出 5 8" xfId="14409"/>
    <cellStyle name="强调文字颜色 2 6 4 3 2" xfId="14410"/>
    <cellStyle name="常规 2 2 2 26 9 3" xfId="14411"/>
    <cellStyle name="常规 2 2 31 3 3 2" xfId="14412"/>
    <cellStyle name="差_108.BOM 26 4 2" xfId="14413"/>
    <cellStyle name="差_108.BOM 31 4 2" xfId="14414"/>
    <cellStyle name="常规 2 2 26 3 3 2" xfId="14415"/>
    <cellStyle name="差_108.BOM 26 4 3 2" xfId="14416"/>
    <cellStyle name="差_108.BOM 31 4 3 2" xfId="14417"/>
    <cellStyle name="差_108.BOM 26 4 3 3" xfId="14418"/>
    <cellStyle name="差_108.BOM 31 4 3 3" xfId="14419"/>
    <cellStyle name="注释 4 3 2 2" xfId="14420"/>
    <cellStyle name="好_108.BOM 2 2 14 6 3 2" xfId="14421"/>
    <cellStyle name="差_108.BOM 26 4 3 4" xfId="14422"/>
    <cellStyle name="差_108.BOM 31 4 3 4" xfId="14423"/>
    <cellStyle name="常规 2 2 31 3 4" xfId="14424"/>
    <cellStyle name="差_108.BOM 26 5" xfId="14425"/>
    <cellStyle name="差_108.BOM 31 5" xfId="14426"/>
    <cellStyle name="常规 2 2 26 3 4" xfId="14427"/>
    <cellStyle name="输出 5 9" xfId="14428"/>
    <cellStyle name="强调文字颜色 2 6 4 3 3" xfId="14429"/>
    <cellStyle name="常规 2 2 2 26 9 4" xfId="14430"/>
    <cellStyle name="差_108.BOM 26 5 2" xfId="14431"/>
    <cellStyle name="差_108.BOM 31 5 2" xfId="14432"/>
    <cellStyle name="常规 3 2 14 5" xfId="14433"/>
    <cellStyle name="差_108.BOM 26 5 2 2" xfId="14434"/>
    <cellStyle name="差_108.BOM 31 5 2 2" xfId="14435"/>
    <cellStyle name="差_108.BOM 26 5 2 3" xfId="14436"/>
    <cellStyle name="差_108.BOM 31 5 2 3" xfId="14437"/>
    <cellStyle name="好_108.BOM 2 2 14 7 2 2" xfId="14438"/>
    <cellStyle name="差_108.BOM 26 5 2 4" xfId="14439"/>
    <cellStyle name="差_108.BOM 31 5 2 4" xfId="14440"/>
    <cellStyle name="汇总 11" xfId="14441"/>
    <cellStyle name="常规 3 2 20 5" xfId="14442"/>
    <cellStyle name="常规 3 2 15 5" xfId="14443"/>
    <cellStyle name="差_108.BOM 26 5 3 2" xfId="14444"/>
    <cellStyle name="差_108.BOM 31 5 3 2" xfId="14445"/>
    <cellStyle name="汇总 12" xfId="14446"/>
    <cellStyle name="差_108.BOM 26 5 3 3" xfId="14447"/>
    <cellStyle name="差_108.BOM 31 5 3 3" xfId="14448"/>
    <cellStyle name="注释 4 4 2 2" xfId="14449"/>
    <cellStyle name="汇总 13" xfId="14450"/>
    <cellStyle name="好_108.BOM 2 2 14 7 3 2" xfId="14451"/>
    <cellStyle name="差_108.BOM 26 5 3 4" xfId="14452"/>
    <cellStyle name="差_108.BOM 31 5 3 4" xfId="14453"/>
    <cellStyle name="差_108.BOM 26 6 2" xfId="14454"/>
    <cellStyle name="差_108.BOM 31 6 2" xfId="14455"/>
    <cellStyle name="差_108.BOM 26 6 2 2" xfId="14456"/>
    <cellStyle name="差_108.BOM 31 6 2 2" xfId="14457"/>
    <cellStyle name="差_108.BOM 26 6 2 3" xfId="14458"/>
    <cellStyle name="差_108.BOM 31 6 2 3" xfId="14459"/>
    <cellStyle name="差_108.BOM 26 6 2 4" xfId="14460"/>
    <cellStyle name="差_108.BOM 31 6 2 4" xfId="14461"/>
    <cellStyle name="好_108.BOM 13 2 2 2" xfId="14462"/>
    <cellStyle name="差_108.BOM 26 6 3" xfId="14463"/>
    <cellStyle name="差_108.BOM 31 6 3" xfId="14464"/>
    <cellStyle name="好_108.BOM 13 2 2 2 2" xfId="14465"/>
    <cellStyle name="差_108.BOM 26 6 3 2" xfId="14466"/>
    <cellStyle name="差_108.BOM 31 6 3 2" xfId="14467"/>
    <cellStyle name="好_108.BOM 13 2 2 2 3" xfId="14468"/>
    <cellStyle name="差_108.BOM 26 6 3 3" xfId="14469"/>
    <cellStyle name="差_108.BOM 31 6 3 3" xfId="14470"/>
    <cellStyle name="注释 4 5 2 2" xfId="14471"/>
    <cellStyle name="好_108.BOM 13 2 2 2 4" xfId="14472"/>
    <cellStyle name="差_108.BOM 26 6 3 4" xfId="14473"/>
    <cellStyle name="差_108.BOM 31 6 3 4" xfId="14474"/>
    <cellStyle name="好_108.BOM 13 2 2 3" xfId="14475"/>
    <cellStyle name="差_108.BOM 26 6 4" xfId="14476"/>
    <cellStyle name="差_108.BOM 31 6 4" xfId="14477"/>
    <cellStyle name="差_108.BOM 26 7 2" xfId="14478"/>
    <cellStyle name="差_108.BOM 31 7 2" xfId="14479"/>
    <cellStyle name="差_108.BOM 26 7 2 2" xfId="14480"/>
    <cellStyle name="差_108.BOM 31 7 2 2" xfId="14481"/>
    <cellStyle name="差_108.BOM 26 7 2 3" xfId="14482"/>
    <cellStyle name="差_108.BOM 31 7 2 3" xfId="14483"/>
    <cellStyle name="差_108.BOM 26 7 2 4" xfId="14484"/>
    <cellStyle name="差_108.BOM 31 7 2 4" xfId="14485"/>
    <cellStyle name="好_108.BOM 13 2 3 2" xfId="14486"/>
    <cellStyle name="差_108.BOM 26 7 3" xfId="14487"/>
    <cellStyle name="差_108.BOM 31 7 3" xfId="14488"/>
    <cellStyle name="好_108.BOM 13 2 3 2 2" xfId="14489"/>
    <cellStyle name="差_108.BOM 26 7 3 2" xfId="14490"/>
    <cellStyle name="差_108.BOM 31 7 3 2" xfId="14491"/>
    <cellStyle name="好_108.BOM 13 2 3 2 3" xfId="14492"/>
    <cellStyle name="差_108.BOM 26 7 3 3" xfId="14493"/>
    <cellStyle name="差_108.BOM 31 7 3 3" xfId="14494"/>
    <cellStyle name="好_108.BOM 13 2 3 2 4" xfId="14495"/>
    <cellStyle name="差_108.BOM 26 7 3 4" xfId="14496"/>
    <cellStyle name="差_108.BOM 31 7 3 4" xfId="14497"/>
    <cellStyle name="好_108.BOM 13 2 3 3" xfId="14498"/>
    <cellStyle name="差_108.BOM 26 7 4" xfId="14499"/>
    <cellStyle name="差_108.BOM 31 7 4" xfId="14500"/>
    <cellStyle name="好_108.BOM 13 2 3 4" xfId="14501"/>
    <cellStyle name="差_108.BOM 26 7 5" xfId="14502"/>
    <cellStyle name="差_108.BOM 31 7 5" xfId="14503"/>
    <cellStyle name="好_108.BOM 13 2 3 5" xfId="14504"/>
    <cellStyle name="差_108.BOM 26 7 6" xfId="14505"/>
    <cellStyle name="差_108.BOM 31 7 6" xfId="14506"/>
    <cellStyle name="差_108.BOM 26 8 2" xfId="14507"/>
    <cellStyle name="差_108.BOM 31 8 2" xfId="14508"/>
    <cellStyle name="差_108.BOM 9 2 2 2 3" xfId="14509"/>
    <cellStyle name="好_108.BOM 13 2 4 2" xfId="14510"/>
    <cellStyle name="差_108.BOM 26 8 3" xfId="14511"/>
    <cellStyle name="差_108.BOM 31 8 3" xfId="14512"/>
    <cellStyle name="差_108.BOM 9 2 2 2 4" xfId="14513"/>
    <cellStyle name="好_108.BOM 13 2 4 3" xfId="14514"/>
    <cellStyle name="差_108.BOM 26 8 4" xfId="14515"/>
    <cellStyle name="差_108.BOM 31 8 4" xfId="14516"/>
    <cellStyle name="差_108.BOM 26 9" xfId="14517"/>
    <cellStyle name="差_108.BOM 31 9" xfId="14518"/>
    <cellStyle name="差_108.BOM 26 9 2" xfId="14519"/>
    <cellStyle name="差_108.BOM 31 9 2" xfId="14520"/>
    <cellStyle name="差_108.BOM 9 2 2 3 3" xfId="14521"/>
    <cellStyle name="好_108.BOM 13 2 5 2" xfId="14522"/>
    <cellStyle name="差_108.BOM 26 9 3" xfId="14523"/>
    <cellStyle name="差_108.BOM 31 9 3" xfId="14524"/>
    <cellStyle name="差_108.BOM 9 2 2 3 4" xfId="14525"/>
    <cellStyle name="好_108.BOM 13 2 5 3" xfId="14526"/>
    <cellStyle name="差_108.BOM 26 9 4" xfId="14527"/>
    <cellStyle name="差_108.BOM 31 9 4" xfId="14528"/>
    <cellStyle name="计算 2 2 2 9" xfId="14529"/>
    <cellStyle name="好_108.BOM 36 3 2 4" xfId="14530"/>
    <cellStyle name="差_108.BOM 27" xfId="14531"/>
    <cellStyle name="差_108.BOM 32" xfId="14532"/>
    <cellStyle name="差_108.BOM 27 10" xfId="14533"/>
    <cellStyle name="差_108.BOM 32 10" xfId="14534"/>
    <cellStyle name="差_108.BOM 4 2 7 2 3" xfId="14535"/>
    <cellStyle name="差_108.BOM 27 11" xfId="14536"/>
    <cellStyle name="差_108.BOM 32 11" xfId="14537"/>
    <cellStyle name="差_108.BOM 4 2 7 2 4" xfId="14538"/>
    <cellStyle name="差_108.BOM 27 12" xfId="14539"/>
    <cellStyle name="差_108.BOM 32 12" xfId="14540"/>
    <cellStyle name="差_108.BOM 27 6 2 2" xfId="14541"/>
    <cellStyle name="差_108.BOM 32 6 2 2" xfId="14542"/>
    <cellStyle name="差_108.BOM 27 6 2 3" xfId="14543"/>
    <cellStyle name="差_108.BOM 32 6 2 3" xfId="14544"/>
    <cellStyle name="差_108.BOM 27 6 2 4" xfId="14545"/>
    <cellStyle name="差_108.BOM 32 6 2 4" xfId="14546"/>
    <cellStyle name="差_108.BOM 27 6 3 2" xfId="14547"/>
    <cellStyle name="差_108.BOM 32 6 3 2" xfId="14548"/>
    <cellStyle name="差_108.BOM 27 6 3 3" xfId="14549"/>
    <cellStyle name="差_108.BOM 32 6 3 3" xfId="14550"/>
    <cellStyle name="注释 5 5 2 2" xfId="14551"/>
    <cellStyle name="差_108.BOM 27 6 3 4" xfId="14552"/>
    <cellStyle name="差_108.BOM 32 6 3 4" xfId="14553"/>
    <cellStyle name="差_108.BOM 27 7 2 3" xfId="14554"/>
    <cellStyle name="差_108.BOM 32 7 2 3" xfId="14555"/>
    <cellStyle name="差_108.BOM 27 7 2 4" xfId="14556"/>
    <cellStyle name="差_108.BOM 32 7 2 4" xfId="14557"/>
    <cellStyle name="差_108.BOM 27 7 3 3" xfId="14558"/>
    <cellStyle name="差_108.BOM 32 7 3 3" xfId="14559"/>
    <cellStyle name="差_108.BOM 27 7 3 4" xfId="14560"/>
    <cellStyle name="差_108.BOM 32 7 3 4" xfId="14561"/>
    <cellStyle name="差_108.BOM 27 7 5" xfId="14562"/>
    <cellStyle name="差_108.BOM 32 7 5" xfId="14563"/>
    <cellStyle name="差_108.BOM 27 7 6" xfId="14564"/>
    <cellStyle name="差_108.BOM 32 7 6" xfId="14565"/>
    <cellStyle name="差_108.BOM 27 8" xfId="14566"/>
    <cellStyle name="差_108.BOM 32 8" xfId="14567"/>
    <cellStyle name="差_108.BOM 27 8 2" xfId="14568"/>
    <cellStyle name="差_108.BOM 32 8 2" xfId="14569"/>
    <cellStyle name="差_108.BOM 9 2 3 2 3" xfId="14570"/>
    <cellStyle name="差_108.BOM 27 8 3" xfId="14571"/>
    <cellStyle name="差_108.BOM 32 8 3" xfId="14572"/>
    <cellStyle name="差_108.BOM 9 2 3 2 4" xfId="14573"/>
    <cellStyle name="差_108.BOM 27 8 4" xfId="14574"/>
    <cellStyle name="差_108.BOM 32 8 4" xfId="14575"/>
    <cellStyle name="差_108.BOM 27 9" xfId="14576"/>
    <cellStyle name="差_108.BOM 32 9" xfId="14577"/>
    <cellStyle name="差_108.BOM 27 9 2" xfId="14578"/>
    <cellStyle name="差_108.BOM 32 9 2" xfId="14579"/>
    <cellStyle name="差_108.BOM 9 2 3 3 3" xfId="14580"/>
    <cellStyle name="差_108.BOM 27 9 3" xfId="14581"/>
    <cellStyle name="差_108.BOM 32 9 3" xfId="14582"/>
    <cellStyle name="差_108.BOM 9 2 3 3 4" xfId="14583"/>
    <cellStyle name="差_108.BOM 27 9 4" xfId="14584"/>
    <cellStyle name="差_108.BOM 32 9 4" xfId="14585"/>
    <cellStyle name="差_108.BOM 28" xfId="14586"/>
    <cellStyle name="差_108.BOM 33" xfId="14587"/>
    <cellStyle name="好_108.BOM 2 2 6 2 2 2" xfId="14588"/>
    <cellStyle name="差_108.BOM 28 10" xfId="14589"/>
    <cellStyle name="差_108.BOM 33 10" xfId="14590"/>
    <cellStyle name="好_108.BOM 2 2 6 2 2 3" xfId="14591"/>
    <cellStyle name="差_108.BOM 28 11" xfId="14592"/>
    <cellStyle name="差_108.BOM 33 11" xfId="14593"/>
    <cellStyle name="好_108.BOM 2 2 6 2 2 4" xfId="14594"/>
    <cellStyle name="差_108.BOM 28 12" xfId="14595"/>
    <cellStyle name="差_108.BOM 33 12" xfId="14596"/>
    <cellStyle name="差_108.BOM 28 2 2" xfId="14597"/>
    <cellStyle name="差_108.BOM 33 2 2" xfId="14598"/>
    <cellStyle name="计算 5 3 6" xfId="14599"/>
    <cellStyle name="差_108.BOM 28 2 2 2" xfId="14600"/>
    <cellStyle name="差_108.BOM 33 2 2 2" xfId="14601"/>
    <cellStyle name="常规 2 2 11 2 6 4" xfId="14602"/>
    <cellStyle name="差_108.BOM 28 2 2 3" xfId="14603"/>
    <cellStyle name="差_108.BOM 33 2 2 3" xfId="14604"/>
    <cellStyle name="常规 2 2 11 2 6 5" xfId="14605"/>
    <cellStyle name="好_108.BOM 2 2 16 4 2 2" xfId="14606"/>
    <cellStyle name="差_108.BOM 28 2 2 4" xfId="14607"/>
    <cellStyle name="差_108.BOM 33 2 2 4" xfId="14608"/>
    <cellStyle name="常规 2 2 11 2 6 6" xfId="14609"/>
    <cellStyle name="差_108.BOM 28 2 3" xfId="14610"/>
    <cellStyle name="差_108.BOM 33 2 3" xfId="14611"/>
    <cellStyle name="适中 7 2 3" xfId="14612"/>
    <cellStyle name="计算 5 4 6" xfId="14613"/>
    <cellStyle name="差_108.BOM 28 2 3 2" xfId="14614"/>
    <cellStyle name="差_108.BOM 33 2 3 2" xfId="14615"/>
    <cellStyle name="常规 2 2 11 2 7 4" xfId="14616"/>
    <cellStyle name="适中 7 2 4" xfId="14617"/>
    <cellStyle name="差_108.BOM 28 2 3 3" xfId="14618"/>
    <cellStyle name="差_108.BOM 33 2 3 3" xfId="14619"/>
    <cellStyle name="常规 2 2 11 2 7 5" xfId="14620"/>
    <cellStyle name="好_108.BOM 2 2 16 4 3 2" xfId="14621"/>
    <cellStyle name="差_108.BOM 28 2 3 4" xfId="14622"/>
    <cellStyle name="差_108.BOM 33 2 3 4" xfId="14623"/>
    <cellStyle name="常规 2 2 11 2 7 6" xfId="14624"/>
    <cellStyle name="差_108.BOM 28 2 4" xfId="14625"/>
    <cellStyle name="差_108.BOM 33 2 4" xfId="14626"/>
    <cellStyle name="常规 4 30 2 2" xfId="14627"/>
    <cellStyle name="差_108.BOM 28 2 5" xfId="14628"/>
    <cellStyle name="差_108.BOM 33 2 5" xfId="14629"/>
    <cellStyle name="常规 2 2 31 5 2" xfId="14630"/>
    <cellStyle name="差_108.BOM 28 3" xfId="14631"/>
    <cellStyle name="差_108.BOM 33 3" xfId="14632"/>
    <cellStyle name="常规 2 2 2 2 12 6 2 4" xfId="14633"/>
    <cellStyle name="常规 2 2 26 5 2" xfId="14634"/>
    <cellStyle name="常规 2 2 31 5 2 2" xfId="14635"/>
    <cellStyle name="差_108.BOM 28 3 2" xfId="14636"/>
    <cellStyle name="差_108.BOM 33 3 2" xfId="14637"/>
    <cellStyle name="常规 2 2 26 5 2 2" xfId="14638"/>
    <cellStyle name="常规 2 2 31 5 2 3" xfId="14639"/>
    <cellStyle name="差_108.BOM 28 3 3" xfId="14640"/>
    <cellStyle name="差_108.BOM 33 3 3" xfId="14641"/>
    <cellStyle name="常规 2 2 26 5 2 3" xfId="14642"/>
    <cellStyle name="常规 2 2 31 5 2 4" xfId="14643"/>
    <cellStyle name="差_108.BOM 28 3 4" xfId="14644"/>
    <cellStyle name="差_108.BOM 33 3 4" xfId="14645"/>
    <cellStyle name="常规 2 2 26 5 2 4" xfId="14646"/>
    <cellStyle name="常规 4 30 3 2" xfId="14647"/>
    <cellStyle name="差_108.BOM 28 3 5" xfId="14648"/>
    <cellStyle name="差_108.BOM 33 3 5" xfId="14649"/>
    <cellStyle name="常规 2 2 31 5 3" xfId="14650"/>
    <cellStyle name="差_108.BOM 28 4" xfId="14651"/>
    <cellStyle name="差_108.BOM 33 4" xfId="14652"/>
    <cellStyle name="常规 2 2 26 5 3" xfId="14653"/>
    <cellStyle name="常规 2 2 31 5 3 2" xfId="14654"/>
    <cellStyle name="差_108.BOM 28 4 2" xfId="14655"/>
    <cellStyle name="差_108.BOM 33 4 2" xfId="14656"/>
    <cellStyle name="常规 2 2 26 5 3 2" xfId="14657"/>
    <cellStyle name="差_108.BOM 28 4 2 2" xfId="14658"/>
    <cellStyle name="差_108.BOM 33 4 2 2" xfId="14659"/>
    <cellStyle name="差_108.BOM 28 4 2 3" xfId="14660"/>
    <cellStyle name="差_108.BOM 33 4 2 3" xfId="14661"/>
    <cellStyle name="好_108.BOM 2 2 16 6 2 2" xfId="14662"/>
    <cellStyle name="差_108.BOM 28 4 2 4" xfId="14663"/>
    <cellStyle name="差_108.BOM 33 4 2 4" xfId="14664"/>
    <cellStyle name="差_108.BOM 28 4 3 2" xfId="14665"/>
    <cellStyle name="差_108.BOM 33 4 3 2" xfId="14666"/>
    <cellStyle name="差_108.BOM 28 4 3 3" xfId="14667"/>
    <cellStyle name="差_108.BOM 33 4 3 3" xfId="14668"/>
    <cellStyle name="注释 6 3 2 2" xfId="14669"/>
    <cellStyle name="好_108.BOM 2 2 16 6 3 2" xfId="14670"/>
    <cellStyle name="差_108.BOM 28 4 3 4" xfId="14671"/>
    <cellStyle name="差_108.BOM 33 4 3 4" xfId="14672"/>
    <cellStyle name="差_108.BOM 28 4 6" xfId="14673"/>
    <cellStyle name="差_108.BOM 33 4 6" xfId="14674"/>
    <cellStyle name="差_108.BOM 28 5 2" xfId="14675"/>
    <cellStyle name="差_108.BOM 33 5 2" xfId="14676"/>
    <cellStyle name="差_108.BOM 28 5 2 2" xfId="14677"/>
    <cellStyle name="差_108.BOM 33 5 2 2" xfId="14678"/>
    <cellStyle name="差_108.BOM 28 5 2 3" xfId="14679"/>
    <cellStyle name="差_108.BOM 33 5 2 3" xfId="14680"/>
    <cellStyle name="好_108.BOM 2 2 16 7 2 2" xfId="14681"/>
    <cellStyle name="差_108.BOM 28 5 2 4" xfId="14682"/>
    <cellStyle name="差_108.BOM 33 5 2 4" xfId="14683"/>
    <cellStyle name="差_108.BOM 28 5 3 2" xfId="14684"/>
    <cellStyle name="差_108.BOM 33 5 3 2" xfId="14685"/>
    <cellStyle name="差_108.BOM 28 5 3 3" xfId="14686"/>
    <cellStyle name="差_108.BOM 33 5 3 3" xfId="14687"/>
    <cellStyle name="注释 6 4 2 2" xfId="14688"/>
    <cellStyle name="好_108.BOM 2 2 16 7 3 2" xfId="14689"/>
    <cellStyle name="差_108.BOM 28 5 3 4" xfId="14690"/>
    <cellStyle name="差_108.BOM 33 5 3 4" xfId="14691"/>
    <cellStyle name="差_108.BOM 28 6 2" xfId="14692"/>
    <cellStyle name="差_108.BOM 33 6 2" xfId="14693"/>
    <cellStyle name="好_108.BOM 2 25 2 2 4" xfId="14694"/>
    <cellStyle name="差_108.BOM 35 8" xfId="14695"/>
    <cellStyle name="差_108.BOM 28 6 2 2" xfId="14696"/>
    <cellStyle name="差_108.BOM 33 6 2 2" xfId="14697"/>
    <cellStyle name="差_108.BOM 35 9" xfId="14698"/>
    <cellStyle name="差_108.BOM 28 6 2 3" xfId="14699"/>
    <cellStyle name="差_108.BOM 33 6 2 3" xfId="14700"/>
    <cellStyle name="差_108.BOM 28 6 2 4" xfId="14701"/>
    <cellStyle name="差_108.BOM 33 6 2 4" xfId="14702"/>
    <cellStyle name="差_108.BOM 28 6 3" xfId="14703"/>
    <cellStyle name="差_108.BOM 33 6 3" xfId="14704"/>
    <cellStyle name="好_108.BOM 2 25 2 3 4" xfId="14705"/>
    <cellStyle name="差_108.BOM 36 8" xfId="14706"/>
    <cellStyle name="差_108.BOM 28 6 3 2" xfId="14707"/>
    <cellStyle name="差_108.BOM 33 6 3 2" xfId="14708"/>
    <cellStyle name="差_108.BOM 36 9" xfId="14709"/>
    <cellStyle name="差_108.BOM 28 6 3 3" xfId="14710"/>
    <cellStyle name="差_108.BOM 33 6 3 3" xfId="14711"/>
    <cellStyle name="注释 6 5 2 2" xfId="14712"/>
    <cellStyle name="差_108.BOM 28 6 3 4" xfId="14713"/>
    <cellStyle name="差_108.BOM 33 6 3 4" xfId="14714"/>
    <cellStyle name="差_108.BOM 28 7 2" xfId="14715"/>
    <cellStyle name="差_108.BOM 33 7 2" xfId="14716"/>
    <cellStyle name="差_108.BOM 28 7 2 2" xfId="14717"/>
    <cellStyle name="差_108.BOM 33 7 2 2" xfId="14718"/>
    <cellStyle name="差_108.BOM 28 7 2 3" xfId="14719"/>
    <cellStyle name="差_108.BOM 33 7 2 3" xfId="14720"/>
    <cellStyle name="差_108.BOM 28 7 2 4" xfId="14721"/>
    <cellStyle name="差_108.BOM 33 7 2 4" xfId="14722"/>
    <cellStyle name="差_108.BOM 28 7 3" xfId="14723"/>
    <cellStyle name="差_108.BOM 33 7 3" xfId="14724"/>
    <cellStyle name="差_108.BOM 28 7 3 2" xfId="14725"/>
    <cellStyle name="差_108.BOM 33 7 3 2" xfId="14726"/>
    <cellStyle name="差_108.BOM 28 7 3 3" xfId="14727"/>
    <cellStyle name="差_108.BOM 33 7 3 3" xfId="14728"/>
    <cellStyle name="差_108.BOM 28 7 3 4" xfId="14729"/>
    <cellStyle name="差_108.BOM 33 7 3 4" xfId="14730"/>
    <cellStyle name="差_108.BOM 28 7 4" xfId="14731"/>
    <cellStyle name="差_108.BOM 33 7 4" xfId="14732"/>
    <cellStyle name="差_108.BOM 28 7 5" xfId="14733"/>
    <cellStyle name="差_108.BOM 33 7 5" xfId="14734"/>
    <cellStyle name="差_108.BOM 28 7 6" xfId="14735"/>
    <cellStyle name="差_108.BOM 33 7 6" xfId="14736"/>
    <cellStyle name="常规 3 14 4 2 2" xfId="14737"/>
    <cellStyle name="差_108.BOM 28 8" xfId="14738"/>
    <cellStyle name="差_108.BOM 33 8" xfId="14739"/>
    <cellStyle name="差_108.BOM 28 8 2" xfId="14740"/>
    <cellStyle name="差_108.BOM 33 8 2" xfId="14741"/>
    <cellStyle name="差_108.BOM 9 2 4 2 3" xfId="14742"/>
    <cellStyle name="差_108.BOM 28 8 3" xfId="14743"/>
    <cellStyle name="差_108.BOM 33 8 3" xfId="14744"/>
    <cellStyle name="差_108.BOM 9 2 4 2 4" xfId="14745"/>
    <cellStyle name="常规 3 14 4 2 3" xfId="14746"/>
    <cellStyle name="差_108.BOM 28 9" xfId="14747"/>
    <cellStyle name="差_108.BOM 33 9" xfId="14748"/>
    <cellStyle name="差_108.BOM 28 9 2" xfId="14749"/>
    <cellStyle name="差_108.BOM 33 9 2" xfId="14750"/>
    <cellStyle name="差_108.BOM 9 2 4 3 3" xfId="14751"/>
    <cellStyle name="差_108.BOM 28 9 3" xfId="14752"/>
    <cellStyle name="差_108.BOM 33 9 3" xfId="14753"/>
    <cellStyle name="差_108.BOM 9 2 4 3 4" xfId="14754"/>
    <cellStyle name="差_108.BOM 28 9 4" xfId="14755"/>
    <cellStyle name="差_108.BOM 33 9 4" xfId="14756"/>
    <cellStyle name="差_108.BOM 29" xfId="14757"/>
    <cellStyle name="差_108.BOM 34" xfId="14758"/>
    <cellStyle name="常规 2 2 2 16 3 3 3" xfId="14759"/>
    <cellStyle name="常规 2 2 2 21 3 3 3" xfId="14760"/>
    <cellStyle name="差_108.BOM 29 10" xfId="14761"/>
    <cellStyle name="差_108.BOM 34 10" xfId="14762"/>
    <cellStyle name="常规 2 2 2 16 3 3 4" xfId="14763"/>
    <cellStyle name="常规 2 2 2 21 3 3 4" xfId="14764"/>
    <cellStyle name="差_108.BOM 29 11" xfId="14765"/>
    <cellStyle name="差_108.BOM 34 11" xfId="14766"/>
    <cellStyle name="差_108.BOM 29 12" xfId="14767"/>
    <cellStyle name="差_108.BOM 34 12" xfId="14768"/>
    <cellStyle name="差_108.BOM 29 2 2" xfId="14769"/>
    <cellStyle name="差_108.BOM 34 2 2" xfId="14770"/>
    <cellStyle name="好_108.BOM 24" xfId="14771"/>
    <cellStyle name="好_108.BOM 19" xfId="14772"/>
    <cellStyle name="常规 2 2 2 2 4 5 6" xfId="14773"/>
    <cellStyle name="差_108.BOM 29 2 2 2" xfId="14774"/>
    <cellStyle name="差_108.BOM 34 2 2 2" xfId="14775"/>
    <cellStyle name="常规 2 2 12 2 6 4" xfId="14776"/>
    <cellStyle name="差_108.BOM 29 2 2 3" xfId="14777"/>
    <cellStyle name="差_108.BOM 34 2 2 3" xfId="14778"/>
    <cellStyle name="常规 2 2 12 2 6 5" xfId="14779"/>
    <cellStyle name="好_108.BOM 2 2 17 4 2 2" xfId="14780"/>
    <cellStyle name="差_108.BOM 29 2 2 4" xfId="14781"/>
    <cellStyle name="差_108.BOM 34 2 2 4" xfId="14782"/>
    <cellStyle name="常规 2 2 12 2 6 6" xfId="14783"/>
    <cellStyle name="差_108.BOM 29 2 3" xfId="14784"/>
    <cellStyle name="差_108.BOM 34 2 3" xfId="14785"/>
    <cellStyle name="常规 2 2 2 2 4 6 6" xfId="14786"/>
    <cellStyle name="差_108.BOM 29 2 3 2" xfId="14787"/>
    <cellStyle name="差_108.BOM 34 2 3 2" xfId="14788"/>
    <cellStyle name="常规 2 2 12 2 7 4" xfId="14789"/>
    <cellStyle name="差_108.BOM 29 2 3 3" xfId="14790"/>
    <cellStyle name="差_108.BOM 34 2 3 3" xfId="14791"/>
    <cellStyle name="常规 2 2 12 2 7 5" xfId="14792"/>
    <cellStyle name="好_108.BOM 2 2 17 4 3 2" xfId="14793"/>
    <cellStyle name="差_108.BOM 29 2 3 4" xfId="14794"/>
    <cellStyle name="差_108.BOM 34 2 3 4" xfId="14795"/>
    <cellStyle name="常规 2 2 12 2 7 6" xfId="14796"/>
    <cellStyle name="差_108.BOM 29 2 4" xfId="14797"/>
    <cellStyle name="差_108.BOM 34 2 4" xfId="14798"/>
    <cellStyle name="差_108.BOM 29 2 5" xfId="14799"/>
    <cellStyle name="差_108.BOM 34 2 5" xfId="14800"/>
    <cellStyle name="常规 2 2 31 6 2" xfId="14801"/>
    <cellStyle name="差_108.BOM 29 3" xfId="14802"/>
    <cellStyle name="差_108.BOM 34 3" xfId="14803"/>
    <cellStyle name="常规 2 2 2 2 12 6 3 4" xfId="14804"/>
    <cellStyle name="常规 2 2 26 6 2" xfId="14805"/>
    <cellStyle name="常规 2 2 31 6 2 2" xfId="14806"/>
    <cellStyle name="差_108.BOM 29 3 2" xfId="14807"/>
    <cellStyle name="差_108.BOM 34 3 2" xfId="14808"/>
    <cellStyle name="常规 2 2 26 6 2 2" xfId="14809"/>
    <cellStyle name="常规 2 2 2 2 5 5 6" xfId="14810"/>
    <cellStyle name="差_108.BOM 29 3 2 2" xfId="14811"/>
    <cellStyle name="差_108.BOM 34 3 2 2" xfId="14812"/>
    <cellStyle name="差_108.BOM 29 3 2 3" xfId="14813"/>
    <cellStyle name="差_108.BOM 34 3 2 3" xfId="14814"/>
    <cellStyle name="好_108.BOM 2 2 17 5 2 2" xfId="14815"/>
    <cellStyle name="差_108.BOM 29 3 2 4" xfId="14816"/>
    <cellStyle name="差_108.BOM 34 3 2 4" xfId="14817"/>
    <cellStyle name="常规 2 2 31 6 2 3" xfId="14818"/>
    <cellStyle name="差_108.BOM 29 3 3" xfId="14819"/>
    <cellStyle name="差_108.BOM 34 3 3" xfId="14820"/>
    <cellStyle name="常规 2 2 26 6 2 3" xfId="14821"/>
    <cellStyle name="常规 2 2 2 2 5 6 6" xfId="14822"/>
    <cellStyle name="差_108.BOM 29 3 3 2" xfId="14823"/>
    <cellStyle name="差_108.BOM 34 3 3 2" xfId="14824"/>
    <cellStyle name="差_108.BOM 29 3 3 3" xfId="14825"/>
    <cellStyle name="差_108.BOM 34 3 3 3" xfId="14826"/>
    <cellStyle name="好_108.BOM 2 2 17 5 3 2" xfId="14827"/>
    <cellStyle name="差_108.BOM 29 3 3 4" xfId="14828"/>
    <cellStyle name="差_108.BOM 34 3 3 4" xfId="14829"/>
    <cellStyle name="常规 2 2 31 6 3" xfId="14830"/>
    <cellStyle name="差_108.BOM 29 4" xfId="14831"/>
    <cellStyle name="差_108.BOM 34 4" xfId="14832"/>
    <cellStyle name="常规 2 2 26 6 3" xfId="14833"/>
    <cellStyle name="常规 2 2 31 6 3 2" xfId="14834"/>
    <cellStyle name="差_108.BOM 29 4 2" xfId="14835"/>
    <cellStyle name="差_108.BOM 34 4 2" xfId="14836"/>
    <cellStyle name="常规 2 2 26 6 3 2" xfId="14837"/>
    <cellStyle name="常规 2 2 2 2 6 5 6" xfId="14838"/>
    <cellStyle name="差_108.BOM 29 4 2 2" xfId="14839"/>
    <cellStyle name="差_108.BOM 34 4 2 2" xfId="14840"/>
    <cellStyle name="差_108.BOM 29 4 2 3" xfId="14841"/>
    <cellStyle name="差_108.BOM 34 4 2 3" xfId="14842"/>
    <cellStyle name="好_108.BOM 2 2 17 6 2 2" xfId="14843"/>
    <cellStyle name="差_108.BOM 29 4 2 4" xfId="14844"/>
    <cellStyle name="差_108.BOM 34 4 2 4" xfId="14845"/>
    <cellStyle name="常规 2 2 2 2 6 6 6" xfId="14846"/>
    <cellStyle name="差_108.BOM 29 4 3 2" xfId="14847"/>
    <cellStyle name="差_108.BOM 34 4 3 2" xfId="14848"/>
    <cellStyle name="差_108.BOM 29 4 3 3" xfId="14849"/>
    <cellStyle name="差_108.BOM 34 4 3 3" xfId="14850"/>
    <cellStyle name="好_108.BOM 2 2 17 6 3 2" xfId="14851"/>
    <cellStyle name="差_108.BOM 29 4 3 4" xfId="14852"/>
    <cellStyle name="差_108.BOM 34 4 3 4" xfId="14853"/>
    <cellStyle name="差_108.BOM 29 5 2" xfId="14854"/>
    <cellStyle name="差_108.BOM 34 5 2" xfId="14855"/>
    <cellStyle name="常规 2 2 2 2 7 5 6" xfId="14856"/>
    <cellStyle name="差_108.BOM 29 5 2 2" xfId="14857"/>
    <cellStyle name="差_108.BOM 34 5 2 2" xfId="14858"/>
    <cellStyle name="差_108.BOM 29 5 2 3" xfId="14859"/>
    <cellStyle name="差_108.BOM 34 5 2 3" xfId="14860"/>
    <cellStyle name="好_108.BOM 2 2 17 7 2 2" xfId="14861"/>
    <cellStyle name="差_108.BOM 29 5 2 4" xfId="14862"/>
    <cellStyle name="差_108.BOM 34 5 2 4" xfId="14863"/>
    <cellStyle name="常规 2 2 2 2 7 6 6" xfId="14864"/>
    <cellStyle name="差_108.BOM 29 5 3 2" xfId="14865"/>
    <cellStyle name="差_108.BOM 34 5 3 2" xfId="14866"/>
    <cellStyle name="差_108.BOM 29 5 3 3" xfId="14867"/>
    <cellStyle name="差_108.BOM 34 5 3 3" xfId="14868"/>
    <cellStyle name="好_108.BOM 2 2 17 7 3 2" xfId="14869"/>
    <cellStyle name="差_108.BOM 29 5 3 4" xfId="14870"/>
    <cellStyle name="差_108.BOM 34 5 3 4" xfId="14871"/>
    <cellStyle name="差_108.BOM 29 6 2" xfId="14872"/>
    <cellStyle name="差_108.BOM 34 6 2" xfId="14873"/>
    <cellStyle name="好_108.BOM 2 26 2 2 4" xfId="14874"/>
    <cellStyle name="常规 2 2 2 2 8 5 6" xfId="14875"/>
    <cellStyle name="好_108.BOM 2 2 5 10" xfId="14876"/>
    <cellStyle name="差_108.BOM 29 6 2 2" xfId="14877"/>
    <cellStyle name="差_108.BOM 34 6 2 2" xfId="14878"/>
    <cellStyle name="好_108.BOM 2 2 5 11" xfId="14879"/>
    <cellStyle name="差_108.BOM 29 6 2 3" xfId="14880"/>
    <cellStyle name="差_108.BOM 34 6 2 3" xfId="14881"/>
    <cellStyle name="好_108.BOM 2 2 5 12" xfId="14882"/>
    <cellStyle name="差_108.BOM 29 6 2 4" xfId="14883"/>
    <cellStyle name="差_108.BOM 34 6 2 4" xfId="14884"/>
    <cellStyle name="差_108.BOM 29 6 3" xfId="14885"/>
    <cellStyle name="差_108.BOM 34 6 3" xfId="14886"/>
    <cellStyle name="好_108.BOM 2 26 2 3 4" xfId="14887"/>
    <cellStyle name="常规 2 2 2 2 8 6 6" xfId="14888"/>
    <cellStyle name="常规 2 48 6" xfId="14889"/>
    <cellStyle name="差_108.BOM 29 6 3 2" xfId="14890"/>
    <cellStyle name="差_108.BOM 34 6 3 2" xfId="14891"/>
    <cellStyle name="差_108.BOM 29 6 3 3" xfId="14892"/>
    <cellStyle name="差_108.BOM 34 6 3 3" xfId="14893"/>
    <cellStyle name="差_108.BOM 29 6 3 4" xfId="14894"/>
    <cellStyle name="差_108.BOM 34 6 3 4" xfId="14895"/>
    <cellStyle name="差_108.BOM 29 7 2" xfId="14896"/>
    <cellStyle name="差_108.BOM 34 7 2" xfId="14897"/>
    <cellStyle name="输出 4 3" xfId="14898"/>
    <cellStyle name="好_108.BOM 2 26 3 2 4" xfId="14899"/>
    <cellStyle name="常规 2 2 2 2 9 5 6" xfId="14900"/>
    <cellStyle name="注释 11" xfId="14901"/>
    <cellStyle name="差_108.BOM 29 7 2 2" xfId="14902"/>
    <cellStyle name="差_108.BOM 34 7 2 2" xfId="14903"/>
    <cellStyle name="注释 12" xfId="14904"/>
    <cellStyle name="差_108.BOM 29 7 2 3" xfId="14905"/>
    <cellStyle name="差_108.BOM 34 7 2 3" xfId="14906"/>
    <cellStyle name="注释 13" xfId="14907"/>
    <cellStyle name="差_108.BOM 29 7 2 4" xfId="14908"/>
    <cellStyle name="差_108.BOM 34 7 2 4" xfId="14909"/>
    <cellStyle name="差_108.BOM 29 7 3" xfId="14910"/>
    <cellStyle name="差_108.BOM 34 7 3" xfId="14911"/>
    <cellStyle name="输出 5 3" xfId="14912"/>
    <cellStyle name="好_108.BOM 2 26 3 3 4" xfId="14913"/>
    <cellStyle name="常规 2 2 2 2 9 6 6" xfId="14914"/>
    <cellStyle name="差_108.BOM 29 7 3 2" xfId="14915"/>
    <cellStyle name="差_108.BOM 34 7 3 2" xfId="14916"/>
    <cellStyle name="差_108.BOM 29 7 3 3" xfId="14917"/>
    <cellStyle name="差_108.BOM 34 7 3 3" xfId="14918"/>
    <cellStyle name="差_108.BOM 29 7 3 4" xfId="14919"/>
    <cellStyle name="差_108.BOM 34 7 3 4" xfId="14920"/>
    <cellStyle name="差_108.BOM 29 8" xfId="14921"/>
    <cellStyle name="差_108.BOM 34 8" xfId="14922"/>
    <cellStyle name="差_108.BOM 29 8 2" xfId="14923"/>
    <cellStyle name="差_108.BOM 34 8 2" xfId="14924"/>
    <cellStyle name="差_108.BOM 9 2 5 2 3" xfId="14925"/>
    <cellStyle name="差_108.BOM 29 8 3" xfId="14926"/>
    <cellStyle name="差_108.BOM 34 8 3" xfId="14927"/>
    <cellStyle name="差_108.BOM 9 2 5 2 4" xfId="14928"/>
    <cellStyle name="差_108.BOM 29 9" xfId="14929"/>
    <cellStyle name="差_108.BOM 34 9" xfId="14930"/>
    <cellStyle name="差_108.BOM 29 9 2" xfId="14931"/>
    <cellStyle name="差_108.BOM 34 9 2" xfId="14932"/>
    <cellStyle name="差_108.BOM 9 2 5 3 3" xfId="14933"/>
    <cellStyle name="差_108.BOM 29 9 3" xfId="14934"/>
    <cellStyle name="差_108.BOM 34 9 3" xfId="14935"/>
    <cellStyle name="差_108.BOM 9 2 5 3 4" xfId="14936"/>
    <cellStyle name="好_108.BOM 2 2 19 4 2" xfId="14937"/>
    <cellStyle name="差_108.BOM 3" xfId="14938"/>
    <cellStyle name="好_108.BOM 30 7 4" xfId="14939"/>
    <cellStyle name="好_108.BOM 25 7 4" xfId="14940"/>
    <cellStyle name="好_108.BOM 2 2 19 4 2 2" xfId="14941"/>
    <cellStyle name="差_108.BOM 3 2" xfId="14942"/>
    <cellStyle name="差_108.BOM 36 2 2 4" xfId="14943"/>
    <cellStyle name="差_108.BOM 3 2 2" xfId="14944"/>
    <cellStyle name="常规 2 2 2 17 3" xfId="14945"/>
    <cellStyle name="常规 2 2 2 22 3" xfId="14946"/>
    <cellStyle name="汇总 3 6 2" xfId="14947"/>
    <cellStyle name="好_108.BOM 7 2 2 2 3" xfId="14948"/>
    <cellStyle name="常规 4 2 30" xfId="14949"/>
    <cellStyle name="常规 4 2 25" xfId="14950"/>
    <cellStyle name="常规 2 2 2 2 28 3" xfId="14951"/>
    <cellStyle name="常规 2 2 2 2 33 3" xfId="14952"/>
    <cellStyle name="差_108.BOM 3 2 2 2" xfId="14953"/>
    <cellStyle name="常规 2 2 2 17 3 2" xfId="14954"/>
    <cellStyle name="常规 2 2 2 22 3 2" xfId="14955"/>
    <cellStyle name="计算 5 5 2 3" xfId="14956"/>
    <cellStyle name="常规 4 2 30 2" xfId="14957"/>
    <cellStyle name="常规 4 2 25 2" xfId="14958"/>
    <cellStyle name="常规 2 2 2 2 28 3 2" xfId="14959"/>
    <cellStyle name="常规 2 2 2 2 33 3 2" xfId="14960"/>
    <cellStyle name="注释 6 2 3" xfId="14961"/>
    <cellStyle name="好_108.BOM 2 2 16 5 4" xfId="14962"/>
    <cellStyle name="差_108.BOM 3 2 2 2 2" xfId="14963"/>
    <cellStyle name="常规 2 2 2 17 3 2 2" xfId="14964"/>
    <cellStyle name="常规 2 2 2 22 3 2 2" xfId="14965"/>
    <cellStyle name="注释 6 2 4" xfId="14966"/>
    <cellStyle name="好_108.BOM 2 2 16 5 5" xfId="14967"/>
    <cellStyle name="差_108.BOM 3 2 2 2 3" xfId="14968"/>
    <cellStyle name="常规 2 2 2 17 3 2 3" xfId="14969"/>
    <cellStyle name="常规 2 2 2 2 11 2 2" xfId="14970"/>
    <cellStyle name="常规 2 2 2 22 3 2 3" xfId="14971"/>
    <cellStyle name="注释 6 2 5" xfId="14972"/>
    <cellStyle name="好_108.BOM 2 2 16 5 6" xfId="14973"/>
    <cellStyle name="差_108.BOM 3 2 2 2 4" xfId="14974"/>
    <cellStyle name="常规 2 2 2 17 3 2 4" xfId="14975"/>
    <cellStyle name="常规 2 2 2 2 11 2 3" xfId="14976"/>
    <cellStyle name="常规 2 2 2 22 3 2 4" xfId="14977"/>
    <cellStyle name="差_108.BOM 3 2 2 3" xfId="14978"/>
    <cellStyle name="常规 2 2 2 17 3 3" xfId="14979"/>
    <cellStyle name="常规 2 2 2 22 3 3" xfId="14980"/>
    <cellStyle name="计算 5 5 2 4" xfId="14981"/>
    <cellStyle name="常规 4 2 30 3" xfId="14982"/>
    <cellStyle name="常规 4 2 25 3" xfId="14983"/>
    <cellStyle name="常规 2 2 2 2 28 3 3" xfId="14984"/>
    <cellStyle name="常规 2 2 2 2 33 3 3" xfId="14985"/>
    <cellStyle name="注释 6 3 4" xfId="14986"/>
    <cellStyle name="好_108.BOM 2 2 16 6 5" xfId="14987"/>
    <cellStyle name="差_108.BOM 3 2 2 3 3" xfId="14988"/>
    <cellStyle name="常规 2 2 2 17 3 3 3" xfId="14989"/>
    <cellStyle name="常规 2 2 2 2 11 3 2" xfId="14990"/>
    <cellStyle name="常规 2 2 2 22 3 3 3" xfId="14991"/>
    <cellStyle name="注释 6 3 5" xfId="14992"/>
    <cellStyle name="好_108.BOM 2 2 16 6 6" xfId="14993"/>
    <cellStyle name="差_108.BOM 3 2 2 3 4" xfId="14994"/>
    <cellStyle name="常规 2 2 2 17 3 3 4" xfId="14995"/>
    <cellStyle name="常规 2 2 2 2 11 3 3" xfId="14996"/>
    <cellStyle name="常规 2 2 2 22 3 3 4" xfId="14997"/>
    <cellStyle name="差_108.BOM 3 2 2 4" xfId="14998"/>
    <cellStyle name="常规 2 2 2 17 3 4" xfId="14999"/>
    <cellStyle name="常规 2 2 2 22 3 4" xfId="15000"/>
    <cellStyle name="常规 4 2 30 4" xfId="15001"/>
    <cellStyle name="常规 4 2 25 4" xfId="15002"/>
    <cellStyle name="常规 2 2 2 2 28 3 4" xfId="15003"/>
    <cellStyle name="常规 2 2 2 2 33 3 4" xfId="15004"/>
    <cellStyle name="差_108.BOM 3 2 3" xfId="15005"/>
    <cellStyle name="常规 2 2 2 17 4" xfId="15006"/>
    <cellStyle name="常规 2 2 2 22 4" xfId="15007"/>
    <cellStyle name="好_108.BOM 7 2 2 2 4" xfId="15008"/>
    <cellStyle name="常规 4 2 31" xfId="15009"/>
    <cellStyle name="常规 4 2 26" xfId="15010"/>
    <cellStyle name="常规 2 2 2 2 28 4" xfId="15011"/>
    <cellStyle name="常规 2 2 2 2 33 4" xfId="15012"/>
    <cellStyle name="差_108.BOM 3 2 3 2" xfId="15013"/>
    <cellStyle name="常规 2 2 2 17 4 2" xfId="15014"/>
    <cellStyle name="常规 2 2 2 22 4 2" xfId="15015"/>
    <cellStyle name="注释 7 2 3" xfId="15016"/>
    <cellStyle name="好_108.BOM 2 2 17 5 4" xfId="15017"/>
    <cellStyle name="差_108.BOM 3 2 3 2 2" xfId="15018"/>
    <cellStyle name="常规 2 2 2 17 4 2 2" xfId="15019"/>
    <cellStyle name="常规 2 2 2 22 4 2 2" xfId="15020"/>
    <cellStyle name="注释 7 2 4" xfId="15021"/>
    <cellStyle name="好_108.BOM 2 2 17 5 5" xfId="15022"/>
    <cellStyle name="差_108.BOM 3 2 3 2 3" xfId="15023"/>
    <cellStyle name="常规 2 2 2 17 4 2 3" xfId="15024"/>
    <cellStyle name="常规 2 2 2 2 12 2 2" xfId="15025"/>
    <cellStyle name="常规 2 2 2 22 4 2 3" xfId="15026"/>
    <cellStyle name="好_108.BOM 2 2 17 5 6" xfId="15027"/>
    <cellStyle name="差_108.BOM 3 2 3 2 4" xfId="15028"/>
    <cellStyle name="常规 2 2 2 17 4 2 4" xfId="15029"/>
    <cellStyle name="常规 2 2 2 2 12 2 3" xfId="15030"/>
    <cellStyle name="常规 2 2 2 22 4 2 4" xfId="15031"/>
    <cellStyle name="差_108.BOM 3 2 3 3" xfId="15032"/>
    <cellStyle name="常规 2 2 2 17 4 3" xfId="15033"/>
    <cellStyle name="常规 2 2 2 22 4 3" xfId="15034"/>
    <cellStyle name="注释 7 3 3" xfId="15035"/>
    <cellStyle name="好_108.BOM 2 2 17 6 4" xfId="15036"/>
    <cellStyle name="常规 2 47 2 4" xfId="15037"/>
    <cellStyle name="差_108.BOM 3 2 3 3 2" xfId="15038"/>
    <cellStyle name="常规 2 2 2 17 4 3 2" xfId="15039"/>
    <cellStyle name="常规 2 2 2 22 4 3 2" xfId="15040"/>
    <cellStyle name="好_108.BOM 4 2 5 3" xfId="15041"/>
    <cellStyle name="常规 2 2 8 2 10" xfId="15042"/>
    <cellStyle name="常规 2 2 2 2 8 5 2 4" xfId="15043"/>
    <cellStyle name="注释 7 3 4" xfId="15044"/>
    <cellStyle name="好_108.BOM 2 2 17 6 5" xfId="15045"/>
    <cellStyle name="差_108.BOM 3 2 3 3 3" xfId="15046"/>
    <cellStyle name="常规 2 2 2 17 4 3 3" xfId="15047"/>
    <cellStyle name="常规 2 2 2 2 12 3 2" xfId="15048"/>
    <cellStyle name="常规 2 2 2 22 4 3 3" xfId="15049"/>
    <cellStyle name="好_108.BOM 2 2 17 6 6" xfId="15050"/>
    <cellStyle name="差_108.BOM 3 2 3 3 4" xfId="15051"/>
    <cellStyle name="常规 2 2 2 17 4 3 4" xfId="15052"/>
    <cellStyle name="常规 2 2 2 2 12 3 3" xfId="15053"/>
    <cellStyle name="常规 2 2 2 22 4 3 4" xfId="15054"/>
    <cellStyle name="差_108.BOM 3 2 3 4" xfId="15055"/>
    <cellStyle name="常规 2 2 2 17 4 4" xfId="15056"/>
    <cellStyle name="常规 2 2 2 22 4 4" xfId="15057"/>
    <cellStyle name="好_108.BOM 2 2 18 6 6" xfId="15058"/>
    <cellStyle name="差_108.BOM 3 2 4 3 4" xfId="15059"/>
    <cellStyle name="常规 2 2 2 17 5 3 4" xfId="15060"/>
    <cellStyle name="常规 2 2 2 2 13 3 3" xfId="15061"/>
    <cellStyle name="常规 2 2 2 22 5 3 4" xfId="15062"/>
    <cellStyle name="好_108.BOM 2 2 19 5 4" xfId="15063"/>
    <cellStyle name="差_108.BOM 3 2 5 2 2" xfId="15064"/>
    <cellStyle name="常规 2 2 2 17 6 2 2" xfId="15065"/>
    <cellStyle name="常规 2 2 2 22 6 2 2" xfId="15066"/>
    <cellStyle name="好_108.BOM 2 2 19 5 5" xfId="15067"/>
    <cellStyle name="差_108.BOM 3 2 5 2 3" xfId="15068"/>
    <cellStyle name="常规 2 2 2 17 6 2 3" xfId="15069"/>
    <cellStyle name="常规 2 2 2 2 14 2 2" xfId="15070"/>
    <cellStyle name="常规 2 2 2 22 6 2 3" xfId="15071"/>
    <cellStyle name="好_108.BOM 2 2 19 5 6" xfId="15072"/>
    <cellStyle name="差_108.BOM 3 2 5 2 4" xfId="15073"/>
    <cellStyle name="常规 2 2 2 17 6 2 4" xfId="15074"/>
    <cellStyle name="常规 2 2 2 2 14 2 3" xfId="15075"/>
    <cellStyle name="常规 2 2 2 22 6 2 4" xfId="15076"/>
    <cellStyle name="差_108.BOM 3 2 5 3" xfId="15077"/>
    <cellStyle name="常规 2 2 2 17 6 3" xfId="15078"/>
    <cellStyle name="常规 2 2 2 22 6 3" xfId="15079"/>
    <cellStyle name="好_108.BOM 2 2 19 6 4" xfId="15080"/>
    <cellStyle name="常规 2 49 2 4" xfId="15081"/>
    <cellStyle name="差_108.BOM 3 2 5 3 2" xfId="15082"/>
    <cellStyle name="常规 2 2 2 17 6 3 2" xfId="15083"/>
    <cellStyle name="常规 2 2 2 22 6 3 2" xfId="15084"/>
    <cellStyle name="常规 2 2 2 7 2 2 4" xfId="15085"/>
    <cellStyle name="强调文字颜色 4 2 2 4" xfId="15086"/>
    <cellStyle name="常规 2 2 2 2 8 7 2 4" xfId="15087"/>
    <cellStyle name="好_108.BOM 2 2 19 6 5" xfId="15088"/>
    <cellStyle name="差_108.BOM 3 2 5 3 3" xfId="15089"/>
    <cellStyle name="常规 2 2 2 17 6 3 3" xfId="15090"/>
    <cellStyle name="常规 2 2 2 2 14 3 2" xfId="15091"/>
    <cellStyle name="常规 2 2 2 22 6 3 3" xfId="15092"/>
    <cellStyle name="常规 2 2 2 7 2 2 5" xfId="15093"/>
    <cellStyle name="好_108.BOM 2 2 19 6 6" xfId="15094"/>
    <cellStyle name="差_108.BOM 3 2 5 3 4" xfId="15095"/>
    <cellStyle name="常规 2 2 2 17 6 3 4" xfId="15096"/>
    <cellStyle name="常规 2 2 2 2 14 3 3" xfId="15097"/>
    <cellStyle name="常规 2 2 2 22 6 3 4" xfId="15098"/>
    <cellStyle name="常规 2 2 2 7 2 2 6" xfId="15099"/>
    <cellStyle name="差_108.BOM 3 2 5 4" xfId="15100"/>
    <cellStyle name="常规 2 2 2 17 6 4" xfId="15101"/>
    <cellStyle name="常规 2 2 2 22 6 4" xfId="15102"/>
    <cellStyle name="差_108.BOM 3 2 5 5" xfId="15103"/>
    <cellStyle name="常规 2 2 2 17 6 5" xfId="15104"/>
    <cellStyle name="常规 2 2 2 22 6 5" xfId="15105"/>
    <cellStyle name="差_108.BOM 3 2 6 2 2" xfId="15106"/>
    <cellStyle name="常规 2 2 2 17 7 2 2" xfId="15107"/>
    <cellStyle name="常规 2 2 2 22 7 2 2" xfId="15108"/>
    <cellStyle name="差_108.BOM 3 2 6 2 3" xfId="15109"/>
    <cellStyle name="常规 2 2 2 17 7 2 3" xfId="15110"/>
    <cellStyle name="常规 2 2 2 2 15 2 2" xfId="15111"/>
    <cellStyle name="常规 2 2 2 2 20 2 2" xfId="15112"/>
    <cellStyle name="常规 2 2 2 22 7 2 3" xfId="15113"/>
    <cellStyle name="差_108.BOM 3 2 6 2 4" xfId="15114"/>
    <cellStyle name="常规 2 2 2 17 7 2 4" xfId="15115"/>
    <cellStyle name="常规 2 2 2 2 15 2 3" xfId="15116"/>
    <cellStyle name="常规 2 2 2 2 20 2 3" xfId="15117"/>
    <cellStyle name="常规 2 2 2 22 7 2 4" xfId="15118"/>
    <cellStyle name="差_108.BOM 3 2 6 3" xfId="15119"/>
    <cellStyle name="常规 2 2 2 17 7 3" xfId="15120"/>
    <cellStyle name="常规 2 2 2 22 7 3" xfId="15121"/>
    <cellStyle name="差_108.BOM 3 2 6 3 2" xfId="15122"/>
    <cellStyle name="常规 2 2 2 17 7 3 2" xfId="15123"/>
    <cellStyle name="常规 2 2 2 22 7 3 2" xfId="15124"/>
    <cellStyle name="差_108.BOM 3 2 6 4" xfId="15125"/>
    <cellStyle name="常规 2 2 2 17 7 4" xfId="15126"/>
    <cellStyle name="常规 2 2 2 22 7 4" xfId="15127"/>
    <cellStyle name="差_108.BOM 3 2 6 5" xfId="15128"/>
    <cellStyle name="常规 2 2 2 17 7 5" xfId="15129"/>
    <cellStyle name="常规 2 2 2 22 7 5" xfId="15130"/>
    <cellStyle name="差_108.BOM 3 2 6 6" xfId="15131"/>
    <cellStyle name="常规 2 2 2 17 7 6" xfId="15132"/>
    <cellStyle name="常规 2 2 2 22 7 6" xfId="15133"/>
    <cellStyle name="常规 2 2 17 2 2 2" xfId="15134"/>
    <cellStyle name="常规 2 2 22 2 2 2" xfId="15135"/>
    <cellStyle name="差_108.BOM 3 2 7 2 2" xfId="15136"/>
    <cellStyle name="常规 2 2 17 2 2 3" xfId="15137"/>
    <cellStyle name="常规 2 2 2 10 2 2" xfId="15138"/>
    <cellStyle name="常规 2 2 22 2 2 3" xfId="15139"/>
    <cellStyle name="差_108.BOM 3 2 7 2 3" xfId="15140"/>
    <cellStyle name="常规 2 2 2 2 16 2 2" xfId="15141"/>
    <cellStyle name="常规 2 2 2 2 21 2 2" xfId="15142"/>
    <cellStyle name="常规 2 2 3 2 2 3 2" xfId="15143"/>
    <cellStyle name="常规 2 2 17 2 2 4" xfId="15144"/>
    <cellStyle name="常规 2 2 2 10 2 3" xfId="15145"/>
    <cellStyle name="常规 2 2 22 2 2 4" xfId="15146"/>
    <cellStyle name="差_108.BOM 3 2 7 2 4" xfId="15147"/>
    <cellStyle name="常规 2 2 2 2 16 2 3" xfId="15148"/>
    <cellStyle name="常规 2 2 2 2 21 2 3" xfId="15149"/>
    <cellStyle name="常规 2 2 17 2 3" xfId="15150"/>
    <cellStyle name="常规 2 2 22 2 3" xfId="15151"/>
    <cellStyle name="差_108.BOM 3 2 7 3" xfId="15152"/>
    <cellStyle name="常规 2 2 2 17 8 3" xfId="15153"/>
    <cellStyle name="常规 2 2 2 22 8 3" xfId="15154"/>
    <cellStyle name="强调文字颜色 4 4 2 4" xfId="15155"/>
    <cellStyle name="常规 2 2 17 2 3 2" xfId="15156"/>
    <cellStyle name="常规 2 2 22 2 3 2" xfId="15157"/>
    <cellStyle name="差_108.BOM 3 2 7 3 2" xfId="15158"/>
    <cellStyle name="常规 2 2 17 2 4" xfId="15159"/>
    <cellStyle name="常规 2 2 22 2 4" xfId="15160"/>
    <cellStyle name="差_108.BOM 3 2 7 4" xfId="15161"/>
    <cellStyle name="常规 2 2 2 17 8 4" xfId="15162"/>
    <cellStyle name="常规 2 2 2 22 8 4" xfId="15163"/>
    <cellStyle name="常规 2 2 17 2 5" xfId="15164"/>
    <cellStyle name="常规 2 2 22 2 5" xfId="15165"/>
    <cellStyle name="差_108.BOM 3 2 7 5" xfId="15166"/>
    <cellStyle name="常规 2 2 17 2 6" xfId="15167"/>
    <cellStyle name="常规 2 2 22 2 6" xfId="15168"/>
    <cellStyle name="差_108.BOM 3 2 7 6" xfId="15169"/>
    <cellStyle name="常规 2 2 17 3 3" xfId="15170"/>
    <cellStyle name="常规 2 2 22 3 3" xfId="15171"/>
    <cellStyle name="差_108.BOM 3 2 8 3" xfId="15172"/>
    <cellStyle name="常规 2 2 2 17 9 3" xfId="15173"/>
    <cellStyle name="常规 2 2 2 22 9 3" xfId="15174"/>
    <cellStyle name="常规 2 2 17 3 4" xfId="15175"/>
    <cellStyle name="常规 2 2 22 3 4" xfId="15176"/>
    <cellStyle name="差_108.BOM 3 2 8 4" xfId="15177"/>
    <cellStyle name="常规 2 2 2 17 9 4" xfId="15178"/>
    <cellStyle name="常规 2 2 2 22 9 4" xfId="15179"/>
    <cellStyle name="强调文字颜色 2 10 2" xfId="15180"/>
    <cellStyle name="常规 2 2 17 4 2" xfId="15181"/>
    <cellStyle name="常规 2 2 2 12 10" xfId="15182"/>
    <cellStyle name="常规 2 2 22 4 2" xfId="15183"/>
    <cellStyle name="好_108.BOM 4 2 4 3 4" xfId="15184"/>
    <cellStyle name="差_108.BOM 3 2 9 2" xfId="15185"/>
    <cellStyle name="常规 2 2 2 2 18 10" xfId="15186"/>
    <cellStyle name="强调文字颜色 2 10 3" xfId="15187"/>
    <cellStyle name="常规 2 2 17 4 3" xfId="15188"/>
    <cellStyle name="常规 2 2 2 12 11" xfId="15189"/>
    <cellStyle name="常规 2 2 22 4 3" xfId="15190"/>
    <cellStyle name="差_108.BOM 3 2 9 3" xfId="15191"/>
    <cellStyle name="常规 2 2 2 2 18 11" xfId="15192"/>
    <cellStyle name="常规 2 2 2 2 2 9 2 2" xfId="15193"/>
    <cellStyle name="强调文字颜色 2 10 4" xfId="15194"/>
    <cellStyle name="常规 2 2 17 4 4" xfId="15195"/>
    <cellStyle name="常规 2 2 2 12 12" xfId="15196"/>
    <cellStyle name="常规 2 2 22 4 4" xfId="15197"/>
    <cellStyle name="差_108.BOM 3 2 9 4" xfId="15198"/>
    <cellStyle name="常规 2 2 2 2 18 12" xfId="15199"/>
    <cellStyle name="常规 2 2 2 2 2 9 2 3" xfId="15200"/>
    <cellStyle name="好_108.BOM 30 7 5" xfId="15201"/>
    <cellStyle name="好_108.BOM 25 7 5" xfId="15202"/>
    <cellStyle name="好_108.BOM 2 2 19 4 2 3" xfId="15203"/>
    <cellStyle name="差_108.BOM 3 3" xfId="15204"/>
    <cellStyle name="好_108.BOM 2 2 14 2 6" xfId="15205"/>
    <cellStyle name="差_108.BOM 3 3 2" xfId="15206"/>
    <cellStyle name="常规 2 2 2 18 3" xfId="15207"/>
    <cellStyle name="常规 2 2 2 23 3" xfId="15208"/>
    <cellStyle name="汇总 3 7 2" xfId="15209"/>
    <cellStyle name="好_108.BOM 7 2 2 3 3" xfId="15210"/>
    <cellStyle name="常规 2 2 2 2 29 3" xfId="15211"/>
    <cellStyle name="常规 2 2 2 2 34 3" xfId="15212"/>
    <cellStyle name="差_108.BOM 3 3 3" xfId="15213"/>
    <cellStyle name="常规 2 2 2 18 4" xfId="15214"/>
    <cellStyle name="常规 2 2 2 23 4" xfId="15215"/>
    <cellStyle name="好_108.BOM 7 2 2 3 4" xfId="15216"/>
    <cellStyle name="常规 2 2 2 2 29 4" xfId="15217"/>
    <cellStyle name="常规 2 2 2 2 34 4" xfId="15218"/>
    <cellStyle name="好_108.BOM 30 7 6" xfId="15219"/>
    <cellStyle name="好_108.BOM 25 7 6" xfId="15220"/>
    <cellStyle name="好_108.BOM 2 2 19 4 2 4" xfId="15221"/>
    <cellStyle name="差_108.BOM 3 4" xfId="15222"/>
    <cellStyle name="好_108.BOM 2 2 14 3 6" xfId="15223"/>
    <cellStyle name="差_108.BOM 3 4 2" xfId="15224"/>
    <cellStyle name="常规 2 2 2 19 3" xfId="15225"/>
    <cellStyle name="常规 2 2 2 24 3" xfId="15226"/>
    <cellStyle name="常规 2 2 2 2 35 3" xfId="15227"/>
    <cellStyle name="常规 2 2 2 2 40 3" xfId="15228"/>
    <cellStyle name="差_108.BOM 3 4 3" xfId="15229"/>
    <cellStyle name="常规 2 2 2 19 4" xfId="15230"/>
    <cellStyle name="常规 2 2 2 24 4" xfId="15231"/>
    <cellStyle name="常规 2 2 2 2 35 4" xfId="15232"/>
    <cellStyle name="常规 2 2 2 2 40 4" xfId="15233"/>
    <cellStyle name="差_108.BOM 35" xfId="15234"/>
    <cellStyle name="差_108.BOM 40" xfId="15235"/>
    <cellStyle name="差_108.BOM 35 10" xfId="15236"/>
    <cellStyle name="差_108.BOM 35 11" xfId="15237"/>
    <cellStyle name="差_108.BOM 35 12" xfId="15238"/>
    <cellStyle name="差_108.BOM 35 2" xfId="15239"/>
    <cellStyle name="差_108.BOM 35 2 2" xfId="15240"/>
    <cellStyle name="差_108.BOM 35 2 2 2" xfId="15241"/>
    <cellStyle name="常规 2 2 13 2 6 4" xfId="15242"/>
    <cellStyle name="差_108.BOM 35 2 2 3" xfId="15243"/>
    <cellStyle name="常规 2 2 13 2 6 5" xfId="15244"/>
    <cellStyle name="好_108.BOM 2 2 18 4 2 2" xfId="15245"/>
    <cellStyle name="差_108.BOM 35 2 2 4" xfId="15246"/>
    <cellStyle name="常规 2 2 13 2 6 6" xfId="15247"/>
    <cellStyle name="差_108.BOM 35 2 3" xfId="15248"/>
    <cellStyle name="差_108.BOM 35 2 3 2" xfId="15249"/>
    <cellStyle name="常规 2 2 13 2 7 4" xfId="15250"/>
    <cellStyle name="差_108.BOM 35 2 3 3" xfId="15251"/>
    <cellStyle name="常规 2 2 13 2 7 5" xfId="15252"/>
    <cellStyle name="好_108.BOM 2 2 18 4 3 2" xfId="15253"/>
    <cellStyle name="差_108.BOM 35 2 3 4" xfId="15254"/>
    <cellStyle name="常规 2 2 13 2 7 6" xfId="15255"/>
    <cellStyle name="常规 2 2 31 7 2" xfId="15256"/>
    <cellStyle name="差_108.BOM 35 3" xfId="15257"/>
    <cellStyle name="常规 2 2 26 7 2" xfId="15258"/>
    <cellStyle name="常规 2 2 31 7 2 2" xfId="15259"/>
    <cellStyle name="差_108.BOM 35 3 2" xfId="15260"/>
    <cellStyle name="常规 2 2 26 7 2 2" xfId="15261"/>
    <cellStyle name="好_108.BOM 2 2 18 5 2 2" xfId="15262"/>
    <cellStyle name="差_108.BOM 35 3 2 4" xfId="15263"/>
    <cellStyle name="常规 2 2 31 7 2 3" xfId="15264"/>
    <cellStyle name="差_108.BOM 35 3 3" xfId="15265"/>
    <cellStyle name="常规 2 2 26 7 2 3" xfId="15266"/>
    <cellStyle name="好_108.BOM 2 2 18 5 3 2" xfId="15267"/>
    <cellStyle name="差_108.BOM 35 3 3 4" xfId="15268"/>
    <cellStyle name="常规 2 2 31 7 3" xfId="15269"/>
    <cellStyle name="差_108.BOM 35 4" xfId="15270"/>
    <cellStyle name="常规 2 2 26 7 3" xfId="15271"/>
    <cellStyle name="常规 2 2 31 7 3 2" xfId="15272"/>
    <cellStyle name="差_108.BOM 35 4 2" xfId="15273"/>
    <cellStyle name="常规 2 2 26 7 3 2" xfId="15274"/>
    <cellStyle name="差_108.BOM 35 4 2 2" xfId="15275"/>
    <cellStyle name="差_108.BOM 35 4 2 3" xfId="15276"/>
    <cellStyle name="好_108.BOM 2 2 18 6 2 2" xfId="15277"/>
    <cellStyle name="差_108.BOM 35 4 2 4" xfId="15278"/>
    <cellStyle name="常规 2 2 31 7 3 3" xfId="15279"/>
    <cellStyle name="差_108.BOM 35 4 3" xfId="15280"/>
    <cellStyle name="常规 2 2 26 7 3 3" xfId="15281"/>
    <cellStyle name="差_108.BOM 35 5 2" xfId="15282"/>
    <cellStyle name="差_108.BOM 35 5 2 2" xfId="15283"/>
    <cellStyle name="差_108.BOM 35 5 2 3" xfId="15284"/>
    <cellStyle name="好_108.BOM 2 2 18 7 2 2" xfId="15285"/>
    <cellStyle name="差_108.BOM 35 5 2 4" xfId="15286"/>
    <cellStyle name="差_108.BOM 35 5 3" xfId="15287"/>
    <cellStyle name="差_108.BOM 35 5 3 2" xfId="15288"/>
    <cellStyle name="差_108.BOM 35 5 3 3" xfId="15289"/>
    <cellStyle name="好_108.BOM 2 2 18 7 3 2" xfId="15290"/>
    <cellStyle name="差_108.BOM 35 5 3 4" xfId="15291"/>
    <cellStyle name="好_108.BOM 2 25 2 2 2" xfId="15292"/>
    <cellStyle name="常规 2 2 31 7 5" xfId="15293"/>
    <cellStyle name="差_108.BOM 35 6" xfId="15294"/>
    <cellStyle name="常规 2 2 26 7 5" xfId="15295"/>
    <cellStyle name="差_108.BOM 35 6 2" xfId="15296"/>
    <cellStyle name="差_108.BOM 35 6 2 2" xfId="15297"/>
    <cellStyle name="差_108.BOM 35 6 2 3" xfId="15298"/>
    <cellStyle name="差_108.BOM 35 6 2 4" xfId="15299"/>
    <cellStyle name="差_108.BOM 35 6 3" xfId="15300"/>
    <cellStyle name="常规 2 2 32" xfId="15301"/>
    <cellStyle name="常规 2 2 27" xfId="15302"/>
    <cellStyle name="差_108.BOM 35 6 3 2" xfId="15303"/>
    <cellStyle name="常规 2 2 33" xfId="15304"/>
    <cellStyle name="常规 2 2 28" xfId="15305"/>
    <cellStyle name="差_108.BOM 35 6 3 3" xfId="15306"/>
    <cellStyle name="常规 2 2 34" xfId="15307"/>
    <cellStyle name="常规 2 2 29" xfId="15308"/>
    <cellStyle name="差_108.BOM 35 6 3 4" xfId="15309"/>
    <cellStyle name="好_108.BOM 2 25 2 2 3" xfId="15310"/>
    <cellStyle name="常规 2 2 31 7 6" xfId="15311"/>
    <cellStyle name="差_108.BOM 35 7" xfId="15312"/>
    <cellStyle name="常规 2 2 26 7 6" xfId="15313"/>
    <cellStyle name="差_108.BOM 35 7 2 2" xfId="15314"/>
    <cellStyle name="差_108.BOM 35 7 2 3" xfId="15315"/>
    <cellStyle name="差_108.BOM 35 7 2 4" xfId="15316"/>
    <cellStyle name="差_108.BOM 35 7 3" xfId="15317"/>
    <cellStyle name="差_108.BOM 35 7 3 2" xfId="15318"/>
    <cellStyle name="差_108.BOM 35 7 3 3" xfId="15319"/>
    <cellStyle name="差_108.BOM 35 7 3 4" xfId="15320"/>
    <cellStyle name="差_108.BOM 35 8 2" xfId="15321"/>
    <cellStyle name="差_108.BOM 9 2 6 2 3" xfId="15322"/>
    <cellStyle name="差_108.BOM 35 8 3" xfId="15323"/>
    <cellStyle name="差_108.BOM 9 2 6 2 4" xfId="15324"/>
    <cellStyle name="差_108.BOM 35 9 2" xfId="15325"/>
    <cellStyle name="差_108.BOM 9 2 6 3 3" xfId="15326"/>
    <cellStyle name="差_108.BOM 35 9 3" xfId="15327"/>
    <cellStyle name="差_108.BOM 9 2 6 3 4" xfId="15328"/>
    <cellStyle name="差_108.BOM 36" xfId="15329"/>
    <cellStyle name="差_108.BOM 41" xfId="15330"/>
    <cellStyle name="检查单元格 6 4 2 4" xfId="15331"/>
    <cellStyle name="好_108.BOM 6 2" xfId="15332"/>
    <cellStyle name="差_108.BOM 36 11" xfId="15333"/>
    <cellStyle name="好_108.BOM 6 3" xfId="15334"/>
    <cellStyle name="差_108.BOM 36 12" xfId="15335"/>
    <cellStyle name="差_108.BOM 36 2" xfId="15336"/>
    <cellStyle name="好_108.BOM 30 8 4" xfId="15337"/>
    <cellStyle name="好_108.BOM 25 8 4" xfId="15338"/>
    <cellStyle name="好_108.BOM 2 2 19 4 3 2" xfId="15339"/>
    <cellStyle name="差_108.BOM 36 2 3 4" xfId="15340"/>
    <cellStyle name="差_108.BOM 4 2" xfId="15341"/>
    <cellStyle name="常规 2 2 31 8 2" xfId="15342"/>
    <cellStyle name="差_108.BOM 36 3" xfId="15343"/>
    <cellStyle name="常规 2 2 26 8 2" xfId="15344"/>
    <cellStyle name="强调文字颜色 1 5 5 6" xfId="15345"/>
    <cellStyle name="好_108.BOM 31 7 2" xfId="15346"/>
    <cellStyle name="好_108.BOM 26 7 2" xfId="15347"/>
    <cellStyle name="差_108.BOM 36 3 2 2" xfId="15348"/>
    <cellStyle name="好_108.BOM 31 7 3" xfId="15349"/>
    <cellStyle name="好_108.BOM 26 7 3" xfId="15350"/>
    <cellStyle name="差_108.BOM 36 3 2 3" xfId="15351"/>
    <cellStyle name="好_108.BOM 31 7 4" xfId="15352"/>
    <cellStyle name="好_108.BOM 26 7 4" xfId="15353"/>
    <cellStyle name="好_108.BOM 2 2 19 5 2 2" xfId="15354"/>
    <cellStyle name="差_108.BOM 36 3 2 4" xfId="15355"/>
    <cellStyle name="好_108.BOM 31 8 2" xfId="15356"/>
    <cellStyle name="好_108.BOM 26 8 2" xfId="15357"/>
    <cellStyle name="差_108.BOM 36 3 3 2" xfId="15358"/>
    <cellStyle name="好_108.BOM 31 8 3" xfId="15359"/>
    <cellStyle name="好_108.BOM 26 8 3" xfId="15360"/>
    <cellStyle name="差_108.BOM 36 3 3 3" xfId="15361"/>
    <cellStyle name="好_108.BOM 31 8 4" xfId="15362"/>
    <cellStyle name="好_108.BOM 26 8 4" xfId="15363"/>
    <cellStyle name="好_108.BOM 2 2 19 5 3 2" xfId="15364"/>
    <cellStyle name="差_108.BOM 36 3 3 4" xfId="15365"/>
    <cellStyle name="常规 2 2 31 8 3" xfId="15366"/>
    <cellStyle name="差_108.BOM 36 4" xfId="15367"/>
    <cellStyle name="常规 2 2 26 8 3" xfId="15368"/>
    <cellStyle name="强调文字颜色 1 6 5 6" xfId="15369"/>
    <cellStyle name="好_108.BOM 32 7 2" xfId="15370"/>
    <cellStyle name="好_108.BOM 27 7 2" xfId="15371"/>
    <cellStyle name="差_108.BOM 36 4 2 2" xfId="15372"/>
    <cellStyle name="好_108.BOM 32 7 3" xfId="15373"/>
    <cellStyle name="好_108.BOM 27 7 3" xfId="15374"/>
    <cellStyle name="差_108.BOM 36 4 2 3" xfId="15375"/>
    <cellStyle name="好_108.BOM 32 7 4" xfId="15376"/>
    <cellStyle name="好_108.BOM 27 7 4" xfId="15377"/>
    <cellStyle name="好_108.BOM 2 2 19 6 2 2" xfId="15378"/>
    <cellStyle name="差_108.BOM 36 4 2 4" xfId="15379"/>
    <cellStyle name="常规 2 2 2 7 2 2 2 2" xfId="15380"/>
    <cellStyle name="好_108.BOM 33 7 2" xfId="15381"/>
    <cellStyle name="好_108.BOM 28 7 2" xfId="15382"/>
    <cellStyle name="常规 4 2 14 5" xfId="15383"/>
    <cellStyle name="差_108.BOM 36 5 2 2" xfId="15384"/>
    <cellStyle name="好_108.BOM 33 7 3" xfId="15385"/>
    <cellStyle name="好_108.BOM 28 7 3" xfId="15386"/>
    <cellStyle name="差_108.BOM 36 5 2 3" xfId="15387"/>
    <cellStyle name="好_108.BOM 33 7 4" xfId="15388"/>
    <cellStyle name="好_108.BOM 28 7 4" xfId="15389"/>
    <cellStyle name="好_108.BOM 2 2 19 7 2 2" xfId="15390"/>
    <cellStyle name="差_108.BOM 36 5 2 4" xfId="15391"/>
    <cellStyle name="常规 2 2 2 7 2 3 2 2" xfId="15392"/>
    <cellStyle name="好_108.BOM 2 25 2 3 2" xfId="15393"/>
    <cellStyle name="差_108.BOM 36 6" xfId="15394"/>
    <cellStyle name="好_108.BOM 34 7" xfId="15395"/>
    <cellStyle name="好_108.BOM 29 7" xfId="15396"/>
    <cellStyle name="差_108.BOM 36 6 2" xfId="15397"/>
    <cellStyle name="好_108.BOM 34 7 2" xfId="15398"/>
    <cellStyle name="好_108.BOM 29 7 2" xfId="15399"/>
    <cellStyle name="差_108.BOM 36 6 2 2" xfId="15400"/>
    <cellStyle name="好_108.BOM 35 7" xfId="15401"/>
    <cellStyle name="差_108.BOM 36 7 2" xfId="15402"/>
    <cellStyle name="好_108.BOM 35 7 2" xfId="15403"/>
    <cellStyle name="差_108.BOM 36 7 2 2" xfId="15404"/>
    <cellStyle name="好_108.BOM 35 7 3" xfId="15405"/>
    <cellStyle name="差_108.BOM 36 7 2 3" xfId="15406"/>
    <cellStyle name="好_108.BOM 35 7 4" xfId="15407"/>
    <cellStyle name="差_108.BOM 36 7 2 4" xfId="15408"/>
    <cellStyle name="常规 2 2 2 7 2 5 2 2" xfId="15409"/>
    <cellStyle name="好_108.BOM 36 7" xfId="15410"/>
    <cellStyle name="差_108.BOM 36 8 2" xfId="15411"/>
    <cellStyle name="差_108.BOM 9 2 7 2 3" xfId="15412"/>
    <cellStyle name="好_108.BOM 37 7" xfId="15413"/>
    <cellStyle name="差_108.BOM 36 9 2" xfId="15414"/>
    <cellStyle name="差_108.BOM 9 2 7 3 3" xfId="15415"/>
    <cellStyle name="好 2 10" xfId="15416"/>
    <cellStyle name="差_108.BOM 37" xfId="15417"/>
    <cellStyle name="差_108.BOM 42" xfId="15418"/>
    <cellStyle name="输入 3 2 2 2" xfId="15419"/>
    <cellStyle name="差_108.BOM 37 10" xfId="15420"/>
    <cellStyle name="差_108.BOM 37 11" xfId="15421"/>
    <cellStyle name="差_108.BOM 37 12" xfId="15422"/>
    <cellStyle name="差_108.BOM 37 2" xfId="15423"/>
    <cellStyle name="差_108.BOM 37 2 2 2" xfId="15424"/>
    <cellStyle name="常规 2 2 20 2 6 4" xfId="15425"/>
    <cellStyle name="差_108.BOM 37 2 2 3" xfId="15426"/>
    <cellStyle name="常规 2 2 20 2 6 5" xfId="15427"/>
    <cellStyle name="差_108.BOM 37 2 2 4" xfId="15428"/>
    <cellStyle name="常规 2 2 20 2 6 6" xfId="15429"/>
    <cellStyle name="差_108.BOM 37 2 3 2" xfId="15430"/>
    <cellStyle name="常规 2 2 20 2 7 4" xfId="15431"/>
    <cellStyle name="差_108.BOM 37 2 3 3" xfId="15432"/>
    <cellStyle name="常规 2 2 20 2 7 5" xfId="15433"/>
    <cellStyle name="差_108.BOM 37 2 3 4" xfId="15434"/>
    <cellStyle name="常规 2 2 20 2 7 6" xfId="15435"/>
    <cellStyle name="常规 2 2 31 9 2" xfId="15436"/>
    <cellStyle name="差_108.BOM 37 3" xfId="15437"/>
    <cellStyle name="常规 2 2 26 9 2" xfId="15438"/>
    <cellStyle name="差_108.BOM 37 3 2 4" xfId="15439"/>
    <cellStyle name="差_108.BOM 37 3 3 2" xfId="15440"/>
    <cellStyle name="差_108.BOM 37 3 3 3" xfId="15441"/>
    <cellStyle name="差_108.BOM 37 3 3 4" xfId="15442"/>
    <cellStyle name="常规 2 2 31 9 3" xfId="15443"/>
    <cellStyle name="差_108.BOM 37 4" xfId="15444"/>
    <cellStyle name="常规 2 2 26 9 3" xfId="15445"/>
    <cellStyle name="差_108.BOM 37 4 2" xfId="15446"/>
    <cellStyle name="强调文字颜色 2 6 5 6" xfId="15447"/>
    <cellStyle name="差_108.BOM 37 4 2 2" xfId="15448"/>
    <cellStyle name="差_108.BOM 37 4 2 3" xfId="15449"/>
    <cellStyle name="差_108.BOM 37 4 2 4" xfId="15450"/>
    <cellStyle name="差_108.BOM 37 4 3" xfId="15451"/>
    <cellStyle name="差_108.BOM 7 2 2 2" xfId="15452"/>
    <cellStyle name="差_108.BOM 37 4 3 2" xfId="15453"/>
    <cellStyle name="差_108.BOM 7 2 2 2 2" xfId="15454"/>
    <cellStyle name="差_108.BOM 37 4 3 3" xfId="15455"/>
    <cellStyle name="差_108.BOM 7 2 2 2 3" xfId="15456"/>
    <cellStyle name="差_108.BOM 37 4 3 4" xfId="15457"/>
    <cellStyle name="差_108.BOM 7 2 2 2 4" xfId="15458"/>
    <cellStyle name="差_108.BOM 37 5 2" xfId="15459"/>
    <cellStyle name="常规 2 2 2 2 9 4" xfId="15460"/>
    <cellStyle name="差_108.BOM 37 5 2 2" xfId="15461"/>
    <cellStyle name="常规 2 2 2 2 9 5" xfId="15462"/>
    <cellStyle name="差_108.BOM 37 5 2 3" xfId="15463"/>
    <cellStyle name="强调文字颜色 4 3 3 2 2" xfId="15464"/>
    <cellStyle name="常规 2 2 2 2 9 6" xfId="15465"/>
    <cellStyle name="差_108.BOM 37 5 2 4" xfId="15466"/>
    <cellStyle name="差_108.BOM 37 5 3" xfId="15467"/>
    <cellStyle name="差_108.BOM 7 2 3 2" xfId="15468"/>
    <cellStyle name="差_108.BOM 37 5 3 2" xfId="15469"/>
    <cellStyle name="差_108.BOM 7 2 3 2 2" xfId="15470"/>
    <cellStyle name="差_108.BOM 37 5 3 3" xfId="15471"/>
    <cellStyle name="差_108.BOM 7 2 3 2 3" xfId="15472"/>
    <cellStyle name="差_108.BOM 37 5 3 4" xfId="15473"/>
    <cellStyle name="差_108.BOM 7 2 3 2 4" xfId="15474"/>
    <cellStyle name="好_108.BOM 2 2 11 2 2 3" xfId="15475"/>
    <cellStyle name="常规 3 2 2 7 2 2" xfId="15476"/>
    <cellStyle name="差_108.BOM 37 6" xfId="15477"/>
    <cellStyle name="差_108.BOM 37 6 2" xfId="15478"/>
    <cellStyle name="差_108.BOM 37 6 2 2" xfId="15479"/>
    <cellStyle name="差_108.BOM 37 6 2 3" xfId="15480"/>
    <cellStyle name="差_108.BOM 37 6 2 4" xfId="15481"/>
    <cellStyle name="差_108.BOM 37 6 3" xfId="15482"/>
    <cellStyle name="差_108.BOM 7 2 4 2" xfId="15483"/>
    <cellStyle name="差_108.BOM 37 6 3 2" xfId="15484"/>
    <cellStyle name="差_108.BOM 7 2 4 2 2" xfId="15485"/>
    <cellStyle name="差_108.BOM 37 6 3 3" xfId="15486"/>
    <cellStyle name="差_108.BOM 7 2 4 2 3" xfId="15487"/>
    <cellStyle name="差_108.BOM 37 6 3 4" xfId="15488"/>
    <cellStyle name="差_108.BOM 7 2 4 2 4" xfId="15489"/>
    <cellStyle name="好_108.BOM 2 2 11 2 2 4" xfId="15490"/>
    <cellStyle name="常规 3 2 2 7 2 3" xfId="15491"/>
    <cellStyle name="差_108.BOM 37 7" xfId="15492"/>
    <cellStyle name="差_108.BOM 37 7 2" xfId="15493"/>
    <cellStyle name="强调文字颜色 1 9 4" xfId="15494"/>
    <cellStyle name="差_108.BOM 37 7 2 2" xfId="15495"/>
    <cellStyle name="强调文字颜色 1 9 5" xfId="15496"/>
    <cellStyle name="差_108.BOM 37 7 2 3" xfId="15497"/>
    <cellStyle name="差_108.BOM 37 7 2 4" xfId="15498"/>
    <cellStyle name="差_108.BOM 37 7 3" xfId="15499"/>
    <cellStyle name="差_108.BOM 7 2 5 2" xfId="15500"/>
    <cellStyle name="差_108.BOM 37 7 3 2" xfId="15501"/>
    <cellStyle name="差_108.BOM 7 2 5 2 2" xfId="15502"/>
    <cellStyle name="差_108.BOM 37 7 3 3" xfId="15503"/>
    <cellStyle name="差_108.BOM 7 2 5 2 3" xfId="15504"/>
    <cellStyle name="差_108.BOM 37 7 3 4" xfId="15505"/>
    <cellStyle name="差_108.BOM 7 2 5 2 4" xfId="15506"/>
    <cellStyle name="常规 3 2 2 7 2 4" xfId="15507"/>
    <cellStyle name="差_108.BOM 37 8" xfId="15508"/>
    <cellStyle name="差_108.BOM 37 8 2" xfId="15509"/>
    <cellStyle name="差_108.BOM 37 8 3" xfId="15510"/>
    <cellStyle name="差_108.BOM 7 2 6 2" xfId="15511"/>
    <cellStyle name="差_108.BOM 37 9" xfId="15512"/>
    <cellStyle name="差_108.BOM 37 9 2" xfId="15513"/>
    <cellStyle name="差_108.BOM 37 9 3" xfId="15514"/>
    <cellStyle name="差_108.BOM 7 2 7 2" xfId="15515"/>
    <cellStyle name="差_108.BOM 38 2" xfId="15516"/>
    <cellStyle name="差_108.BOM 38 3" xfId="15517"/>
    <cellStyle name="差_108.BOM 38 4" xfId="15518"/>
    <cellStyle name="差_108.BOM 39 2" xfId="15519"/>
    <cellStyle name="差_108.BOM 39 3" xfId="15520"/>
    <cellStyle name="好_108.BOM 2 2 19 4 3" xfId="15521"/>
    <cellStyle name="差_108.BOM 4" xfId="15522"/>
    <cellStyle name="差_108.BOM 4 2 10" xfId="15523"/>
    <cellStyle name="差_108.BOM 4 2 11" xfId="15524"/>
    <cellStyle name="差_108.BOM 4 2 12" xfId="15525"/>
    <cellStyle name="差_108.BOM 4 2 2" xfId="15526"/>
    <cellStyle name="计算 6 5 2 3" xfId="15527"/>
    <cellStyle name="常规 10 3" xfId="15528"/>
    <cellStyle name="差_108.BOM 4 2 2 2" xfId="15529"/>
    <cellStyle name="计算 6 5 2 4" xfId="15530"/>
    <cellStyle name="常规 10 4" xfId="15531"/>
    <cellStyle name="差_108.BOM 4 2 2 3" xfId="15532"/>
    <cellStyle name="常规 10 5" xfId="15533"/>
    <cellStyle name="差_108.BOM 4 2 2 4" xfId="15534"/>
    <cellStyle name="常规 10 6" xfId="15535"/>
    <cellStyle name="差_108.BOM 4 2 2 5" xfId="15536"/>
    <cellStyle name="常规 10 7" xfId="15537"/>
    <cellStyle name="差_108.BOM 4 2 2 6" xfId="15538"/>
    <cellStyle name="差_108.BOM 4 2 3" xfId="15539"/>
    <cellStyle name="计算 6 5 3 3" xfId="15540"/>
    <cellStyle name="常规 11 3" xfId="15541"/>
    <cellStyle name="差_108.BOM 4 2 3 2" xfId="15542"/>
    <cellStyle name="计算 6 5 3 4" xfId="15543"/>
    <cellStyle name="常规 11 4" xfId="15544"/>
    <cellStyle name="差_108.BOM 4 2 3 3" xfId="15545"/>
    <cellStyle name="常规 11 5" xfId="15546"/>
    <cellStyle name="差_108.BOM 4 2 3 4" xfId="15547"/>
    <cellStyle name="常规 11 6" xfId="15548"/>
    <cellStyle name="差_108.BOM 4 2 3 5" xfId="15549"/>
    <cellStyle name="差_108.BOM 4 2 3 6" xfId="15550"/>
    <cellStyle name="差_108.BOM 4 2 4" xfId="15551"/>
    <cellStyle name="常规 12 3" xfId="15552"/>
    <cellStyle name="好 4 2 3" xfId="15553"/>
    <cellStyle name="差_108.BOM 4 2 4 2" xfId="15554"/>
    <cellStyle name="好 4 2 4" xfId="15555"/>
    <cellStyle name="差_108.BOM 4 2 4 3" xfId="15556"/>
    <cellStyle name="差_108.BOM 4 2 4 4" xfId="15557"/>
    <cellStyle name="差_108.BOM 4 2 4 5" xfId="15558"/>
    <cellStyle name="好_108.BOM 2 2 2 7 2 2" xfId="15559"/>
    <cellStyle name="差_108.BOM 4 2 4 6" xfId="15560"/>
    <cellStyle name="差_108.BOM 4 2 5" xfId="15561"/>
    <cellStyle name="常规 13 3" xfId="15562"/>
    <cellStyle name="好 4 3 3" xfId="15563"/>
    <cellStyle name="差_108.BOM 4 2 5 2" xfId="15564"/>
    <cellStyle name="常规 13 3 2" xfId="15565"/>
    <cellStyle name="差_108.BOM 4 2 5 2 2" xfId="15566"/>
    <cellStyle name="差_108.BOM 4 2 9" xfId="15567"/>
    <cellStyle name="常规 13 3 3" xfId="15568"/>
    <cellStyle name="差_108.BOM 4 2 5 2 3" xfId="15569"/>
    <cellStyle name="常规 13 3 4" xfId="15570"/>
    <cellStyle name="差_108.BOM 4 2 5 2 4" xfId="15571"/>
    <cellStyle name="常规 13 4" xfId="15572"/>
    <cellStyle name="好 4 3 4" xfId="15573"/>
    <cellStyle name="差_108.BOM 4 2 5 3" xfId="15574"/>
    <cellStyle name="差_108.BOM 4 2 5 3 2" xfId="15575"/>
    <cellStyle name="差_108.BOM 4 2 5 3 3" xfId="15576"/>
    <cellStyle name="差_108.BOM 4 2 5 3 4" xfId="15577"/>
    <cellStyle name="常规 13 5" xfId="15578"/>
    <cellStyle name="差_108.BOM 4 2 5 4" xfId="15579"/>
    <cellStyle name="常规 13 6" xfId="15580"/>
    <cellStyle name="差_108.BOM 4 2 5 5" xfId="15581"/>
    <cellStyle name="好_108.BOM 2 2 2 7 3 2" xfId="15582"/>
    <cellStyle name="差_108.BOM 4 2 5 6" xfId="15583"/>
    <cellStyle name="好_108.BOM 12 2 4 2 2" xfId="15584"/>
    <cellStyle name="差_108.BOM 4 2 6" xfId="15585"/>
    <cellStyle name="常规 14 3" xfId="15586"/>
    <cellStyle name="好 4 4 3" xfId="15587"/>
    <cellStyle name="差_108.BOM 4 2 6 2" xfId="15588"/>
    <cellStyle name="差_108.BOM 4 2 6 2 2" xfId="15589"/>
    <cellStyle name="差_108.BOM 5 2 9" xfId="15590"/>
    <cellStyle name="常规 14 4" xfId="15591"/>
    <cellStyle name="好 4 4 4" xfId="15592"/>
    <cellStyle name="差_108.BOM 4 2 6 3" xfId="15593"/>
    <cellStyle name="差_108.BOM 4 2 6 3 2" xfId="15594"/>
    <cellStyle name="差_108.BOM 4 2 6 3 3" xfId="15595"/>
    <cellStyle name="差_108.BOM 4 2 6 3 4" xfId="15596"/>
    <cellStyle name="常规 14 5" xfId="15597"/>
    <cellStyle name="差_108.BOM 4 2 6 4" xfId="15598"/>
    <cellStyle name="差_108.BOM 4 2 6 5" xfId="15599"/>
    <cellStyle name="差_108.BOM 4 2 6 6" xfId="15600"/>
    <cellStyle name="好_108.BOM 12 2 4 2 3" xfId="15601"/>
    <cellStyle name="差_108.BOM 4 2 7" xfId="15602"/>
    <cellStyle name="好_108.BOM 2 2 18 5 2 4" xfId="15603"/>
    <cellStyle name="常规 20 3" xfId="15604"/>
    <cellStyle name="常规 15 3" xfId="15605"/>
    <cellStyle name="差_108.BOM 4 2 7 2" xfId="15606"/>
    <cellStyle name="常规 20 4" xfId="15607"/>
    <cellStyle name="常规 15 4" xfId="15608"/>
    <cellStyle name="差_108.BOM 4 2 7 3" xfId="15609"/>
    <cellStyle name="差_108.BOM 4 2 7 3 3" xfId="15610"/>
    <cellStyle name="差_108.BOM 4 2 7 3 4" xfId="15611"/>
    <cellStyle name="常规 20 5" xfId="15612"/>
    <cellStyle name="常规 15 5" xfId="15613"/>
    <cellStyle name="差_108.BOM 4 2 7 4" xfId="15614"/>
    <cellStyle name="差_108.BOM 4 2 7 5" xfId="15615"/>
    <cellStyle name="差_108.BOM 4 2 7 6" xfId="15616"/>
    <cellStyle name="好_108.BOM 12 2 4 2 4" xfId="15617"/>
    <cellStyle name="差_108.BOM 4 2 8" xfId="15618"/>
    <cellStyle name="好_108.BOM 2 2 18 5 3 4" xfId="15619"/>
    <cellStyle name="常规 21 3" xfId="15620"/>
    <cellStyle name="常规 16 3" xfId="15621"/>
    <cellStyle name="差_108.BOM 4 2 8 2" xfId="15622"/>
    <cellStyle name="常规 21 4" xfId="15623"/>
    <cellStyle name="常规 16 4" xfId="15624"/>
    <cellStyle name="好_108.BOM 2 9 3 2 2" xfId="15625"/>
    <cellStyle name="差_108.BOM 4 2 8 3" xfId="15626"/>
    <cellStyle name="常规 21 5" xfId="15627"/>
    <cellStyle name="常规 16 5" xfId="15628"/>
    <cellStyle name="好_108.BOM 2 9 3 2 3" xfId="15629"/>
    <cellStyle name="差_108.BOM 4 2 8 4" xfId="15630"/>
    <cellStyle name="常规 22 3" xfId="15631"/>
    <cellStyle name="常规 17 3" xfId="15632"/>
    <cellStyle name="差_108.BOM 4 2 9 2" xfId="15633"/>
    <cellStyle name="常规 22 4" xfId="15634"/>
    <cellStyle name="常规 17 4" xfId="15635"/>
    <cellStyle name="常规 2 2 2 2 4 2 2" xfId="15636"/>
    <cellStyle name="好_108.BOM 2 9 3 3 2" xfId="15637"/>
    <cellStyle name="差_108.BOM 4 2 9 3" xfId="15638"/>
    <cellStyle name="常规 22 5" xfId="15639"/>
    <cellStyle name="常规 17 5" xfId="15640"/>
    <cellStyle name="常规 2 2 2 2 4 2 3" xfId="15641"/>
    <cellStyle name="好_108.BOM 2 9 3 3 3" xfId="15642"/>
    <cellStyle name="差_108.BOM 4 2 9 4" xfId="15643"/>
    <cellStyle name="好_108.BOM 2 2 19 4 3 3" xfId="15644"/>
    <cellStyle name="差_108.BOM 4 3" xfId="15645"/>
    <cellStyle name="好_108.BOM 2 2 20 2 6" xfId="15646"/>
    <cellStyle name="好_108.BOM 2 2 15 2 6" xfId="15647"/>
    <cellStyle name="差_108.BOM 4 3 2" xfId="15648"/>
    <cellStyle name="差_108.BOM 4 3 3" xfId="15649"/>
    <cellStyle name="差_108.BOM 4 3 4" xfId="15650"/>
    <cellStyle name="好_108.BOM 2 2 19 4 3 4" xfId="15651"/>
    <cellStyle name="差_108.BOM 4 4" xfId="15652"/>
    <cellStyle name="好_108.BOM 2 2 20 3 6" xfId="15653"/>
    <cellStyle name="好_108.BOM 2 2 15 3 6" xfId="15654"/>
    <cellStyle name="差_108.BOM 4 4 2" xfId="15655"/>
    <cellStyle name="差_108.BOM 4 4 3" xfId="15656"/>
    <cellStyle name="差_108.BOM 4 4 4" xfId="15657"/>
    <cellStyle name="好_108.BOM 2 2 19 4 4" xfId="15658"/>
    <cellStyle name="差_108.BOM 5" xfId="15659"/>
    <cellStyle name="计算 2 2 2 12" xfId="15660"/>
    <cellStyle name="好_108.BOM 30 9 4" xfId="15661"/>
    <cellStyle name="好_108.BOM 25 9 4" xfId="15662"/>
    <cellStyle name="差_108.BOM 5 2" xfId="15663"/>
    <cellStyle name="差_108.BOM 5 2 10" xfId="15664"/>
    <cellStyle name="差_108.BOM 5 2 11" xfId="15665"/>
    <cellStyle name="差_108.BOM 5 2 12" xfId="15666"/>
    <cellStyle name="差_108.BOM 5 2 2" xfId="15667"/>
    <cellStyle name="差_108.BOM 5 2 2 2" xfId="15668"/>
    <cellStyle name="注释 4 4 2 3" xfId="15669"/>
    <cellStyle name="好_108.BOM 2 2 14 7 3 3" xfId="15670"/>
    <cellStyle name="差_108.BOM 5 2 2 2 2" xfId="15671"/>
    <cellStyle name="注释 4 4 2 4" xfId="15672"/>
    <cellStyle name="好_108.BOM 2 2 14 7 3 4" xfId="15673"/>
    <cellStyle name="差_108.BOM 5 2 2 2 3" xfId="15674"/>
    <cellStyle name="差_108.BOM 5 2 2 3" xfId="15675"/>
    <cellStyle name="注释 4 4 3 3" xfId="15676"/>
    <cellStyle name="差_108.BOM 5 2 2 3 2" xfId="15677"/>
    <cellStyle name="注释 4 4 3 4" xfId="15678"/>
    <cellStyle name="汇总 2 2 2 10" xfId="15679"/>
    <cellStyle name="差_108.BOM 5 2 2 3 3" xfId="15680"/>
    <cellStyle name="差_108.BOM 5 2 2 4" xfId="15681"/>
    <cellStyle name="差_108.BOM 5 2 2 5" xfId="15682"/>
    <cellStyle name="差_108.BOM 5 2 2 6" xfId="15683"/>
    <cellStyle name="差_108.BOM 5 2 3" xfId="15684"/>
    <cellStyle name="差_108.BOM 5 2 3 2" xfId="15685"/>
    <cellStyle name="注释 4 5 2 3" xfId="15686"/>
    <cellStyle name="差_108.BOM 5 2 3 2 2" xfId="15687"/>
    <cellStyle name="注释 4 5 2 4" xfId="15688"/>
    <cellStyle name="差_108.BOM 5 2 3 2 3" xfId="15689"/>
    <cellStyle name="差_108.BOM 5 2 3 3" xfId="15690"/>
    <cellStyle name="注释 4 5 3 3" xfId="15691"/>
    <cellStyle name="差_108.BOM 5 2 3 3 2" xfId="15692"/>
    <cellStyle name="注释 4 5 3 4" xfId="15693"/>
    <cellStyle name="差_108.BOM 5 2 3 3 3" xfId="15694"/>
    <cellStyle name="差_108.BOM 5 2 3 4" xfId="15695"/>
    <cellStyle name="差_108.BOM 5 2 3 5" xfId="15696"/>
    <cellStyle name="差_108.BOM 5 2 3 6" xfId="15697"/>
    <cellStyle name="差_108.BOM 5 2 4" xfId="15698"/>
    <cellStyle name="差_108.BOM 5 2 4 2" xfId="15699"/>
    <cellStyle name="差_108.BOM 5 2 4 2 2" xfId="15700"/>
    <cellStyle name="差_108.BOM 5 2 4 2 3" xfId="15701"/>
    <cellStyle name="差_108.BOM 5 2 4 2 4" xfId="15702"/>
    <cellStyle name="差_108.BOM 5 2 4 3" xfId="15703"/>
    <cellStyle name="差_108.BOM 5 2 4 3 2" xfId="15704"/>
    <cellStyle name="差_108.BOM 5 2 4 3 3" xfId="15705"/>
    <cellStyle name="差_108.BOM 5 2 4 3 4" xfId="15706"/>
    <cellStyle name="差_108.BOM 5 2 4 4" xfId="15707"/>
    <cellStyle name="差_108.BOM 5 2 4 5" xfId="15708"/>
    <cellStyle name="好_108.BOM 2 2 3 7 2 2" xfId="15709"/>
    <cellStyle name="差_108.BOM 5 2 4 6" xfId="15710"/>
    <cellStyle name="差_108.BOM 5 2 5" xfId="15711"/>
    <cellStyle name="差_108.BOM 5 2 5 2 2" xfId="15712"/>
    <cellStyle name="差_108.BOM 5 2 5 2 3" xfId="15713"/>
    <cellStyle name="差_108.BOM 5 2 5 2 4" xfId="15714"/>
    <cellStyle name="差_108.BOM 5 2 5 3" xfId="15715"/>
    <cellStyle name="差_108.BOM 5 2 5 3 2" xfId="15716"/>
    <cellStyle name="差_108.BOM 5 2 5 3 3" xfId="15717"/>
    <cellStyle name="差_108.BOM 5 2 5 3 4" xfId="15718"/>
    <cellStyle name="差_108.BOM 5 2 5 4" xfId="15719"/>
    <cellStyle name="差_108.BOM 5 2 5 5" xfId="15720"/>
    <cellStyle name="好_108.BOM 2 2 3 7 3 2" xfId="15721"/>
    <cellStyle name="差_108.BOM 5 2 5 6" xfId="15722"/>
    <cellStyle name="好_108.BOM 12 2 5 2 2" xfId="15723"/>
    <cellStyle name="差_108.BOM 5 2 6" xfId="15724"/>
    <cellStyle name="差_108.BOM 5 2 6 2" xfId="15725"/>
    <cellStyle name="差_108.BOM 5 2 6 2 2" xfId="15726"/>
    <cellStyle name="差_108.BOM 5 2 6 2 3" xfId="15727"/>
    <cellStyle name="差_108.BOM 5 2 6 2 4" xfId="15728"/>
    <cellStyle name="差_108.BOM 5 2 6 3" xfId="15729"/>
    <cellStyle name="差_108.BOM 5 2 6 3 2" xfId="15730"/>
    <cellStyle name="差_108.BOM 5 2 6 3 3" xfId="15731"/>
    <cellStyle name="差_108.BOM 5 2 6 3 4" xfId="15732"/>
    <cellStyle name="差_108.BOM 5 2 6 4" xfId="15733"/>
    <cellStyle name="差_108.BOM 5 2 6 5" xfId="15734"/>
    <cellStyle name="差_108.BOM 5 2 6 6" xfId="15735"/>
    <cellStyle name="好_108.BOM 12 2 5 2 3" xfId="15736"/>
    <cellStyle name="差_108.BOM 5 2 7" xfId="15737"/>
    <cellStyle name="差_108.BOM 5 2 7 2" xfId="15738"/>
    <cellStyle name="差_108.BOM 5 2 7 2 2" xfId="15739"/>
    <cellStyle name="差_108.BOM 5 2 7 2 3" xfId="15740"/>
    <cellStyle name="差_108.BOM 5 2 7 2 4" xfId="15741"/>
    <cellStyle name="常规 34 2 2" xfId="15742"/>
    <cellStyle name="常规 29 2 2" xfId="15743"/>
    <cellStyle name="差_108.BOM 5 2 7 3" xfId="15744"/>
    <cellStyle name="差_108.BOM 5 2 7 3 2" xfId="15745"/>
    <cellStyle name="差_108.BOM 5 2 7 3 3" xfId="15746"/>
    <cellStyle name="差_108.BOM 5 2 7 3 4" xfId="15747"/>
    <cellStyle name="常规 34 2 3" xfId="15748"/>
    <cellStyle name="常规 29 2 3" xfId="15749"/>
    <cellStyle name="差_108.BOM 5 2 7 4" xfId="15750"/>
    <cellStyle name="常规 34 2 4" xfId="15751"/>
    <cellStyle name="常规 29 2 4" xfId="15752"/>
    <cellStyle name="差_108.BOM 5 2 7 5" xfId="15753"/>
    <cellStyle name="差_108.BOM 5 2 7 6" xfId="15754"/>
    <cellStyle name="好_108.BOM 12 2 5 2 4" xfId="15755"/>
    <cellStyle name="差_108.BOM 5 2 8" xfId="15756"/>
    <cellStyle name="差_108.BOM 5 2 8 2" xfId="15757"/>
    <cellStyle name="差_108.BOM 5 2 8 3" xfId="15758"/>
    <cellStyle name="差_108.BOM 5 2 8 4" xfId="15759"/>
    <cellStyle name="差_108.BOM 5 2 9 2" xfId="15760"/>
    <cellStyle name="差_108.BOM 5 2 9 3" xfId="15761"/>
    <cellStyle name="差_108.BOM 5 2 9 4" xfId="15762"/>
    <cellStyle name="计算 2 2 2 13" xfId="15763"/>
    <cellStyle name="差_108.BOM 5 3" xfId="15764"/>
    <cellStyle name="好_108.BOM 2 2 16 2 6" xfId="15765"/>
    <cellStyle name="差_108.BOM 5 3 2" xfId="15766"/>
    <cellStyle name="差_108.BOM 5 3 3" xfId="15767"/>
    <cellStyle name="差_108.BOM 5 3 4" xfId="15768"/>
    <cellStyle name="差_108.BOM 5 4" xfId="15769"/>
    <cellStyle name="好_108.BOM 2 2 16 3 6" xfId="15770"/>
    <cellStyle name="差_108.BOM 5 4 2" xfId="15771"/>
    <cellStyle name="差_108.BOM 5 4 3" xfId="15772"/>
    <cellStyle name="差_108.BOM 5 4 4" xfId="15773"/>
    <cellStyle name="差_108.BOM 5 5" xfId="15774"/>
    <cellStyle name="差_108.BOM 5 6" xfId="15775"/>
    <cellStyle name="常规 2 2 2 2 19 7 3 2" xfId="15776"/>
    <cellStyle name="差_108.BOM 5 7" xfId="15777"/>
    <cellStyle name="常规 2 2 2 13 7 3 2" xfId="15778"/>
    <cellStyle name="好_108.BOM 2 2 19 4 5" xfId="15779"/>
    <cellStyle name="差_108.BOM 6" xfId="15780"/>
    <cellStyle name="差_108.BOM 6 2" xfId="15781"/>
    <cellStyle name="差_108.BOM 6 2 10" xfId="15782"/>
    <cellStyle name="差_108.BOM 6 2 11" xfId="15783"/>
    <cellStyle name="差_108.BOM 6 2 12" xfId="15784"/>
    <cellStyle name="差_108.BOM 6 2 2 2" xfId="15785"/>
    <cellStyle name="差_108.BOM 6 2 2 2 2" xfId="15786"/>
    <cellStyle name="差_108.BOM 6 2 2 2 3" xfId="15787"/>
    <cellStyle name="强调文字颜色 3 3 2 3 2" xfId="15788"/>
    <cellStyle name="常规 2 2 10 2 9 2" xfId="15789"/>
    <cellStyle name="差_108.BOM 6 2 2 2 4" xfId="15790"/>
    <cellStyle name="差_108.BOM 6 2 3" xfId="15791"/>
    <cellStyle name="差_108.BOM 6 2 3 2" xfId="15792"/>
    <cellStyle name="差_108.BOM 6 2 3 2 2" xfId="15793"/>
    <cellStyle name="差_108.BOM 6 2 3 2 3" xfId="15794"/>
    <cellStyle name="差_108.BOM 6 2 3 2 4" xfId="15795"/>
    <cellStyle name="差_108.BOM 6 2 4" xfId="15796"/>
    <cellStyle name="差_108.BOM 6 2 4 2" xfId="15797"/>
    <cellStyle name="差_108.BOM 6 2 4 2 2" xfId="15798"/>
    <cellStyle name="差_108.BOM 6 2 4 2 3" xfId="15799"/>
    <cellStyle name="差_108.BOM 6 2 4 2 4" xfId="15800"/>
    <cellStyle name="差_108.BOM 6 2 5 2 2" xfId="15801"/>
    <cellStyle name="差_108.BOM 6 2 5 2 3" xfId="15802"/>
    <cellStyle name="差_108.BOM 6 2 5 2 4" xfId="15803"/>
    <cellStyle name="差_108.BOM 6 2 6 2 2" xfId="15804"/>
    <cellStyle name="常规 2 2 2 2 2 16 3" xfId="15805"/>
    <cellStyle name="常规 2 2 2 2 2 21 3" xfId="15806"/>
    <cellStyle name="好_108.BOM 2 2 10 2 3 2" xfId="15807"/>
    <cellStyle name="差_108.BOM 6 2 6 2 3" xfId="15808"/>
    <cellStyle name="常规 2 2 2 2 2 16 4" xfId="15809"/>
    <cellStyle name="常规 2 2 2 2 2 21 4" xfId="15810"/>
    <cellStyle name="好_108.BOM 2 2 10 2 3 3" xfId="15811"/>
    <cellStyle name="差_108.BOM 6 2 6 2 4" xfId="15812"/>
    <cellStyle name="常规 2 2 2 2 2 16 5" xfId="15813"/>
    <cellStyle name="常规 2 2 2 2 2 21 5" xfId="15814"/>
    <cellStyle name="差_108.BOM 6 2 7 2" xfId="15815"/>
    <cellStyle name="差_108.BOM 6 2 7 2 2" xfId="15816"/>
    <cellStyle name="好_108.BOM 2 2 10 3 3 2" xfId="15817"/>
    <cellStyle name="差_108.BOM 6 2 7 2 3" xfId="15818"/>
    <cellStyle name="好_108.BOM 2 2 10 3 3 3" xfId="15819"/>
    <cellStyle name="差_108.BOM 6 2 7 2 4" xfId="15820"/>
    <cellStyle name="差_108.BOM 6 3" xfId="15821"/>
    <cellStyle name="警告文本 8 6" xfId="15822"/>
    <cellStyle name="好_108.BOM 2 2 17 2 6" xfId="15823"/>
    <cellStyle name="差_108.BOM 6 3 2" xfId="15824"/>
    <cellStyle name="差_108.BOM 6 3 3" xfId="15825"/>
    <cellStyle name="差_108.BOM 6 3 4" xfId="15826"/>
    <cellStyle name="差_108.BOM 6 4" xfId="15827"/>
    <cellStyle name="好_108.BOM 2 2 17 3 6" xfId="15828"/>
    <cellStyle name="差_108.BOM 6 4 2" xfId="15829"/>
    <cellStyle name="差_108.BOM 6 4 3" xfId="15830"/>
    <cellStyle name="差_108.BOM 6 4 4" xfId="15831"/>
    <cellStyle name="差_108.BOM 6 5" xfId="15832"/>
    <cellStyle name="差_108.BOM 6 6" xfId="15833"/>
    <cellStyle name="差_108.BOM 6 7" xfId="15834"/>
    <cellStyle name="好_108.BOM 2 2 19 4 6" xfId="15835"/>
    <cellStyle name="差_108.BOM 7" xfId="15836"/>
    <cellStyle name="差_108.BOM 7 2" xfId="15837"/>
    <cellStyle name="强调文字颜色 4 6 4 2" xfId="15838"/>
    <cellStyle name="差_108.BOM 7 2 11" xfId="15839"/>
    <cellStyle name="强调文字颜色 4 6 4 3" xfId="15840"/>
    <cellStyle name="差_108.BOM 7 2 12" xfId="15841"/>
    <cellStyle name="差_108.BOM 7 2 3" xfId="15842"/>
    <cellStyle name="差_108.BOM 7 2 4" xfId="15843"/>
    <cellStyle name="差_108.BOM 7 2 5" xfId="15844"/>
    <cellStyle name="好_108.BOM 12 2 7 2 2" xfId="15845"/>
    <cellStyle name="差_108.BOM 7 2 6" xfId="15846"/>
    <cellStyle name="差_108.BOM 7 2 6 2 2" xfId="15847"/>
    <cellStyle name="差_108.BOM 7 2 6 2 3" xfId="15848"/>
    <cellStyle name="差_108.BOM 7 2 6 2 4" xfId="15849"/>
    <cellStyle name="好_108.BOM 12 2 7 2 3" xfId="15850"/>
    <cellStyle name="差_108.BOM 7 2 7" xfId="15851"/>
    <cellStyle name="警告文本 3 2 2 2" xfId="15852"/>
    <cellStyle name="差_108.BOM 7 2 7 2 4" xfId="15853"/>
    <cellStyle name="警告文本 3 2 3 2" xfId="15854"/>
    <cellStyle name="差_108.BOM 7 2 7 3 4" xfId="15855"/>
    <cellStyle name="好_108.BOM 2 6 3 4" xfId="15856"/>
    <cellStyle name="差_108.BOM 7 2 7 6" xfId="15857"/>
    <cellStyle name="好_108.BOM 12 2 7 2 4" xfId="15858"/>
    <cellStyle name="差_108.BOM 7 2 8" xfId="15859"/>
    <cellStyle name="差_108.BOM 7 2 8 2" xfId="15860"/>
    <cellStyle name="差_108.BOM 7 2 9" xfId="15861"/>
    <cellStyle name="差_108.BOM 7 2 9 2" xfId="15862"/>
    <cellStyle name="强调文字颜色 2 4 2 2" xfId="15863"/>
    <cellStyle name="差_108.BOM 7 2 9 3" xfId="15864"/>
    <cellStyle name="强调文字颜色 2 4 2 3" xfId="15865"/>
    <cellStyle name="差_108.BOM 7 2 9 4" xfId="15866"/>
    <cellStyle name="差_108.BOM 7 3" xfId="15867"/>
    <cellStyle name="差_108.BOM 7 3 3" xfId="15868"/>
    <cellStyle name="差_108.BOM 7 3 4" xfId="15869"/>
    <cellStyle name="差_108.BOM 7 4" xfId="15870"/>
    <cellStyle name="差_108.BOM 7 4 3" xfId="15871"/>
    <cellStyle name="差_108.BOM 7 4 4" xfId="15872"/>
    <cellStyle name="差_108.BOM 7 5" xfId="15873"/>
    <cellStyle name="差_108.BOM 7 6" xfId="15874"/>
    <cellStyle name="差_108.BOM 7 7" xfId="15875"/>
    <cellStyle name="差_108.BOM 8" xfId="15876"/>
    <cellStyle name="差_108.BOM 8 2" xfId="15877"/>
    <cellStyle name="差_108.BOM 8 2 10" xfId="15878"/>
    <cellStyle name="常规 2 2 2 2 5 2 6" xfId="15879"/>
    <cellStyle name="差_108.BOM 8 2 11" xfId="15880"/>
    <cellStyle name="差_108.BOM 8 2 12" xfId="15881"/>
    <cellStyle name="差_108.BOM 8 2 2" xfId="15882"/>
    <cellStyle name="差_108.BOM 8 2 2 2" xfId="15883"/>
    <cellStyle name="好_108.BOM 2 24 4 2" xfId="15884"/>
    <cellStyle name="好_108.BOM 2 19 4 2" xfId="15885"/>
    <cellStyle name="差_108.BOM 8 2 2 2 3" xfId="15886"/>
    <cellStyle name="好_108.BOM 2 24 4 3" xfId="15887"/>
    <cellStyle name="好_108.BOM 2 19 4 3" xfId="15888"/>
    <cellStyle name="差_108.BOM 8 2 2 2 4" xfId="15889"/>
    <cellStyle name="差_108.BOM 8 2 2 3" xfId="15890"/>
    <cellStyle name="好_108.BOM 2 24 5 2" xfId="15891"/>
    <cellStyle name="好_108.BOM 2 19 5 2" xfId="15892"/>
    <cellStyle name="差_108.BOM 8 2 2 3 3" xfId="15893"/>
    <cellStyle name="好_108.BOM 2 24 5 3" xfId="15894"/>
    <cellStyle name="好_108.BOM 2 19 5 3" xfId="15895"/>
    <cellStyle name="差_108.BOM 8 2 2 3 4" xfId="15896"/>
    <cellStyle name="差_108.BOM 8 2 2 4" xfId="15897"/>
    <cellStyle name="差_108.BOM 8 2 2 5" xfId="15898"/>
    <cellStyle name="常规 2 2 12 2 6 2 2" xfId="15899"/>
    <cellStyle name="差_108.BOM 8 2 2 6" xfId="15900"/>
    <cellStyle name="常规 2 2 12 2 6 2 3" xfId="15901"/>
    <cellStyle name="差_108.BOM 8 2 3" xfId="15902"/>
    <cellStyle name="差_108.BOM 8 2 3 2" xfId="15903"/>
    <cellStyle name="好_108.BOM 2 25 4 2" xfId="15904"/>
    <cellStyle name="差_108.BOM 8 2 3 2 3" xfId="15905"/>
    <cellStyle name="好_108.BOM 2 25 4 3" xfId="15906"/>
    <cellStyle name="差_108.BOM 8 2 3 2 4" xfId="15907"/>
    <cellStyle name="差_108.BOM 8 2 3 3" xfId="15908"/>
    <cellStyle name="好_108.BOM 2 25 5 2" xfId="15909"/>
    <cellStyle name="差_108.BOM 8 2 3 3 3" xfId="15910"/>
    <cellStyle name="好_108.BOM 2 25 5 3" xfId="15911"/>
    <cellStyle name="差_108.BOM 8 2 3 3 4" xfId="15912"/>
    <cellStyle name="差_108.BOM 8 2 3 4" xfId="15913"/>
    <cellStyle name="差_108.BOM 8 2 3 5" xfId="15914"/>
    <cellStyle name="常规 2 2 12 2 6 3 2" xfId="15915"/>
    <cellStyle name="差_108.BOM 8 2 3 6" xfId="15916"/>
    <cellStyle name="常规 2 2 12 2 6 3 3" xfId="15917"/>
    <cellStyle name="好_108.BOM 14 8 2" xfId="15918"/>
    <cellStyle name="差_108.BOM 8 2 4" xfId="15919"/>
    <cellStyle name="差_108.BOM 8 2 4 2" xfId="15920"/>
    <cellStyle name="适中 2 2 2" xfId="15921"/>
    <cellStyle name="好_108.BOM 2 26 4 2" xfId="15922"/>
    <cellStyle name="差_108.BOM 8 2 4 2 3" xfId="15923"/>
    <cellStyle name="适中 2 2 3" xfId="15924"/>
    <cellStyle name="好_108.BOM 2 26 4 3" xfId="15925"/>
    <cellStyle name="差_108.BOM 8 2 4 2 4" xfId="15926"/>
    <cellStyle name="差_108.BOM 8 2 4 3" xfId="15927"/>
    <cellStyle name="适中 2 3 2" xfId="15928"/>
    <cellStyle name="好_108.BOM 2 26 5 2" xfId="15929"/>
    <cellStyle name="差_108.BOM 8 2 4 3 3" xfId="15930"/>
    <cellStyle name="适中 2 3 3" xfId="15931"/>
    <cellStyle name="汇总 2 2 10" xfId="15932"/>
    <cellStyle name="好_108.BOM 2 26 5 3" xfId="15933"/>
    <cellStyle name="差_108.BOM 8 2 4 3 4" xfId="15934"/>
    <cellStyle name="差_108.BOM 8 2 4 4" xfId="15935"/>
    <cellStyle name="差_108.BOM 8 2 4 5" xfId="15936"/>
    <cellStyle name="好_108.BOM 2 2 6 7 2 2" xfId="15937"/>
    <cellStyle name="差_108.BOM 8 2 4 6" xfId="15938"/>
    <cellStyle name="好_108.BOM 14 8 3" xfId="15939"/>
    <cellStyle name="差_108.BOM 8 2 5" xfId="15940"/>
    <cellStyle name="差_108.BOM 8 2 5 2" xfId="15941"/>
    <cellStyle name="适中 3 2 2" xfId="15942"/>
    <cellStyle name="差_108.BOM 8 2 5 2 3" xfId="15943"/>
    <cellStyle name="适中 3 2 3" xfId="15944"/>
    <cellStyle name="差_108.BOM 8 2 5 2 4" xfId="15945"/>
    <cellStyle name="差_108.BOM 8 2 5 3" xfId="15946"/>
    <cellStyle name="适中 3 3 2" xfId="15947"/>
    <cellStyle name="差_108.BOM 8 2 5 3 3" xfId="15948"/>
    <cellStyle name="适中 3 3 3" xfId="15949"/>
    <cellStyle name="差_108.BOM 8 2 5 3 4" xfId="15950"/>
    <cellStyle name="差_108.BOM 8 2 5 4" xfId="15951"/>
    <cellStyle name="差_108.BOM 8 2 5 5" xfId="15952"/>
    <cellStyle name="好_108.BOM 2 2 6 7 3 2" xfId="15953"/>
    <cellStyle name="差_108.BOM 8 2 5 6" xfId="15954"/>
    <cellStyle name="好_108.BOM 14 8 4" xfId="15955"/>
    <cellStyle name="差_108.BOM 8 2 6" xfId="15956"/>
    <cellStyle name="差_108.BOM 8 2 6 2" xfId="15957"/>
    <cellStyle name="适中 4 2 2" xfId="15958"/>
    <cellStyle name="差_108.BOM 8 2 6 2 3" xfId="15959"/>
    <cellStyle name="适中 4 2 3" xfId="15960"/>
    <cellStyle name="差_108.BOM 8 2 6 2 4" xfId="15961"/>
    <cellStyle name="差_108.BOM 8 2 6 3" xfId="15962"/>
    <cellStyle name="适中 4 3 2" xfId="15963"/>
    <cellStyle name="差_108.BOM 8 2 6 3 3" xfId="15964"/>
    <cellStyle name="适中 4 3 3" xfId="15965"/>
    <cellStyle name="差_108.BOM 8 2 6 3 4" xfId="15966"/>
    <cellStyle name="差_108.BOM 8 2 6 4" xfId="15967"/>
    <cellStyle name="差_108.BOM 8 2 6 5" xfId="15968"/>
    <cellStyle name="差_108.BOM 8 2 7 2" xfId="15969"/>
    <cellStyle name="计算 3 4 4" xfId="15970"/>
    <cellStyle name="差_108.BOM 8 2 7 2 2" xfId="15971"/>
    <cellStyle name="适中 5 2 2" xfId="15972"/>
    <cellStyle name="差_108.BOM 8 2 7 2 3" xfId="15973"/>
    <cellStyle name="适中 5 2 3" xfId="15974"/>
    <cellStyle name="差_108.BOM 8 2 7 2 4" xfId="15975"/>
    <cellStyle name="差_108.BOM 8 2 7 3" xfId="15976"/>
    <cellStyle name="常规 2 20" xfId="15977"/>
    <cellStyle name="差_108.BOM 8 2 7 3 2" xfId="15978"/>
    <cellStyle name="常规 2 15" xfId="15979"/>
    <cellStyle name="适中 5 3 2" xfId="15980"/>
    <cellStyle name="常规 2 21" xfId="15981"/>
    <cellStyle name="差_108.BOM 8 2 7 3 3" xfId="15982"/>
    <cellStyle name="常规 2 16" xfId="15983"/>
    <cellStyle name="适中 5 3 3" xfId="15984"/>
    <cellStyle name="常规 2 22" xfId="15985"/>
    <cellStyle name="差_108.BOM 8 2 7 3 4" xfId="15986"/>
    <cellStyle name="常规 2 17" xfId="15987"/>
    <cellStyle name="差_108.BOM 8 2 7 4" xfId="15988"/>
    <cellStyle name="差_108.BOM 8 2 7 5" xfId="15989"/>
    <cellStyle name="差_108.BOM 8 2 7 6" xfId="15990"/>
    <cellStyle name="差_108.BOM 8 2 8 2" xfId="15991"/>
    <cellStyle name="差_108.BOM 8 2 8 3" xfId="15992"/>
    <cellStyle name="差_108.BOM 8 2 8 4" xfId="15993"/>
    <cellStyle name="差_108.BOM 8 2 9" xfId="15994"/>
    <cellStyle name="差_108.BOM 8 2 9 2" xfId="15995"/>
    <cellStyle name="常规 2 2 11 2 7" xfId="15996"/>
    <cellStyle name="强调文字颜色 3 4 2 2" xfId="15997"/>
    <cellStyle name="差_108.BOM 8 2 9 3" xfId="15998"/>
    <cellStyle name="常规 2 2 11 2 8" xfId="15999"/>
    <cellStyle name="常规 3 2 2 3 2" xfId="16000"/>
    <cellStyle name="常规 2 11 2 2" xfId="16001"/>
    <cellStyle name="强调文字颜色 3 4 2 3" xfId="16002"/>
    <cellStyle name="差_108.BOM 8 2 9 4" xfId="16003"/>
    <cellStyle name="常规 2 2 11 2 9" xfId="16004"/>
    <cellStyle name="常规 3 2 2 3 3" xfId="16005"/>
    <cellStyle name="常规 2 11 2 3" xfId="16006"/>
    <cellStyle name="差_108.BOM 8 3" xfId="16007"/>
    <cellStyle name="好_108.BOM 2 2 19 2 6" xfId="16008"/>
    <cellStyle name="差_108.BOM 8 3 2" xfId="16009"/>
    <cellStyle name="差_108.BOM 8 3 3" xfId="16010"/>
    <cellStyle name="好_108.BOM 14 9 2" xfId="16011"/>
    <cellStyle name="差_108.BOM 8 3 4" xfId="16012"/>
    <cellStyle name="差_108.BOM 8 4" xfId="16013"/>
    <cellStyle name="好_108.BOM 2 2 19 3 6" xfId="16014"/>
    <cellStyle name="差_108.BOM 8 4 2" xfId="16015"/>
    <cellStyle name="差_108.BOM 8 4 3" xfId="16016"/>
    <cellStyle name="差_108.BOM 8 4 4" xfId="16017"/>
    <cellStyle name="差_108.BOM 8 5" xfId="16018"/>
    <cellStyle name="差_108.BOM 8 6" xfId="16019"/>
    <cellStyle name="差_108.BOM 8 7" xfId="16020"/>
    <cellStyle name="差_108.BOM 9" xfId="16021"/>
    <cellStyle name="差_108.BOM 9 2" xfId="16022"/>
    <cellStyle name="差_108.BOM 9 2 10" xfId="16023"/>
    <cellStyle name="差_108.BOM 9 2 11" xfId="16024"/>
    <cellStyle name="差_108.BOM 9 2 12" xfId="16025"/>
    <cellStyle name="差_108.BOM 9 2 2" xfId="16026"/>
    <cellStyle name="差_108.BOM 9 2 2 2" xfId="16027"/>
    <cellStyle name="差_108.BOM 9 2 2 2 2" xfId="16028"/>
    <cellStyle name="差_108.BOM 9 2 2 3" xfId="16029"/>
    <cellStyle name="差_108.BOM 9 2 2 3 2" xfId="16030"/>
    <cellStyle name="差_108.BOM 9 2 2 4" xfId="16031"/>
    <cellStyle name="差_108.BOM 9 2 2 5" xfId="16032"/>
    <cellStyle name="差_108.BOM 9 2 2 6" xfId="16033"/>
    <cellStyle name="差_108.BOM 9 2 3" xfId="16034"/>
    <cellStyle name="差_108.BOM 9 2 3 2" xfId="16035"/>
    <cellStyle name="差_108.BOM 9 2 3 2 2" xfId="16036"/>
    <cellStyle name="差_108.BOM 9 2 3 3" xfId="16037"/>
    <cellStyle name="差_108.BOM 9 2 3 3 2" xfId="16038"/>
    <cellStyle name="差_108.BOM 9 2 3 4" xfId="16039"/>
    <cellStyle name="差_108.BOM 9 2 3 5" xfId="16040"/>
    <cellStyle name="差_108.BOM 9 2 3 6" xfId="16041"/>
    <cellStyle name="好_108.BOM 20 8 2" xfId="16042"/>
    <cellStyle name="好_108.BOM 15 8 2" xfId="16043"/>
    <cellStyle name="差_108.BOM 9 2 4" xfId="16044"/>
    <cellStyle name="差_108.BOM 9 2 4 2" xfId="16045"/>
    <cellStyle name="差_108.BOM 9 2 4 2 2" xfId="16046"/>
    <cellStyle name="差_108.BOM 9 2 4 3" xfId="16047"/>
    <cellStyle name="差_108.BOM 9 2 4 3 2" xfId="16048"/>
    <cellStyle name="差_108.BOM 9 2 4 4" xfId="16049"/>
    <cellStyle name="差_108.BOM 9 2 4 5" xfId="16050"/>
    <cellStyle name="好_108.BOM 2 2 7 7 2 2" xfId="16051"/>
    <cellStyle name="差_108.BOM 9 2 4 6" xfId="16052"/>
    <cellStyle name="好_108.BOM 20 8 3" xfId="16053"/>
    <cellStyle name="好_108.BOM 15 8 3" xfId="16054"/>
    <cellStyle name="差_108.BOM 9 2 5" xfId="16055"/>
    <cellStyle name="差_108.BOM 9 2 5 2" xfId="16056"/>
    <cellStyle name="差_108.BOM 9 2 5 2 2" xfId="16057"/>
    <cellStyle name="差_108.BOM 9 2 5 3" xfId="16058"/>
    <cellStyle name="差_108.BOM 9 2 5 3 2" xfId="16059"/>
    <cellStyle name="好_108.BOM 20 8 4" xfId="16060"/>
    <cellStyle name="好_108.BOM 15 8 4" xfId="16061"/>
    <cellStyle name="差_108.BOM 9 2 6" xfId="16062"/>
    <cellStyle name="差_108.BOM 9 2 6 2" xfId="16063"/>
    <cellStyle name="差_108.BOM 9 2 6 2 2" xfId="16064"/>
    <cellStyle name="差_108.BOM 9 2 6 3" xfId="16065"/>
    <cellStyle name="差_108.BOM 9 2 6 3 2" xfId="16066"/>
    <cellStyle name="差_108.BOM 9 2 7" xfId="16067"/>
    <cellStyle name="好_108.BOM 36 6" xfId="16068"/>
    <cellStyle name="差_108.BOM 9 2 7 2 2" xfId="16069"/>
    <cellStyle name="好_108.BOM 37 6" xfId="16070"/>
    <cellStyle name="差_108.BOM 9 2 7 3 2" xfId="16071"/>
    <cellStyle name="差_108.BOM 9 2 7 4" xfId="16072"/>
    <cellStyle name="好_108.BOM 2 10 10" xfId="16073"/>
    <cellStyle name="差_108.BOM 9 2 7 5" xfId="16074"/>
    <cellStyle name="好_108.BOM 2 10 11" xfId="16075"/>
    <cellStyle name="差_108.BOM 9 2 7 6" xfId="16076"/>
    <cellStyle name="差_108.BOM 9 2 8" xfId="16077"/>
    <cellStyle name="差_108.BOM 9 2 8 4" xfId="16078"/>
    <cellStyle name="差_108.BOM 9 2 9 2" xfId="16079"/>
    <cellStyle name="强调文字颜色 4 4 2 2" xfId="16080"/>
    <cellStyle name="差_108.BOM 9 2 9 3" xfId="16081"/>
    <cellStyle name="强调文字颜色 4 4 2 3" xfId="16082"/>
    <cellStyle name="差_108.BOM 9 2 9 4" xfId="16083"/>
    <cellStyle name="差_108.BOM 9 3" xfId="16084"/>
    <cellStyle name="差_108.BOM 9 3 2" xfId="16085"/>
    <cellStyle name="差_108.BOM 9 3 3" xfId="16086"/>
    <cellStyle name="好_108.BOM 20 9 2" xfId="16087"/>
    <cellStyle name="好_108.BOM 15 9 2" xfId="16088"/>
    <cellStyle name="差_108.BOM 9 3 4" xfId="16089"/>
    <cellStyle name="差_108.BOM 9 4" xfId="16090"/>
    <cellStyle name="差_108.BOM 9 4 2" xfId="16091"/>
    <cellStyle name="差_108.BOM 9 4 3" xfId="16092"/>
    <cellStyle name="差_108.BOM 9 4 4" xfId="16093"/>
    <cellStyle name="差_108.BOM 9 5" xfId="16094"/>
    <cellStyle name="差_108.BOM 9 6" xfId="16095"/>
    <cellStyle name="差_108.BOM 9 7" xfId="16096"/>
    <cellStyle name="常规 2 2 18 9 3" xfId="16097"/>
    <cellStyle name="常规 2 2 2 18 11" xfId="16098"/>
    <cellStyle name="常规 2 2 2 23 11" xfId="16099"/>
    <cellStyle name="常规 2 2 23 9 3" xfId="16100"/>
    <cellStyle name="计算 6 5 2" xfId="16101"/>
    <cellStyle name="常规 10" xfId="16102"/>
    <cellStyle name="计算 6 5 2 2" xfId="16103"/>
    <cellStyle name="常规 10 2" xfId="16104"/>
    <cellStyle name="常规 10 2 3" xfId="16105"/>
    <cellStyle name="强调文字颜色 1 3 2 2 2" xfId="16106"/>
    <cellStyle name="常规 10 2 4" xfId="16107"/>
    <cellStyle name="好_108.BOM 11 2 12" xfId="16108"/>
    <cellStyle name="常规 10 5 2" xfId="16109"/>
    <cellStyle name="常规 10 5 3" xfId="16110"/>
    <cellStyle name="常规 10 5 4" xfId="16111"/>
    <cellStyle name="好_108.BOM 24 4 3 2" xfId="16112"/>
    <cellStyle name="好_108.BOM 19 4 3 2" xfId="16113"/>
    <cellStyle name="常规 10 7 4" xfId="16114"/>
    <cellStyle name="常规 10 8" xfId="16115"/>
    <cellStyle name="常规 10 9" xfId="16116"/>
    <cellStyle name="常规 2 2 18 9 4" xfId="16117"/>
    <cellStyle name="常规 2 2 2 18 12" xfId="16118"/>
    <cellStyle name="常规 2 2 2 23 12" xfId="16119"/>
    <cellStyle name="常规 2 2 23 9 4" xfId="16120"/>
    <cellStyle name="计算 6 5 3" xfId="16121"/>
    <cellStyle name="常规 11" xfId="16122"/>
    <cellStyle name="计算 6 5 3 2" xfId="16123"/>
    <cellStyle name="常规 11 2" xfId="16124"/>
    <cellStyle name="常规 11 2 3" xfId="16125"/>
    <cellStyle name="强调文字颜色 1 3 3 2 2" xfId="16126"/>
    <cellStyle name="常规 11 2 4" xfId="16127"/>
    <cellStyle name="计算 6 5 4" xfId="16128"/>
    <cellStyle name="常规 12" xfId="16129"/>
    <cellStyle name="常规 12 2" xfId="16130"/>
    <cellStyle name="常规 12 2 2" xfId="16131"/>
    <cellStyle name="常规 2 2 16 4" xfId="16132"/>
    <cellStyle name="常规 2 2 2 2 6 10" xfId="16133"/>
    <cellStyle name="常规 2 2 21 4" xfId="16134"/>
    <cellStyle name="常规 12 2 3" xfId="16135"/>
    <cellStyle name="常规 2 2 16 5" xfId="16136"/>
    <cellStyle name="常规 2 2 2 2 6 11" xfId="16137"/>
    <cellStyle name="常规 2 2 21 5" xfId="16138"/>
    <cellStyle name="常规 12 2 4" xfId="16139"/>
    <cellStyle name="常规 2 2 16 6" xfId="16140"/>
    <cellStyle name="常规 2 2 2 2 6 12" xfId="16141"/>
    <cellStyle name="常规 2 2 21 6" xfId="16142"/>
    <cellStyle name="适中 8 3 2" xfId="16143"/>
    <cellStyle name="计算 6 5 5" xfId="16144"/>
    <cellStyle name="常规 13" xfId="16145"/>
    <cellStyle name="常规 13 2" xfId="16146"/>
    <cellStyle name="常规 2 2 66 4" xfId="16147"/>
    <cellStyle name="常规 13 2 2" xfId="16148"/>
    <cellStyle name="常规 13 2 3" xfId="16149"/>
    <cellStyle name="常规 13 2 4" xfId="16150"/>
    <cellStyle name="常规 13 2 5" xfId="16151"/>
    <cellStyle name="适中 8 3 3" xfId="16152"/>
    <cellStyle name="计算 6 5 6" xfId="16153"/>
    <cellStyle name="常规 14" xfId="16154"/>
    <cellStyle name="常规 14 2" xfId="16155"/>
    <cellStyle name="常规 14 2 2" xfId="16156"/>
    <cellStyle name="常规 14 2 3" xfId="16157"/>
    <cellStyle name="常规 14 2 4" xfId="16158"/>
    <cellStyle name="适中 8 3 4" xfId="16159"/>
    <cellStyle name="常规 20" xfId="16160"/>
    <cellStyle name="常规 15" xfId="16161"/>
    <cellStyle name="好_108.BOM 2 2 18 5 2 3" xfId="16162"/>
    <cellStyle name="常规 20 2" xfId="16163"/>
    <cellStyle name="常规 15 2" xfId="16164"/>
    <cellStyle name="常规 20 2 3" xfId="16165"/>
    <cellStyle name="常规 15 2 3" xfId="16166"/>
    <cellStyle name="常规 20 2 4" xfId="16167"/>
    <cellStyle name="常规 2 2 4 2 2 2 2" xfId="16168"/>
    <cellStyle name="常规 15 2 4" xfId="16169"/>
    <cellStyle name="注释 6 2 3 2" xfId="16170"/>
    <cellStyle name="常规 21" xfId="16171"/>
    <cellStyle name="常规 16" xfId="16172"/>
    <cellStyle name="好_108.BOM 2 2 18 5 3 3" xfId="16173"/>
    <cellStyle name="常规 21 2" xfId="16174"/>
    <cellStyle name="常规 16 2" xfId="16175"/>
    <cellStyle name="常规 21 2 4" xfId="16176"/>
    <cellStyle name="常规 2 2 4 2 3 2 2" xfId="16177"/>
    <cellStyle name="常规 16 2 4" xfId="16178"/>
    <cellStyle name="注释 6 2 3 3" xfId="16179"/>
    <cellStyle name="常规 22" xfId="16180"/>
    <cellStyle name="常规 17" xfId="16181"/>
    <cellStyle name="常规 22 2 2" xfId="16182"/>
    <cellStyle name="常规 17 2 2" xfId="16183"/>
    <cellStyle name="常规 22 2 3" xfId="16184"/>
    <cellStyle name="常规 17 2 3" xfId="16185"/>
    <cellStyle name="常规 22 2 4" xfId="16186"/>
    <cellStyle name="常规 2 2 4 2 4 2 2" xfId="16187"/>
    <cellStyle name="常规 17 2 4" xfId="16188"/>
    <cellStyle name="常规 2" xfId="16189"/>
    <cellStyle name="常规 2 2 2 2 14 5 4" xfId="16190"/>
    <cellStyle name="常规 2 10 2" xfId="16191"/>
    <cellStyle name="常规 2 2 2 6 3 2" xfId="16192"/>
    <cellStyle name="强调文字颜色 3 3 2" xfId="16193"/>
    <cellStyle name="常规 2 2 2 2 7 8 2" xfId="16194"/>
    <cellStyle name="强调文字颜色 3 3 2 2" xfId="16195"/>
    <cellStyle name="常规 2 2 10 2 8" xfId="16196"/>
    <cellStyle name="常规 2 10 2 2" xfId="16197"/>
    <cellStyle name="强调文字颜色 3 3 2 3" xfId="16198"/>
    <cellStyle name="常规 2 2 10 2 9" xfId="16199"/>
    <cellStyle name="常规 2 10 2 3" xfId="16200"/>
    <cellStyle name="常规 2 10 2 4" xfId="16201"/>
    <cellStyle name="常规 2 2 2 16 7 3 2" xfId="16202"/>
    <cellStyle name="常规 2 2 2 21 7 3 2" xfId="16203"/>
    <cellStyle name="常规 2 10 3" xfId="16204"/>
    <cellStyle name="常规 2 2 2 6 3 3" xfId="16205"/>
    <cellStyle name="强调文字颜色 3 3 3" xfId="16206"/>
    <cellStyle name="常规 2 2 2 2 7 8 3" xfId="16207"/>
    <cellStyle name="强调文字颜色 3 5 5 3 2" xfId="16208"/>
    <cellStyle name="常规 2 10 4" xfId="16209"/>
    <cellStyle name="常规 2 2 2 6 3 4" xfId="16210"/>
    <cellStyle name="强调文字颜色 3 3 4" xfId="16211"/>
    <cellStyle name="常规 2 2 2 2 7 8 4" xfId="16212"/>
    <cellStyle name="常规 3 2 2 3" xfId="16213"/>
    <cellStyle name="常规 2 11 2" xfId="16214"/>
    <cellStyle name="常规 2 2 2 6 4 2" xfId="16215"/>
    <cellStyle name="强调文字颜色 3 4 2" xfId="16216"/>
    <cellStyle name="常规 2 2 2 2 7 9 2" xfId="16217"/>
    <cellStyle name="强调文字颜色 3 4 2 4" xfId="16218"/>
    <cellStyle name="常规 2 2 16 2 3 2" xfId="16219"/>
    <cellStyle name="常规 2 2 21 2 3 2" xfId="16220"/>
    <cellStyle name="好_108.BOM 34 2" xfId="16221"/>
    <cellStyle name="好_108.BOM 29 2" xfId="16222"/>
    <cellStyle name="常规 3 2 2 3 4" xfId="16223"/>
    <cellStyle name="常规 2 11 2 4" xfId="16224"/>
    <cellStyle name="常规 3 2 2 4" xfId="16225"/>
    <cellStyle name="常规 2 11 3" xfId="16226"/>
    <cellStyle name="常规 2 2 2 6 4 3" xfId="16227"/>
    <cellStyle name="强调文字颜色 3 4 3" xfId="16228"/>
    <cellStyle name="常规 2 2 2 2 7 9 3" xfId="16229"/>
    <cellStyle name="好 4" xfId="16230"/>
    <cellStyle name="常规 3 2 2 4 2" xfId="16231"/>
    <cellStyle name="常规 2 11 3 2" xfId="16232"/>
    <cellStyle name="常规 2 2 2 2 2 10 2 4" xfId="16233"/>
    <cellStyle name="好 5" xfId="16234"/>
    <cellStyle name="常规 3 2 2 4 3" xfId="16235"/>
    <cellStyle name="常规 2 11 3 3" xfId="16236"/>
    <cellStyle name="好_108.BOM 35 2" xfId="16237"/>
    <cellStyle name="好 6" xfId="16238"/>
    <cellStyle name="常规 3 2 2 4 4" xfId="16239"/>
    <cellStyle name="常规 2 11 3 4" xfId="16240"/>
    <cellStyle name="常规 3 2 2 5" xfId="16241"/>
    <cellStyle name="常规 2 11 4" xfId="16242"/>
    <cellStyle name="常规 2 2 2 6 4 4" xfId="16243"/>
    <cellStyle name="强调文字颜色 3 4 4" xfId="16244"/>
    <cellStyle name="常规 2 2 2 2 7 9 4" xfId="16245"/>
    <cellStyle name="常规 3 2 3 3" xfId="16246"/>
    <cellStyle name="常规 2 12 2" xfId="16247"/>
    <cellStyle name="强调文字颜色 3 5 2 2" xfId="16248"/>
    <cellStyle name="常规 2 2 12 2 8" xfId="16249"/>
    <cellStyle name="常规 3 2 3 3 2" xfId="16250"/>
    <cellStyle name="常规 2 12 2 2" xfId="16251"/>
    <cellStyle name="强调文字颜色 3 5 2 3" xfId="16252"/>
    <cellStyle name="常规 2 2 12 2 9" xfId="16253"/>
    <cellStyle name="常规 2 12 2 3" xfId="16254"/>
    <cellStyle name="强调文字颜色 3 5 2 4" xfId="16255"/>
    <cellStyle name="常规 2 2 4 2 10" xfId="16256"/>
    <cellStyle name="常规 2 2 16 3 3 2" xfId="16257"/>
    <cellStyle name="常规 2 2 21 3 3 2" xfId="16258"/>
    <cellStyle name="好_108.BOM 2 8 2 2 2 2" xfId="16259"/>
    <cellStyle name="常规 2 12 2 4" xfId="16260"/>
    <cellStyle name="常规 3 2 3 4" xfId="16261"/>
    <cellStyle name="常规 2 12 3" xfId="16262"/>
    <cellStyle name="常规 2 12 3 2" xfId="16263"/>
    <cellStyle name="常规 2 2 2 2 2 11 2 4" xfId="16264"/>
    <cellStyle name="常规 2 12 3 3" xfId="16265"/>
    <cellStyle name="好_108.BOM 2 8 2 2 3 2" xfId="16266"/>
    <cellStyle name="常规 2 12 3 4" xfId="16267"/>
    <cellStyle name="常规 3 2 3 5" xfId="16268"/>
    <cellStyle name="常规 2 12 4" xfId="16269"/>
    <cellStyle name="常规 2 12 4 2" xfId="16270"/>
    <cellStyle name="常规 2 2 2 2 2 11 3 4" xfId="16271"/>
    <cellStyle name="常规 2 12 4 3" xfId="16272"/>
    <cellStyle name="常规 2 12 4 4" xfId="16273"/>
    <cellStyle name="计算 3 5 2" xfId="16274"/>
    <cellStyle name="常规 2 13" xfId="16275"/>
    <cellStyle name="常规 2 2 2 6 6" xfId="16276"/>
    <cellStyle name="强调文字颜色 3 6" xfId="16277"/>
    <cellStyle name="常规 2 2 15 9 3" xfId="16278"/>
    <cellStyle name="常规 3 2 4 3" xfId="16279"/>
    <cellStyle name="常规 2 13 2" xfId="16280"/>
    <cellStyle name="强调文字颜色 3 6 2 2" xfId="16281"/>
    <cellStyle name="常规 2 2 13 2 8" xfId="16282"/>
    <cellStyle name="常规 2 13 2 2" xfId="16283"/>
    <cellStyle name="强调文字颜色 3 6 2 3" xfId="16284"/>
    <cellStyle name="常规 2 2 13 2 9" xfId="16285"/>
    <cellStyle name="常规 2 13 2 3" xfId="16286"/>
    <cellStyle name="强调文字颜色 3 6 2 4" xfId="16287"/>
    <cellStyle name="常规 2 2 16 4 3 2" xfId="16288"/>
    <cellStyle name="常规 2 2 21 4 3 2" xfId="16289"/>
    <cellStyle name="好_108.BOM 2 8 2 3 2 2" xfId="16290"/>
    <cellStyle name="常规 2 13 2 4" xfId="16291"/>
    <cellStyle name="常规 3 2 4 4" xfId="16292"/>
    <cellStyle name="常规 2 13 3" xfId="16293"/>
    <cellStyle name="常规 3 2 4 5" xfId="16294"/>
    <cellStyle name="常规 2 13 4" xfId="16295"/>
    <cellStyle name="常规 2 13 5" xfId="16296"/>
    <cellStyle name="常规 2 14" xfId="16297"/>
    <cellStyle name="常规 2 2 2 6 7" xfId="16298"/>
    <cellStyle name="强调文字颜色 3 7" xfId="16299"/>
    <cellStyle name="常规 2 2 15 9 4" xfId="16300"/>
    <cellStyle name="常规 3 2 5 3" xfId="16301"/>
    <cellStyle name="常规 2 14 2" xfId="16302"/>
    <cellStyle name="汇总 5" xfId="16303"/>
    <cellStyle name="常规 2 14 2 2" xfId="16304"/>
    <cellStyle name="汇总 6" xfId="16305"/>
    <cellStyle name="常规 2 14 2 3" xfId="16306"/>
    <cellStyle name="强调文字颜色 3 7 2 4" xfId="16307"/>
    <cellStyle name="常规 2 2 16 5 3 2" xfId="16308"/>
    <cellStyle name="常规 2 2 21 5 3 2" xfId="16309"/>
    <cellStyle name="汇总 7" xfId="16310"/>
    <cellStyle name="好_108.BOM 2 8 2 4 2 2" xfId="16311"/>
    <cellStyle name="常规 2 2 3 2 6 2" xfId="16312"/>
    <cellStyle name="常规 2 14 2 4" xfId="16313"/>
    <cellStyle name="常规 3 2 5 4" xfId="16314"/>
    <cellStyle name="常规 2 14 3" xfId="16315"/>
    <cellStyle name="常规 3 2 5 5" xfId="16316"/>
    <cellStyle name="常规 3 18 7 2 2" xfId="16317"/>
    <cellStyle name="常规 2 14 4" xfId="16318"/>
    <cellStyle name="常规 3 18 7 2 3" xfId="16319"/>
    <cellStyle name="常规 2 14 5" xfId="16320"/>
    <cellStyle name="常规 3 2 6 3" xfId="16321"/>
    <cellStyle name="常规 2 20 2" xfId="16322"/>
    <cellStyle name="常规 2 15 2" xfId="16323"/>
    <cellStyle name="强调文字颜色 3 8 2 2" xfId="16324"/>
    <cellStyle name="常规 2 2 20 2 8" xfId="16325"/>
    <cellStyle name="常规 2 20 2 2" xfId="16326"/>
    <cellStyle name="常规 2 15 2 2" xfId="16327"/>
    <cellStyle name="强调文字颜色 3 8 2 3" xfId="16328"/>
    <cellStyle name="常规 2 2 20 2 9" xfId="16329"/>
    <cellStyle name="常规 2 20 2 3" xfId="16330"/>
    <cellStyle name="常规 2 15 2 3" xfId="16331"/>
    <cellStyle name="强调文字颜色 3 8 2 4" xfId="16332"/>
    <cellStyle name="常规 2 2 16 6 3 2" xfId="16333"/>
    <cellStyle name="常规 2 2 21 6 3 2" xfId="16334"/>
    <cellStyle name="好_108.BOM 2 8 2 5 2 2" xfId="16335"/>
    <cellStyle name="常规 2 20 2 4" xfId="16336"/>
    <cellStyle name="常规 2 15 2 4" xfId="16337"/>
    <cellStyle name="常规 3 2 7 3" xfId="16338"/>
    <cellStyle name="常规 2 21 2" xfId="16339"/>
    <cellStyle name="常规 2 16 2" xfId="16340"/>
    <cellStyle name="常规 2 21 2 3" xfId="16341"/>
    <cellStyle name="常规 2 16 2 3" xfId="16342"/>
    <cellStyle name="常规 2 2 16 7 3 2" xfId="16343"/>
    <cellStyle name="常规 2 2 21 7 3 2" xfId="16344"/>
    <cellStyle name="好_108.BOM 2 8 2 6 2 2" xfId="16345"/>
    <cellStyle name="常规 2 21 2 4" xfId="16346"/>
    <cellStyle name="常规 2 16 2 4" xfId="16347"/>
    <cellStyle name="常规 3 2 8 3" xfId="16348"/>
    <cellStyle name="常规 2 22 2" xfId="16349"/>
    <cellStyle name="常规 2 17 2" xfId="16350"/>
    <cellStyle name="常规 2 22 2 2" xfId="16351"/>
    <cellStyle name="常规 2 17 2 2" xfId="16352"/>
    <cellStyle name="常规 2 22 2 3" xfId="16353"/>
    <cellStyle name="常规 2 17 2 3" xfId="16354"/>
    <cellStyle name="好_108.BOM 2 8 2 7 2 2" xfId="16355"/>
    <cellStyle name="常规 2 22 2 4" xfId="16356"/>
    <cellStyle name="常规 2 17 2 4" xfId="16357"/>
    <cellStyle name="适中 5 3 4" xfId="16358"/>
    <cellStyle name="常规 2 23" xfId="16359"/>
    <cellStyle name="常规 2 18" xfId="16360"/>
    <cellStyle name="好_108.BOM 2 2 20 5 2 3" xfId="16361"/>
    <cellStyle name="好_108.BOM 2 2 15 5 2 3" xfId="16362"/>
    <cellStyle name="常规 3 2 9 3" xfId="16363"/>
    <cellStyle name="常规 2 23 2" xfId="16364"/>
    <cellStyle name="常规 2 18 2" xfId="16365"/>
    <cellStyle name="常规 2 23 2 2" xfId="16366"/>
    <cellStyle name="常规 2 18 2 2" xfId="16367"/>
    <cellStyle name="常规 4 2 4 2" xfId="16368"/>
    <cellStyle name="常规 2 23 2 3" xfId="16369"/>
    <cellStyle name="常规 2 18 2 3" xfId="16370"/>
    <cellStyle name="常规 4 2 4 3" xfId="16371"/>
    <cellStyle name="常规 2 23 2 4" xfId="16372"/>
    <cellStyle name="常规 2 18 2 4" xfId="16373"/>
    <cellStyle name="常规 2 24" xfId="16374"/>
    <cellStyle name="常规 2 19" xfId="16375"/>
    <cellStyle name="常规 2 24 2 2" xfId="16376"/>
    <cellStyle name="常规 2 19 2 2" xfId="16377"/>
    <cellStyle name="常规 2 24 4" xfId="16378"/>
    <cellStyle name="常规 2 19 4" xfId="16379"/>
    <cellStyle name="常规 2 24 5" xfId="16380"/>
    <cellStyle name="常规 2 19 5" xfId="16381"/>
    <cellStyle name="常规 2 2 2 19 3 2" xfId="16382"/>
    <cellStyle name="常规 2 2 2 24 3 2" xfId="16383"/>
    <cellStyle name="常规 2 2 10" xfId="16384"/>
    <cellStyle name="常规 2 2 2 2 35 3 2" xfId="16385"/>
    <cellStyle name="常规 2 2 2 2 40 3 2" xfId="16386"/>
    <cellStyle name="常规 2 2 2 10 8" xfId="16387"/>
    <cellStyle name="常规 2 2 2 19 3 2 2" xfId="16388"/>
    <cellStyle name="常规 2 2 2 24 3 2 2" xfId="16389"/>
    <cellStyle name="好_108.BOM 2 11 6 4" xfId="16390"/>
    <cellStyle name="常规 2 2 10 2" xfId="16391"/>
    <cellStyle name="常规 2 2 2 2 16 8" xfId="16392"/>
    <cellStyle name="警告文本 4 2 4" xfId="16393"/>
    <cellStyle name="常规 2 2 10 2 2" xfId="16394"/>
    <cellStyle name="常规 2 2 2 2 16 8 2" xfId="16395"/>
    <cellStyle name="常规 2 2 2 10 8 2" xfId="16396"/>
    <cellStyle name="常规 2 2 10 2 3" xfId="16397"/>
    <cellStyle name="常规 2 2 2 2 16 8 3" xfId="16398"/>
    <cellStyle name="常规 2 2 2 10 8 3" xfId="16399"/>
    <cellStyle name="常规 2 2 10 2 4" xfId="16400"/>
    <cellStyle name="常规 2 2 2 2 16 8 4" xfId="16401"/>
    <cellStyle name="常规 2 2 2 10 8 4" xfId="16402"/>
    <cellStyle name="常规 2 2 10 2 4 2" xfId="16403"/>
    <cellStyle name="常规 2 2 10 2 4 3" xfId="16404"/>
    <cellStyle name="常规 2 2 10 2 4 4" xfId="16405"/>
    <cellStyle name="常规 2 2 10 2 4 5" xfId="16406"/>
    <cellStyle name="常规 2 2 10 2 4 6" xfId="16407"/>
    <cellStyle name="常规 2 2 10 2 5" xfId="16408"/>
    <cellStyle name="常规 2 2 10 2 5 2" xfId="16409"/>
    <cellStyle name="常规 2 2 2 2 6 6 2" xfId="16410"/>
    <cellStyle name="常规 2 2 10 2 5 2 4" xfId="16411"/>
    <cellStyle name="常规 2 2 10 2 5 3" xfId="16412"/>
    <cellStyle name="常规 2 2 10 2 5 3 4" xfId="16413"/>
    <cellStyle name="常规 2 2 2 5 2 2" xfId="16414"/>
    <cellStyle name="强调文字颜色 2 2 2" xfId="16415"/>
    <cellStyle name="常规 2 2 2 2 6 7 2" xfId="16416"/>
    <cellStyle name="常规 2 2 10 2 5 4" xfId="16417"/>
    <cellStyle name="常规 2 2 10 2 5 5" xfId="16418"/>
    <cellStyle name="常规 2 2 10 2 5 6" xfId="16419"/>
    <cellStyle name="常规 2 2 10 2 6" xfId="16420"/>
    <cellStyle name="常规 2 2 10 2 6 2" xfId="16421"/>
    <cellStyle name="常规 2 2 2 2 7 6 2" xfId="16422"/>
    <cellStyle name="常规 2 2 10 2 6 2 4" xfId="16423"/>
    <cellStyle name="常规 2 2 10 2 6 3" xfId="16424"/>
    <cellStyle name="常规 2 2 10 2 6 3 2" xfId="16425"/>
    <cellStyle name="输出 3 3 2 2" xfId="16426"/>
    <cellStyle name="常规 2 2 10 2 6 3 3" xfId="16427"/>
    <cellStyle name="常规 2 2 10 2 6 3 4" xfId="16428"/>
    <cellStyle name="常规 2 2 2 6 2 2" xfId="16429"/>
    <cellStyle name="强调文字颜色 3 2 2" xfId="16430"/>
    <cellStyle name="常规 2 2 2 2 7 7 2" xfId="16431"/>
    <cellStyle name="常规 2 2 10 2 7" xfId="16432"/>
    <cellStyle name="常规 2 2 10 2 7 2" xfId="16433"/>
    <cellStyle name="常规 2 2 10 2 7 3" xfId="16434"/>
    <cellStyle name="好_108.BOM 2 2 19 4" xfId="16435"/>
    <cellStyle name="常规 2 2 10 2 7 3 2" xfId="16436"/>
    <cellStyle name="好_108.BOM 2 2 19 5" xfId="16437"/>
    <cellStyle name="常规 2 2 10 2 7 3 3" xfId="16438"/>
    <cellStyle name="好_108.BOM 2 2 19 6" xfId="16439"/>
    <cellStyle name="常规 2 49 2" xfId="16440"/>
    <cellStyle name="常规 2 2 10 2 7 3 4" xfId="16441"/>
    <cellStyle name="常规 2 2 2 7 2 2" xfId="16442"/>
    <cellStyle name="强调文字颜色 4 2 2" xfId="16443"/>
    <cellStyle name="常规 2 2 2 2 8 7 2" xfId="16444"/>
    <cellStyle name="强调文字颜色 3 3 2 2 2" xfId="16445"/>
    <cellStyle name="常规 2 2 10 2 8 2" xfId="16446"/>
    <cellStyle name="常规 2 2 10 2 8 3" xfId="16447"/>
    <cellStyle name="常规 4 2 2 3 2 2" xfId="16448"/>
    <cellStyle name="常规 2 2 10 2 8 4" xfId="16449"/>
    <cellStyle name="常规 2 2 10 2 9 3" xfId="16450"/>
    <cellStyle name="常规 2 2 2 10 9" xfId="16451"/>
    <cellStyle name="常规 2 2 2 19 3 2 3" xfId="16452"/>
    <cellStyle name="常规 2 2 2 24 3 2 3" xfId="16453"/>
    <cellStyle name="好_108.BOM 2 11 6 5" xfId="16454"/>
    <cellStyle name="常规 2 2 10 3" xfId="16455"/>
    <cellStyle name="常规 2 2 2 2 16 9" xfId="16456"/>
    <cellStyle name="警告文本 4 3 4" xfId="16457"/>
    <cellStyle name="常规 2 2 10 3 2" xfId="16458"/>
    <cellStyle name="常规 2 2 2 2 16 9 2" xfId="16459"/>
    <cellStyle name="常规 2 2 2 10 9 2" xfId="16460"/>
    <cellStyle name="常规 2 2 10 3 3" xfId="16461"/>
    <cellStyle name="常规 2 2 2 2 16 9 3" xfId="16462"/>
    <cellStyle name="常规 2 2 2 10 9 3" xfId="16463"/>
    <cellStyle name="常规 2 2 10 3 4" xfId="16464"/>
    <cellStyle name="常规 2 2 2 2 16 9 4" xfId="16465"/>
    <cellStyle name="常规 2 2 2 10 9 4" xfId="16466"/>
    <cellStyle name="常规 2 2 2 19 3 2 4" xfId="16467"/>
    <cellStyle name="常规 2 2 2 24 3 2 4" xfId="16468"/>
    <cellStyle name="好_108.BOM 2 11 6 6" xfId="16469"/>
    <cellStyle name="常规 2 2 10 4" xfId="16470"/>
    <cellStyle name="警告文本 4 4 4" xfId="16471"/>
    <cellStyle name="常规 2 2 10 4 2" xfId="16472"/>
    <cellStyle name="常规 2 2 2 2 2 2 2 2" xfId="16473"/>
    <cellStyle name="常规 2 2 10 4 3" xfId="16474"/>
    <cellStyle name="常规 2 2 2 2 2 2 2 3" xfId="16475"/>
    <cellStyle name="常规 2 2 10 4 4" xfId="16476"/>
    <cellStyle name="常规 2 2 10 5" xfId="16477"/>
    <cellStyle name="常规 2 2 10 6" xfId="16478"/>
    <cellStyle name="常规 2 2 10 7" xfId="16479"/>
    <cellStyle name="常规 2 2 2 19 3 3" xfId="16480"/>
    <cellStyle name="常规 2 2 2 24 3 3" xfId="16481"/>
    <cellStyle name="常规 2 2 11" xfId="16482"/>
    <cellStyle name="常规 2 2 2 2 35 3 3" xfId="16483"/>
    <cellStyle name="常规 2 2 2 2 40 3 3" xfId="16484"/>
    <cellStyle name="常规 2 2 2 11 8" xfId="16485"/>
    <cellStyle name="常规 2 2 2 19 3 3 2" xfId="16486"/>
    <cellStyle name="常规 2 2 2 24 3 3 2" xfId="16487"/>
    <cellStyle name="好_108.BOM 2 11 7 4" xfId="16488"/>
    <cellStyle name="常规 2 2 11 2" xfId="16489"/>
    <cellStyle name="常规 2 2 2 2 17 8" xfId="16490"/>
    <cellStyle name="常规 2 2 11 2 10" xfId="16491"/>
    <cellStyle name="常规 2 2 2 2 4 2 2 2" xfId="16492"/>
    <cellStyle name="常规 2 2 11 2 11" xfId="16493"/>
    <cellStyle name="常规 2 2 2 2 4 2 2 3" xfId="16494"/>
    <cellStyle name="输入 3 3 3 2" xfId="16495"/>
    <cellStyle name="常规 2 2 11 2 12" xfId="16496"/>
    <cellStyle name="警告文本 5 2 4" xfId="16497"/>
    <cellStyle name="常规 2 2 11 2 2" xfId="16498"/>
    <cellStyle name="常规 2 2 2 2 17 8 2" xfId="16499"/>
    <cellStyle name="常规 2 2 2 11 8 2" xfId="16500"/>
    <cellStyle name="常规 2 2 17 3 5" xfId="16501"/>
    <cellStyle name="常规 2 2 22 3 5" xfId="16502"/>
    <cellStyle name="常规 2 2 11 2 2 2" xfId="16503"/>
    <cellStyle name="常规 2 2 11 2 2 2 3" xfId="16504"/>
    <cellStyle name="常规 2 2 2 2 17 5 2" xfId="16505"/>
    <cellStyle name="强调文字颜色 4 5 4 5" xfId="16506"/>
    <cellStyle name="常规 2 2 2 11 5 2" xfId="16507"/>
    <cellStyle name="常规 2 2 11 2 2 2 4" xfId="16508"/>
    <cellStyle name="常规 2 2 2 2 17 5 3" xfId="16509"/>
    <cellStyle name="强调文字颜色 4 5 4 6" xfId="16510"/>
    <cellStyle name="常规 2 2 2 11 5 3" xfId="16511"/>
    <cellStyle name="常规 2 2 17 3 6" xfId="16512"/>
    <cellStyle name="常规 2 2 22 3 6" xfId="16513"/>
    <cellStyle name="常规 2 2 11 2 2 3" xfId="16514"/>
    <cellStyle name="常规 2 2 2 2 2 16 2 2" xfId="16515"/>
    <cellStyle name="常规 2 2 2 2 2 21 2 2" xfId="16516"/>
    <cellStyle name="好_108.BOM 2 11 7 2 3" xfId="16517"/>
    <cellStyle name="常规 2 2 11 2 2 3 4" xfId="16518"/>
    <cellStyle name="常规 2 2 2 2 17 6 3" xfId="16519"/>
    <cellStyle name="强调文字颜色 4 5 5 6" xfId="16520"/>
    <cellStyle name="好_108.BOM 2 21 12" xfId="16521"/>
    <cellStyle name="好_108.BOM 2 16 12" xfId="16522"/>
    <cellStyle name="常规 2 2 2 11 6 3" xfId="16523"/>
    <cellStyle name="常规 2 2 11 2 2 4" xfId="16524"/>
    <cellStyle name="常规 2 2 2 2 2 16 2 3" xfId="16525"/>
    <cellStyle name="常规 2 2 2 2 2 21 2 3" xfId="16526"/>
    <cellStyle name="常规 2 2 11 2 2 5" xfId="16527"/>
    <cellStyle name="常规 2 2 2 2 2 16 2 4" xfId="16528"/>
    <cellStyle name="常规 2 2 2 2 2 21 2 4" xfId="16529"/>
    <cellStyle name="常规 2 2 11 2 2 6" xfId="16530"/>
    <cellStyle name="常规 2 2 17 4 5" xfId="16531"/>
    <cellStyle name="常规 2 2 22 4 5" xfId="16532"/>
    <cellStyle name="常规 2 2 11 2 3 2" xfId="16533"/>
    <cellStyle name="常规 2 2 2 2 2 9 2 4" xfId="16534"/>
    <cellStyle name="常规 2 2 11 2 3 2 2" xfId="16535"/>
    <cellStyle name="常规 2 2 11 2 3 2 3" xfId="16536"/>
    <cellStyle name="常规 2 2 2 2 18 5 2" xfId="16537"/>
    <cellStyle name="强调文字颜色 4 6 4 5" xfId="16538"/>
    <cellStyle name="常规 2 2 2 12 5 2" xfId="16539"/>
    <cellStyle name="常规 2 2 11 2 3 2 4" xfId="16540"/>
    <cellStyle name="常规 2 2 2 2 18 5 3" xfId="16541"/>
    <cellStyle name="强调文字颜色 4 6 4 6" xfId="16542"/>
    <cellStyle name="常规 2 2 2 12 5 3" xfId="16543"/>
    <cellStyle name="常规 2 2 17 4 6" xfId="16544"/>
    <cellStyle name="常规 2 2 22 4 6" xfId="16545"/>
    <cellStyle name="常规 2 2 11 2 3 3" xfId="16546"/>
    <cellStyle name="常规 2 2 2 2 2 16 3 2" xfId="16547"/>
    <cellStyle name="常规 2 2 2 2 2 21 3 2" xfId="16548"/>
    <cellStyle name="常规 2 2 11 2 3 3 4" xfId="16549"/>
    <cellStyle name="常规 2 2 2 2 18 6 3" xfId="16550"/>
    <cellStyle name="强调文字颜色 4 6 5 6" xfId="16551"/>
    <cellStyle name="好_108.BOM 2 26 12" xfId="16552"/>
    <cellStyle name="常规 2 2 2 12 6 3" xfId="16553"/>
    <cellStyle name="常规 2 2 11 2 3 4" xfId="16554"/>
    <cellStyle name="常规 2 2 2 2 2 16 3 3" xfId="16555"/>
    <cellStyle name="常规 2 2 2 2 2 21 3 3" xfId="16556"/>
    <cellStyle name="常规 2 2 11 2 3 5" xfId="16557"/>
    <cellStyle name="常规 2 2 2 2 2 16 3 4" xfId="16558"/>
    <cellStyle name="常规 2 2 2 2 2 21 3 4" xfId="16559"/>
    <cellStyle name="常规 2 2 11 2 3 6" xfId="16560"/>
    <cellStyle name="常规 2 2 17 5 5" xfId="16561"/>
    <cellStyle name="常规 2 2 22 5 5" xfId="16562"/>
    <cellStyle name="常规 2 2 4 2 8" xfId="16563"/>
    <cellStyle name="常规 2 2 11 2 4 2" xfId="16564"/>
    <cellStyle name="常规 2 2 2 2 2 9 3 4" xfId="16565"/>
    <cellStyle name="常规 2 2 4 2 8 2" xfId="16566"/>
    <cellStyle name="常规 2 2 11 2 4 2 2" xfId="16567"/>
    <cellStyle name="常规 2 2 4 2 8 3" xfId="16568"/>
    <cellStyle name="常规 2 2 11 2 4 2 3" xfId="16569"/>
    <cellStyle name="常规 2 2 2 2 19 5 2" xfId="16570"/>
    <cellStyle name="常规 2 2 2 13 5 2" xfId="16571"/>
    <cellStyle name="常规 2 2 4 2 8 4" xfId="16572"/>
    <cellStyle name="常规 2 2 11 2 4 2 4" xfId="16573"/>
    <cellStyle name="常规 2 2 2 2 19 5 3" xfId="16574"/>
    <cellStyle name="常规 2 2 2 13 5 3" xfId="16575"/>
    <cellStyle name="常规 2 2 17 5 6" xfId="16576"/>
    <cellStyle name="常规 2 2 22 5 6" xfId="16577"/>
    <cellStyle name="常规 2 2 4 2 9" xfId="16578"/>
    <cellStyle name="常规 2 2 11 2 4 3" xfId="16579"/>
    <cellStyle name="常规 2 2 4 2 9 2" xfId="16580"/>
    <cellStyle name="常规 2 2 11 2 4 3 2" xfId="16581"/>
    <cellStyle name="常规 2 2 4 2 9 3" xfId="16582"/>
    <cellStyle name="常规 2 2 11 2 4 3 3" xfId="16583"/>
    <cellStyle name="常规 2 2 2 2 19 6 2" xfId="16584"/>
    <cellStyle name="常规 2 2 2 13 6 2" xfId="16585"/>
    <cellStyle name="常规 2 2 4 2 9 4" xfId="16586"/>
    <cellStyle name="常规 2 2 11 2 4 3 4" xfId="16587"/>
    <cellStyle name="常规 2 2 2 2 19 6 3" xfId="16588"/>
    <cellStyle name="常规 2 2 2 13 6 3" xfId="16589"/>
    <cellStyle name="常规 2 2 11 2 4 4" xfId="16590"/>
    <cellStyle name="常规 2 2 11 2 4 5" xfId="16591"/>
    <cellStyle name="常规 2 2 11 2 4 6" xfId="16592"/>
    <cellStyle name="常规 2 2 17 6 5" xfId="16593"/>
    <cellStyle name="常规 2 2 22 6 5" xfId="16594"/>
    <cellStyle name="计算 5 2 4" xfId="16595"/>
    <cellStyle name="常规 2 2 11 2 5 2" xfId="16596"/>
    <cellStyle name="常规 2 2 17 6 6" xfId="16597"/>
    <cellStyle name="常规 2 2 22 6 6" xfId="16598"/>
    <cellStyle name="计算 5 2 5" xfId="16599"/>
    <cellStyle name="常规 2 2 11 2 5 3" xfId="16600"/>
    <cellStyle name="计算 5 2 6" xfId="16601"/>
    <cellStyle name="常规 2 2 11 2 5 4" xfId="16602"/>
    <cellStyle name="常规 2 2 11 2 5 5" xfId="16603"/>
    <cellStyle name="常规 2 2 11 2 5 6" xfId="16604"/>
    <cellStyle name="常规 2 2 11 2 6" xfId="16605"/>
    <cellStyle name="常规 2 2 17 7 5" xfId="16606"/>
    <cellStyle name="常规 2 2 22 7 5" xfId="16607"/>
    <cellStyle name="计算 5 3 4" xfId="16608"/>
    <cellStyle name="常规 2 2 11 2 6 2" xfId="16609"/>
    <cellStyle name="常规 2 2 11 2 6 2 2" xfId="16610"/>
    <cellStyle name="常规 2 2 2 15 5 2" xfId="16611"/>
    <cellStyle name="常规 2 2 2 20 5 2" xfId="16612"/>
    <cellStyle name="常规 2 2 11 2 6 2 3" xfId="16613"/>
    <cellStyle name="常规 2 2 2 15 5 3" xfId="16614"/>
    <cellStyle name="常规 2 2 2 20 5 3" xfId="16615"/>
    <cellStyle name="常规 2 2 11 2 6 2 4" xfId="16616"/>
    <cellStyle name="常规 2 2 17 7 6" xfId="16617"/>
    <cellStyle name="常规 2 2 22 7 6" xfId="16618"/>
    <cellStyle name="计算 5 3 5" xfId="16619"/>
    <cellStyle name="常规 2 2 11 2 6 3" xfId="16620"/>
    <cellStyle name="常规 2 2 11 2 6 3 2" xfId="16621"/>
    <cellStyle name="常规 2 2 2 15 6 2" xfId="16622"/>
    <cellStyle name="常规 2 2 2 20 6 2" xfId="16623"/>
    <cellStyle name="常规 2 2 11 2 6 3 3" xfId="16624"/>
    <cellStyle name="常规 2 2 2 15 6 3" xfId="16625"/>
    <cellStyle name="常规 2 2 2 20 6 3" xfId="16626"/>
    <cellStyle name="常规 2 2 11 2 6 3 4" xfId="16627"/>
    <cellStyle name="计算 5 4 4" xfId="16628"/>
    <cellStyle name="常规 2 2 11 2 7 2" xfId="16629"/>
    <cellStyle name="常规 2 2 11 2 7 2 2" xfId="16630"/>
    <cellStyle name="常规 5 12" xfId="16631"/>
    <cellStyle name="常规 2 2 2 16 5 2" xfId="16632"/>
    <cellStyle name="常规 2 2 2 2 12 10" xfId="16633"/>
    <cellStyle name="常规 2 2 2 21 5 2" xfId="16634"/>
    <cellStyle name="常规 2 2 11 2 7 2 3" xfId="16635"/>
    <cellStyle name="常规 5 13" xfId="16636"/>
    <cellStyle name="常规 2 2 2 16 5 3" xfId="16637"/>
    <cellStyle name="常规 2 2 2 2 12 11" xfId="16638"/>
    <cellStyle name="常规 2 2 2 21 5 3" xfId="16639"/>
    <cellStyle name="常规 2 2 11 2 7 2 4" xfId="16640"/>
    <cellStyle name="适中 7 2 2" xfId="16641"/>
    <cellStyle name="计算 5 4 5" xfId="16642"/>
    <cellStyle name="常规 2 2 11 2 7 3" xfId="16643"/>
    <cellStyle name="常规 2 2 11 2 7 3 2" xfId="16644"/>
    <cellStyle name="常规 2 2 2 16 6 2" xfId="16645"/>
    <cellStyle name="常规 2 2 2 21 6 2" xfId="16646"/>
    <cellStyle name="常规 2 2 11 2 7 3 3" xfId="16647"/>
    <cellStyle name="常规 2 2 2 16 6 3" xfId="16648"/>
    <cellStyle name="常规 2 2 2 21 6 3" xfId="16649"/>
    <cellStyle name="常规 2 2 11 2 7 3 4" xfId="16650"/>
    <cellStyle name="计算 5 5 4" xfId="16651"/>
    <cellStyle name="常规 2 2 11 2 8 2" xfId="16652"/>
    <cellStyle name="适中 7 3 2" xfId="16653"/>
    <cellStyle name="计算 5 5 5" xfId="16654"/>
    <cellStyle name="常规 2 2 11 2 8 3" xfId="16655"/>
    <cellStyle name="适中 7 3 3" xfId="16656"/>
    <cellStyle name="计算 5 5 6" xfId="16657"/>
    <cellStyle name="常规 2 2 11 2 8 4" xfId="16658"/>
    <cellStyle name="计算 5 6 4" xfId="16659"/>
    <cellStyle name="常规 2 2 11 2 9 2" xfId="16660"/>
    <cellStyle name="常规 2 2 11 2 9 3" xfId="16661"/>
    <cellStyle name="常规 2 2 11 2 9 4" xfId="16662"/>
    <cellStyle name="常规 2 2 2 11 9" xfId="16663"/>
    <cellStyle name="常规 2 2 2 19 3 3 3" xfId="16664"/>
    <cellStyle name="常规 2 2 2 24 3 3 3" xfId="16665"/>
    <cellStyle name="好_108.BOM 2 11 7 5" xfId="16666"/>
    <cellStyle name="常规 2 2 11 3" xfId="16667"/>
    <cellStyle name="常规 2 2 2 2 17 9" xfId="16668"/>
    <cellStyle name="警告文本 5 3 4" xfId="16669"/>
    <cellStyle name="常规 2 2 11 3 2" xfId="16670"/>
    <cellStyle name="常规 2 2 2 2 17 9 2" xfId="16671"/>
    <cellStyle name="常规 2 2 2 11 9 2" xfId="16672"/>
    <cellStyle name="常规 2 2 2 19 3 3 4" xfId="16673"/>
    <cellStyle name="常规 2 2 2 24 3 3 4" xfId="16674"/>
    <cellStyle name="好_108.BOM 2 11 7 6" xfId="16675"/>
    <cellStyle name="常规 2 2 11 4" xfId="16676"/>
    <cellStyle name="常规 2 2 2 2 5 10" xfId="16677"/>
    <cellStyle name="警告文本 5 4 4" xfId="16678"/>
    <cellStyle name="常规 2 2 11 4 2" xfId="16679"/>
    <cellStyle name="常规 2 2 2 2 2 3 2 2" xfId="16680"/>
    <cellStyle name="常规 2 2 11 4 3" xfId="16681"/>
    <cellStyle name="常规 2 2 2 2 2 3 2 3" xfId="16682"/>
    <cellStyle name="常规 2 2 11 4 4" xfId="16683"/>
    <cellStyle name="常规 2 2 11 5" xfId="16684"/>
    <cellStyle name="常规 2 2 2 2 5 11" xfId="16685"/>
    <cellStyle name="常规 2 2 11 6" xfId="16686"/>
    <cellStyle name="常规 2 2 2 2 5 12" xfId="16687"/>
    <cellStyle name="常规 2 2 11 7" xfId="16688"/>
    <cellStyle name="常规 2 2 2 19 3 4" xfId="16689"/>
    <cellStyle name="常规 2 2 2 24 3 4" xfId="16690"/>
    <cellStyle name="常规 2 2 12" xfId="16691"/>
    <cellStyle name="常规 2 2 2 2 35 3 4" xfId="16692"/>
    <cellStyle name="常规 2 2 2 2 40 3 4" xfId="16693"/>
    <cellStyle name="好_108.BOM 2 11 8 4" xfId="16694"/>
    <cellStyle name="常规 2 2 12 2" xfId="16695"/>
    <cellStyle name="常规 2 2 2 2 18 8" xfId="16696"/>
    <cellStyle name="常规 2 2 2 12 8" xfId="16697"/>
    <cellStyle name="常规 2 2 12 2 10" xfId="16698"/>
    <cellStyle name="常规 2 2 12 2 11" xfId="16699"/>
    <cellStyle name="常规 2 2 2 3 2 2 2" xfId="16700"/>
    <cellStyle name="常规 2 2 2 2 4 7 2 2" xfId="16701"/>
    <cellStyle name="常规 2 2 12 2 12" xfId="16702"/>
    <cellStyle name="常规 2 2 2 3 2 2 3" xfId="16703"/>
    <cellStyle name="常规 2 2 2 2 4 7 2 3" xfId="16704"/>
    <cellStyle name="警告文本 6 2 4" xfId="16705"/>
    <cellStyle name="常规 2 2 12 2 2" xfId="16706"/>
    <cellStyle name="常规 2 2 2 2 18 8 2" xfId="16707"/>
    <cellStyle name="常规 2 2 2 12 8 2" xfId="16708"/>
    <cellStyle name="好_108.BOM 2 9 3 2 4" xfId="16709"/>
    <cellStyle name="常规 2 2 12 2 2 2" xfId="16710"/>
    <cellStyle name="常规 2 2 12 2 2 2 2" xfId="16711"/>
    <cellStyle name="常规 2 2 12 2 2 2 3" xfId="16712"/>
    <cellStyle name="常规 2 2 12 2 2 2 4" xfId="16713"/>
    <cellStyle name="常规 2 2 12 2 2 3" xfId="16714"/>
    <cellStyle name="常规 2 2 9 2 7 6" xfId="16715"/>
    <cellStyle name="常规 2 2 2 3 2 10" xfId="16716"/>
    <cellStyle name="常规 2 2 12 2 2 3 2" xfId="16717"/>
    <cellStyle name="常规 2 2 2 3 2 11" xfId="16718"/>
    <cellStyle name="常规 2 2 12 2 2 3 3" xfId="16719"/>
    <cellStyle name="常规 2 2 2 3 2 12" xfId="16720"/>
    <cellStyle name="常规 2 2 12 2 2 3 4" xfId="16721"/>
    <cellStyle name="常规 2 2 12 2 2 4" xfId="16722"/>
    <cellStyle name="常规 2 2 12 2 2 5" xfId="16723"/>
    <cellStyle name="常规 2 2 12 2 2 6" xfId="16724"/>
    <cellStyle name="常规 2 2 2 2 4 2 4" xfId="16725"/>
    <cellStyle name="好_108.BOM 2 9 3 3 4" xfId="16726"/>
    <cellStyle name="常规 2 2 12 2 3 2" xfId="16727"/>
    <cellStyle name="常规 2 2 2 2 4 2 5" xfId="16728"/>
    <cellStyle name="常规 2 2 12 2 3 3" xfId="16729"/>
    <cellStyle name="常规 2 2 2 2 4 2 6" xfId="16730"/>
    <cellStyle name="常规 2 2 12 2 3 4" xfId="16731"/>
    <cellStyle name="常规 2 2 12 2 3 5" xfId="16732"/>
    <cellStyle name="常规 2 2 12 2 3 6" xfId="16733"/>
    <cellStyle name="常规 2 2 12 2 4 2 2" xfId="16734"/>
    <cellStyle name="常规 2 2 12 2 4 2 3" xfId="16735"/>
    <cellStyle name="常规 2 2 12 2 4 2 4" xfId="16736"/>
    <cellStyle name="常规 2 2 2 2 4 3 5" xfId="16737"/>
    <cellStyle name="常规 2 2 12 2 4 3" xfId="16738"/>
    <cellStyle name="常规 2 2 12 2 4 3 2" xfId="16739"/>
    <cellStyle name="常规 2 2 12 2 4 3 3" xfId="16740"/>
    <cellStyle name="常规 2 2 12 2 4 3 4" xfId="16741"/>
    <cellStyle name="常规 2 2 2 2 4 3 6" xfId="16742"/>
    <cellStyle name="常规 2 2 12 2 4 4" xfId="16743"/>
    <cellStyle name="常规 2 2 12 2 4 5" xfId="16744"/>
    <cellStyle name="常规 2 2 12 2 4 6" xfId="16745"/>
    <cellStyle name="常规 2 2 12 2 5 2 2" xfId="16746"/>
    <cellStyle name="常规 2 2 12 2 5 2 3" xfId="16747"/>
    <cellStyle name="常规 2 2 12 2 5 2 4" xfId="16748"/>
    <cellStyle name="常规 2 2 2 2 4 4 5" xfId="16749"/>
    <cellStyle name="常规 2 2 12 2 5 3" xfId="16750"/>
    <cellStyle name="常规 2 2 12 2 5 3 2" xfId="16751"/>
    <cellStyle name="常规 2 2 2 2 4 4 6" xfId="16752"/>
    <cellStyle name="常规 2 2 12 2 5 4" xfId="16753"/>
    <cellStyle name="常规 2 2 12 2 5 5" xfId="16754"/>
    <cellStyle name="常规 2 2 12 2 5 6" xfId="16755"/>
    <cellStyle name="常规 2 2 12 2 6" xfId="16756"/>
    <cellStyle name="常规 2 2 12 2 6 2 4" xfId="16757"/>
    <cellStyle name="好_108.BOM 23" xfId="16758"/>
    <cellStyle name="好_108.BOM 18" xfId="16759"/>
    <cellStyle name="常规 2 2 2 2 4 5 5" xfId="16760"/>
    <cellStyle name="常规 2 2 12 2 6 3" xfId="16761"/>
    <cellStyle name="常规 2 2 12 2 6 3 4" xfId="16762"/>
    <cellStyle name="常规 2 2 12 2 7" xfId="16763"/>
    <cellStyle name="常规 2 2 12 2 7 2 2" xfId="16764"/>
    <cellStyle name="常规 2 2 12 2 7 2 3" xfId="16765"/>
    <cellStyle name="常规 2 2 12 2 7 2 4" xfId="16766"/>
    <cellStyle name="常规 2 2 2 2 4 6 5" xfId="16767"/>
    <cellStyle name="常规 2 2 12 2 7 3" xfId="16768"/>
    <cellStyle name="强调文字颜色 5 2 2 12" xfId="16769"/>
    <cellStyle name="常规 2 2 2 4 2 10" xfId="16770"/>
    <cellStyle name="强调文字颜色 1 2 10" xfId="16771"/>
    <cellStyle name="常规 2 2 12 2 7 3 2" xfId="16772"/>
    <cellStyle name="强调文字颜色 5 2 2 13" xfId="16773"/>
    <cellStyle name="常规 2 2 2 4 2 11" xfId="16774"/>
    <cellStyle name="强调文字颜色 1 2 11" xfId="16775"/>
    <cellStyle name="常规 2 2 12 2 7 3 3" xfId="16776"/>
    <cellStyle name="强调文字颜色 5 2 2 14" xfId="16777"/>
    <cellStyle name="常规 2 2 2 4 2 12" xfId="16778"/>
    <cellStyle name="强调文字颜色 1 2 12" xfId="16779"/>
    <cellStyle name="常规 2 2 12 2 7 3 4" xfId="16780"/>
    <cellStyle name="强调文字颜色 3 5 2 2 3" xfId="16781"/>
    <cellStyle name="常规 2 2 12 2 8 3" xfId="16782"/>
    <cellStyle name="常规 2 2 2 3 2 5" xfId="16783"/>
    <cellStyle name="常规 2 2 2 2 4 7 5" xfId="16784"/>
    <cellStyle name="强调文字颜色 3 5 2 2 4" xfId="16785"/>
    <cellStyle name="常规 2 2 12 2 8 4" xfId="16786"/>
    <cellStyle name="常规 2 2 2 3 2 6" xfId="16787"/>
    <cellStyle name="常规 2 2 2 2 4 7 6" xfId="16788"/>
    <cellStyle name="强调文字颜色 3 5 2 3 3" xfId="16789"/>
    <cellStyle name="常规 2 2 12 2 9 3" xfId="16790"/>
    <cellStyle name="强调文字颜色 3 5 2 3 4" xfId="16791"/>
    <cellStyle name="常规 2 2 12 2 9 4" xfId="16792"/>
    <cellStyle name="常规 2 2 12 3" xfId="16793"/>
    <cellStyle name="常规 2 2 2 2 18 9" xfId="16794"/>
    <cellStyle name="常规 2 2 2 12 9" xfId="16795"/>
    <cellStyle name="警告文本 6 3 4" xfId="16796"/>
    <cellStyle name="常规 2 2 12 3 2" xfId="16797"/>
    <cellStyle name="常规 2 2 2 2 18 9 2" xfId="16798"/>
    <cellStyle name="常规 2 2 2 12 9 2" xfId="16799"/>
    <cellStyle name="强调文字颜色 1 10" xfId="16800"/>
    <cellStyle name="常规 2 2 12 4" xfId="16801"/>
    <cellStyle name="强调文字颜色 1 10 2" xfId="16802"/>
    <cellStyle name="常规 2 2 12 4 2" xfId="16803"/>
    <cellStyle name="常规 2 2 2 2 2 4 2 2" xfId="16804"/>
    <cellStyle name="强调文字颜色 1 10 3" xfId="16805"/>
    <cellStyle name="常规 2 2 12 4 3" xfId="16806"/>
    <cellStyle name="常规 2 2 2 2 2 4 2 3" xfId="16807"/>
    <cellStyle name="强调文字颜色 1 10 4" xfId="16808"/>
    <cellStyle name="常规 2 2 12 4 4" xfId="16809"/>
    <cellStyle name="强调文字颜色 1 11" xfId="16810"/>
    <cellStyle name="常规 2 2 12 5" xfId="16811"/>
    <cellStyle name="强调文字颜色 1 12" xfId="16812"/>
    <cellStyle name="常规 2 2 12 6" xfId="16813"/>
    <cellStyle name="强调文字颜色 1 13" xfId="16814"/>
    <cellStyle name="常规 2 2 12 7" xfId="16815"/>
    <cellStyle name="好_108.BOM 2 11 9 4" xfId="16816"/>
    <cellStyle name="常规 2 2 13 2" xfId="16817"/>
    <cellStyle name="常规 2 2 2 2 19 8" xfId="16818"/>
    <cellStyle name="常规 2 2 2 13 8" xfId="16819"/>
    <cellStyle name="警告文本 7 2 4" xfId="16820"/>
    <cellStyle name="常规 2 2 13 2 2" xfId="16821"/>
    <cellStyle name="常规 2 2 2 2 19 8 2" xfId="16822"/>
    <cellStyle name="常规 2 2 2 13 8 2" xfId="16823"/>
    <cellStyle name="常规 2 2 13 2 2 2" xfId="16824"/>
    <cellStyle name="常规 2 2 13 2 2 2 2" xfId="16825"/>
    <cellStyle name="常规 2 2 2 39 3 3" xfId="16826"/>
    <cellStyle name="常规 2 2 2 44 3 3" xfId="16827"/>
    <cellStyle name="常规 4 2 11" xfId="16828"/>
    <cellStyle name="常规 2 2 2 18 2 3 4" xfId="16829"/>
    <cellStyle name="常规 2 2 2 23 2 3 4" xfId="16830"/>
    <cellStyle name="常规 2 2 13 2 2 2 3" xfId="16831"/>
    <cellStyle name="常规 2 2 2 39 3 4" xfId="16832"/>
    <cellStyle name="常规 2 2 2 44 3 4" xfId="16833"/>
    <cellStyle name="常规 2 2 13 2 2 2 4" xfId="16834"/>
    <cellStyle name="常规 2 2 13 2 2 3" xfId="16835"/>
    <cellStyle name="常规 2 2 13 2 2 3 2" xfId="16836"/>
    <cellStyle name="常规 2 2 13 2 2 3 3" xfId="16837"/>
    <cellStyle name="常规 2 2 13 2 2 3 4" xfId="16838"/>
    <cellStyle name="常规 2 2 13 2 2 4" xfId="16839"/>
    <cellStyle name="常规 2 2 13 2 2 5" xfId="16840"/>
    <cellStyle name="常规 2 2 13 2 2 6" xfId="16841"/>
    <cellStyle name="常规 2 2 13 2 3 2" xfId="16842"/>
    <cellStyle name="常规 2 2 13 2 3 2 2" xfId="16843"/>
    <cellStyle name="常规 2 2 2 45 3 3" xfId="16844"/>
    <cellStyle name="好_108.BOM 2 9 5" xfId="16845"/>
    <cellStyle name="常规 2 2 2 18 3 3 4" xfId="16846"/>
    <cellStyle name="常规 2 2 2 23 3 3 4" xfId="16847"/>
    <cellStyle name="常规 2 2 13 2 3 2 3" xfId="16848"/>
    <cellStyle name="常规 2 2 2 45 3 4" xfId="16849"/>
    <cellStyle name="常规 2 2 13 2 3 2 4" xfId="16850"/>
    <cellStyle name="常规 2 2 13 2 3 3 2" xfId="16851"/>
    <cellStyle name="常规 2 2 13 2 3 3 3" xfId="16852"/>
    <cellStyle name="常规 2 2 13 2 3 3 4" xfId="16853"/>
    <cellStyle name="常规 2 2 13 2 4 2" xfId="16854"/>
    <cellStyle name="好_108.BOM 5 2 5 5" xfId="16855"/>
    <cellStyle name="常规 2 2 13 2 4 2 2" xfId="16856"/>
    <cellStyle name="常规 2 2 2 46 3 3" xfId="16857"/>
    <cellStyle name="常规 2 2 2 18 4 3 4" xfId="16858"/>
    <cellStyle name="常规 2 2 2 23 4 3 4" xfId="16859"/>
    <cellStyle name="好_108.BOM 5 2 5 6" xfId="16860"/>
    <cellStyle name="常规 2 2 13 2 4 2 3" xfId="16861"/>
    <cellStyle name="常规 2 2 2 46 3 4" xfId="16862"/>
    <cellStyle name="常规 2 2 13 2 4 2 4" xfId="16863"/>
    <cellStyle name="好_108.BOM 5 2 6 5" xfId="16864"/>
    <cellStyle name="常规 2 2 13 2 4 3 2" xfId="16865"/>
    <cellStyle name="好_108.BOM 5 2 6 6" xfId="16866"/>
    <cellStyle name="常规 2 2 13 2 4 3 3" xfId="16867"/>
    <cellStyle name="常规 2 2 13 2 4 3 4" xfId="16868"/>
    <cellStyle name="常规 2 2 13 2 4 6" xfId="16869"/>
    <cellStyle name="常规 2 2 13 2 5 2" xfId="16870"/>
    <cellStyle name="常规 2 2 13 2 5 2 2" xfId="16871"/>
    <cellStyle name="常规 2 2 2 47 3 3" xfId="16872"/>
    <cellStyle name="常规 2 2 2 18 5 3 4" xfId="16873"/>
    <cellStyle name="常规 2 2 2 23 5 3 4" xfId="16874"/>
    <cellStyle name="常规 2 2 13 2 5 2 3" xfId="16875"/>
    <cellStyle name="常规 2 2 2 47 3 4" xfId="16876"/>
    <cellStyle name="常规 2 2 13 2 5 2 4" xfId="16877"/>
    <cellStyle name="常规 2 2 13 2 5 3" xfId="16878"/>
    <cellStyle name="常规 2 2 13 2 5 3 2" xfId="16879"/>
    <cellStyle name="常规 2 2 13 2 5 3 3" xfId="16880"/>
    <cellStyle name="常规 2 2 13 2 5 3 4" xfId="16881"/>
    <cellStyle name="常规 2 2 13 2 5 4" xfId="16882"/>
    <cellStyle name="常规 2 2 13 2 5 5" xfId="16883"/>
    <cellStyle name="常规 2 2 13 2 5 6" xfId="16884"/>
    <cellStyle name="常规 2 2 13 2 6" xfId="16885"/>
    <cellStyle name="常规 2 2 13 2 6 2" xfId="16886"/>
    <cellStyle name="常规 2 2 2 18 6 3 4" xfId="16887"/>
    <cellStyle name="常规 2 2 2 23 6 3 4" xfId="16888"/>
    <cellStyle name="常规 2 2 2 8 2 2 6" xfId="16889"/>
    <cellStyle name="强调文字颜色 5 2 2 6" xfId="16890"/>
    <cellStyle name="常规 2 2 13 2 6 2 2" xfId="16891"/>
    <cellStyle name="常规 2 2 2 48 3 3" xfId="16892"/>
    <cellStyle name="强调文字颜色 5 2 2 7" xfId="16893"/>
    <cellStyle name="常规 2 2 13 2 6 2 3" xfId="16894"/>
    <cellStyle name="常规 2 2 2 48 3 4" xfId="16895"/>
    <cellStyle name="强调文字颜色 5 2 2 8" xfId="16896"/>
    <cellStyle name="常规 2 2 13 2 6 2 4" xfId="16897"/>
    <cellStyle name="常规 2 2 13 2 6 3" xfId="16898"/>
    <cellStyle name="检查单元格 5 3 2 2" xfId="16899"/>
    <cellStyle name="常规 2 2 2 8 2 3 6" xfId="16900"/>
    <cellStyle name="常规 2 2 13 2 6 3 2" xfId="16901"/>
    <cellStyle name="常规 2 2 13 2 6 3 3" xfId="16902"/>
    <cellStyle name="常规 2 2 13 2 6 3 4" xfId="16903"/>
    <cellStyle name="常规 2 2 13 2 7" xfId="16904"/>
    <cellStyle name="常规 2 2 13 2 7 2" xfId="16905"/>
    <cellStyle name="常规 2 2 13 2 7 2 4" xfId="16906"/>
    <cellStyle name="常规 2 2 13 2 7 3" xfId="16907"/>
    <cellStyle name="常规 2 2 13 2 7 3 4" xfId="16908"/>
    <cellStyle name="强调文字颜色 3 6 2 2 2" xfId="16909"/>
    <cellStyle name="常规 2 2 13 2 8 2" xfId="16910"/>
    <cellStyle name="强调文字颜色 3 6 2 2 3" xfId="16911"/>
    <cellStyle name="常规 2 2 13 2 8 3" xfId="16912"/>
    <cellStyle name="强调文字颜色 3 6 2 3 2" xfId="16913"/>
    <cellStyle name="常规 2 2 13 2 9 2" xfId="16914"/>
    <cellStyle name="强调文字颜色 3 6 2 3 3" xfId="16915"/>
    <cellStyle name="常规 2 2 13 2 9 3" xfId="16916"/>
    <cellStyle name="常规 2 2 13 3" xfId="16917"/>
    <cellStyle name="常规 2 2 2 2 19 9" xfId="16918"/>
    <cellStyle name="常规 2 2 2 13 9" xfId="16919"/>
    <cellStyle name="警告文本 7 3 4" xfId="16920"/>
    <cellStyle name="常规 2 2 13 3 2" xfId="16921"/>
    <cellStyle name="常规 2 2 2 2 19 9 2" xfId="16922"/>
    <cellStyle name="常规 2 2 2 13 9 2" xfId="16923"/>
    <cellStyle name="常规 2 2 13 4" xfId="16924"/>
    <cellStyle name="常规 2 2 13 4 2" xfId="16925"/>
    <cellStyle name="常规 2 2 2 2 2 5 2 2" xfId="16926"/>
    <cellStyle name="常规 2 2 13 4 3" xfId="16927"/>
    <cellStyle name="常规 2 2 2 2 2 5 2 3" xfId="16928"/>
    <cellStyle name="常规 2 2 13 4 4" xfId="16929"/>
    <cellStyle name="好_108.BOM 8 2 6 2 2" xfId="16930"/>
    <cellStyle name="常规 2 2 13 5" xfId="16931"/>
    <cellStyle name="好_108.BOM 8 2 6 2 3" xfId="16932"/>
    <cellStyle name="常规 2 2 13 6" xfId="16933"/>
    <cellStyle name="好_108.BOM 8 2 6 2 4" xfId="16934"/>
    <cellStyle name="常规 2 2 13 7" xfId="16935"/>
    <cellStyle name="常规 2 2 14 11" xfId="16936"/>
    <cellStyle name="常规 2 2 14 12" xfId="16937"/>
    <cellStyle name="常规 2 2 2 14 8" xfId="16938"/>
    <cellStyle name="常规 2 2 14 2" xfId="16939"/>
    <cellStyle name="常规 2 2 2 14 8 2" xfId="16940"/>
    <cellStyle name="警告文本 8 2 4" xfId="16941"/>
    <cellStyle name="好_108.BOM 2 2 17 2 2 4" xfId="16942"/>
    <cellStyle name="常规 2 2 14 2 2" xfId="16943"/>
    <cellStyle name="常规 2 2 14 2 6" xfId="16944"/>
    <cellStyle name="计算 2 8" xfId="16945"/>
    <cellStyle name="常规 2 2 2 14 9 2" xfId="16946"/>
    <cellStyle name="警告文本 8 3 4" xfId="16947"/>
    <cellStyle name="好_108.BOM 2 2 17 2 3 4" xfId="16948"/>
    <cellStyle name="常规 2 2 14 3 2" xfId="16949"/>
    <cellStyle name="常规 2 2 14 3 2 3" xfId="16950"/>
    <cellStyle name="好_108.BOM 31 3 2" xfId="16951"/>
    <cellStyle name="好_108.BOM 26 3 2" xfId="16952"/>
    <cellStyle name="常规 2 2 14 3 2 4" xfId="16953"/>
    <cellStyle name="常规 2 2 2 2 17 5 2 3" xfId="16954"/>
    <cellStyle name="常规 2 2 2 2 2 13 2 2" xfId="16955"/>
    <cellStyle name="常规 2 2 14 3 6" xfId="16956"/>
    <cellStyle name="常规 2 2 2 11 5 2 3" xfId="16957"/>
    <cellStyle name="常规 2 2 14 4 2" xfId="16958"/>
    <cellStyle name="常规 2 2 2 9 6" xfId="16959"/>
    <cellStyle name="强调文字颜色 6 6" xfId="16960"/>
    <cellStyle name="常规 2 2 14 4 2 2" xfId="16961"/>
    <cellStyle name="常规 2 2 2 9 7" xfId="16962"/>
    <cellStyle name="强调文字颜色 6 7" xfId="16963"/>
    <cellStyle name="常规 2 2 14 4 2 3" xfId="16964"/>
    <cellStyle name="常规 2 2 2 9 8" xfId="16965"/>
    <cellStyle name="强调文字颜色 6 8" xfId="16966"/>
    <cellStyle name="好_108.BOM 32 3 2" xfId="16967"/>
    <cellStyle name="好_108.BOM 27 3 2" xfId="16968"/>
    <cellStyle name="常规 2 2 14 4 2 4" xfId="16969"/>
    <cellStyle name="计算 3 9" xfId="16970"/>
    <cellStyle name="常规 2 2 2 2 2 6 2 2" xfId="16971"/>
    <cellStyle name="常规 2 2 14 4 3" xfId="16972"/>
    <cellStyle name="一般 2 4" xfId="16973"/>
    <cellStyle name="强调文字颜色 1 6 2 4" xfId="16974"/>
    <cellStyle name="常规 2 2 14 4 3 2" xfId="16975"/>
    <cellStyle name="常规 2 2 2 2 2 6 2 3" xfId="16976"/>
    <cellStyle name="常规 2 2 14 4 4" xfId="16977"/>
    <cellStyle name="常规 2 2 2 2 17 5 3 2" xfId="16978"/>
    <cellStyle name="常规 2 2 2 2 2 6 2 4" xfId="16979"/>
    <cellStyle name="常规 2 2 14 4 5" xfId="16980"/>
    <cellStyle name="常规 2 2 2 11 5 3 2" xfId="16981"/>
    <cellStyle name="常规 2 2 2 2 17 5 3 3" xfId="16982"/>
    <cellStyle name="常规 2 2 2 2 2 13 3 2" xfId="16983"/>
    <cellStyle name="常规 2 2 14 4 6" xfId="16984"/>
    <cellStyle name="常规 2 2 2 11 5 3 3" xfId="16985"/>
    <cellStyle name="常规 2 2 14 5 2" xfId="16986"/>
    <cellStyle name="常规 4 2 10 3" xfId="16987"/>
    <cellStyle name="常规 2 2 14 5 2 2" xfId="16988"/>
    <cellStyle name="常规 4 2 10 4" xfId="16989"/>
    <cellStyle name="常规 2 2 14 5 2 3" xfId="16990"/>
    <cellStyle name="好_108.BOM 33 3 2" xfId="16991"/>
    <cellStyle name="好_108.BOM 28 3 2" xfId="16992"/>
    <cellStyle name="常规 4 2 10 5" xfId="16993"/>
    <cellStyle name="常规 2 2 14 5 2 4" xfId="16994"/>
    <cellStyle name="常规 2 2 2 2 2 6 3 2" xfId="16995"/>
    <cellStyle name="常规 2 2 14 5 3" xfId="16996"/>
    <cellStyle name="强调文字颜色 1 7 2 4" xfId="16997"/>
    <cellStyle name="常规 4 2 11 3" xfId="16998"/>
    <cellStyle name="常规 2 2 14 5 3 2" xfId="16999"/>
    <cellStyle name="常规 2 2 2 2 2 6 3 3" xfId="17000"/>
    <cellStyle name="常规 2 2 14 5 4" xfId="17001"/>
    <cellStyle name="常规 2 2 2 2 2 6 3 4" xfId="17002"/>
    <cellStyle name="常规 2 2 14 5 5" xfId="17003"/>
    <cellStyle name="常规 2 2 14 5 6" xfId="17004"/>
    <cellStyle name="常规 2 2 14 6 6" xfId="17005"/>
    <cellStyle name="常规 2 2 14 7 3 2" xfId="17006"/>
    <cellStyle name="常规 2 2 14 7 3 3" xfId="17007"/>
    <cellStyle name="好_108.BOM 35 4 2" xfId="17008"/>
    <cellStyle name="好 8 2" xfId="17009"/>
    <cellStyle name="常规 2 2 14 7 3 4" xfId="17010"/>
    <cellStyle name="常规 2 2 14 7 6" xfId="17011"/>
    <cellStyle name="常规 2 2 14 8" xfId="17012"/>
    <cellStyle name="常规 2 2 14 9" xfId="17013"/>
    <cellStyle name="常规 2 2 15 2" xfId="17014"/>
    <cellStyle name="常规 2 2 20 2" xfId="17015"/>
    <cellStyle name="常规 2 2 2 15 8" xfId="17016"/>
    <cellStyle name="常规 2 2 2 20 8" xfId="17017"/>
    <cellStyle name="好_108.BOM 2 2 17 3 2 4" xfId="17018"/>
    <cellStyle name="常规 2 2 15 2 2" xfId="17019"/>
    <cellStyle name="常规 2 2 20 2 2" xfId="17020"/>
    <cellStyle name="常规 2 2 2 15 8 2" xfId="17021"/>
    <cellStyle name="常规 2 2 2 20 8 2" xfId="17022"/>
    <cellStyle name="好_108.BOM 2 6 4 4" xfId="17023"/>
    <cellStyle name="常规 2 2 15 2 2 3" xfId="17024"/>
    <cellStyle name="常规 2 2 20 2 2 3" xfId="17025"/>
    <cellStyle name="常规 2 2 15 2 2 4" xfId="17026"/>
    <cellStyle name="常规 2 2 20 2 2 4" xfId="17027"/>
    <cellStyle name="强调文字颜色 2 4 2 4" xfId="17028"/>
    <cellStyle name="常规 2 2 15 2 3 2" xfId="17029"/>
    <cellStyle name="常规 2 2 20 2 3 2" xfId="17030"/>
    <cellStyle name="常规 2 2 15 2 6" xfId="17031"/>
    <cellStyle name="常规 2 2 20 2 6" xfId="17032"/>
    <cellStyle name="好_108.BOM 2 2 17 3 3 4" xfId="17033"/>
    <cellStyle name="常规 2 2 15 3 2" xfId="17034"/>
    <cellStyle name="常规 2 2 20 3 2" xfId="17035"/>
    <cellStyle name="好_108.BOM 4 2 2 2 4" xfId="17036"/>
    <cellStyle name="常规 2 2 2 15 9 2" xfId="17037"/>
    <cellStyle name="常规 2 2 2 20 9 2" xfId="17038"/>
    <cellStyle name="好_108.BOM 2 7 4 4" xfId="17039"/>
    <cellStyle name="常规 2 2 15 3 2 3" xfId="17040"/>
    <cellStyle name="常规 2 2 15 3 2 4" xfId="17041"/>
    <cellStyle name="强调文字颜色 2 5 2 4" xfId="17042"/>
    <cellStyle name="常规 2 2 15 3 3 2" xfId="17043"/>
    <cellStyle name="常规 2 2 2 2 17 6 2 3" xfId="17044"/>
    <cellStyle name="常规 2 2 2 2 2 14 2 2" xfId="17045"/>
    <cellStyle name="常规 2 2 15 3 6" xfId="17046"/>
    <cellStyle name="常规 2 2 2 11 6 2 3" xfId="17047"/>
    <cellStyle name="常规 2 2 15 4 2" xfId="17048"/>
    <cellStyle name="好_108.BOM 2 8 4 4" xfId="17049"/>
    <cellStyle name="常规 2 2 15 4 2 3" xfId="17050"/>
    <cellStyle name="计算 6 2" xfId="17051"/>
    <cellStyle name="常规 2 2 15 4 2 4" xfId="17052"/>
    <cellStyle name="常规 2 2 2 2 2 7 2 2" xfId="17053"/>
    <cellStyle name="常规 2 2 15 4 3" xfId="17054"/>
    <cellStyle name="强调文字颜色 2 6 2 4" xfId="17055"/>
    <cellStyle name="常规 2 2 15 4 3 2" xfId="17056"/>
    <cellStyle name="常规 2 2 2 2 2 7 2 3" xfId="17057"/>
    <cellStyle name="常规 2 2 15 4 4" xfId="17058"/>
    <cellStyle name="常规 2 2 2 2 17 6 3 2" xfId="17059"/>
    <cellStyle name="常规 2 2 2 2 2 7 2 4" xfId="17060"/>
    <cellStyle name="常规 2 2 15 4 5" xfId="17061"/>
    <cellStyle name="常规 2 2 2 11 6 3 2" xfId="17062"/>
    <cellStyle name="常规 2 2 2 2 17 6 3 3" xfId="17063"/>
    <cellStyle name="常规 2 2 2 2 2 14 3 2" xfId="17064"/>
    <cellStyle name="常规 2 2 15 4 6" xfId="17065"/>
    <cellStyle name="常规 2 2 2 11 6 3 3" xfId="17066"/>
    <cellStyle name="常规 2 2 2 2 5" xfId="17067"/>
    <cellStyle name="常规 2 2 15 5 2" xfId="17068"/>
    <cellStyle name="常规 2 2 2 2 5 3" xfId="17069"/>
    <cellStyle name="好_108.BOM 2 9 4 4" xfId="17070"/>
    <cellStyle name="常规 2 2 15 5 2 3" xfId="17071"/>
    <cellStyle name="常规 2 2 2 2 5 4" xfId="17072"/>
    <cellStyle name="好_108.BOM 2 9 4 5" xfId="17073"/>
    <cellStyle name="常规 2 2 15 5 2 4" xfId="17074"/>
    <cellStyle name="常规 2 2 2 2 2 7 3 2" xfId="17075"/>
    <cellStyle name="常规 2 2 2 2 6" xfId="17076"/>
    <cellStyle name="常规 2 2 15 5 3" xfId="17077"/>
    <cellStyle name="常规 2 2 2 2 6 2" xfId="17078"/>
    <cellStyle name="强调文字颜色 2 7 2 4" xfId="17079"/>
    <cellStyle name="好_108.BOM 2 9 5 3" xfId="17080"/>
    <cellStyle name="常规 2 2 15 5 3 2" xfId="17081"/>
    <cellStyle name="常规 2 2 2 2 2 7 3 3" xfId="17082"/>
    <cellStyle name="常规 2 2 2 2 7" xfId="17083"/>
    <cellStyle name="常规 2 2 15 5 4" xfId="17084"/>
    <cellStyle name="常规 2 2 2 2 2 7 3 4" xfId="17085"/>
    <cellStyle name="常规 2 2 2 2 8" xfId="17086"/>
    <cellStyle name="常规 2 2 15 5 5" xfId="17087"/>
    <cellStyle name="常规 2 2 2 2 9" xfId="17088"/>
    <cellStyle name="常规 2 2 15 5 6" xfId="17089"/>
    <cellStyle name="常规 2 2 2 3 5" xfId="17090"/>
    <cellStyle name="常规 2 2 15 6 2" xfId="17091"/>
    <cellStyle name="常规 35 5" xfId="17092"/>
    <cellStyle name="常规 2 2 15 6 2 3" xfId="17093"/>
    <cellStyle name="常规 2 2 15 6 2 4" xfId="17094"/>
    <cellStyle name="计算 3 2 2" xfId="17095"/>
    <cellStyle name="常规 2 2 2 3 6" xfId="17096"/>
    <cellStyle name="常规 2 2 15 6 3" xfId="17097"/>
    <cellStyle name="强调文字颜色 2 8 2 4" xfId="17098"/>
    <cellStyle name="常规 36 4" xfId="17099"/>
    <cellStyle name="常规 2 2 15 6 3 2" xfId="17100"/>
    <cellStyle name="计算 3 2 3" xfId="17101"/>
    <cellStyle name="常规 2 2 2 3 7" xfId="17102"/>
    <cellStyle name="常规 2 2 15 6 4" xfId="17103"/>
    <cellStyle name="常规 2 2 15 6 5" xfId="17104"/>
    <cellStyle name="常规 2 2 15 6 6" xfId="17105"/>
    <cellStyle name="常规 2 2 2 4 5" xfId="17106"/>
    <cellStyle name="强调文字颜色 1 5" xfId="17107"/>
    <cellStyle name="常规 2 2 15 7 2" xfId="17108"/>
    <cellStyle name="强调文字颜色 1 5 3" xfId="17109"/>
    <cellStyle name="常规 2 2 15 7 2 3" xfId="17110"/>
    <cellStyle name="强调文字颜色 1 5 4" xfId="17111"/>
    <cellStyle name="常规 2 2 15 7 2 4" xfId="17112"/>
    <cellStyle name="计算 3 3 2" xfId="17113"/>
    <cellStyle name="常规 2 2 2 4 6" xfId="17114"/>
    <cellStyle name="强调文字颜色 1 6" xfId="17115"/>
    <cellStyle name="常规 2 2 15 7 3" xfId="17116"/>
    <cellStyle name="一般 2" xfId="17117"/>
    <cellStyle name="强调文字颜色 1 6 2" xfId="17118"/>
    <cellStyle name="常规 2 2 15 7 3 2" xfId="17119"/>
    <cellStyle name="强调文字颜色 1 6 3" xfId="17120"/>
    <cellStyle name="常规 2 2 15 7 3 3" xfId="17121"/>
    <cellStyle name="强调文字颜色 1 6 4" xfId="17122"/>
    <cellStyle name="常规 2 2 15 7 3 4" xfId="17123"/>
    <cellStyle name="计算 3 3 3" xfId="17124"/>
    <cellStyle name="常规 2 2 2 4 7" xfId="17125"/>
    <cellStyle name="强调文字颜色 1 7" xfId="17126"/>
    <cellStyle name="常规 2 2 15 7 4" xfId="17127"/>
    <cellStyle name="强调文字颜色 1 8" xfId="17128"/>
    <cellStyle name="常规 2 2 15 7 5" xfId="17129"/>
    <cellStyle name="强调文字颜色 1 9" xfId="17130"/>
    <cellStyle name="常规 2 2 15 7 6" xfId="17131"/>
    <cellStyle name="常规 2 2 15 8" xfId="17132"/>
    <cellStyle name="常规 2 2 2 5 5" xfId="17133"/>
    <cellStyle name="强调文字颜色 2 5" xfId="17134"/>
    <cellStyle name="常规 2 2 15 8 2" xfId="17135"/>
    <cellStyle name="计算 3 4 2" xfId="17136"/>
    <cellStyle name="常规 2 2 2 5 6" xfId="17137"/>
    <cellStyle name="强调文字颜色 2 6" xfId="17138"/>
    <cellStyle name="常规 2 2 15 8 3" xfId="17139"/>
    <cellStyle name="计算 3 4 3" xfId="17140"/>
    <cellStyle name="常规 2 2 2 5 7" xfId="17141"/>
    <cellStyle name="强调文字颜色 2 7" xfId="17142"/>
    <cellStyle name="常规 2 2 15 8 4" xfId="17143"/>
    <cellStyle name="常规 2 2 15 9" xfId="17144"/>
    <cellStyle name="常规 2 2 16" xfId="17145"/>
    <cellStyle name="常规 2 2 21" xfId="17146"/>
    <cellStyle name="常规 2 2 16 2" xfId="17147"/>
    <cellStyle name="常规 2 2 21 2" xfId="17148"/>
    <cellStyle name="常规 2 2 2 16 8" xfId="17149"/>
    <cellStyle name="常规 2 2 2 21 8" xfId="17150"/>
    <cellStyle name="好_108.BOM 2 2 17 4 2 4" xfId="17151"/>
    <cellStyle name="常规 2 2 16 2 2" xfId="17152"/>
    <cellStyle name="常规 2 2 21 2 2" xfId="17153"/>
    <cellStyle name="好_108.BOM 33" xfId="17154"/>
    <cellStyle name="好_108.BOM 28" xfId="17155"/>
    <cellStyle name="常规 2 2 2 16 8 2" xfId="17156"/>
    <cellStyle name="常规 2 2 2 21 8 2" xfId="17157"/>
    <cellStyle name="常规 2 2 16 2 2 2" xfId="17158"/>
    <cellStyle name="常规 2 2 21 2 2 2" xfId="17159"/>
    <cellStyle name="常规 2 2 16 2 2 3" xfId="17160"/>
    <cellStyle name="常规 2 2 21 2 2 3" xfId="17161"/>
    <cellStyle name="常规 2 2 16 2 2 4" xfId="17162"/>
    <cellStyle name="常规 2 2 21 2 2 4" xfId="17163"/>
    <cellStyle name="好_108.BOM 33 4" xfId="17164"/>
    <cellStyle name="好_108.BOM 28 4" xfId="17165"/>
    <cellStyle name="常规 2 2 2 3 2 7 3 2" xfId="17166"/>
    <cellStyle name="常规 2 2 16 3" xfId="17167"/>
    <cellStyle name="常规 2 2 21 3" xfId="17168"/>
    <cellStyle name="常规 2 2 2 16 9" xfId="17169"/>
    <cellStyle name="常规 2 2 2 21 9" xfId="17170"/>
    <cellStyle name="好_108.BOM 2 2 17 4 3 4" xfId="17171"/>
    <cellStyle name="常规 2 2 16 3 2" xfId="17172"/>
    <cellStyle name="常规 2 2 21 3 2" xfId="17173"/>
    <cellStyle name="好_108.BOM 4 2 3 2 4" xfId="17174"/>
    <cellStyle name="常规 2 2 2 16 9 2" xfId="17175"/>
    <cellStyle name="常规 2 2 2 21 9 2" xfId="17176"/>
    <cellStyle name="强调文字颜色 1 3 10" xfId="17177"/>
    <cellStyle name="常规 2 2 16 3 2 2" xfId="17178"/>
    <cellStyle name="常规 2 2 21 3 2 2" xfId="17179"/>
    <cellStyle name="强调文字颜色 1 3 11" xfId="17180"/>
    <cellStyle name="常规 2 2 16 3 2 3" xfId="17181"/>
    <cellStyle name="常规 2 2 21 3 2 3" xfId="17182"/>
    <cellStyle name="强调文字颜色 1 3 12" xfId="17183"/>
    <cellStyle name="常规 2 2 16 3 2 4" xfId="17184"/>
    <cellStyle name="常规 2 2 21 3 2 4" xfId="17185"/>
    <cellStyle name="常规 2 2 16 3 6" xfId="17186"/>
    <cellStyle name="常规 2 2 2 11 7 2 3" xfId="17187"/>
    <cellStyle name="常规 2 2 21 3 6" xfId="17188"/>
    <cellStyle name="好_108.BOM 2 8 2 2 5" xfId="17189"/>
    <cellStyle name="常规 2 2 2 2 17 7 2 3" xfId="17190"/>
    <cellStyle name="常规 2 2 2 2 2 15 2 2" xfId="17191"/>
    <cellStyle name="常规 2 2 2 2 2 20 2 2" xfId="17192"/>
    <cellStyle name="常规 2 2 16 4 2" xfId="17193"/>
    <cellStyle name="常规 2 2 21 4 2" xfId="17194"/>
    <cellStyle name="好_108.BOM 4 2 3 3 4" xfId="17195"/>
    <cellStyle name="常规 2 2 2 2 13 10" xfId="17196"/>
    <cellStyle name="常规 2 2 16 4 2 2" xfId="17197"/>
    <cellStyle name="常规 2 2 21 4 2 2" xfId="17198"/>
    <cellStyle name="常规 2 2 16 4 2 3" xfId="17199"/>
    <cellStyle name="常规 2 2 21 4 2 3" xfId="17200"/>
    <cellStyle name="常规 2 2 16 4 2 4" xfId="17201"/>
    <cellStyle name="常规 2 2 21 4 2 4" xfId="17202"/>
    <cellStyle name="常规 2 2 16 4 3" xfId="17203"/>
    <cellStyle name="常规 2 2 21 4 3" xfId="17204"/>
    <cellStyle name="好_108.BOM 2 8 2 3 2" xfId="17205"/>
    <cellStyle name="常规 2 2 2 2 13 11" xfId="17206"/>
    <cellStyle name="常规 2 2 2 2 2 8 2 2" xfId="17207"/>
    <cellStyle name="常规 2 2 16 4 4" xfId="17208"/>
    <cellStyle name="常规 2 2 21 4 4" xfId="17209"/>
    <cellStyle name="好_108.BOM 2 8 2 3 3" xfId="17210"/>
    <cellStyle name="常规 2 2 2 2 13 12" xfId="17211"/>
    <cellStyle name="常规 2 2 2 2 2 8 2 3" xfId="17212"/>
    <cellStyle name="常规 2 2 16 4 5" xfId="17213"/>
    <cellStyle name="常规 2 2 2 11 7 3 2" xfId="17214"/>
    <cellStyle name="常规 2 2 21 4 5" xfId="17215"/>
    <cellStyle name="好_108.BOM 2 8 2 3 4" xfId="17216"/>
    <cellStyle name="常规 2 2 2 2 17 7 3 2" xfId="17217"/>
    <cellStyle name="常规 2 2 2 2 2 8 2 4" xfId="17218"/>
    <cellStyle name="常规 2 2 16 4 6" xfId="17219"/>
    <cellStyle name="常规 2 2 2 11 7 3 3" xfId="17220"/>
    <cellStyle name="常规 2 2 21 4 6" xfId="17221"/>
    <cellStyle name="好_108.BOM 2 8 2 3 5" xfId="17222"/>
    <cellStyle name="常规 2 2 2 2 17 7 3 3" xfId="17223"/>
    <cellStyle name="常规 2 2 2 2 2 15 3 2" xfId="17224"/>
    <cellStyle name="常规 2 2 2 2 2 20 3 2" xfId="17225"/>
    <cellStyle name="常规 2 2 16 5 2" xfId="17226"/>
    <cellStyle name="常规 2 2 21 5 2" xfId="17227"/>
    <cellStyle name="常规 2 2 16 5 2 2" xfId="17228"/>
    <cellStyle name="常规 2 2 21 5 2 2" xfId="17229"/>
    <cellStyle name="常规 2 2 16 5 2 3" xfId="17230"/>
    <cellStyle name="常规 2 2 21 5 2 3" xfId="17231"/>
    <cellStyle name="常规 2 2 16 5 2 4" xfId="17232"/>
    <cellStyle name="常规 2 2 21 5 2 4" xfId="17233"/>
    <cellStyle name="常规 2 2 16 5 3" xfId="17234"/>
    <cellStyle name="常规 2 2 21 5 3" xfId="17235"/>
    <cellStyle name="好_108.BOM 2 8 2 4 2" xfId="17236"/>
    <cellStyle name="常规 2 2 3 2 6" xfId="17237"/>
    <cellStyle name="常规 2 2 2 2 2 8 3 2" xfId="17238"/>
    <cellStyle name="常规 2 2 16 5 4" xfId="17239"/>
    <cellStyle name="常规 2 2 21 5 4" xfId="17240"/>
    <cellStyle name="好_108.BOM 2 8 2 4 3" xfId="17241"/>
    <cellStyle name="常规 2 2 3 2 7" xfId="17242"/>
    <cellStyle name="常规 2 2 2 2 2 8 3 3" xfId="17243"/>
    <cellStyle name="常规 2 2 16 5 5" xfId="17244"/>
    <cellStyle name="常规 2 2 21 5 5" xfId="17245"/>
    <cellStyle name="好_108.BOM 2 8 2 4 4" xfId="17246"/>
    <cellStyle name="常规 2 2 3 2 8" xfId="17247"/>
    <cellStyle name="常规 2 2 2 2 2 8 3 4" xfId="17248"/>
    <cellStyle name="常规 2 2 16 5 6" xfId="17249"/>
    <cellStyle name="常规 2 2 21 5 6" xfId="17250"/>
    <cellStyle name="常规 2 2 16 6 2" xfId="17251"/>
    <cellStyle name="常规 2 2 21 6 2" xfId="17252"/>
    <cellStyle name="常规 2 2 16 6 2 2" xfId="17253"/>
    <cellStyle name="常规 2 2 21 6 2 2" xfId="17254"/>
    <cellStyle name="常规 2 2 16 6 2 3" xfId="17255"/>
    <cellStyle name="常规 2 2 21 6 2 3" xfId="17256"/>
    <cellStyle name="常规 2 2 16 6 2 4" xfId="17257"/>
    <cellStyle name="常规 2 2 21 6 2 4" xfId="17258"/>
    <cellStyle name="常规 2 2 16 6 3" xfId="17259"/>
    <cellStyle name="常规 2 2 21 6 3" xfId="17260"/>
    <cellStyle name="常规 2 2 16 6 4" xfId="17261"/>
    <cellStyle name="常规 2 2 21 6 4" xfId="17262"/>
    <cellStyle name="常规 2 2 16 6 5" xfId="17263"/>
    <cellStyle name="常规 2 2 21 6 5" xfId="17264"/>
    <cellStyle name="常规 2 2 16 6 6" xfId="17265"/>
    <cellStyle name="常规 2 2 21 6 6" xfId="17266"/>
    <cellStyle name="常规 2 2 16 7" xfId="17267"/>
    <cellStyle name="常规 2 2 21 7" xfId="17268"/>
    <cellStyle name="常规 2 2 16 7 2" xfId="17269"/>
    <cellStyle name="常规 2 2 21 7 2" xfId="17270"/>
    <cellStyle name="常规 2 2 16 7 2 2" xfId="17271"/>
    <cellStyle name="常规 2 2 21 7 2 2" xfId="17272"/>
    <cellStyle name="常规 2 2 16 7 2 3" xfId="17273"/>
    <cellStyle name="常规 2 2 21 7 2 3" xfId="17274"/>
    <cellStyle name="常规 2 2 16 7 2 4" xfId="17275"/>
    <cellStyle name="常规 2 2 21 7 2 4" xfId="17276"/>
    <cellStyle name="常规 2 2 16 7 3" xfId="17277"/>
    <cellStyle name="常规 2 2 21 7 3" xfId="17278"/>
    <cellStyle name="常规 2 2 16 7 3 3" xfId="17279"/>
    <cellStyle name="常规 2 2 21 7 3 3" xfId="17280"/>
    <cellStyle name="常规 2 2 16 7 3 4" xfId="17281"/>
    <cellStyle name="常规 2 2 21 7 3 4" xfId="17282"/>
    <cellStyle name="常规 2 2 16 7 4" xfId="17283"/>
    <cellStyle name="常规 2 2 21 7 4" xfId="17284"/>
    <cellStyle name="常规 2 2 16 7 5" xfId="17285"/>
    <cellStyle name="常规 2 2 21 7 5" xfId="17286"/>
    <cellStyle name="常规 2 2 16 7 6" xfId="17287"/>
    <cellStyle name="常规 2 2 21 7 6" xfId="17288"/>
    <cellStyle name="常规 2 2 16 8" xfId="17289"/>
    <cellStyle name="常规 2 2 21 8" xfId="17290"/>
    <cellStyle name="常规 2 2 16 8 2" xfId="17291"/>
    <cellStyle name="常规 2 2 21 8 2" xfId="17292"/>
    <cellStyle name="常规 2 2 16 8 3" xfId="17293"/>
    <cellStyle name="常规 2 2 21 8 3" xfId="17294"/>
    <cellStyle name="常规 2 2 16 8 4" xfId="17295"/>
    <cellStyle name="常规 2 2 21 8 4" xfId="17296"/>
    <cellStyle name="常规 2 2 16 9" xfId="17297"/>
    <cellStyle name="常规 2 2 21 9" xfId="17298"/>
    <cellStyle name="常规 2 2 2 2 9 3 2 2" xfId="17299"/>
    <cellStyle name="常规 2 2 16 9 3" xfId="17300"/>
    <cellStyle name="常规 2 2 21 9 3" xfId="17301"/>
    <cellStyle name="好_108.BOM 2 8 2 8 2" xfId="17302"/>
    <cellStyle name="常规 2 2 2 2 14 11" xfId="17303"/>
    <cellStyle name="常规 2 2 16 9 4" xfId="17304"/>
    <cellStyle name="常规 2 2 21 9 4" xfId="17305"/>
    <cellStyle name="好_108.BOM 2 8 2 8 3" xfId="17306"/>
    <cellStyle name="常规 2 2 2 2 14 12" xfId="17307"/>
    <cellStyle name="常规 2 2 17" xfId="17308"/>
    <cellStyle name="常规 2 2 22" xfId="17309"/>
    <cellStyle name="强调文字颜色 6 3 10" xfId="17310"/>
    <cellStyle name="常规 2 2 17 3 2 2" xfId="17311"/>
    <cellStyle name="常规 2 2 22 3 2 2" xfId="17312"/>
    <cellStyle name="强调文字颜色 6 3 11" xfId="17313"/>
    <cellStyle name="常规 2 2 17 3 2 3" xfId="17314"/>
    <cellStyle name="常规 2 2 2 11 2 2" xfId="17315"/>
    <cellStyle name="常规 2 2 22 3 2 3" xfId="17316"/>
    <cellStyle name="常规 2 2 2 2 17 2 2" xfId="17317"/>
    <cellStyle name="常规 2 2 2 2 22 2 2" xfId="17318"/>
    <cellStyle name="强调文字颜色 6 3 12" xfId="17319"/>
    <cellStyle name="常规 2 2 3 2 3 3 2" xfId="17320"/>
    <cellStyle name="常规 2 2 17 3 2 4" xfId="17321"/>
    <cellStyle name="常规 2 2 2 11 2 3" xfId="17322"/>
    <cellStyle name="常规 2 2 22 3 2 4" xfId="17323"/>
    <cellStyle name="常规 2 2 2 2 17 2 3" xfId="17324"/>
    <cellStyle name="常规 2 2 2 2 22 2 3" xfId="17325"/>
    <cellStyle name="强调文字颜色 4 5 2 4" xfId="17326"/>
    <cellStyle name="常规 2 2 9 2 10" xfId="17327"/>
    <cellStyle name="常规 2 2 17 3 3 2" xfId="17328"/>
    <cellStyle name="常规 2 2 22 3 3 2" xfId="17329"/>
    <cellStyle name="常规 2 2 17 4 2 2" xfId="17330"/>
    <cellStyle name="常规 2 2 22 4 2 2" xfId="17331"/>
    <cellStyle name="常规 2 2 17 4 2 3" xfId="17332"/>
    <cellStyle name="常规 2 2 2 12 2 2" xfId="17333"/>
    <cellStyle name="常规 2 2 22 4 2 3" xfId="17334"/>
    <cellStyle name="常规 2 2 2 2 18 2 2" xfId="17335"/>
    <cellStyle name="常规 2 2 2 2 23 2 2" xfId="17336"/>
    <cellStyle name="常规 2 2 3 2 4 3 2" xfId="17337"/>
    <cellStyle name="常规 2 2 17 4 2 4" xfId="17338"/>
    <cellStyle name="常规 2 2 2 12 2 3" xfId="17339"/>
    <cellStyle name="常规 2 2 22 4 2 4" xfId="17340"/>
    <cellStyle name="常规 2 2 2 2 18 2 3" xfId="17341"/>
    <cellStyle name="常规 2 2 2 2 23 2 3" xfId="17342"/>
    <cellStyle name="强调文字颜色 4 6 2 4" xfId="17343"/>
    <cellStyle name="常规 2 2 17 4 3 2" xfId="17344"/>
    <cellStyle name="常规 2 2 22 4 3 2" xfId="17345"/>
    <cellStyle name="常规 2 2 17 5 2" xfId="17346"/>
    <cellStyle name="常规 2 2 2 2 12 2 2 4" xfId="17347"/>
    <cellStyle name="常规 2 2 22 5 2" xfId="17348"/>
    <cellStyle name="常规 2 2 17 5 2 2" xfId="17349"/>
    <cellStyle name="常规 2 2 22 5 2 2" xfId="17350"/>
    <cellStyle name="常规 2 2 17 5 2 3" xfId="17351"/>
    <cellStyle name="常规 2 2 2 13 2 2" xfId="17352"/>
    <cellStyle name="常规 2 2 22 5 2 3" xfId="17353"/>
    <cellStyle name="常规 2 2 4 2 5 3" xfId="17354"/>
    <cellStyle name="常规 2 2 2 2 19 2 2" xfId="17355"/>
    <cellStyle name="常规 2 2 2 2 24 2 2" xfId="17356"/>
    <cellStyle name="常规 2 2 3 2 5 3 2" xfId="17357"/>
    <cellStyle name="常规 2 2 17 5 2 4" xfId="17358"/>
    <cellStyle name="常规 2 2 2 13 2 3" xfId="17359"/>
    <cellStyle name="常规 2 2 22 5 2 4" xfId="17360"/>
    <cellStyle name="常规 2 2 4 2 5 4" xfId="17361"/>
    <cellStyle name="常规 2 2 2 2 19 2 3" xfId="17362"/>
    <cellStyle name="常规 2 2 2 2 24 2 3" xfId="17363"/>
    <cellStyle name="常规 2 2 17 5 3" xfId="17364"/>
    <cellStyle name="常规 2 2 22 5 3" xfId="17365"/>
    <cellStyle name="常规 2 2 4 2 6" xfId="17366"/>
    <cellStyle name="常规 2 2 2 2 2 9 3 2" xfId="17367"/>
    <cellStyle name="强调文字颜色 4 7 2 4" xfId="17368"/>
    <cellStyle name="常规 2 2 17 5 3 2" xfId="17369"/>
    <cellStyle name="常规 2 2 22 5 3 2" xfId="17370"/>
    <cellStyle name="常规 2 2 17 5 4" xfId="17371"/>
    <cellStyle name="常规 2 2 22 5 4" xfId="17372"/>
    <cellStyle name="常规 2 2 4 2 7" xfId="17373"/>
    <cellStyle name="常规 2 2 2 2 2 9 3 3" xfId="17374"/>
    <cellStyle name="常规 2 2 17 6 2" xfId="17375"/>
    <cellStyle name="常规 2 2 2 2 12 2 3 4" xfId="17376"/>
    <cellStyle name="常规 2 2 22 6 2" xfId="17377"/>
    <cellStyle name="常规 2 2 17 6 3" xfId="17378"/>
    <cellStyle name="常规 2 2 22 6 3" xfId="17379"/>
    <cellStyle name="常规 2 2 17 6 4" xfId="17380"/>
    <cellStyle name="常规 2 2 22 6 4" xfId="17381"/>
    <cellStyle name="强调文字颜色 2 13" xfId="17382"/>
    <cellStyle name="常规 2 2 37 7 2 4" xfId="17383"/>
    <cellStyle name="常规 2 2 17 7" xfId="17384"/>
    <cellStyle name="常规 2 2 22 7" xfId="17385"/>
    <cellStyle name="常规 2 2 17 7 2" xfId="17386"/>
    <cellStyle name="常规 2 2 22 7 2" xfId="17387"/>
    <cellStyle name="常规 2 2 17 7 2 2" xfId="17388"/>
    <cellStyle name="常规 2 2 22 7 2 2" xfId="17389"/>
    <cellStyle name="常规 2 2 17 7 2 3" xfId="17390"/>
    <cellStyle name="常规 2 2 2 15 2 2" xfId="17391"/>
    <cellStyle name="常规 2 2 2 20 2 2" xfId="17392"/>
    <cellStyle name="常规 2 2 22 7 2 3" xfId="17393"/>
    <cellStyle name="常规 2 2 2 2 26 2 2" xfId="17394"/>
    <cellStyle name="常规 2 2 2 2 31 2 2" xfId="17395"/>
    <cellStyle name="常规 2 2 3 2 7 3 2" xfId="17396"/>
    <cellStyle name="常规 2 2 17 7 2 4" xfId="17397"/>
    <cellStyle name="常规 2 2 2 15 2 3" xfId="17398"/>
    <cellStyle name="常规 2 2 2 20 2 3" xfId="17399"/>
    <cellStyle name="常规 2 2 22 7 2 4" xfId="17400"/>
    <cellStyle name="常规 2 2 2 2 26 2 3" xfId="17401"/>
    <cellStyle name="常规 2 2 2 2 31 2 3" xfId="17402"/>
    <cellStyle name="常规 2 2 17 7 3" xfId="17403"/>
    <cellStyle name="常规 2 2 22 7 3" xfId="17404"/>
    <cellStyle name="常规 2 2 17 7 3 2" xfId="17405"/>
    <cellStyle name="常规 2 2 22 7 3 2" xfId="17406"/>
    <cellStyle name="常规 2 2 17 7 3 3" xfId="17407"/>
    <cellStyle name="常规 2 2 2 15 3 2" xfId="17408"/>
    <cellStyle name="常规 2 2 2 20 3 2" xfId="17409"/>
    <cellStyle name="常规 2 2 22 7 3 3" xfId="17410"/>
    <cellStyle name="计算 5 3 2 3" xfId="17411"/>
    <cellStyle name="常规 2 2 2 2 26 3 2" xfId="17412"/>
    <cellStyle name="常规 2 2 2 2 31 3 2" xfId="17413"/>
    <cellStyle name="常规 2 2 17 7 3 4" xfId="17414"/>
    <cellStyle name="常规 2 2 2 15 3 3" xfId="17415"/>
    <cellStyle name="常规 2 2 2 20 3 3" xfId="17416"/>
    <cellStyle name="常规 2 2 22 7 3 4" xfId="17417"/>
    <cellStyle name="计算 5 3 2 4" xfId="17418"/>
    <cellStyle name="常规 2 2 2 2 26 3 3" xfId="17419"/>
    <cellStyle name="常规 2 2 2 2 31 3 3" xfId="17420"/>
    <cellStyle name="常规 2 2 17 7 4" xfId="17421"/>
    <cellStyle name="常规 2 2 22 7 4" xfId="17422"/>
    <cellStyle name="常规 2 2 17 8" xfId="17423"/>
    <cellStyle name="常规 2 2 22 8" xfId="17424"/>
    <cellStyle name="常规 2 2 17 8 2" xfId="17425"/>
    <cellStyle name="常规 2 2 22 8 2" xfId="17426"/>
    <cellStyle name="常规 2 2 17 8 3" xfId="17427"/>
    <cellStyle name="常规 2 2 22 8 3" xfId="17428"/>
    <cellStyle name="常规 2 2 17 8 4" xfId="17429"/>
    <cellStyle name="常规 2 2 22 8 4" xfId="17430"/>
    <cellStyle name="常规 2 2 17 9" xfId="17431"/>
    <cellStyle name="常规 2 2 22 9" xfId="17432"/>
    <cellStyle name="常规 2 2 2 2 9 3 3 2" xfId="17433"/>
    <cellStyle name="常规 2 2 17 9 3" xfId="17434"/>
    <cellStyle name="常规 2 2 2 13 11" xfId="17435"/>
    <cellStyle name="常规 2 2 22 9 3" xfId="17436"/>
    <cellStyle name="计算 5 5 2" xfId="17437"/>
    <cellStyle name="常规 2 2 2 2 19 11" xfId="17438"/>
    <cellStyle name="常规 2 2 17 9 4" xfId="17439"/>
    <cellStyle name="常规 2 2 2 13 12" xfId="17440"/>
    <cellStyle name="常规 2 2 22 9 4" xfId="17441"/>
    <cellStyle name="计算 5 5 3" xfId="17442"/>
    <cellStyle name="常规 2 2 2 2 19 12" xfId="17443"/>
    <cellStyle name="常规 2 2 18" xfId="17444"/>
    <cellStyle name="常规 2 2 23" xfId="17445"/>
    <cellStyle name="常规 2 2 18 10" xfId="17446"/>
    <cellStyle name="常规 2 2 23 10" xfId="17447"/>
    <cellStyle name="常规 2 2 18 11" xfId="17448"/>
    <cellStyle name="常规 2 2 23 11" xfId="17449"/>
    <cellStyle name="常规 2 2 18 12" xfId="17450"/>
    <cellStyle name="常规 2 2 2 2 11 2 2 2" xfId="17451"/>
    <cellStyle name="常规 2 2 23 12" xfId="17452"/>
    <cellStyle name="常规 2 2 18 2 2 2" xfId="17453"/>
    <cellStyle name="常规 2 2 23 2 2 2" xfId="17454"/>
    <cellStyle name="常规 2 2 18 2 2 3" xfId="17455"/>
    <cellStyle name="常规 2 2 23 2 2 3" xfId="17456"/>
    <cellStyle name="常规 2 2 18 2 2 4" xfId="17457"/>
    <cellStyle name="常规 2 2 23 2 2 4" xfId="17458"/>
    <cellStyle name="常规 2 2 18 2 3" xfId="17459"/>
    <cellStyle name="常规 2 2 23 2 3" xfId="17460"/>
    <cellStyle name="常规 2 2 2 18 8 3" xfId="17461"/>
    <cellStyle name="常规 2 2 2 23 8 3" xfId="17462"/>
    <cellStyle name="强调文字颜色 5 4 2 4" xfId="17463"/>
    <cellStyle name="常规 2 2 18 2 3 2" xfId="17464"/>
    <cellStyle name="常规 2 2 23 2 3 2" xfId="17465"/>
    <cellStyle name="常规 2 2 18 2 4" xfId="17466"/>
    <cellStyle name="常规 2 2 23 2 4" xfId="17467"/>
    <cellStyle name="常规 2 2 2 18 8 4" xfId="17468"/>
    <cellStyle name="常规 2 2 2 23 8 4" xfId="17469"/>
    <cellStyle name="常规 2 2 18 2 5" xfId="17470"/>
    <cellStyle name="常规 2 2 23 2 5" xfId="17471"/>
    <cellStyle name="常规 2 2 18 2 6" xfId="17472"/>
    <cellStyle name="常规 2 2 23 2 6" xfId="17473"/>
    <cellStyle name="常规 2 2 18 3 2 2" xfId="17474"/>
    <cellStyle name="常规 2 2 23 3 2 2" xfId="17475"/>
    <cellStyle name="常规 2 2 18 3 2 3" xfId="17476"/>
    <cellStyle name="常规 2 2 23 3 2 3" xfId="17477"/>
    <cellStyle name="常规 2 2 18 3 2 4" xfId="17478"/>
    <cellStyle name="常规 2 2 23 3 2 4" xfId="17479"/>
    <cellStyle name="常规 2 2 18 3 3" xfId="17480"/>
    <cellStyle name="常规 2 2 23 3 3" xfId="17481"/>
    <cellStyle name="常规 2 2 2 18 9 3" xfId="17482"/>
    <cellStyle name="常规 2 2 2 23 9 3" xfId="17483"/>
    <cellStyle name="强调文字颜色 5 5 2 4" xfId="17484"/>
    <cellStyle name="常规 2 2 18 3 3 2" xfId="17485"/>
    <cellStyle name="常规 2 2 23 3 3 2" xfId="17486"/>
    <cellStyle name="常规 2 2 18 3 4" xfId="17487"/>
    <cellStyle name="常规 2 2 23 3 4" xfId="17488"/>
    <cellStyle name="常规 2 2 2 18 9 4" xfId="17489"/>
    <cellStyle name="常规 2 2 2 23 9 4" xfId="17490"/>
    <cellStyle name="常规 2 2 18 3 5" xfId="17491"/>
    <cellStyle name="常规 2 2 23 3 5" xfId="17492"/>
    <cellStyle name="常规 2 2 18 4 2" xfId="17493"/>
    <cellStyle name="常规 2 2 2 17 10" xfId="17494"/>
    <cellStyle name="常规 2 2 2 22 10" xfId="17495"/>
    <cellStyle name="常规 2 2 23 4 2" xfId="17496"/>
    <cellStyle name="常规 2 2 18 4 3" xfId="17497"/>
    <cellStyle name="常规 2 2 2 17 11" xfId="17498"/>
    <cellStyle name="常规 2 2 2 22 11" xfId="17499"/>
    <cellStyle name="常规 2 2 23 4 3" xfId="17500"/>
    <cellStyle name="强调文字颜色 5 6 2 4" xfId="17501"/>
    <cellStyle name="常规 2 2 18 4 3 2" xfId="17502"/>
    <cellStyle name="常规 2 2 23 4 3 2" xfId="17503"/>
    <cellStyle name="常规 2 2 18 4 4" xfId="17504"/>
    <cellStyle name="常规 2 2 2 17 12" xfId="17505"/>
    <cellStyle name="常规 2 2 2 22 12" xfId="17506"/>
    <cellStyle name="常规 2 2 23 4 4" xfId="17507"/>
    <cellStyle name="常规 2 2 18 4 5" xfId="17508"/>
    <cellStyle name="常规 2 2 23 4 5" xfId="17509"/>
    <cellStyle name="常规 2 2 18 5 2" xfId="17510"/>
    <cellStyle name="常规 2 2 2 2 12 3 2 4" xfId="17511"/>
    <cellStyle name="常规 2 2 23 5 2" xfId="17512"/>
    <cellStyle name="常规 2 2 18 5 2 2" xfId="17513"/>
    <cellStyle name="常规 2 2 23 5 2 2" xfId="17514"/>
    <cellStyle name="常规 2 2 18 5 2 3" xfId="17515"/>
    <cellStyle name="常规 2 2 23 5 2 3" xfId="17516"/>
    <cellStyle name="常规 2 2 18 5 2 4" xfId="17517"/>
    <cellStyle name="常规 2 2 23 5 2 4" xfId="17518"/>
    <cellStyle name="常规 2 2 18 5 3" xfId="17519"/>
    <cellStyle name="常规 2 2 23 5 3" xfId="17520"/>
    <cellStyle name="强调文字颜色 5 7 2 4" xfId="17521"/>
    <cellStyle name="常规 2 2 18 5 3 2" xfId="17522"/>
    <cellStyle name="常规 2 2 23 5 3 2" xfId="17523"/>
    <cellStyle name="常规 2 2 18 5 4" xfId="17524"/>
    <cellStyle name="常规 2 2 23 5 4" xfId="17525"/>
    <cellStyle name="常规 2 2 18 5 5" xfId="17526"/>
    <cellStyle name="常规 2 2 23 5 5" xfId="17527"/>
    <cellStyle name="常规 2 2 18 6 2" xfId="17528"/>
    <cellStyle name="常规 2 2 2 2 12 3 3 4" xfId="17529"/>
    <cellStyle name="常规 2 2 23 6 2" xfId="17530"/>
    <cellStyle name="常规 2 2 18 6 2 2" xfId="17531"/>
    <cellStyle name="常规 2 2 23 6 2 2" xfId="17532"/>
    <cellStyle name="常规 2 2 18 6 2 3" xfId="17533"/>
    <cellStyle name="常规 2 2 23 6 2 3" xfId="17534"/>
    <cellStyle name="常规 2 2 18 6 2 4" xfId="17535"/>
    <cellStyle name="常规 2 2 23 6 2 4" xfId="17536"/>
    <cellStyle name="常规 2 2 18 6 3" xfId="17537"/>
    <cellStyle name="常规 2 2 23 6 3" xfId="17538"/>
    <cellStyle name="强调文字颜色 5 8 2 4" xfId="17539"/>
    <cellStyle name="常规 2 2 18 6 3 2" xfId="17540"/>
    <cellStyle name="常规 2 2 23 6 3 2" xfId="17541"/>
    <cellStyle name="常规 2 2 18 6 4" xfId="17542"/>
    <cellStyle name="常规 2 2 23 6 4" xfId="17543"/>
    <cellStyle name="常规 2 2 18 6 5" xfId="17544"/>
    <cellStyle name="常规 2 2 23 6 5" xfId="17545"/>
    <cellStyle name="常规 2 2 37 7 3 4" xfId="17546"/>
    <cellStyle name="常规 2 2 18 7" xfId="17547"/>
    <cellStyle name="常规 2 2 23 7" xfId="17548"/>
    <cellStyle name="常规 2 2 18 7 2" xfId="17549"/>
    <cellStyle name="常规 2 2 23 7 2" xfId="17550"/>
    <cellStyle name="常规 2 2 18 7 2 2" xfId="17551"/>
    <cellStyle name="常规 2 2 23 7 2 2" xfId="17552"/>
    <cellStyle name="常规 2 2 18 7 2 3" xfId="17553"/>
    <cellStyle name="常规 2 2 23 7 2 3" xfId="17554"/>
    <cellStyle name="常规 2 2 18 7 2 4" xfId="17555"/>
    <cellStyle name="常规 2 2 23 7 2 4" xfId="17556"/>
    <cellStyle name="常规 2 2 18 7 3" xfId="17557"/>
    <cellStyle name="常规 2 2 23 7 3" xfId="17558"/>
    <cellStyle name="常规 2 2 18 7 3 2" xfId="17559"/>
    <cellStyle name="常规 2 2 23 7 3 2" xfId="17560"/>
    <cellStyle name="常规 2 2 18 7 3 3" xfId="17561"/>
    <cellStyle name="常规 2 2 23 7 3 3" xfId="17562"/>
    <cellStyle name="常规 2 2 18 7 3 4" xfId="17563"/>
    <cellStyle name="常规 2 2 23 7 3 4" xfId="17564"/>
    <cellStyle name="常规 2 2 18 7 4" xfId="17565"/>
    <cellStyle name="常规 2 2 23 7 4" xfId="17566"/>
    <cellStyle name="好 2 2" xfId="17567"/>
    <cellStyle name="常规 2 2 18 7 5" xfId="17568"/>
    <cellStyle name="常规 2 2 23 7 5" xfId="17569"/>
    <cellStyle name="常规 2 2 18 8" xfId="17570"/>
    <cellStyle name="常规 2 2 23 8" xfId="17571"/>
    <cellStyle name="常规 2 2 18 8 2" xfId="17572"/>
    <cellStyle name="常规 2 2 23 8 2" xfId="17573"/>
    <cellStyle name="常规 2 2 18 8 3" xfId="17574"/>
    <cellStyle name="常规 2 2 23 8 3" xfId="17575"/>
    <cellStyle name="常规 2 2 18 8 4" xfId="17576"/>
    <cellStyle name="常规 2 2 23 8 4" xfId="17577"/>
    <cellStyle name="常规 2 2 18 9" xfId="17578"/>
    <cellStyle name="常规 2 2 23 9" xfId="17579"/>
    <cellStyle name="常规 2 2 18 9 2" xfId="17580"/>
    <cellStyle name="常规 2 2 2 18 10" xfId="17581"/>
    <cellStyle name="常规 2 2 2 23 10" xfId="17582"/>
    <cellStyle name="常规 2 2 23 9 2" xfId="17583"/>
    <cellStyle name="常规 2 2 19" xfId="17584"/>
    <cellStyle name="常规 2 2 24" xfId="17585"/>
    <cellStyle name="常规 2 2 19 10" xfId="17586"/>
    <cellStyle name="常规 2 2 24 10" xfId="17587"/>
    <cellStyle name="常规 2 2 19 11" xfId="17588"/>
    <cellStyle name="常规 2 2 24 11" xfId="17589"/>
    <cellStyle name="常规 2 2 19 12" xfId="17590"/>
    <cellStyle name="常规 2 2 24 12" xfId="17591"/>
    <cellStyle name="好_108.BOM 2 2 17 7 2 4" xfId="17592"/>
    <cellStyle name="常规 2 3 10" xfId="17593"/>
    <cellStyle name="常规 2 2 19 2 2" xfId="17594"/>
    <cellStyle name="常规 2 2 24 2 2" xfId="17595"/>
    <cellStyle name="常规 2 2 2 19 8 2" xfId="17596"/>
    <cellStyle name="常规 2 2 2 24 8 2" xfId="17597"/>
    <cellStyle name="好_108.BOM 2 21 6 4" xfId="17598"/>
    <cellStyle name="好_108.BOM 2 16 6 4" xfId="17599"/>
    <cellStyle name="常规 2 2 19 2 2 2" xfId="17600"/>
    <cellStyle name="常规 2 2 24 2 2 2" xfId="17601"/>
    <cellStyle name="好_108.BOM 2 21 6 5" xfId="17602"/>
    <cellStyle name="好_108.BOM 2 16 6 5" xfId="17603"/>
    <cellStyle name="常规 2 2 19 2 2 3" xfId="17604"/>
    <cellStyle name="常规 2 2 24 2 2 3" xfId="17605"/>
    <cellStyle name="好_108.BOM 2 21 6 6" xfId="17606"/>
    <cellStyle name="好_108.BOM 2 16 6 6" xfId="17607"/>
    <cellStyle name="常规 2 2 19 2 2 4" xfId="17608"/>
    <cellStyle name="常规 2 2 24 2 2 4" xfId="17609"/>
    <cellStyle name="常规 2 3 11" xfId="17610"/>
    <cellStyle name="常规 2 2 19 2 3" xfId="17611"/>
    <cellStyle name="常规 2 2 24 2 3" xfId="17612"/>
    <cellStyle name="强调文字颜色 2 6 2 2 2" xfId="17613"/>
    <cellStyle name="常规 2 2 2 19 8 3" xfId="17614"/>
    <cellStyle name="常规 2 2 2 24 8 3" xfId="17615"/>
    <cellStyle name="强调文字颜色 6 4 2 4" xfId="17616"/>
    <cellStyle name="好_108.BOM 2 21 7 4" xfId="17617"/>
    <cellStyle name="好_108.BOM 2 16 7 4" xfId="17618"/>
    <cellStyle name="常规 2 2 19 2 3 2" xfId="17619"/>
    <cellStyle name="常规 2 2 24 2 3 2" xfId="17620"/>
    <cellStyle name="好_108.BOM 14 2 5" xfId="17621"/>
    <cellStyle name="常规 2 2 2 9 4 2 4" xfId="17622"/>
    <cellStyle name="常规 2 2 19 2 4" xfId="17623"/>
    <cellStyle name="常规 2 2 24 2 4" xfId="17624"/>
    <cellStyle name="强调文字颜色 2 6 2 2 3" xfId="17625"/>
    <cellStyle name="常规 2 2 2 19 8 4" xfId="17626"/>
    <cellStyle name="常规 2 2 2 24 8 4" xfId="17627"/>
    <cellStyle name="常规 2 2 19 2 5" xfId="17628"/>
    <cellStyle name="常规 2 2 24 2 5" xfId="17629"/>
    <cellStyle name="常规 2 2 19 2 6" xfId="17630"/>
    <cellStyle name="常规 2 2 24 2 6" xfId="17631"/>
    <cellStyle name="好_108.BOM 2 2 17 7 3 4" xfId="17632"/>
    <cellStyle name="常规 2 2 19 3 2" xfId="17633"/>
    <cellStyle name="常规 2 2 24 3 2" xfId="17634"/>
    <cellStyle name="好_108.BOM 4 2 6 2 4" xfId="17635"/>
    <cellStyle name="常规 2 2 2 19 9 2" xfId="17636"/>
    <cellStyle name="常规 2 2 2 24 9 2" xfId="17637"/>
    <cellStyle name="解释性文本 5 5" xfId="17638"/>
    <cellStyle name="好_108.BOM 2 22 6 4" xfId="17639"/>
    <cellStyle name="好_108.BOM 2 17 6 4" xfId="17640"/>
    <cellStyle name="常规 3 2 2 28 4" xfId="17641"/>
    <cellStyle name="常规 2 2 19 3 2 2" xfId="17642"/>
    <cellStyle name="常规 2 2 24 3 2 2" xfId="17643"/>
    <cellStyle name="解释性文本 5 6" xfId="17644"/>
    <cellStyle name="好_108.BOM 2 22 6 5" xfId="17645"/>
    <cellStyle name="好_108.BOM 2 17 6 5" xfId="17646"/>
    <cellStyle name="常规 3 2 2 28 5" xfId="17647"/>
    <cellStyle name="常规 2 2 19 3 2 3" xfId="17648"/>
    <cellStyle name="常规 2 2 24 3 2 3" xfId="17649"/>
    <cellStyle name="解释性文本 5 7" xfId="17650"/>
    <cellStyle name="好_108.BOM 2 22 6 6" xfId="17651"/>
    <cellStyle name="好_108.BOM 2 17 6 6" xfId="17652"/>
    <cellStyle name="常规 5 26 2" xfId="17653"/>
    <cellStyle name="常规 2 2 19 3 2 4" xfId="17654"/>
    <cellStyle name="常规 2 2 24 3 2 4" xfId="17655"/>
    <cellStyle name="常规 2 2 19 3 3" xfId="17656"/>
    <cellStyle name="常规 2 2 24 3 3" xfId="17657"/>
    <cellStyle name="强调文字颜色 2 6 2 3 2" xfId="17658"/>
    <cellStyle name="常规 2 2 2 19 9 3" xfId="17659"/>
    <cellStyle name="常规 2 2 2 24 9 3" xfId="17660"/>
    <cellStyle name="强调文字颜色 6 5 2 4" xfId="17661"/>
    <cellStyle name="解释性文本 6 5" xfId="17662"/>
    <cellStyle name="好_108.BOM 2 22 7 4" xfId="17663"/>
    <cellStyle name="好_108.BOM 2 17 7 4" xfId="17664"/>
    <cellStyle name="常规 3 2 2 29 4" xfId="17665"/>
    <cellStyle name="常规 2 2 19 3 3 2" xfId="17666"/>
    <cellStyle name="常规 2 2 24 3 3 2" xfId="17667"/>
    <cellStyle name="好_108.BOM 20 2 5" xfId="17668"/>
    <cellStyle name="好_108.BOM 15 2 5" xfId="17669"/>
    <cellStyle name="常规 2 2 2 9 5 2 4" xfId="17670"/>
    <cellStyle name="常规 2 2 19 3 4" xfId="17671"/>
    <cellStyle name="常规 2 2 24 3 4" xfId="17672"/>
    <cellStyle name="强调文字颜色 2 6 2 3 3" xfId="17673"/>
    <cellStyle name="常规 2 2 2 19 9 4" xfId="17674"/>
    <cellStyle name="常规 2 2 2 24 9 4" xfId="17675"/>
    <cellStyle name="常规 2 2 19 3 5" xfId="17676"/>
    <cellStyle name="常规 2 2 24 3 5" xfId="17677"/>
    <cellStyle name="常规 2 2 19 3 6" xfId="17678"/>
    <cellStyle name="常规 2 2 24 3 6" xfId="17679"/>
    <cellStyle name="常规 2 2 2 2 2 18 2 2" xfId="17680"/>
    <cellStyle name="常规 2 2 19 4" xfId="17681"/>
    <cellStyle name="常规 2 2 24 4" xfId="17682"/>
    <cellStyle name="好_108.BOM 2 23 6 4" xfId="17683"/>
    <cellStyle name="好_108.BOM 2 18 6 4" xfId="17684"/>
    <cellStyle name="常规 2 2 19 4 2 2" xfId="17685"/>
    <cellStyle name="常规 2 2 24 4 2 2" xfId="17686"/>
    <cellStyle name="好_108.BOM 2 23 6 5" xfId="17687"/>
    <cellStyle name="好_108.BOM 2 18 6 5" xfId="17688"/>
    <cellStyle name="常规 2 2 19 4 2 3" xfId="17689"/>
    <cellStyle name="常规 2 2 24 4 2 3" xfId="17690"/>
    <cellStyle name="好_108.BOM 2 23 6 6" xfId="17691"/>
    <cellStyle name="好_108.BOM 2 18 6 6" xfId="17692"/>
    <cellStyle name="常规 2 2 19 4 2 4" xfId="17693"/>
    <cellStyle name="常规 2 2 24 4 2 4" xfId="17694"/>
    <cellStyle name="强调文字颜色 6 6 2 4" xfId="17695"/>
    <cellStyle name="好_108.BOM 2 23 7 4" xfId="17696"/>
    <cellStyle name="好_108.BOM 2 18 7 4" xfId="17697"/>
    <cellStyle name="常规 2 2 19 4 3 2" xfId="17698"/>
    <cellStyle name="常规 2 2 24 4 3 2" xfId="17699"/>
    <cellStyle name="好_108.BOM 21 2 5" xfId="17700"/>
    <cellStyle name="好_108.BOM 16 2 5" xfId="17701"/>
    <cellStyle name="常规 2 2 2 9 6 2 4" xfId="17702"/>
    <cellStyle name="常规 2 2 19 4 5" xfId="17703"/>
    <cellStyle name="常规 2 2 24 4 5" xfId="17704"/>
    <cellStyle name="常规 2 2 19 4 6" xfId="17705"/>
    <cellStyle name="常规 2 2 24 4 6" xfId="17706"/>
    <cellStyle name="常规 2 2 2 2 2 18 3 2" xfId="17707"/>
    <cellStyle name="常规 2 2 19 5" xfId="17708"/>
    <cellStyle name="常规 2 2 24 5" xfId="17709"/>
    <cellStyle name="常规 2 2 19 5 2" xfId="17710"/>
    <cellStyle name="常规 2 2 2 2 12 4 2 4" xfId="17711"/>
    <cellStyle name="常规 2 2 24 5 2" xfId="17712"/>
    <cellStyle name="好_108.BOM 2 24 6 4" xfId="17713"/>
    <cellStyle name="好_108.BOM 2 19 6 4" xfId="17714"/>
    <cellStyle name="常规 2 2 19 5 2 2" xfId="17715"/>
    <cellStyle name="常规 2 2 24 5 2 2" xfId="17716"/>
    <cellStyle name="好_108.BOM 2 24 6 5" xfId="17717"/>
    <cellStyle name="好_108.BOM 2 19 6 5" xfId="17718"/>
    <cellStyle name="常规 2 2 19 5 2 3" xfId="17719"/>
    <cellStyle name="常规 2 2 24 5 2 3" xfId="17720"/>
    <cellStyle name="好_108.BOM 2 24 6 6" xfId="17721"/>
    <cellStyle name="好_108.BOM 2 19 6 6" xfId="17722"/>
    <cellStyle name="常规 2 2 19 5 2 4" xfId="17723"/>
    <cellStyle name="常规 2 2 24 5 2 4" xfId="17724"/>
    <cellStyle name="常规 2 2 19 5 3" xfId="17725"/>
    <cellStyle name="常规 2 2 24 5 3" xfId="17726"/>
    <cellStyle name="强调文字颜色 6 7 2 4" xfId="17727"/>
    <cellStyle name="好_108.BOM 2 24 7 4" xfId="17728"/>
    <cellStyle name="好_108.BOM 2 19 7 4" xfId="17729"/>
    <cellStyle name="常规 2 2 19 5 3 2" xfId="17730"/>
    <cellStyle name="常规 2 2 24 5 3 2" xfId="17731"/>
    <cellStyle name="好_108.BOM 22 2 5" xfId="17732"/>
    <cellStyle name="好_108.BOM 17 2 5" xfId="17733"/>
    <cellStyle name="常规 2 2 6 2 6 2" xfId="17734"/>
    <cellStyle name="常规 2 2 2 9 7 2 4" xfId="17735"/>
    <cellStyle name="常规 2 2 19 5 4" xfId="17736"/>
    <cellStyle name="常规 2 2 24 5 4" xfId="17737"/>
    <cellStyle name="常规 2 2 19 5 5" xfId="17738"/>
    <cellStyle name="常规 2 2 24 5 5" xfId="17739"/>
    <cellStyle name="常规 2 2 19 5 6" xfId="17740"/>
    <cellStyle name="常规 2 2 24 5 6" xfId="17741"/>
    <cellStyle name="常规 2 2 19 6" xfId="17742"/>
    <cellStyle name="常规 2 2 24 6" xfId="17743"/>
    <cellStyle name="常规 2 2 19 6 2" xfId="17744"/>
    <cellStyle name="常规 2 2 2 2 12 4 3 4" xfId="17745"/>
    <cellStyle name="常规 2 2 24 6 2" xfId="17746"/>
    <cellStyle name="好_108.BOM 2 25 6 4" xfId="17747"/>
    <cellStyle name="常规 2 2 19 6 2 2" xfId="17748"/>
    <cellStyle name="常规 2 2 24 6 2 2" xfId="17749"/>
    <cellStyle name="好_108.BOM 2 25 6 5" xfId="17750"/>
    <cellStyle name="常规 2 2 19 6 2 3" xfId="17751"/>
    <cellStyle name="常规 2 2 24 6 2 3" xfId="17752"/>
    <cellStyle name="好_108.BOM 2 25 6 6" xfId="17753"/>
    <cellStyle name="常规 2 2 19 6 2 4" xfId="17754"/>
    <cellStyle name="常规 2 2 24 6 2 4" xfId="17755"/>
    <cellStyle name="常规 2 2 19 6 3" xfId="17756"/>
    <cellStyle name="常规 2 2 24 6 3" xfId="17757"/>
    <cellStyle name="强调文字颜色 6 8 2 4" xfId="17758"/>
    <cellStyle name="好_108.BOM 2 25 7 4" xfId="17759"/>
    <cellStyle name="常规 2 2 19 6 3 2" xfId="17760"/>
    <cellStyle name="常规 2 2 24 6 3 2" xfId="17761"/>
    <cellStyle name="常规 2 2 19 6 4" xfId="17762"/>
    <cellStyle name="常规 2 2 24 6 4" xfId="17763"/>
    <cellStyle name="常规 2 2 19 6 5" xfId="17764"/>
    <cellStyle name="常规 2 2 24 6 5" xfId="17765"/>
    <cellStyle name="常规 2 2 19 6 6" xfId="17766"/>
    <cellStyle name="常规 2 2 24 6 6" xfId="17767"/>
    <cellStyle name="常规 2 2 19 7" xfId="17768"/>
    <cellStyle name="常规 2 2 24 7" xfId="17769"/>
    <cellStyle name="适中 2 4 4" xfId="17770"/>
    <cellStyle name="好_108.BOM 2 26 6 4" xfId="17771"/>
    <cellStyle name="常规 2 2 19 7 2 2" xfId="17772"/>
    <cellStyle name="常规 2 2 24 7 2 2" xfId="17773"/>
    <cellStyle name="好_108.BOM 2 26 6 5" xfId="17774"/>
    <cellStyle name="常规 2 2 19 7 2 3" xfId="17775"/>
    <cellStyle name="常规 2 2 24 7 2 3" xfId="17776"/>
    <cellStyle name="好_108.BOM 2 26 6 6" xfId="17777"/>
    <cellStyle name="常规 2 2 19 7 2 4" xfId="17778"/>
    <cellStyle name="常规 2 2 24 7 2 4" xfId="17779"/>
    <cellStyle name="好_108.BOM 2 26 7 4" xfId="17780"/>
    <cellStyle name="常规 2 2 19 7 3 2" xfId="17781"/>
    <cellStyle name="常规 2 2 24 7 3 2" xfId="17782"/>
    <cellStyle name="好_108.BOM 2 26 7 5" xfId="17783"/>
    <cellStyle name="常规 2 2 19 7 3 3" xfId="17784"/>
    <cellStyle name="常规 2 2 24 7 3 3" xfId="17785"/>
    <cellStyle name="好_108.BOM 2 26 7 6" xfId="17786"/>
    <cellStyle name="常规 2 2 19 7 3 4" xfId="17787"/>
    <cellStyle name="常规 2 2 24 7 3 4" xfId="17788"/>
    <cellStyle name="常规 2 2 19 8" xfId="17789"/>
    <cellStyle name="常规 2 2 24 8" xfId="17790"/>
    <cellStyle name="常规 2 2 19 9" xfId="17791"/>
    <cellStyle name="常规 2 2 24 9" xfId="17792"/>
    <cellStyle name="常规 2 2 19 9 2" xfId="17793"/>
    <cellStyle name="常规 2 2 24 9 2" xfId="17794"/>
    <cellStyle name="常规 2 2 19 9 3" xfId="17795"/>
    <cellStyle name="常规 2 2 24 9 3" xfId="17796"/>
    <cellStyle name="常规 2 2 19 9 4" xfId="17797"/>
    <cellStyle name="常规 2 2 24 9 4" xfId="17798"/>
    <cellStyle name="常规 2 2 2 2 16 10" xfId="17799"/>
    <cellStyle name="输出 5 3 3 4" xfId="17800"/>
    <cellStyle name="常规 4 2 22 2" xfId="17801"/>
    <cellStyle name="常规 4 2 17 2" xfId="17802"/>
    <cellStyle name="常规 2 2 2 10 10" xfId="17803"/>
    <cellStyle name="常规 2 2 2 2 16 11" xfId="17804"/>
    <cellStyle name="常规 4 2 22 3" xfId="17805"/>
    <cellStyle name="常规 4 2 17 3" xfId="17806"/>
    <cellStyle name="常规 2 2 2 10 11" xfId="17807"/>
    <cellStyle name="常规 2 2 2 2 16 12" xfId="17808"/>
    <cellStyle name="常规 4 2 22 4" xfId="17809"/>
    <cellStyle name="常规 4 2 17 4" xfId="17810"/>
    <cellStyle name="常规 2 2 2 10 12" xfId="17811"/>
    <cellStyle name="常规 2 2 2 2 16 2 2 3" xfId="17812"/>
    <cellStyle name="常规 2 6 4 2 4" xfId="17813"/>
    <cellStyle name="常规 2 2 2 10 2 2 3" xfId="17814"/>
    <cellStyle name="常规 2 2 2 2 16 2 2 4" xfId="17815"/>
    <cellStyle name="常规 2 2 2 10 2 2 4" xfId="17816"/>
    <cellStyle name="常规 2 2 2 2 16 2 3 2" xfId="17817"/>
    <cellStyle name="常规 2 6 4 3 3" xfId="17818"/>
    <cellStyle name="常规 2 2 2 10 2 3 2" xfId="17819"/>
    <cellStyle name="常规 2 2 2 2 16 2 3 3" xfId="17820"/>
    <cellStyle name="常规 2 6 4 3 4" xfId="17821"/>
    <cellStyle name="常规 2 2 2 10 2 3 3" xfId="17822"/>
    <cellStyle name="常规 2 2 2 2 16 2 3 4" xfId="17823"/>
    <cellStyle name="常规 2 2 2 10 2 3 4" xfId="17824"/>
    <cellStyle name="常规 2 2 2 2 16 2 4" xfId="17825"/>
    <cellStyle name="常规 2 2 2 2 21 2 4" xfId="17826"/>
    <cellStyle name="强调文字颜色 5 2 2 2 10" xfId="17827"/>
    <cellStyle name="常规 2 2 3 2 2 3 3" xfId="17828"/>
    <cellStyle name="常规 2 2 2 10 2 4" xfId="17829"/>
    <cellStyle name="常规 2 2 2 2 16 2 6" xfId="17830"/>
    <cellStyle name="强调文字颜色 5 2 2 2 12" xfId="17831"/>
    <cellStyle name="常规 2 2 2 10 2 6" xfId="17832"/>
    <cellStyle name="常规 2 2 2 2 16 3 2 3" xfId="17833"/>
    <cellStyle name="常规 2 6 5 2 4" xfId="17834"/>
    <cellStyle name="常规 2 2 2 10 3 2 3" xfId="17835"/>
    <cellStyle name="常规 2 2 2 2 16 3 2 4" xfId="17836"/>
    <cellStyle name="常规 2 2 2 10 3 2 4" xfId="17837"/>
    <cellStyle name="常规 2 2 2 2 16 3 3 2" xfId="17838"/>
    <cellStyle name="常规 2 6 5 3 3" xfId="17839"/>
    <cellStyle name="常规 2 2 2 10 3 3 2" xfId="17840"/>
    <cellStyle name="常规 2 2 2 2 16 3 3 3" xfId="17841"/>
    <cellStyle name="常规 2 6 5 3 4" xfId="17842"/>
    <cellStyle name="常规 2 2 2 10 3 3 3" xfId="17843"/>
    <cellStyle name="常规 2 2 2 2 16 3 3 4" xfId="17844"/>
    <cellStyle name="常规 2 2 2 10 3 3 4" xfId="17845"/>
    <cellStyle name="常规 2 2 2 2 16 3 6" xfId="17846"/>
    <cellStyle name="常规 2 2 2 10 3 6" xfId="17847"/>
    <cellStyle name="常规 2 2 2 2 16 4 2 3" xfId="17848"/>
    <cellStyle name="常规 2 2 2 10 4 2 3" xfId="17849"/>
    <cellStyle name="常规 2 2 2 2 16 4 2 4" xfId="17850"/>
    <cellStyle name="常规 2 2 2 10 4 2 4" xfId="17851"/>
    <cellStyle name="常规 2 2 2 2 16 4 3 2" xfId="17852"/>
    <cellStyle name="常规 2 2 2 10 4 3 2" xfId="17853"/>
    <cellStyle name="常规 2 2 2 2 16 4 3 3" xfId="17854"/>
    <cellStyle name="常规 2 2 2 10 4 3 3" xfId="17855"/>
    <cellStyle name="常规 2 2 2 2 16 4 3 4" xfId="17856"/>
    <cellStyle name="常规 2 2 2 10 4 3 4" xfId="17857"/>
    <cellStyle name="强调文字颜色 1 2 2 11" xfId="17858"/>
    <cellStyle name="常规 2 2 2 2 16 4 5" xfId="17859"/>
    <cellStyle name="常规 2 2 2 10 4 5" xfId="17860"/>
    <cellStyle name="强调文字颜色 1 2 2 12" xfId="17861"/>
    <cellStyle name="常规 2 2 2 2 16 4 6" xfId="17862"/>
    <cellStyle name="常规 2 2 2 10 4 6" xfId="17863"/>
    <cellStyle name="常规 2 2 2 2 16 5 2" xfId="17864"/>
    <cellStyle name="常规 2 2 2 10 5 2" xfId="17865"/>
    <cellStyle name="常规 2 2 2 2 16 5 2 3" xfId="17866"/>
    <cellStyle name="常规 2 2 2 10 5 2 3" xfId="17867"/>
    <cellStyle name="常规 2 2 2 2 16 5 2 4" xfId="17868"/>
    <cellStyle name="常规 2 2 2 10 5 2 4" xfId="17869"/>
    <cellStyle name="常规 2 2 2 2 16 5 3" xfId="17870"/>
    <cellStyle name="常规 2 2 2 10 5 3" xfId="17871"/>
    <cellStyle name="常规 2 2 2 2 16 5 3 2" xfId="17872"/>
    <cellStyle name="常规 2 34" xfId="17873"/>
    <cellStyle name="常规 2 29" xfId="17874"/>
    <cellStyle name="常规 2 2 2 10 5 3 2" xfId="17875"/>
    <cellStyle name="常规 2 2 2 2 16 5 3 3" xfId="17876"/>
    <cellStyle name="常规 2 40" xfId="17877"/>
    <cellStyle name="常规 2 35" xfId="17878"/>
    <cellStyle name="常规 2 2 2 10 5 3 3" xfId="17879"/>
    <cellStyle name="常规 2 2 2 2 16 5 3 4" xfId="17880"/>
    <cellStyle name="常规 2 41" xfId="17881"/>
    <cellStyle name="常规 2 36" xfId="17882"/>
    <cellStyle name="常规 2 2 2 10 5 3 4" xfId="17883"/>
    <cellStyle name="常规 2 2 2 2 16 5 4" xfId="17884"/>
    <cellStyle name="常规 2 2 2 10 5 4" xfId="17885"/>
    <cellStyle name="常规 2 2 2 2 16 5 5" xfId="17886"/>
    <cellStyle name="常规 2 2 2 10 5 5" xfId="17887"/>
    <cellStyle name="常规 2 2 2 2 16 5 6" xfId="17888"/>
    <cellStyle name="常规 2 2 2 10 5 6" xfId="17889"/>
    <cellStyle name="好_108.BOM 2 11 6 2 2" xfId="17890"/>
    <cellStyle name="常规 2 2 2 2 16 6 2" xfId="17891"/>
    <cellStyle name="好_108.BOM 2 11 11" xfId="17892"/>
    <cellStyle name="常规 2 2 2 10 6 2" xfId="17893"/>
    <cellStyle name="常规 2 2 2 2 16 6 2 3" xfId="17894"/>
    <cellStyle name="常规 2 2 2 10 6 2 3" xfId="17895"/>
    <cellStyle name="常规 2 2 2 2 16 6 2 4" xfId="17896"/>
    <cellStyle name="常规 2 2 2 10 6 2 4" xfId="17897"/>
    <cellStyle name="好_108.BOM 2 11 6 2 3" xfId="17898"/>
    <cellStyle name="常规 2 2 2 2 16 6 3" xfId="17899"/>
    <cellStyle name="好_108.BOM 2 11 12" xfId="17900"/>
    <cellStyle name="常规 2 2 2 10 6 3" xfId="17901"/>
    <cellStyle name="常规 2 2 2 2 16 6 3 2" xfId="17902"/>
    <cellStyle name="常规 2 2 2 10 6 3 2" xfId="17903"/>
    <cellStyle name="常规 2 2 2 2 16 6 3 3" xfId="17904"/>
    <cellStyle name="常规 2 2 2 10 6 3 3" xfId="17905"/>
    <cellStyle name="常规 2 2 2 2 16 6 3 4" xfId="17906"/>
    <cellStyle name="常规 2 2 2 10 6 3 4" xfId="17907"/>
    <cellStyle name="好_108.BOM 2 11 6 2 4" xfId="17908"/>
    <cellStyle name="常规 2 2 2 2 16 6 4" xfId="17909"/>
    <cellStyle name="常规 2 2 2 10 6 4" xfId="17910"/>
    <cellStyle name="常规 2 2 2 2 16 6 5" xfId="17911"/>
    <cellStyle name="常规 2 2 2 10 6 5" xfId="17912"/>
    <cellStyle name="常规 2 2 2 2 16 6 6" xfId="17913"/>
    <cellStyle name="常规 2 2 2 10 6 6" xfId="17914"/>
    <cellStyle name="好_108.BOM 2 11 6 3 2" xfId="17915"/>
    <cellStyle name="常规 2 2 2 2 16 7 2" xfId="17916"/>
    <cellStyle name="常规 2 2 2 10 7 2" xfId="17917"/>
    <cellStyle name="好_108.BOM 2 7 2 2 5" xfId="17918"/>
    <cellStyle name="常规 2 2 2 2 16 7 2 3" xfId="17919"/>
    <cellStyle name="常规 2 2 2 10 7 2 3" xfId="17920"/>
    <cellStyle name="好_108.BOM 2 7 2 2 6" xfId="17921"/>
    <cellStyle name="常规 2 2 2 2 16 7 2 4" xfId="17922"/>
    <cellStyle name="常规 2 2 2 10 7 2 4" xfId="17923"/>
    <cellStyle name="好_108.BOM 2 11 6 3 3" xfId="17924"/>
    <cellStyle name="常规 2 2 2 2 16 7 3" xfId="17925"/>
    <cellStyle name="常规 2 2 2 10 7 3" xfId="17926"/>
    <cellStyle name="好_108.BOM 2 7 2 3 4" xfId="17927"/>
    <cellStyle name="常规 2 2 2 2 16 7 3 2" xfId="17928"/>
    <cellStyle name="常规 2 2 2 10 7 3 2" xfId="17929"/>
    <cellStyle name="好_108.BOM 2 7 2 3 5" xfId="17930"/>
    <cellStyle name="常规 2 2 2 2 16 7 3 3" xfId="17931"/>
    <cellStyle name="常规 2 2 2 10 7 3 3" xfId="17932"/>
    <cellStyle name="好_108.BOM 2 7 2 3 6" xfId="17933"/>
    <cellStyle name="常规 2 2 2 2 16 7 3 4" xfId="17934"/>
    <cellStyle name="常规 2 2 2 10 7 3 4" xfId="17935"/>
    <cellStyle name="好_108.BOM 2 11 6 3 4" xfId="17936"/>
    <cellStyle name="常规 2 2 2 2 16 7 4" xfId="17937"/>
    <cellStyle name="常规 2 2 2 10 7 4" xfId="17938"/>
    <cellStyle name="常规 2 2 2 2 16 7 5" xfId="17939"/>
    <cellStyle name="常规 2 2 2 10 7 5" xfId="17940"/>
    <cellStyle name="常规 2 2 2 2 16 7 6" xfId="17941"/>
    <cellStyle name="常规 2 2 2 10 7 6" xfId="17942"/>
    <cellStyle name="常规 2 2 2 2 17 2" xfId="17943"/>
    <cellStyle name="常规 2 2 2 2 22 2" xfId="17944"/>
    <cellStyle name="常规 2 2 2 11 2" xfId="17945"/>
    <cellStyle name="好 2" xfId="17946"/>
    <cellStyle name="常规 2 2 2 2 17 2 2 3" xfId="17947"/>
    <cellStyle name="常规 2 2 2 2 2 10 2 2" xfId="17948"/>
    <cellStyle name="常规 2 2 2 11 2 2 3" xfId="17949"/>
    <cellStyle name="好 3" xfId="17950"/>
    <cellStyle name="常规 2 2 2 2 17 2 2 4" xfId="17951"/>
    <cellStyle name="常规 2 2 2 2 2 10 2 3" xfId="17952"/>
    <cellStyle name="常规 2 2 2 11 2 2 4" xfId="17953"/>
    <cellStyle name="常规 2 2 2 2 17 2 3 2" xfId="17954"/>
    <cellStyle name="常规 2 2 2 2 2 3 2 4" xfId="17955"/>
    <cellStyle name="常规 2 2 2 11 2 3 2" xfId="17956"/>
    <cellStyle name="常规 2 2 2 2 17 2 3 3" xfId="17957"/>
    <cellStyle name="常规 2 2 2 2 2 10 3 2" xfId="17958"/>
    <cellStyle name="常规 2 2 2 11 2 3 3" xfId="17959"/>
    <cellStyle name="常规 2 2 2 2 17 2 3 4" xfId="17960"/>
    <cellStyle name="常规 2 2 2 2 2 10 3 3" xfId="17961"/>
    <cellStyle name="常规 2 2 2 11 2 3 4" xfId="17962"/>
    <cellStyle name="常规 2 2 2 2 17 2 4" xfId="17963"/>
    <cellStyle name="常规 2 2 2 2 22 2 4" xfId="17964"/>
    <cellStyle name="强调文字颜色 6 3 13" xfId="17965"/>
    <cellStyle name="常规 2 2 3 2 3 3 3" xfId="17966"/>
    <cellStyle name="常规 2 2 2 11 2 4" xfId="17967"/>
    <cellStyle name="常规 2 2 2 2 17 2 6" xfId="17968"/>
    <cellStyle name="常规 2 2 2 11 2 6" xfId="17969"/>
    <cellStyle name="常规 2 2 2 2 17 3 2 3" xfId="17970"/>
    <cellStyle name="常规 2 2 2 2 2 11 2 2" xfId="17971"/>
    <cellStyle name="常规 2 2 2 11 3 2 3" xfId="17972"/>
    <cellStyle name="常规 2 2 2 2 17 3 2 4" xfId="17973"/>
    <cellStyle name="常规 2 2 2 2 2 11 2 3" xfId="17974"/>
    <cellStyle name="常规 2 2 2 11 3 2 4" xfId="17975"/>
    <cellStyle name="常规 2 2 2 2 17 3 3 2" xfId="17976"/>
    <cellStyle name="常规 2 2 2 2 2 4 2 4" xfId="17977"/>
    <cellStyle name="常规 2 2 2 11 3 3 2" xfId="17978"/>
    <cellStyle name="常规 2 2 2 2 17 3 3 3" xfId="17979"/>
    <cellStyle name="常规 2 2 2 2 2 11 3 2" xfId="17980"/>
    <cellStyle name="常规 2 2 2 11 3 3 3" xfId="17981"/>
    <cellStyle name="常规 2 2 2 2 17 3 3 4" xfId="17982"/>
    <cellStyle name="常规 2 2 2 2 2 11 3 3" xfId="17983"/>
    <cellStyle name="常规 2 2 2 11 3 3 4" xfId="17984"/>
    <cellStyle name="常规 2 2 2 2 17 3 6" xfId="17985"/>
    <cellStyle name="常规 2 2 2 11 3 6" xfId="17986"/>
    <cellStyle name="常规 2 2 2 2 17 4 2 3" xfId="17987"/>
    <cellStyle name="常规 2 2 2 2 2 12 2 2" xfId="17988"/>
    <cellStyle name="常规 2 2 2 11 4 2 3" xfId="17989"/>
    <cellStyle name="常规 2 2 2 2 17 4 2 4" xfId="17990"/>
    <cellStyle name="常规 2 2 2 2 2 12 2 3" xfId="17991"/>
    <cellStyle name="常规 2 2 2 11 4 2 4" xfId="17992"/>
    <cellStyle name="常规 2 2 2 2 17 4 3 2" xfId="17993"/>
    <cellStyle name="常规 2 2 2 2 2 5 2 4" xfId="17994"/>
    <cellStyle name="常规 2 2 2 11 4 3 2" xfId="17995"/>
    <cellStyle name="常规 2 2 2 2 17 4 3 3" xfId="17996"/>
    <cellStyle name="常规 2 2 2 2 2 12 3 2" xfId="17997"/>
    <cellStyle name="常规 2 2 2 11 4 3 3" xfId="17998"/>
    <cellStyle name="常规 2 2 2 2 17 4 5" xfId="17999"/>
    <cellStyle name="常规 2 2 2 11 4 5" xfId="18000"/>
    <cellStyle name="常规 2 2 2 2 17 4 6" xfId="18001"/>
    <cellStyle name="常规 2 2 2 11 4 6" xfId="18002"/>
    <cellStyle name="常规 2 2 2 2 17 5 2 4" xfId="18003"/>
    <cellStyle name="常规 2 2 2 2 2 13 2 3" xfId="18004"/>
    <cellStyle name="常规 2 2 2 11 5 2 4" xfId="18005"/>
    <cellStyle name="常规 2 2 2 2 17 5 3 4" xfId="18006"/>
    <cellStyle name="常规 2 2 2 2 2 13 3 3" xfId="18007"/>
    <cellStyle name="常规 2 2 2 11 5 3 4" xfId="18008"/>
    <cellStyle name="常规 2 2 2 2 17 5 4" xfId="18009"/>
    <cellStyle name="常规 2 2 2 11 5 4" xfId="18010"/>
    <cellStyle name="常规 2 2 2 2 17 5 5" xfId="18011"/>
    <cellStyle name="常规 2 2 2 11 5 5" xfId="18012"/>
    <cellStyle name="常规 2 2 2 2 17 5 6" xfId="18013"/>
    <cellStyle name="常规 2 2 2 11 5 6" xfId="18014"/>
    <cellStyle name="常规 2 2 2 2 17 6 2 4" xfId="18015"/>
    <cellStyle name="常规 2 2 2 2 2 14 2 3" xfId="18016"/>
    <cellStyle name="常规 2 2 2 11 6 2 4" xfId="18017"/>
    <cellStyle name="常规 2 2 2 2 17 6 3 4" xfId="18018"/>
    <cellStyle name="常规 2 2 2 2 2 14 3 3" xfId="18019"/>
    <cellStyle name="常规 2 2 2 11 6 3 4" xfId="18020"/>
    <cellStyle name="好_108.BOM 2 11 7 2 4" xfId="18021"/>
    <cellStyle name="常规 2 2 2 2 17 6 4" xfId="18022"/>
    <cellStyle name="常规 2 2 2 11 6 4" xfId="18023"/>
    <cellStyle name="常规 2 2 2 2 17 6 5" xfId="18024"/>
    <cellStyle name="常规 2 2 2 11 6 5" xfId="18025"/>
    <cellStyle name="常规 2 2 2 2 17 6 6" xfId="18026"/>
    <cellStyle name="常规 2 2 2 11 6 6" xfId="18027"/>
    <cellStyle name="好_108.BOM 2 11 7 3 2" xfId="18028"/>
    <cellStyle name="常规 2 2 2 2 17 7 2" xfId="18029"/>
    <cellStyle name="常规 2 2 2 11 7 2" xfId="18030"/>
    <cellStyle name="好_108.BOM 2 8 2 2 6" xfId="18031"/>
    <cellStyle name="常规 2 2 2 2 17 7 2 4" xfId="18032"/>
    <cellStyle name="常规 2 2 2 2 2 15 2 3" xfId="18033"/>
    <cellStyle name="常规 2 2 2 2 2 20 2 3" xfId="18034"/>
    <cellStyle name="常规 2 2 2 11 7 2 4" xfId="18035"/>
    <cellStyle name="好_108.BOM 2 11 7 3 3" xfId="18036"/>
    <cellStyle name="常规 2 2 2 2 17 7 3" xfId="18037"/>
    <cellStyle name="常规 2 2 2 11 7 3" xfId="18038"/>
    <cellStyle name="好_108.BOM 2 8 2 3 6" xfId="18039"/>
    <cellStyle name="常规 2 2 2 2 17 7 3 4" xfId="18040"/>
    <cellStyle name="常规 2 2 2 2 2 15 3 3" xfId="18041"/>
    <cellStyle name="常规 2 2 2 2 2 20 3 3" xfId="18042"/>
    <cellStyle name="常规 2 2 2 11 7 3 4" xfId="18043"/>
    <cellStyle name="好_108.BOM 2 11 7 3 4" xfId="18044"/>
    <cellStyle name="常规 2 2 2 2 17 7 4" xfId="18045"/>
    <cellStyle name="常规 2 2 2 11 7 4" xfId="18046"/>
    <cellStyle name="常规 2 2 2 2 17 7 5" xfId="18047"/>
    <cellStyle name="常规 2 2 2 11 7 5" xfId="18048"/>
    <cellStyle name="常规 2 2 2 2 17 7 6" xfId="18049"/>
    <cellStyle name="常规 2 2 2 11 7 6" xfId="18050"/>
    <cellStyle name="常规 2 2 2 2 18 2" xfId="18051"/>
    <cellStyle name="常规 2 2 2 2 23 2" xfId="18052"/>
    <cellStyle name="常规 2 2 2 12 2" xfId="18053"/>
    <cellStyle name="常规 2 2 2 2 18 2 4" xfId="18054"/>
    <cellStyle name="常规 2 2 2 2 23 2 4" xfId="18055"/>
    <cellStyle name="常规 2 2 3 2 4 3 3" xfId="18056"/>
    <cellStyle name="常规 2 2 2 12 2 4" xfId="18057"/>
    <cellStyle name="常规 2 2 2 2 18 2 5" xfId="18058"/>
    <cellStyle name="常规 2 2 3 2 4 3 4" xfId="18059"/>
    <cellStyle name="常规 2 2 2 12 2 5" xfId="18060"/>
    <cellStyle name="常规 2 2 2 2 18 2 6" xfId="18061"/>
    <cellStyle name="常规 2 2 2 12 2 6" xfId="18062"/>
    <cellStyle name="常规 2 2 2 2 18 3 2 3" xfId="18063"/>
    <cellStyle name="常规 2 2 2 12 3 2 3" xfId="18064"/>
    <cellStyle name="常规 2 2 2 2 18 3 2 4" xfId="18065"/>
    <cellStyle name="常规 2 2 2 12 3 2 4" xfId="18066"/>
    <cellStyle name="常规 2 2 2 2 18 3 3 3" xfId="18067"/>
    <cellStyle name="常规 2 2 2 12 3 3 3" xfId="18068"/>
    <cellStyle name="常规 2 2 2 2 18 3 3 4" xfId="18069"/>
    <cellStyle name="常规 2 2 2 12 3 3 4" xfId="18070"/>
    <cellStyle name="常规 2 2 2 2 18 3 5" xfId="18071"/>
    <cellStyle name="常规 2 2 2 12 3 5" xfId="18072"/>
    <cellStyle name="常规 2 2 2 2 18 3 6" xfId="18073"/>
    <cellStyle name="常规 2 2 2 12 3 6" xfId="18074"/>
    <cellStyle name="常规 2 2 2 2 18 4 5" xfId="18075"/>
    <cellStyle name="常规 2 2 2 12 4 5" xfId="18076"/>
    <cellStyle name="常规 2 2 2 2 18 4 6" xfId="18077"/>
    <cellStyle name="常规 2 2 2 12 4 6" xfId="18078"/>
    <cellStyle name="常规 2 2 2 2 18 5 4" xfId="18079"/>
    <cellStyle name="常规 2 2 2 12 5 4" xfId="18080"/>
    <cellStyle name="常规 2 2 2 2 18 5 5" xfId="18081"/>
    <cellStyle name="常规 2 2 2 12 5 5" xfId="18082"/>
    <cellStyle name="常规 2 2 2 2 18 5 6" xfId="18083"/>
    <cellStyle name="常规 2 2 2 12 5 6" xfId="18084"/>
    <cellStyle name="常规 2 2 2 2 18 6 2 3" xfId="18085"/>
    <cellStyle name="常规 2 2 2 12 6 2 3" xfId="18086"/>
    <cellStyle name="常规 2 2 2 2 18 6 2 4" xfId="18087"/>
    <cellStyle name="常规 2 2 2 12 6 2 4" xfId="18088"/>
    <cellStyle name="常规 2 2 2 12 6 3 4" xfId="18089"/>
    <cellStyle name="常规 2 2 2 2 2 2 6" xfId="18090"/>
    <cellStyle name="常规 2 2 2 2 18 6 3 4" xfId="18091"/>
    <cellStyle name="常规 2 2 2 2 18 6 4" xfId="18092"/>
    <cellStyle name="常规 2 2 2 12 6 4" xfId="18093"/>
    <cellStyle name="强调文字颜色 4 5 2 2 2" xfId="18094"/>
    <cellStyle name="常规 2 2 2 2 18 6 5" xfId="18095"/>
    <cellStyle name="常规 2 2 2 12 6 5" xfId="18096"/>
    <cellStyle name="强调文字颜色 4 5 2 2 3" xfId="18097"/>
    <cellStyle name="常规 2 2 2 2 18 6 6" xfId="18098"/>
    <cellStyle name="常规 2 2 2 12 6 6" xfId="18099"/>
    <cellStyle name="常规 2 2 2 2 18 7 2" xfId="18100"/>
    <cellStyle name="常规 2 2 2 12 7 2" xfId="18101"/>
    <cellStyle name="常规 2 2 2 2 18 7 3" xfId="18102"/>
    <cellStyle name="常规 2 2 2 12 7 3" xfId="18103"/>
    <cellStyle name="常规 2 2 2 2 18 7 4" xfId="18104"/>
    <cellStyle name="常规 2 2 2 12 7 4" xfId="18105"/>
    <cellStyle name="强调文字颜色 4 5 2 3 2" xfId="18106"/>
    <cellStyle name="常规 2 2 2 2 18 7 5" xfId="18107"/>
    <cellStyle name="常规 2 2 2 12 7 5" xfId="18108"/>
    <cellStyle name="强调文字颜色 4 5 2 3 3" xfId="18109"/>
    <cellStyle name="常规 2 2 2 2 18 7 6" xfId="18110"/>
    <cellStyle name="常规 2 2 2 12 7 6" xfId="18111"/>
    <cellStyle name="常规 2 2 2 2 19 2" xfId="18112"/>
    <cellStyle name="常规 2 2 2 2 24 2" xfId="18113"/>
    <cellStyle name="常规 2 2 2 13 2" xfId="18114"/>
    <cellStyle name="好_108.BOM 11 2 6 6" xfId="18115"/>
    <cellStyle name="常规 2 2 4 2 5 3 3" xfId="18116"/>
    <cellStyle name="常规 2 2 2 2 19 2 2 3" xfId="18117"/>
    <cellStyle name="常规 2 2 2 13 2 2 3" xfId="18118"/>
    <cellStyle name="常规 2 2 4 2 5 3 4" xfId="18119"/>
    <cellStyle name="常规 2 2 2 2 19 2 2 4" xfId="18120"/>
    <cellStyle name="常规 2 2 2 13 2 2 4" xfId="18121"/>
    <cellStyle name="好_108.BOM 11 2 7 5" xfId="18122"/>
    <cellStyle name="常规 2 2 2 2 19 2 3 2" xfId="18123"/>
    <cellStyle name="常规 2 2 2 2 4 3 2 4" xfId="18124"/>
    <cellStyle name="常规 2 2 2 13 2 3 2" xfId="18125"/>
    <cellStyle name="好_108.BOM 11 2 7 6" xfId="18126"/>
    <cellStyle name="常规 2 2 2 2 19 2 3 3" xfId="18127"/>
    <cellStyle name="常规 2 2 2 13 2 3 3" xfId="18128"/>
    <cellStyle name="常规 2 2 2 2 19 2 3 4" xfId="18129"/>
    <cellStyle name="常规 2 2 2 13 2 3 4" xfId="18130"/>
    <cellStyle name="常规 2 2 4 2 5 5" xfId="18131"/>
    <cellStyle name="常规 2 2 2 2 19 2 4" xfId="18132"/>
    <cellStyle name="常规 2 2 2 2 24 2 4" xfId="18133"/>
    <cellStyle name="常规 2 2 3 2 5 3 3" xfId="18134"/>
    <cellStyle name="常规 2 2 2 13 2 4" xfId="18135"/>
    <cellStyle name="常规 2 2 4 2 5 6" xfId="18136"/>
    <cellStyle name="常规 2 2 2 2 19 2 5" xfId="18137"/>
    <cellStyle name="常规 2 2 3 2 5 3 4" xfId="18138"/>
    <cellStyle name="常规 2 2 2 13 2 5" xfId="18139"/>
    <cellStyle name="常规 2 2 2 2 19 2 6" xfId="18140"/>
    <cellStyle name="常规 2 2 2 13 2 6" xfId="18141"/>
    <cellStyle name="常规 2 2 4 2 6 3 3" xfId="18142"/>
    <cellStyle name="常规 2 2 2 2 19 3 2 3" xfId="18143"/>
    <cellStyle name="常规 2 2 2 13 3 2 3" xfId="18144"/>
    <cellStyle name="常规 2 2 4 2 6 3 4" xfId="18145"/>
    <cellStyle name="常规 2 2 2 2 19 3 2 4" xfId="18146"/>
    <cellStyle name="常规 2 2 2 13 3 2 4" xfId="18147"/>
    <cellStyle name="常规 2 2 2 2 19 3 3 3" xfId="18148"/>
    <cellStyle name="常规 2 2 2 13 3 3 3" xfId="18149"/>
    <cellStyle name="常规 2 2 2 2 19 3 3 4" xfId="18150"/>
    <cellStyle name="常规 2 2 2 13 3 3 4" xfId="18151"/>
    <cellStyle name="常规 2 2 4 2 6 6" xfId="18152"/>
    <cellStyle name="常规 2 2 2 2 19 3 5" xfId="18153"/>
    <cellStyle name="常规 2 2 2 13 3 5" xfId="18154"/>
    <cellStyle name="常规 2 2 2 2 19 3 6" xfId="18155"/>
    <cellStyle name="常规 2 2 2 13 3 6" xfId="18156"/>
    <cellStyle name="好_108.BOM 14 5" xfId="18157"/>
    <cellStyle name="常规 2 2 4 2 7 3 3" xfId="18158"/>
    <cellStyle name="常规 2 2 2 2 19 4 2 3" xfId="18159"/>
    <cellStyle name="常规 2 2 2 13 4 2 3" xfId="18160"/>
    <cellStyle name="好_108.BOM 14 6" xfId="18161"/>
    <cellStyle name="常规 2 2 4 2 7 3 4" xfId="18162"/>
    <cellStyle name="常规 2 2 2 2 19 4 2 4" xfId="18163"/>
    <cellStyle name="常规 2 2 2 13 4 2 4" xfId="18164"/>
    <cellStyle name="好_108.BOM 20 4" xfId="18165"/>
    <cellStyle name="好_108.BOM 15 4" xfId="18166"/>
    <cellStyle name="常规 2 2 2 2 19 4 3 2" xfId="18167"/>
    <cellStyle name="常规 2 2 2 2 4 5 2 4" xfId="18168"/>
    <cellStyle name="解释性文本 8" xfId="18169"/>
    <cellStyle name="常规 2 2 2 13 4 3 2" xfId="18170"/>
    <cellStyle name="好_108.BOM 20 5" xfId="18171"/>
    <cellStyle name="好_108.BOM 15 5" xfId="18172"/>
    <cellStyle name="常规 2 2 2 2 19 4 3 3" xfId="18173"/>
    <cellStyle name="解释性文本 9" xfId="18174"/>
    <cellStyle name="常规 2 2 2 13 4 3 3" xfId="18175"/>
    <cellStyle name="好_108.BOM 20 6" xfId="18176"/>
    <cellStyle name="好_108.BOM 15 6" xfId="18177"/>
    <cellStyle name="常规 2 2 2 2 19 4 3 4" xfId="18178"/>
    <cellStyle name="常规 2 2 2 13 4 3 4" xfId="18179"/>
    <cellStyle name="常规 2 2 4 2 7 6" xfId="18180"/>
    <cellStyle name="常规 2 2 2 2 19 4 5" xfId="18181"/>
    <cellStyle name="常规 2 2 2 13 4 5" xfId="18182"/>
    <cellStyle name="常规 2 2 2 2 19 4 6" xfId="18183"/>
    <cellStyle name="常规 2 2 2 13 4 6" xfId="18184"/>
    <cellStyle name="常规 2 2 2 2 19 5 2 3" xfId="18185"/>
    <cellStyle name="常规 2 2 2 13 5 2 3" xfId="18186"/>
    <cellStyle name="常规 2 2 2 2 19 5 2 4" xfId="18187"/>
    <cellStyle name="常规 2 2 2 13 5 2 4" xfId="18188"/>
    <cellStyle name="常规 2 2 2 2 19 5 3 2" xfId="18189"/>
    <cellStyle name="常规 2 2 2 2 4 6 2 4" xfId="18190"/>
    <cellStyle name="常规 2 2 2 13 5 3 2" xfId="18191"/>
    <cellStyle name="常规 2 2 2 2 19 5 3 3" xfId="18192"/>
    <cellStyle name="常规 2 2 2 13 5 3 3" xfId="18193"/>
    <cellStyle name="常规 2 2 2 2 19 5 3 4" xfId="18194"/>
    <cellStyle name="常规 2 2 2 13 5 3 4" xfId="18195"/>
    <cellStyle name="常规 2 2 2 2 19 5 4" xfId="18196"/>
    <cellStyle name="常规 2 2 2 13 5 4" xfId="18197"/>
    <cellStyle name="常规 2 2 2 2 19 5 5" xfId="18198"/>
    <cellStyle name="常规 2 2 2 13 5 5" xfId="18199"/>
    <cellStyle name="常规 2 2 2 2 19 5 6" xfId="18200"/>
    <cellStyle name="常规 2 2 2 13 5 6" xfId="18201"/>
    <cellStyle name="常规 2 2 2 2 19 6 2 3" xfId="18202"/>
    <cellStyle name="常规 2 2 2 13 6 2 3" xfId="18203"/>
    <cellStyle name="常规 2 2 2 2 19 6 2 4" xfId="18204"/>
    <cellStyle name="常规 2 2 2 13 6 2 4" xfId="18205"/>
    <cellStyle name="常规 2 2 2 13 6 3 2" xfId="18206"/>
    <cellStyle name="常规 2 2 2 3 2 2 4" xfId="18207"/>
    <cellStyle name="常规 2 2 2 2 19 6 3 2" xfId="18208"/>
    <cellStyle name="常规 2 2 2 2 4 7 2 4" xfId="18209"/>
    <cellStyle name="常规 2 2 2 2 19 6 4" xfId="18210"/>
    <cellStyle name="常规 2 2 2 13 6 4" xfId="18211"/>
    <cellStyle name="强调文字颜色 4 5 3 2 2" xfId="18212"/>
    <cellStyle name="常规 2 2 2 2 19 6 5" xfId="18213"/>
    <cellStyle name="常规 2 2 2 13 6 5" xfId="18214"/>
    <cellStyle name="强调文字颜色 4 5 3 2 3" xfId="18215"/>
    <cellStyle name="常规 2 2 2 2 19 6 6" xfId="18216"/>
    <cellStyle name="常规 2 2 2 13 6 6" xfId="18217"/>
    <cellStyle name="常规 2 2 2 2 19 7 2" xfId="18218"/>
    <cellStyle name="常规 2 2 2 13 7 2" xfId="18219"/>
    <cellStyle name="常规 2 2 2 2 19 7 2 3" xfId="18220"/>
    <cellStyle name="常规 2 2 2 13 7 2 3" xfId="18221"/>
    <cellStyle name="常规 2 2 2 2 19 7 2 4" xfId="18222"/>
    <cellStyle name="常规 2 2 2 13 7 2 4" xfId="18223"/>
    <cellStyle name="常规 2 2 2 2 19 7 3" xfId="18224"/>
    <cellStyle name="常规 2 2 2 13 7 3" xfId="18225"/>
    <cellStyle name="常规 2 2 2 2 19 7 4" xfId="18226"/>
    <cellStyle name="常规 2 2 2 13 7 4" xfId="18227"/>
    <cellStyle name="强调文字颜色 4 5 3 3 2" xfId="18228"/>
    <cellStyle name="常规 2 2 2 2 19 7 5" xfId="18229"/>
    <cellStyle name="常规 2 2 2 13 7 5" xfId="18230"/>
    <cellStyle name="强调文字颜色 4 5 3 3 3" xfId="18231"/>
    <cellStyle name="常规 2 2 2 2 19 7 6" xfId="18232"/>
    <cellStyle name="常规 2 2 2 13 7 6" xfId="18233"/>
    <cellStyle name="常规 2 2 2 2 25" xfId="18234"/>
    <cellStyle name="常规 2 2 2 2 30" xfId="18235"/>
    <cellStyle name="常规 2 2 2 14" xfId="18236"/>
    <cellStyle name="强调文字颜色 1 8 3 3" xfId="18237"/>
    <cellStyle name="常规 2 2 2 14 10" xfId="18238"/>
    <cellStyle name="强调文字颜色 1 8 3 4" xfId="18239"/>
    <cellStyle name="常规 2 2 2 14 11" xfId="18240"/>
    <cellStyle name="常规 2 2 2 2 25 2" xfId="18241"/>
    <cellStyle name="常规 2 2 2 2 30 2" xfId="18242"/>
    <cellStyle name="常规 2 2 2 14 2" xfId="18243"/>
    <cellStyle name="常规 2 2 2 14 5 2 3" xfId="18244"/>
    <cellStyle name="常规 2 2 2 14 5 2 4" xfId="18245"/>
    <cellStyle name="常规 2 2 2 14 5 3 3" xfId="18246"/>
    <cellStyle name="常规 2 2 2 14 5 3 4" xfId="18247"/>
    <cellStyle name="适中 2 2 10" xfId="18248"/>
    <cellStyle name="常规 2 2 2 14 5 4" xfId="18249"/>
    <cellStyle name="适中 2 2 11" xfId="18250"/>
    <cellStyle name="常规 2 2 2 14 5 5" xfId="18251"/>
    <cellStyle name="适中 2 2 12" xfId="18252"/>
    <cellStyle name="常规 2 2 2 14 5 6" xfId="18253"/>
    <cellStyle name="常规 2 2 2 14 6 2 3" xfId="18254"/>
    <cellStyle name="常规 2 2 2 14 6 2 4" xfId="18255"/>
    <cellStyle name="常规 2 2 2 14 6 3 4" xfId="18256"/>
    <cellStyle name="常规 2 2 2 4 2 2 6" xfId="18257"/>
    <cellStyle name="常规 2 2 2 14 6 4" xfId="18258"/>
    <cellStyle name="常规 2 2 2 14 6 5" xfId="18259"/>
    <cellStyle name="常规 2 2 2 14 6 6" xfId="18260"/>
    <cellStyle name="常规 2 2 2 14 7 4" xfId="18261"/>
    <cellStyle name="常规 2 2 2 14 7 5" xfId="18262"/>
    <cellStyle name="常规 2 2 2 14 7 6" xfId="18263"/>
    <cellStyle name="常规 2 2 2 15" xfId="18264"/>
    <cellStyle name="常规 2 2 2 20" xfId="18265"/>
    <cellStyle name="常规 2 2 2 2 26" xfId="18266"/>
    <cellStyle name="常规 2 2 2 2 31" xfId="18267"/>
    <cellStyle name="输出 5 4 3 4" xfId="18268"/>
    <cellStyle name="常规 2 2 2 15 10" xfId="18269"/>
    <cellStyle name="常规 2 2 2 20 10" xfId="18270"/>
    <cellStyle name="常规 2 2 2 15 11" xfId="18271"/>
    <cellStyle name="常规 2 2 2 20 11" xfId="18272"/>
    <cellStyle name="常规 2 2 2 15 12" xfId="18273"/>
    <cellStyle name="常规 2 2 2 20 12" xfId="18274"/>
    <cellStyle name="常规 2 2 2 15 2" xfId="18275"/>
    <cellStyle name="常规 2 2 2 20 2" xfId="18276"/>
    <cellStyle name="常规 2 2 2 2 26 2" xfId="18277"/>
    <cellStyle name="常规 2 2 2 2 31 2" xfId="18278"/>
    <cellStyle name="输入 8 3 3" xfId="18279"/>
    <cellStyle name="常规 2 2 2 15 2 2 2" xfId="18280"/>
    <cellStyle name="常规 2 2 2 20 2 2 2" xfId="18281"/>
    <cellStyle name="输入 8 3 4" xfId="18282"/>
    <cellStyle name="常规 2 2 2 15 2 2 3" xfId="18283"/>
    <cellStyle name="常规 2 2 2 20 2 2 3" xfId="18284"/>
    <cellStyle name="常规 2 2 2 15 2 2 4" xfId="18285"/>
    <cellStyle name="常规 2 2 2 20 2 2 4" xfId="18286"/>
    <cellStyle name="常规 2 2 2 15 2 3 2" xfId="18287"/>
    <cellStyle name="常规 2 2 2 20 2 3 2" xfId="18288"/>
    <cellStyle name="好_108.BOM 13 2 7 5" xfId="18289"/>
    <cellStyle name="常规 2 2 2 2 6 3 2 4" xfId="18290"/>
    <cellStyle name="常规 2 2 2 15 2 3 3" xfId="18291"/>
    <cellStyle name="常规 2 2 2 20 2 3 3" xfId="18292"/>
    <cellStyle name="常规 2 2 2 15 2 3 4" xfId="18293"/>
    <cellStyle name="常规 2 2 2 20 2 3 4" xfId="18294"/>
    <cellStyle name="常规 2 2 3 2 7 3 3" xfId="18295"/>
    <cellStyle name="常规 2 2 2 15 2 4" xfId="18296"/>
    <cellStyle name="常规 2 2 2 20 2 4" xfId="18297"/>
    <cellStyle name="常规 2 2 2 2 26 2 4" xfId="18298"/>
    <cellStyle name="常规 2 2 2 2 31 2 4" xfId="18299"/>
    <cellStyle name="常规 2 2 3 2 7 3 4" xfId="18300"/>
    <cellStyle name="常规 2 2 2 15 2 5" xfId="18301"/>
    <cellStyle name="常规 2 2 2 20 2 5" xfId="18302"/>
    <cellStyle name="常规 2 2 2 15 2 6" xfId="18303"/>
    <cellStyle name="常规 2 2 2 20 2 6" xfId="18304"/>
    <cellStyle name="常规 2 2 2 15 3 2 2" xfId="18305"/>
    <cellStyle name="常规 2 2 2 20 3 2 2" xfId="18306"/>
    <cellStyle name="常规 2 2 2 15 3 2 3" xfId="18307"/>
    <cellStyle name="常规 2 2 2 20 3 2 3" xfId="18308"/>
    <cellStyle name="常规 2 2 2 15 3 2 4" xfId="18309"/>
    <cellStyle name="常规 2 2 2 20 3 2 4" xfId="18310"/>
    <cellStyle name="常规 2 2 2 15 3 3 3" xfId="18311"/>
    <cellStyle name="常规 2 2 2 20 3 3 3" xfId="18312"/>
    <cellStyle name="常规 2 2 2 15 3 3 4" xfId="18313"/>
    <cellStyle name="常规 2 2 2 20 3 3 4" xfId="18314"/>
    <cellStyle name="常规 2 2 2 15 3 4" xfId="18315"/>
    <cellStyle name="常规 2 2 2 20 3 4" xfId="18316"/>
    <cellStyle name="常规 2 2 2 2 26 3 4" xfId="18317"/>
    <cellStyle name="常规 2 2 2 2 31 3 4" xfId="18318"/>
    <cellStyle name="常规 2 2 2 15 3 5" xfId="18319"/>
    <cellStyle name="常规 2 2 2 20 3 5" xfId="18320"/>
    <cellStyle name="常规 2 2 2 15 3 6" xfId="18321"/>
    <cellStyle name="常规 2 2 2 20 3 6" xfId="18322"/>
    <cellStyle name="常规 2 2 2 15 4 2" xfId="18323"/>
    <cellStyle name="常规 2 2 2 20 4 2" xfId="18324"/>
    <cellStyle name="常规 2 2 2 15 4 2 2" xfId="18325"/>
    <cellStyle name="常规 2 2 2 20 4 2 2" xfId="18326"/>
    <cellStyle name="常规 2 2 2 15 4 2 3" xfId="18327"/>
    <cellStyle name="常规 2 2 2 20 4 2 3" xfId="18328"/>
    <cellStyle name="常规 2 2 2 15 4 2 4" xfId="18329"/>
    <cellStyle name="常规 2 2 2 20 4 2 4" xfId="18330"/>
    <cellStyle name="常规 2 2 2 15 4 3" xfId="18331"/>
    <cellStyle name="常规 2 2 2 20 4 3" xfId="18332"/>
    <cellStyle name="常规 2 2 2 15 4 3 4" xfId="18333"/>
    <cellStyle name="常规 2 2 2 20 4 3 4" xfId="18334"/>
    <cellStyle name="常规 2 2 2 15 4 4" xfId="18335"/>
    <cellStyle name="常规 2 2 2 20 4 4" xfId="18336"/>
    <cellStyle name="常规 2 2 2 15 4 5" xfId="18337"/>
    <cellStyle name="常规 2 2 2 20 4 5" xfId="18338"/>
    <cellStyle name="常规 2 2 2 15 4 6" xfId="18339"/>
    <cellStyle name="常规 2 2 2 20 4 6" xfId="18340"/>
    <cellStyle name="常规 2 2 2 15 5 2 3" xfId="18341"/>
    <cellStyle name="常规 2 2 2 20 5 2 3" xfId="18342"/>
    <cellStyle name="常规 2 2 2 15 5 2 4" xfId="18343"/>
    <cellStyle name="常规 2 2 2 20 5 2 4" xfId="18344"/>
    <cellStyle name="常规 2 2 2 15 5 3 2" xfId="18345"/>
    <cellStyle name="常规 2 2 2 20 5 3 2" xfId="18346"/>
    <cellStyle name="常规 2 2 2 2 6 6 2 4" xfId="18347"/>
    <cellStyle name="常规 2 2 2 15 5 3 3" xfId="18348"/>
    <cellStyle name="常规 2 2 2 20 5 3 3" xfId="18349"/>
    <cellStyle name="常规 2 2 2 15 5 3 4" xfId="18350"/>
    <cellStyle name="常规 2 2 2 20 5 3 4" xfId="18351"/>
    <cellStyle name="常规 2 2 2 15 5 4" xfId="18352"/>
    <cellStyle name="常规 2 2 2 20 5 4" xfId="18353"/>
    <cellStyle name="常规 2 2 2 15 5 5" xfId="18354"/>
    <cellStyle name="常规 2 2 2 20 5 5" xfId="18355"/>
    <cellStyle name="常规 2 2 2 15 5 6" xfId="18356"/>
    <cellStyle name="常规 2 2 2 20 5 6" xfId="18357"/>
    <cellStyle name="常规 2 2 2 15 6" xfId="18358"/>
    <cellStyle name="常规 2 2 2 20 6" xfId="18359"/>
    <cellStyle name="常规 2 2 2 2 26 6" xfId="18360"/>
    <cellStyle name="常规 2 2 2 2 31 6" xfId="18361"/>
    <cellStyle name="常规 2 2 2 15 6 2 3" xfId="18362"/>
    <cellStyle name="常规 2 2 2 20 6 2 3" xfId="18363"/>
    <cellStyle name="常规 2 2 2 15 6 2 4" xfId="18364"/>
    <cellStyle name="常规 2 2 2 20 6 2 4" xfId="18365"/>
    <cellStyle name="常规 2 2 2 15 6 4" xfId="18366"/>
    <cellStyle name="常规 2 2 2 20 6 4" xfId="18367"/>
    <cellStyle name="常规 2 2 2 15 6 5" xfId="18368"/>
    <cellStyle name="常规 2 2 2 20 6 5" xfId="18369"/>
    <cellStyle name="常规 2 2 2 15 7" xfId="18370"/>
    <cellStyle name="常规 2 2 2 20 7" xfId="18371"/>
    <cellStyle name="常规 2 2 2 15 7 2" xfId="18372"/>
    <cellStyle name="常规 2 2 2 20 7 2" xfId="18373"/>
    <cellStyle name="常规 2 2 2 15 7 2 4" xfId="18374"/>
    <cellStyle name="常规 2 2 2 20 7 2 4" xfId="18375"/>
    <cellStyle name="常规 2 2 2 15 7 3" xfId="18376"/>
    <cellStyle name="常规 2 2 2 20 7 3" xfId="18377"/>
    <cellStyle name="常规 2 2 2 15 7 4" xfId="18378"/>
    <cellStyle name="常规 2 2 2 20 7 4" xfId="18379"/>
    <cellStyle name="常规 2 2 2 15 7 5" xfId="18380"/>
    <cellStyle name="常规 2 2 2 20 7 5" xfId="18381"/>
    <cellStyle name="常规 2 2 2 15 7 6" xfId="18382"/>
    <cellStyle name="常规 2 2 2 20 7 6" xfId="18383"/>
    <cellStyle name="常规 2 2 2 16" xfId="18384"/>
    <cellStyle name="常规 2 2 2 21" xfId="18385"/>
    <cellStyle name="常规 2 2 2 2 27" xfId="18386"/>
    <cellStyle name="常规 2 2 2 2 32" xfId="18387"/>
    <cellStyle name="常规 2 2 2 16 2" xfId="18388"/>
    <cellStyle name="常规 2 2 2 21 2" xfId="18389"/>
    <cellStyle name="常规 2 2 2 2 27 2" xfId="18390"/>
    <cellStyle name="常规 2 2 2 2 32 2" xfId="18391"/>
    <cellStyle name="常规 2 2 2 16 2 2" xfId="18392"/>
    <cellStyle name="常规 2 2 2 21 2 2" xfId="18393"/>
    <cellStyle name="常规 2 2 2 2 27 2 2" xfId="18394"/>
    <cellStyle name="常规 2 2 2 2 32 2 2" xfId="18395"/>
    <cellStyle name="常规 2 2 2 16 2 2 2" xfId="18396"/>
    <cellStyle name="常规 2 2 2 21 2 2 2" xfId="18397"/>
    <cellStyle name="常规 2 2 2 16 2 2 3" xfId="18398"/>
    <cellStyle name="常规 2 2 2 21 2 2 3" xfId="18399"/>
    <cellStyle name="常规 2 2 2 16 2 2 4" xfId="18400"/>
    <cellStyle name="常规 2 2 2 21 2 2 4" xfId="18401"/>
    <cellStyle name="常规 2 2 2 16 2 3" xfId="18402"/>
    <cellStyle name="常规 2 2 2 21 2 3" xfId="18403"/>
    <cellStyle name="常规 2 2 2 2 27 2 3" xfId="18404"/>
    <cellStyle name="常规 2 2 2 2 32 2 3" xfId="18405"/>
    <cellStyle name="常规 2 2 2 16 2 3 2" xfId="18406"/>
    <cellStyle name="常规 2 2 2 21 2 3 2" xfId="18407"/>
    <cellStyle name="好 2 2 2 9" xfId="18408"/>
    <cellStyle name="常规 2 2 2 2 7 3 2 4" xfId="18409"/>
    <cellStyle name="常规 2 2 2 16 2 4" xfId="18410"/>
    <cellStyle name="常规 2 2 2 21 2 4" xfId="18411"/>
    <cellStyle name="常规 2 2 2 2 27 2 4" xfId="18412"/>
    <cellStyle name="常规 2 2 2 2 32 2 4" xfId="18413"/>
    <cellStyle name="常规 2 2 2 16 3 2" xfId="18414"/>
    <cellStyle name="常规 2 2 2 21 3 2" xfId="18415"/>
    <cellStyle name="计算 5 4 2 3" xfId="18416"/>
    <cellStyle name="常规 2 2 2 2 27 3 2" xfId="18417"/>
    <cellStyle name="常规 2 2 2 2 32 3 2" xfId="18418"/>
    <cellStyle name="常规 2 2 2 16 3 2 2" xfId="18419"/>
    <cellStyle name="常规 2 2 2 21 3 2 2" xfId="18420"/>
    <cellStyle name="常规 2 2 2 16 3 2 3" xfId="18421"/>
    <cellStyle name="常规 2 2 2 21 3 2 3" xfId="18422"/>
    <cellStyle name="常规 2 2 2 16 3 2 4" xfId="18423"/>
    <cellStyle name="常规 2 2 2 21 3 2 4" xfId="18424"/>
    <cellStyle name="常规 2 2 2 3 2 2 3 2" xfId="18425"/>
    <cellStyle name="常规 2 2 2 16 3 3" xfId="18426"/>
    <cellStyle name="常规 2 2 2 21 3 3" xfId="18427"/>
    <cellStyle name="计算 5 4 2 4" xfId="18428"/>
    <cellStyle name="常规 2 2 2 2 27 3 3" xfId="18429"/>
    <cellStyle name="常规 2 2 2 2 32 3 3" xfId="18430"/>
    <cellStyle name="常规 2 2 2 16 3 4" xfId="18431"/>
    <cellStyle name="常规 2 2 2 21 3 4" xfId="18432"/>
    <cellStyle name="常规 2 2 2 2 27 3 4" xfId="18433"/>
    <cellStyle name="常规 2 2 2 2 32 3 4" xfId="18434"/>
    <cellStyle name="常规 2 2 2 16 4 2" xfId="18435"/>
    <cellStyle name="常规 2 2 2 21 4 2" xfId="18436"/>
    <cellStyle name="常规 2 2 2 16 4 2 2" xfId="18437"/>
    <cellStyle name="常规 2 2 2 21 4 2 2" xfId="18438"/>
    <cellStyle name="常规 2 2 2 16 4 2 3" xfId="18439"/>
    <cellStyle name="常规 2 2 2 21 4 2 3" xfId="18440"/>
    <cellStyle name="常规 2 2 2 16 4 2 4" xfId="18441"/>
    <cellStyle name="常规 2 2 2 21 4 2 4" xfId="18442"/>
    <cellStyle name="常规 2 2 2 3 2 3 3 2" xfId="18443"/>
    <cellStyle name="常规 2 2 2 16 4 3" xfId="18444"/>
    <cellStyle name="常规 2 2 2 21 4 3" xfId="18445"/>
    <cellStyle name="常规 2 2 2 16 4 3 2" xfId="18446"/>
    <cellStyle name="常规 2 2 2 21 4 3 2" xfId="18447"/>
    <cellStyle name="好_108.BOM 3 2 5 3" xfId="18448"/>
    <cellStyle name="常规 2 2 3 2 10" xfId="18449"/>
    <cellStyle name="常规 2 2 2 2 7 5 2 4" xfId="18450"/>
    <cellStyle name="常规 2 2 2 16 4 3 3" xfId="18451"/>
    <cellStyle name="常规 2 2 2 21 4 3 3" xfId="18452"/>
    <cellStyle name="常规 2 2 2 16 4 3 4" xfId="18453"/>
    <cellStyle name="常规 2 2 2 21 4 3 4" xfId="18454"/>
    <cellStyle name="常规 2 2 2 16 4 4" xfId="18455"/>
    <cellStyle name="常规 2 2 2 21 4 4" xfId="18456"/>
    <cellStyle name="常规 5 12 3" xfId="18457"/>
    <cellStyle name="常规 2 2 2 16 5 2 3" xfId="18458"/>
    <cellStyle name="常规 2 2 2 21 5 2 3" xfId="18459"/>
    <cellStyle name="常规 5 12 4" xfId="18460"/>
    <cellStyle name="常规 2 2 2 16 5 2 4" xfId="18461"/>
    <cellStyle name="常规 2 2 2 21 5 2 4" xfId="18462"/>
    <cellStyle name="常规 2 2 2 3 2 4 3 2" xfId="18463"/>
    <cellStyle name="常规 5 13 2" xfId="18464"/>
    <cellStyle name="常规 2 2 2 16 5 3 2" xfId="18465"/>
    <cellStyle name="常规 2 2 2 21 5 3 2" xfId="18466"/>
    <cellStyle name="常规 2 2 2 2 7 6 2 4" xfId="18467"/>
    <cellStyle name="常规 5 13 3" xfId="18468"/>
    <cellStyle name="常规 2 2 2 16 5 3 3" xfId="18469"/>
    <cellStyle name="常规 2 2 2 21 5 3 3" xfId="18470"/>
    <cellStyle name="常规 5 13 4" xfId="18471"/>
    <cellStyle name="常规 2 2 2 16 5 3 4" xfId="18472"/>
    <cellStyle name="常规 2 2 2 21 5 3 4" xfId="18473"/>
    <cellStyle name="常规 5 14" xfId="18474"/>
    <cellStyle name="常规 2 2 2 16 5 4" xfId="18475"/>
    <cellStyle name="常规 2 2 2 2 12 12" xfId="18476"/>
    <cellStyle name="常规 2 2 2 21 5 4" xfId="18477"/>
    <cellStyle name="常规 5 20" xfId="18478"/>
    <cellStyle name="常规 5 15" xfId="18479"/>
    <cellStyle name="常规 2 2 2 16 5 5" xfId="18480"/>
    <cellStyle name="常规 2 2 2 21 5 5" xfId="18481"/>
    <cellStyle name="常规 5 21" xfId="18482"/>
    <cellStyle name="常规 5 16" xfId="18483"/>
    <cellStyle name="常规 2 2 2 16 5 6" xfId="18484"/>
    <cellStyle name="常规 2 2 2 21 5 6" xfId="18485"/>
    <cellStyle name="常规 2 2 2 16 6" xfId="18486"/>
    <cellStyle name="常规 2 2 2 21 6" xfId="18487"/>
    <cellStyle name="常规 2 2 2 2 27 6" xfId="18488"/>
    <cellStyle name="常规 2 2 2 2 32 6" xfId="18489"/>
    <cellStyle name="常规 2 2 2 16 6 2 2" xfId="18490"/>
    <cellStyle name="常规 2 2 2 21 6 2 2" xfId="18491"/>
    <cellStyle name="常规 2 2 2 16 6 2 3" xfId="18492"/>
    <cellStyle name="常规 2 2 2 21 6 2 3" xfId="18493"/>
    <cellStyle name="常规 2 2 2 16 6 2 4" xfId="18494"/>
    <cellStyle name="常规 2 2 2 21 6 2 4" xfId="18495"/>
    <cellStyle name="常规 2 2 2 3 2 5 3 2" xfId="18496"/>
    <cellStyle name="常规 2 2 2 16 6 3 2" xfId="18497"/>
    <cellStyle name="常规 2 2 2 21 6 3 2" xfId="18498"/>
    <cellStyle name="常规 2 2 2 6 2 2 4" xfId="18499"/>
    <cellStyle name="强调文字颜色 3 2 2 4" xfId="18500"/>
    <cellStyle name="常规 2 2 2 2 7 7 2 4" xfId="18501"/>
    <cellStyle name="常规 2 2 2 16 6 3 3" xfId="18502"/>
    <cellStyle name="常规 2 2 2 21 6 3 3" xfId="18503"/>
    <cellStyle name="常规 2 2 2 6 2 2 5" xfId="18504"/>
    <cellStyle name="常规 2 2 2 16 6 3 4" xfId="18505"/>
    <cellStyle name="常规 2 2 2 21 6 3 4" xfId="18506"/>
    <cellStyle name="常规 2 2 2 6 2 2 6" xfId="18507"/>
    <cellStyle name="常规 2 2 2 16 6 4" xfId="18508"/>
    <cellStyle name="常规 2 2 2 21 6 4" xfId="18509"/>
    <cellStyle name="常规 2 2 2 16 6 5" xfId="18510"/>
    <cellStyle name="常规 2 2 2 21 6 5" xfId="18511"/>
    <cellStyle name="常规 2 2 2 16 6 6" xfId="18512"/>
    <cellStyle name="常规 2 2 2 21 6 6" xfId="18513"/>
    <cellStyle name="常规 2 2 2 16 7" xfId="18514"/>
    <cellStyle name="常规 2 2 2 21 7" xfId="18515"/>
    <cellStyle name="常规 2 2 2 16 7 2" xfId="18516"/>
    <cellStyle name="常规 2 2 2 21 7 2" xfId="18517"/>
    <cellStyle name="常规 2 2 2 16 7 2 2" xfId="18518"/>
    <cellStyle name="常规 2 2 2 21 7 2 2" xfId="18519"/>
    <cellStyle name="常规 2 2 2 16 7 2 3" xfId="18520"/>
    <cellStyle name="常规 2 2 2 21 7 2 3" xfId="18521"/>
    <cellStyle name="常规 2 2 2 16 7 2 4" xfId="18522"/>
    <cellStyle name="常规 2 2 2 21 7 2 4" xfId="18523"/>
    <cellStyle name="常规 2 2 2 3 2 6 3 2" xfId="18524"/>
    <cellStyle name="常规 2 2 2 16 7 3" xfId="18525"/>
    <cellStyle name="常规 2 2 2 21 7 3" xfId="18526"/>
    <cellStyle name="常规 2 2 2 16 7 4" xfId="18527"/>
    <cellStyle name="常规 2 2 2 21 7 4" xfId="18528"/>
    <cellStyle name="常规 2 2 2 16 7 5" xfId="18529"/>
    <cellStyle name="常规 2 2 2 21 7 5" xfId="18530"/>
    <cellStyle name="常规 2 2 2 16 7 6" xfId="18531"/>
    <cellStyle name="常规 2 2 2 21 7 6" xfId="18532"/>
    <cellStyle name="常规 2 2 2 17" xfId="18533"/>
    <cellStyle name="常规 2 2 2 22" xfId="18534"/>
    <cellStyle name="好_108.BOM 7 2 2 2" xfId="18535"/>
    <cellStyle name="常规 2 2 2 2 28" xfId="18536"/>
    <cellStyle name="常规 2 2 2 2 33" xfId="18537"/>
    <cellStyle name="常规 2 2 2 17 2" xfId="18538"/>
    <cellStyle name="常规 2 2 2 22 2" xfId="18539"/>
    <cellStyle name="好_108.BOM 7 2 2 2 2" xfId="18540"/>
    <cellStyle name="常规 4 2 24" xfId="18541"/>
    <cellStyle name="常规 4 2 19" xfId="18542"/>
    <cellStyle name="常规 2 2 2 2 28 2" xfId="18543"/>
    <cellStyle name="常规 2 2 2 2 33 2" xfId="18544"/>
    <cellStyle name="常规 2 2 2 17 2 2" xfId="18545"/>
    <cellStyle name="常规 2 2 2 22 2 2" xfId="18546"/>
    <cellStyle name="常规 5 2 3 4" xfId="18547"/>
    <cellStyle name="常规 4 2 24 2" xfId="18548"/>
    <cellStyle name="常规 4 2 19 2" xfId="18549"/>
    <cellStyle name="常规 2 2 2 2 28 2 2" xfId="18550"/>
    <cellStyle name="常规 2 2 2 2 33 2 2" xfId="18551"/>
    <cellStyle name="注释 5 2 3" xfId="18552"/>
    <cellStyle name="好_108.BOM 2 2 20 5 4" xfId="18553"/>
    <cellStyle name="好_108.BOM 2 2 15 5 4" xfId="18554"/>
    <cellStyle name="常规 2 2 2 17 2 2 2" xfId="18555"/>
    <cellStyle name="常规 2 2 2 22 2 2 2" xfId="18556"/>
    <cellStyle name="注释 5 2 4" xfId="18557"/>
    <cellStyle name="好_108.BOM 2 2 20 5 5" xfId="18558"/>
    <cellStyle name="好_108.BOM 2 2 15 5 5" xfId="18559"/>
    <cellStyle name="常规 2 2 2 17 2 2 3" xfId="18560"/>
    <cellStyle name="常规 2 2 2 2 10 2 2" xfId="18561"/>
    <cellStyle name="常规 2 2 2 22 2 2 3" xfId="18562"/>
    <cellStyle name="注释 5 2 5" xfId="18563"/>
    <cellStyle name="好_108.BOM 2 2 20 5 6" xfId="18564"/>
    <cellStyle name="好_108.BOM 2 2 15 5 6" xfId="18565"/>
    <cellStyle name="常规 2 2 2 17 2 2 4" xfId="18566"/>
    <cellStyle name="常规 2 2 2 2 10 2 3" xfId="18567"/>
    <cellStyle name="常规 2 2 2 22 2 2 4" xfId="18568"/>
    <cellStyle name="常规 2 2 2 17 2 3" xfId="18569"/>
    <cellStyle name="常规 2 2 2 22 2 3" xfId="18570"/>
    <cellStyle name="常规 4 2 24 3" xfId="18571"/>
    <cellStyle name="常规 4 2 19 3" xfId="18572"/>
    <cellStyle name="常规 2 2 2 2 28 2 3" xfId="18573"/>
    <cellStyle name="常规 2 2 2 2 33 2 3" xfId="18574"/>
    <cellStyle name="注释 5 3 3" xfId="18575"/>
    <cellStyle name="好_108.BOM 2 2 20 6 4" xfId="18576"/>
    <cellStyle name="好_108.BOM 2 2 15 6 4" xfId="18577"/>
    <cellStyle name="常规 2 50 2 4" xfId="18578"/>
    <cellStyle name="常规 2 45 2 4" xfId="18579"/>
    <cellStyle name="常规 2 2 2 17 2 3 2" xfId="18580"/>
    <cellStyle name="常规 2 2 2 22 2 3 2" xfId="18581"/>
    <cellStyle name="常规 2 2 2 2 8 3 2 4" xfId="18582"/>
    <cellStyle name="注释 5 3 4" xfId="18583"/>
    <cellStyle name="好_108.BOM 2 2 20 6 5" xfId="18584"/>
    <cellStyle name="好_108.BOM 2 2 15 6 5" xfId="18585"/>
    <cellStyle name="常规 2 2 2 17 2 3 3" xfId="18586"/>
    <cellStyle name="常规 2 2 2 2 10 3 2" xfId="18587"/>
    <cellStyle name="常规 2 2 2 22 2 3 3" xfId="18588"/>
    <cellStyle name="注释 5 3 5" xfId="18589"/>
    <cellStyle name="好_108.BOM 2 2 20 6 6" xfId="18590"/>
    <cellStyle name="好_108.BOM 2 2 15 6 6" xfId="18591"/>
    <cellStyle name="常规 2 2 2 17 2 3 4" xfId="18592"/>
    <cellStyle name="常规 2 2 2 2 10 3 3" xfId="18593"/>
    <cellStyle name="常规 2 2 2 22 2 3 4" xfId="18594"/>
    <cellStyle name="常规 2 2 2 17 2 4" xfId="18595"/>
    <cellStyle name="常规 2 2 2 22 2 4" xfId="18596"/>
    <cellStyle name="常规 4 2 24 4" xfId="18597"/>
    <cellStyle name="常规 4 2 19 4" xfId="18598"/>
    <cellStyle name="常规 2 2 2 2 28 2 4" xfId="18599"/>
    <cellStyle name="常规 2 2 2 2 33 2 4" xfId="18600"/>
    <cellStyle name="常规 2 2 2 18" xfId="18601"/>
    <cellStyle name="常规 2 2 2 23" xfId="18602"/>
    <cellStyle name="好_108.BOM 7 2 2 3" xfId="18603"/>
    <cellStyle name="常规 2 2 2 2 29" xfId="18604"/>
    <cellStyle name="常规 2 2 2 2 34" xfId="18605"/>
    <cellStyle name="好_108.BOM 2 2 14 2 5" xfId="18606"/>
    <cellStyle name="常规 2 2 2 18 2" xfId="18607"/>
    <cellStyle name="常规 2 2 2 23 2" xfId="18608"/>
    <cellStyle name="好_108.BOM 7 2 2 3 2" xfId="18609"/>
    <cellStyle name="常规 2 2 2 2 29 2" xfId="18610"/>
    <cellStyle name="常规 2 2 2 2 34 2" xfId="18611"/>
    <cellStyle name="常规 2 2 2 18 2 2" xfId="18612"/>
    <cellStyle name="常规 2 2 2 23 2 2" xfId="18613"/>
    <cellStyle name="常规 2 2 2 2 29 2 2" xfId="18614"/>
    <cellStyle name="常规 2 2 2 2 34 2 2" xfId="18615"/>
    <cellStyle name="常规 2 2 2 18 2 2 2" xfId="18616"/>
    <cellStyle name="常规 2 2 2 23 2 2 2" xfId="18617"/>
    <cellStyle name="常规 2 2 2 39 2 2" xfId="18618"/>
    <cellStyle name="常规 2 2 2 44 2 2" xfId="18619"/>
    <cellStyle name="常规 2 2 2 18 2 2 3" xfId="18620"/>
    <cellStyle name="常规 2 2 2 23 2 2 3" xfId="18621"/>
    <cellStyle name="常规 2 2 2 39 2 3" xfId="18622"/>
    <cellStyle name="常规 2 2 2 44 2 3" xfId="18623"/>
    <cellStyle name="常规 2 2 2 18 2 2 4" xfId="18624"/>
    <cellStyle name="常规 2 2 2 23 2 2 4" xfId="18625"/>
    <cellStyle name="常规 2 2 2 18 2 3" xfId="18626"/>
    <cellStyle name="常规 2 2 2 23 2 3" xfId="18627"/>
    <cellStyle name="常规 2 2 2 2 29 2 3" xfId="18628"/>
    <cellStyle name="常规 2 2 2 2 34 2 3" xfId="18629"/>
    <cellStyle name="常规 2 2 2 18 2 3 2" xfId="18630"/>
    <cellStyle name="常规 2 2 2 23 2 3 2" xfId="18631"/>
    <cellStyle name="常规 2 2 2 2 9 3 2 4" xfId="18632"/>
    <cellStyle name="常规 2 2 2 39 3 2" xfId="18633"/>
    <cellStyle name="常规 2 2 2 44 3 2" xfId="18634"/>
    <cellStyle name="常规 4 2 10" xfId="18635"/>
    <cellStyle name="常规 2 2 2 18 2 3 3" xfId="18636"/>
    <cellStyle name="常规 2 2 2 23 2 3 3" xfId="18637"/>
    <cellStyle name="常规 2 2 2 18 2 4" xfId="18638"/>
    <cellStyle name="常规 2 2 2 23 2 4" xfId="18639"/>
    <cellStyle name="常规 2 2 2 2 29 2 4" xfId="18640"/>
    <cellStyle name="常规 2 2 2 2 34 2 4" xfId="18641"/>
    <cellStyle name="常规 2 2 2 18 3 2" xfId="18642"/>
    <cellStyle name="常规 2 2 2 23 3 2" xfId="18643"/>
    <cellStyle name="常规 2 2 2 2 29 3 2" xfId="18644"/>
    <cellStyle name="常规 2 2 2 2 34 3 2" xfId="18645"/>
    <cellStyle name="好_108.BOM 2 8 3" xfId="18646"/>
    <cellStyle name="常规 2 2 2 18 3 2 2" xfId="18647"/>
    <cellStyle name="常规 2 2 2 23 3 2 2" xfId="18648"/>
    <cellStyle name="常规 2 2 2 45 2 2" xfId="18649"/>
    <cellStyle name="好_108.BOM 2 8 4" xfId="18650"/>
    <cellStyle name="常规 2 2 2 18 3 2 3" xfId="18651"/>
    <cellStyle name="常规 2 2 2 23 3 2 3" xfId="18652"/>
    <cellStyle name="常规 2 2 2 45 2 3" xfId="18653"/>
    <cellStyle name="好_108.BOM 2 8 5" xfId="18654"/>
    <cellStyle name="常规 2 2 2 18 3 2 4" xfId="18655"/>
    <cellStyle name="常规 2 2 2 23 3 2 4" xfId="18656"/>
    <cellStyle name="常规 2 2 2 18 3 3" xfId="18657"/>
    <cellStyle name="常规 2 2 2 23 3 3" xfId="18658"/>
    <cellStyle name="常规 2 2 2 2 29 3 3" xfId="18659"/>
    <cellStyle name="常规 2 2 2 2 34 3 3" xfId="18660"/>
    <cellStyle name="好_108.BOM 2 9 3" xfId="18661"/>
    <cellStyle name="常规 2 2 2 18 3 3 2" xfId="18662"/>
    <cellStyle name="常规 2 2 2 23 3 3 2" xfId="18663"/>
    <cellStyle name="常规 2 2 2 2 9 4 2 4" xfId="18664"/>
    <cellStyle name="常规 2 2 2 45 3 2" xfId="18665"/>
    <cellStyle name="好_108.BOM 2 9 4" xfId="18666"/>
    <cellStyle name="常规 2 2 2 18 3 3 3" xfId="18667"/>
    <cellStyle name="常规 2 2 2 23 3 3 3" xfId="18668"/>
    <cellStyle name="常规 2 2 2 18 3 4" xfId="18669"/>
    <cellStyle name="常规 2 2 2 23 3 4" xfId="18670"/>
    <cellStyle name="常规 2 2 2 2 29 3 4" xfId="18671"/>
    <cellStyle name="常规 2 2 2 2 34 3 4" xfId="18672"/>
    <cellStyle name="常规 2 2 2 18 4 2" xfId="18673"/>
    <cellStyle name="常规 2 2 2 23 4 2" xfId="18674"/>
    <cellStyle name="常规 2 2 2 18 4 2 2" xfId="18675"/>
    <cellStyle name="常规 2 2 2 23 4 2 2" xfId="18676"/>
    <cellStyle name="好_108.BOM 5 2 4 4" xfId="18677"/>
    <cellStyle name="常规 2 2 2 46 2 2" xfId="18678"/>
    <cellStyle name="常规 2 2 2 18 4 2 3" xfId="18679"/>
    <cellStyle name="常规 2 2 2 23 4 2 3" xfId="18680"/>
    <cellStyle name="好_108.BOM 5 2 4 5" xfId="18681"/>
    <cellStyle name="常规 2 2 2 46 2 3" xfId="18682"/>
    <cellStyle name="常规 2 2 2 18 4 2 4" xfId="18683"/>
    <cellStyle name="常规 2 2 2 23 4 2 4" xfId="18684"/>
    <cellStyle name="常规 2 2 2 18 4 3" xfId="18685"/>
    <cellStyle name="常规 2 2 2 23 4 3" xfId="18686"/>
    <cellStyle name="常规 2 2 2 18 4 3 2" xfId="18687"/>
    <cellStyle name="常规 2 2 2 23 4 3 2" xfId="18688"/>
    <cellStyle name="好_108.BOM 5 2 5 3" xfId="18689"/>
    <cellStyle name="常规 2 2 2 2 9 5 2 4" xfId="18690"/>
    <cellStyle name="好_108.BOM 5 2 5 4" xfId="18691"/>
    <cellStyle name="常规 2 2 2 46 3 2" xfId="18692"/>
    <cellStyle name="常规 2 2 2 18 4 3 3" xfId="18693"/>
    <cellStyle name="常规 2 2 2 23 4 3 3" xfId="18694"/>
    <cellStyle name="常规 2 2 2 18 4 4" xfId="18695"/>
    <cellStyle name="常规 2 2 2 23 4 4" xfId="18696"/>
    <cellStyle name="常规 2 2 2 47 2 2" xfId="18697"/>
    <cellStyle name="常规 2 2 2 18 5 2 3" xfId="18698"/>
    <cellStyle name="常规 2 2 2 23 5 2 3" xfId="18699"/>
    <cellStyle name="常规 2 2 2 47 2 3" xfId="18700"/>
    <cellStyle name="常规 2 2 2 18 5 2 4" xfId="18701"/>
    <cellStyle name="常规 2 2 2 23 5 2 4" xfId="18702"/>
    <cellStyle name="常规 2 2 2 18 5 3 2" xfId="18703"/>
    <cellStyle name="常规 2 2 2 23 5 3 2" xfId="18704"/>
    <cellStyle name="常规 2 2 2 2 9 6 2 4" xfId="18705"/>
    <cellStyle name="常规 2 2 2 47 3 2" xfId="18706"/>
    <cellStyle name="常规 2 2 2 18 5 3 3" xfId="18707"/>
    <cellStyle name="常规 2 2 2 23 5 3 3" xfId="18708"/>
    <cellStyle name="常规 2 2 2 18 5 5" xfId="18709"/>
    <cellStyle name="常规 2 2 2 23 5 5" xfId="18710"/>
    <cellStyle name="常规 2 2 2 18 5 6" xfId="18711"/>
    <cellStyle name="常规 2 2 2 23 5 6" xfId="18712"/>
    <cellStyle name="常规 2 2 2 18 6 2 2" xfId="18713"/>
    <cellStyle name="常规 2 2 2 23 6 2 2" xfId="18714"/>
    <cellStyle name="常规 2 2 2 48 2 2" xfId="18715"/>
    <cellStyle name="常规 2 2 2 18 6 2 3" xfId="18716"/>
    <cellStyle name="常规 2 2 2 23 6 2 3" xfId="18717"/>
    <cellStyle name="常规 2 2 2 48 2 3" xfId="18718"/>
    <cellStyle name="常规 2 2 2 18 6 2 4" xfId="18719"/>
    <cellStyle name="常规 2 2 2 23 6 2 4" xfId="18720"/>
    <cellStyle name="常规 2 2 2 18 6 3 2" xfId="18721"/>
    <cellStyle name="常规 2 2 2 23 6 3 2" xfId="18722"/>
    <cellStyle name="常规 2 2 2 8 2 2 4" xfId="18723"/>
    <cellStyle name="强调文字颜色 5 2 2 4" xfId="18724"/>
    <cellStyle name="常规 2 2 2 2 9 7 2 4" xfId="18725"/>
    <cellStyle name="常规 2 2 2 18 6 3 3" xfId="18726"/>
    <cellStyle name="常规 2 2 2 23 6 3 3" xfId="18727"/>
    <cellStyle name="常规 2 2 2 8 2 2 5" xfId="18728"/>
    <cellStyle name="强调文字颜色 5 2 2 5" xfId="18729"/>
    <cellStyle name="常规 2 2 2 48 3 2" xfId="18730"/>
    <cellStyle name="常规 2 2 2 18 6 5" xfId="18731"/>
    <cellStyle name="常规 2 2 2 23 6 5" xfId="18732"/>
    <cellStyle name="常规 2 2 2 18 6 6" xfId="18733"/>
    <cellStyle name="常规 2 2 2 23 6 6" xfId="18734"/>
    <cellStyle name="常规 2 2 2 18 7 2 2" xfId="18735"/>
    <cellStyle name="常规 2 2 2 23 7 2 2" xfId="18736"/>
    <cellStyle name="常规 2 2 2 18 7 2 3" xfId="18737"/>
    <cellStyle name="常规 2 2 2 23 7 2 3" xfId="18738"/>
    <cellStyle name="常规 2 2 2 18 7 2 4" xfId="18739"/>
    <cellStyle name="常规 2 2 2 23 7 2 4" xfId="18740"/>
    <cellStyle name="常规 2 2 2 18 7 3" xfId="18741"/>
    <cellStyle name="常规 2 2 2 23 7 3" xfId="18742"/>
    <cellStyle name="常规 2 2 2 18 7 3 2" xfId="18743"/>
    <cellStyle name="常规 2 2 2 23 7 3 2" xfId="18744"/>
    <cellStyle name="常规 2 2 2 18 7 4" xfId="18745"/>
    <cellStyle name="常规 2 2 2 23 7 4" xfId="18746"/>
    <cellStyle name="常规 2 2 2 18 7 5" xfId="18747"/>
    <cellStyle name="常规 2 2 2 23 7 5" xfId="18748"/>
    <cellStyle name="常规 2 2 2 18 7 6" xfId="18749"/>
    <cellStyle name="常规 2 2 2 23 7 6" xfId="18750"/>
    <cellStyle name="常规 2 2 2 19" xfId="18751"/>
    <cellStyle name="常规 2 2 2 24" xfId="18752"/>
    <cellStyle name="注释 3 9 2" xfId="18753"/>
    <cellStyle name="好_108.BOM 7 2 2 4" xfId="18754"/>
    <cellStyle name="常规 2 2 2 2 35" xfId="18755"/>
    <cellStyle name="常规 2 2 2 2 40" xfId="18756"/>
    <cellStyle name="常规 2 2 2 19 10" xfId="18757"/>
    <cellStyle name="常规 2 2 2 24 10" xfId="18758"/>
    <cellStyle name="常规 2 2 2 19 11" xfId="18759"/>
    <cellStyle name="常规 2 2 2 24 11" xfId="18760"/>
    <cellStyle name="常规 2 2 2 19 12" xfId="18761"/>
    <cellStyle name="常规 2 2 2 24 12" xfId="18762"/>
    <cellStyle name="好_108.BOM 2 2 14 3 5" xfId="18763"/>
    <cellStyle name="常规 2 2 2 19 2" xfId="18764"/>
    <cellStyle name="常规 2 2 2 24 2" xfId="18765"/>
    <cellStyle name="常规 2 2 2 2 35 2" xfId="18766"/>
    <cellStyle name="常规 2 2 2 2 40 2" xfId="18767"/>
    <cellStyle name="常规 2 2 2 19 2 2" xfId="18768"/>
    <cellStyle name="常规 2 2 2 24 2 2" xfId="18769"/>
    <cellStyle name="常规 2 2 2 2 35 2 2" xfId="18770"/>
    <cellStyle name="常规 2 2 2 2 40 2 2" xfId="18771"/>
    <cellStyle name="常规 2 2 2 19 2 2 2" xfId="18772"/>
    <cellStyle name="常规 2 2 2 24 2 2 2" xfId="18773"/>
    <cellStyle name="常规 2 2 2 19 2 2 3" xfId="18774"/>
    <cellStyle name="常规 2 2 2 24 2 2 3" xfId="18775"/>
    <cellStyle name="常规 2 2 2 19 2 2 4" xfId="18776"/>
    <cellStyle name="常规 2 2 2 24 2 2 4" xfId="18777"/>
    <cellStyle name="常规 2 2 2 19 2 3" xfId="18778"/>
    <cellStyle name="常规 2 2 2 24 2 3" xfId="18779"/>
    <cellStyle name="常规 2 2 2 2 35 2 3" xfId="18780"/>
    <cellStyle name="常规 2 2 2 2 40 2 3" xfId="18781"/>
    <cellStyle name="常规 2 2 2 19 2 3 2" xfId="18782"/>
    <cellStyle name="常规 2 2 2 24 2 3 2" xfId="18783"/>
    <cellStyle name="常规 2 2 2 19 2 4" xfId="18784"/>
    <cellStyle name="常规 2 2 2 24 2 4" xfId="18785"/>
    <cellStyle name="常规 2 2 2 2 35 2 4" xfId="18786"/>
    <cellStyle name="常规 2 2 2 2 40 2 4" xfId="18787"/>
    <cellStyle name="常规 2 2 2 19 4 2" xfId="18788"/>
    <cellStyle name="常规 2 2 2 24 4 2" xfId="18789"/>
    <cellStyle name="常规 2 2 2 19 4 2 2" xfId="18790"/>
    <cellStyle name="常规 2 2 2 24 4 2 2" xfId="18791"/>
    <cellStyle name="常规 2 2 2 19 4 2 3" xfId="18792"/>
    <cellStyle name="常规 2 2 2 24 4 2 3" xfId="18793"/>
    <cellStyle name="常规 2 2 2 19 4 2 4" xfId="18794"/>
    <cellStyle name="常规 2 2 2 24 4 2 4" xfId="18795"/>
    <cellStyle name="常规 2 2 2 19 4 3" xfId="18796"/>
    <cellStyle name="常规 2 2 2 24 4 3" xfId="18797"/>
    <cellStyle name="好_108.BOM 10 2 5" xfId="18798"/>
    <cellStyle name="常规 2 2 2 19 4 3 2" xfId="18799"/>
    <cellStyle name="常规 2 2 2 24 4 3 2" xfId="18800"/>
    <cellStyle name="好_108.BOM 10 2 6" xfId="18801"/>
    <cellStyle name="常规 2 2 2 19 4 3 3" xfId="18802"/>
    <cellStyle name="常规 2 2 2 24 4 3 3" xfId="18803"/>
    <cellStyle name="好_108.BOM 10 2 7" xfId="18804"/>
    <cellStyle name="常规 2 2 2 19 4 3 4" xfId="18805"/>
    <cellStyle name="常规 2 2 2 24 4 3 4" xfId="18806"/>
    <cellStyle name="常规 2 2 2 19 4 4" xfId="18807"/>
    <cellStyle name="常规 2 2 2 24 4 4" xfId="18808"/>
    <cellStyle name="常规 2 2 2 19 5 2 3" xfId="18809"/>
    <cellStyle name="常规 2 2 2 24 5 2 3" xfId="18810"/>
    <cellStyle name="常规 2 2 2 19 5 2 4" xfId="18811"/>
    <cellStyle name="常规 2 2 2 24 5 2 4" xfId="18812"/>
    <cellStyle name="常规 2 2 2 26 11" xfId="18813"/>
    <cellStyle name="好_108.BOM 34 2 2 4" xfId="18814"/>
    <cellStyle name="好_108.BOM 29 2 2 4" xfId="18815"/>
    <cellStyle name="常规 2 2 2 19 5 3" xfId="18816"/>
    <cellStyle name="常规 2 2 2 24 5 3" xfId="18817"/>
    <cellStyle name="好_108.BOM 11 2 5" xfId="18818"/>
    <cellStyle name="常规 2 2 2 19 5 3 2" xfId="18819"/>
    <cellStyle name="常规 2 2 2 24 5 3 2" xfId="18820"/>
    <cellStyle name="好_108.BOM 11 2 6" xfId="18821"/>
    <cellStyle name="常规 2 2 2 19 5 3 3" xfId="18822"/>
    <cellStyle name="常规 2 2 2 24 5 3 3" xfId="18823"/>
    <cellStyle name="好_108.BOM 11 2 7" xfId="18824"/>
    <cellStyle name="常规 2 2 2 19 5 3 4" xfId="18825"/>
    <cellStyle name="常规 2 2 2 24 5 3 4" xfId="18826"/>
    <cellStyle name="常规 2 2 2 26 12" xfId="18827"/>
    <cellStyle name="常规 2 2 2 19 5 4" xfId="18828"/>
    <cellStyle name="常规 2 2 2 24 5 4" xfId="18829"/>
    <cellStyle name="常规 2 2 2 19 5 5" xfId="18830"/>
    <cellStyle name="常规 2 2 2 24 5 5" xfId="18831"/>
    <cellStyle name="常规 2 2 2 19 5 6" xfId="18832"/>
    <cellStyle name="常规 2 2 2 24 5 6" xfId="18833"/>
    <cellStyle name="常规 2 2 2 19 6 2 2" xfId="18834"/>
    <cellStyle name="常规 2 2 2 24 6 2 2" xfId="18835"/>
    <cellStyle name="常规 2 2 2 19 6 2 3" xfId="18836"/>
    <cellStyle name="常规 2 2 2 24 6 2 3" xfId="18837"/>
    <cellStyle name="常规 2 2 2 19 6 2 4" xfId="18838"/>
    <cellStyle name="常规 2 2 2 24 6 2 4" xfId="18839"/>
    <cellStyle name="好_108.BOM 34 2 3 4" xfId="18840"/>
    <cellStyle name="好_108.BOM 29 2 3 4" xfId="18841"/>
    <cellStyle name="常规 2 2 2 19 6 3" xfId="18842"/>
    <cellStyle name="常规 2 2 2 24 6 3" xfId="18843"/>
    <cellStyle name="好_108.BOM 12 2 5" xfId="18844"/>
    <cellStyle name="常规 2 2 2 19 6 3 2" xfId="18845"/>
    <cellStyle name="常规 2 2 2 24 6 3 2" xfId="18846"/>
    <cellStyle name="常规 2 2 2 9 2 2 4" xfId="18847"/>
    <cellStyle name="好_108.BOM 12 2 6" xfId="18848"/>
    <cellStyle name="常规 2 2 2 19 6 3 3" xfId="18849"/>
    <cellStyle name="常规 2 2 2 24 6 3 3" xfId="18850"/>
    <cellStyle name="好_108.BOM 12 2 7" xfId="18851"/>
    <cellStyle name="常规 2 2 2 19 6 3 4" xfId="18852"/>
    <cellStyle name="常规 2 2 2 24 6 3 4" xfId="18853"/>
    <cellStyle name="常规 2 2 2 19 6 4" xfId="18854"/>
    <cellStyle name="常规 2 2 2 24 6 4" xfId="18855"/>
    <cellStyle name="常规 2 2 2 19 6 5" xfId="18856"/>
    <cellStyle name="常规 2 2 2 24 6 5" xfId="18857"/>
    <cellStyle name="常规 2 2 2 19 6 6" xfId="18858"/>
    <cellStyle name="常规 2 2 2 24 6 6" xfId="18859"/>
    <cellStyle name="常规 2 2 2 19 7 2" xfId="18860"/>
    <cellStyle name="常规 2 2 2 24 7 2" xfId="18861"/>
    <cellStyle name="常规 2 2 2 19 7 2 2" xfId="18862"/>
    <cellStyle name="常规 2 2 2 24 7 2 2" xfId="18863"/>
    <cellStyle name="常规 2 2 2 19 7 2 3" xfId="18864"/>
    <cellStyle name="常规 2 2 2 24 7 2 3" xfId="18865"/>
    <cellStyle name="常规 2 2 2 19 7 2 4" xfId="18866"/>
    <cellStyle name="常规 2 2 2 24 7 2 4" xfId="18867"/>
    <cellStyle name="常规 2 2 2 19 7 3" xfId="18868"/>
    <cellStyle name="常规 2 2 2 24 7 3" xfId="18869"/>
    <cellStyle name="好_108.BOM 13 2 5" xfId="18870"/>
    <cellStyle name="常规 2 2 2 19 7 3 2" xfId="18871"/>
    <cellStyle name="常规 2 2 2 24 7 3 2" xfId="18872"/>
    <cellStyle name="常规 2 2 2 9 3 2 4" xfId="18873"/>
    <cellStyle name="常规 2 2 2 19 7 4" xfId="18874"/>
    <cellStyle name="常规 2 2 2 24 7 4" xfId="18875"/>
    <cellStyle name="常规 2 2 2 19 7 5" xfId="18876"/>
    <cellStyle name="常规 2 2 2 24 7 5" xfId="18877"/>
    <cellStyle name="常规 2 2 2 19 7 6" xfId="18878"/>
    <cellStyle name="常规 2 2 2 24 7 6" xfId="18879"/>
    <cellStyle name="常规 2 2 2 2" xfId="18880"/>
    <cellStyle name="常规 3 12" xfId="18881"/>
    <cellStyle name="常规 2 2 2 2 10 10" xfId="18882"/>
    <cellStyle name="常规 3 13" xfId="18883"/>
    <cellStyle name="常规 2 2 2 2 10 11" xfId="18884"/>
    <cellStyle name="常规 2 2 2 2 10 2 2 2" xfId="18885"/>
    <cellStyle name="常规 2 31 2" xfId="18886"/>
    <cellStyle name="常规 2 26 2" xfId="18887"/>
    <cellStyle name="常规 2 2 2 2 10 2 2 3" xfId="18888"/>
    <cellStyle name="常规 2 31 3" xfId="18889"/>
    <cellStyle name="常规 2 26 3" xfId="18890"/>
    <cellStyle name="常规 2 2 2 2 10 2 2 4" xfId="18891"/>
    <cellStyle name="常规 2 2 2 2 10 2 3 2" xfId="18892"/>
    <cellStyle name="常规 2 32 2" xfId="18893"/>
    <cellStyle name="常规 2 27 2" xfId="18894"/>
    <cellStyle name="常规 2 2 2 2 10 2 3 3" xfId="18895"/>
    <cellStyle name="常规 2 32 3" xfId="18896"/>
    <cellStyle name="常规 2 27 3" xfId="18897"/>
    <cellStyle name="常规 2 2 2 2 10 2 3 4" xfId="18898"/>
    <cellStyle name="注释 5 2 6" xfId="18899"/>
    <cellStyle name="常规 2 2 2 2 10 2 4" xfId="18900"/>
    <cellStyle name="常规 2 2 2 2 10 2 5" xfId="18901"/>
    <cellStyle name="常规 2 2 2 2 10 2 6" xfId="18902"/>
    <cellStyle name="常规 2 2 2 2 10 3" xfId="18903"/>
    <cellStyle name="常规 2 2 2 2 10 3 2 2" xfId="18904"/>
    <cellStyle name="常规 2 2 2 2 10 3 2 3" xfId="18905"/>
    <cellStyle name="常规 2 2 2 2 10 3 2 4" xfId="18906"/>
    <cellStyle name="常规 2 2 2 2 10 3 3 2" xfId="18907"/>
    <cellStyle name="常规 2 2 2 2 10 3 3 3" xfId="18908"/>
    <cellStyle name="常规 2 2 2 2 10 3 3 4" xfId="18909"/>
    <cellStyle name="注释 5 3 6" xfId="18910"/>
    <cellStyle name="常规 2 2 2 2 10 3 4" xfId="18911"/>
    <cellStyle name="常规 2 2 2 2 10 3 5" xfId="18912"/>
    <cellStyle name="常规 2 2 2 2 10 3 6" xfId="18913"/>
    <cellStyle name="常规 2 2 35 4 3 2" xfId="18914"/>
    <cellStyle name="常规 2 2 2 2 10 4" xfId="18915"/>
    <cellStyle name="注释 5 4 4" xfId="18916"/>
    <cellStyle name="好_108.BOM 2 2 20 7 5" xfId="18917"/>
    <cellStyle name="好_108.BOM 2 2 15 7 5" xfId="18918"/>
    <cellStyle name="常规 2 2 2 2 10 4 2" xfId="18919"/>
    <cellStyle name="常规 2 2 2 2 10 4 2 2" xfId="18920"/>
    <cellStyle name="常规 2 2 2 2 10 4 2 3" xfId="18921"/>
    <cellStyle name="常规 2 2 2 2 10 4 2 4" xfId="18922"/>
    <cellStyle name="注释 5 4 5" xfId="18923"/>
    <cellStyle name="好_108.BOM 2 2 20 7 6" xfId="18924"/>
    <cellStyle name="好_108.BOM 2 2 15 7 6" xfId="18925"/>
    <cellStyle name="常规 2 2 2 2 10 4 3" xfId="18926"/>
    <cellStyle name="常规 2 2 2 2 10 4 3 2" xfId="18927"/>
    <cellStyle name="常规 2 2 2 2 10 4 3 3" xfId="18928"/>
    <cellStyle name="常规 2 2 2 2 10 4 3 4" xfId="18929"/>
    <cellStyle name="注释 5 4 6" xfId="18930"/>
    <cellStyle name="常规 2 2 2 2 10 4 4" xfId="18931"/>
    <cellStyle name="常规 2 2 2 2 10 4 5" xfId="18932"/>
    <cellStyle name="常规 2 2 2 2 10 4 6" xfId="18933"/>
    <cellStyle name="常规 2 2 35 4 3 3" xfId="18934"/>
    <cellStyle name="常规 2 2 2 2 10 5" xfId="18935"/>
    <cellStyle name="常规 2 2 2 2 10 5 2 2" xfId="18936"/>
    <cellStyle name="常规 2 2 2 2 10 5 2 3" xfId="18937"/>
    <cellStyle name="常规 2 2 2 2 10 5 2 4" xfId="18938"/>
    <cellStyle name="常规 2 2 2 2 10 5 3 2" xfId="18939"/>
    <cellStyle name="常规 2 2 2 2 10 5 3 3" xfId="18940"/>
    <cellStyle name="常规 2 2 2 2 10 5 3 4" xfId="18941"/>
    <cellStyle name="注释 5 5 6" xfId="18942"/>
    <cellStyle name="检查单元格 10" xfId="18943"/>
    <cellStyle name="常规 2 2 2 2 10 5 4" xfId="18944"/>
    <cellStyle name="检查单元格 11" xfId="18945"/>
    <cellStyle name="常规 2 2 2 2 10 5 5" xfId="18946"/>
    <cellStyle name="检查单元格 12" xfId="18947"/>
    <cellStyle name="常规 2 2 2 2 10 5 6" xfId="18948"/>
    <cellStyle name="常规 2 2 35 4 3 4" xfId="18949"/>
    <cellStyle name="常规 2 2 2 2 10 6" xfId="18950"/>
    <cellStyle name="常规 2 2 2 2 10 6 2 2" xfId="18951"/>
    <cellStyle name="常规 2 2 2 2 10 6 2 3" xfId="18952"/>
    <cellStyle name="常规 2 2 2 2 10 6 2 4" xfId="18953"/>
    <cellStyle name="常规 2 2 2 2 10 6 3 2" xfId="18954"/>
    <cellStyle name="常规 2 2 2 2 10 6 3 3" xfId="18955"/>
    <cellStyle name="常规 2 2 2 2 10 6 3 4" xfId="18956"/>
    <cellStyle name="常规 2 2 2 2 10 7" xfId="18957"/>
    <cellStyle name="检查单元格 5 6" xfId="18958"/>
    <cellStyle name="常规 2 2 2 2 10 7 2 2" xfId="18959"/>
    <cellStyle name="检查单元格 5 7" xfId="18960"/>
    <cellStyle name="常规 3 31 2" xfId="18961"/>
    <cellStyle name="常规 3 26 2" xfId="18962"/>
    <cellStyle name="常规 2 2 2 2 10 7 2 3" xfId="18963"/>
    <cellStyle name="检查单元格 5 8" xfId="18964"/>
    <cellStyle name="常规 3 31 3" xfId="18965"/>
    <cellStyle name="常规 3 26 3" xfId="18966"/>
    <cellStyle name="常规 2 2 2 2 10 7 2 4" xfId="18967"/>
    <cellStyle name="检查单元格 6 6" xfId="18968"/>
    <cellStyle name="常规 2 2 2 2 10 7 3 2" xfId="18969"/>
    <cellStyle name="检查单元格 6 7" xfId="18970"/>
    <cellStyle name="常规 3 32 2" xfId="18971"/>
    <cellStyle name="常规 3 27 2" xfId="18972"/>
    <cellStyle name="常规 2 2 2 2 10 7 3 3" xfId="18973"/>
    <cellStyle name="检查单元格 6 8" xfId="18974"/>
    <cellStyle name="常规 3 32 3" xfId="18975"/>
    <cellStyle name="常规 3 27 3" xfId="18976"/>
    <cellStyle name="常规 2 2 2 2 10 7 3 4" xfId="18977"/>
    <cellStyle name="常规 2 2 2 2 10 8" xfId="18978"/>
    <cellStyle name="常规 2 2 2 2 10 8 4" xfId="18979"/>
    <cellStyle name="常规 2 2 2 2 10 9" xfId="18980"/>
    <cellStyle name="常规 2 2 2 2 10 9 2" xfId="18981"/>
    <cellStyle name="常规 2 2 2 2 10 9 3" xfId="18982"/>
    <cellStyle name="常规 2 2 2 2 10 9 4" xfId="18983"/>
    <cellStyle name="常规 4 12" xfId="18984"/>
    <cellStyle name="常规 2 2 2 2 11 10" xfId="18985"/>
    <cellStyle name="常规 4 13" xfId="18986"/>
    <cellStyle name="常规 2 2 2 2 11 11" xfId="18987"/>
    <cellStyle name="常规 4 14" xfId="18988"/>
    <cellStyle name="常规 2 2 2 2 11 12" xfId="18989"/>
    <cellStyle name="常规 2 2 2 2 11 2 2 3" xfId="18990"/>
    <cellStyle name="常规 2 2 2 2 11 2 2 4" xfId="18991"/>
    <cellStyle name="常规 2 2 2 2 11 2 3 2" xfId="18992"/>
    <cellStyle name="常规 2 2 2 2 11 2 3 3" xfId="18993"/>
    <cellStyle name="常规 2 2 2 2 11 2 3 4" xfId="18994"/>
    <cellStyle name="注释 6 2 6" xfId="18995"/>
    <cellStyle name="常规 2 2 2 2 11 2 4" xfId="18996"/>
    <cellStyle name="常规 2 2 2 2 11 2 5" xfId="18997"/>
    <cellStyle name="常规 2 2 2 2 11 2 6" xfId="18998"/>
    <cellStyle name="常规 2 2 2 2 11 3" xfId="18999"/>
    <cellStyle name="常规 2 2 33 12" xfId="19000"/>
    <cellStyle name="常规 2 2 2 2 11 3 2 2" xfId="19001"/>
    <cellStyle name="常规 2 2 28 12" xfId="19002"/>
    <cellStyle name="常规 2 2 2 2 11 3 2 3" xfId="19003"/>
    <cellStyle name="常规 2 2 2 2 11 3 2 4" xfId="19004"/>
    <cellStyle name="常规 2 2 2 2 11 3 3 2" xfId="19005"/>
    <cellStyle name="常规 2 2 2 2 11 3 3 3" xfId="19006"/>
    <cellStyle name="常规 2 2 2 2 11 3 3 4" xfId="19007"/>
    <cellStyle name="注释 6 3 6" xfId="19008"/>
    <cellStyle name="常规 2 2 2 2 11 3 4" xfId="19009"/>
    <cellStyle name="常规 2 2 2 2 11 3 5" xfId="19010"/>
    <cellStyle name="常规 2 2 2 2 11 3 6" xfId="19011"/>
    <cellStyle name="常规 2 2 2 2 11 4" xfId="19012"/>
    <cellStyle name="注释 6 4 4" xfId="19013"/>
    <cellStyle name="好_108.BOM 2 2 16 7 5" xfId="19014"/>
    <cellStyle name="常规 2 2 2 2 11 4 2" xfId="19015"/>
    <cellStyle name="常规 2 2 2 2 11 4 2 2" xfId="19016"/>
    <cellStyle name="常规 2 2 2 2 11 4 2 3" xfId="19017"/>
    <cellStyle name="常规 2 2 2 2 11 4 2 4" xfId="19018"/>
    <cellStyle name="注释 6 4 5" xfId="19019"/>
    <cellStyle name="好_108.BOM 2 2 16 7 6" xfId="19020"/>
    <cellStyle name="常规 2 2 2 2 11 4 3" xfId="19021"/>
    <cellStyle name="常规 2 2 2 2 11 4 3 3" xfId="19022"/>
    <cellStyle name="常规 2 2 2 2 11 4 3 4" xfId="19023"/>
    <cellStyle name="注释 6 4 6" xfId="19024"/>
    <cellStyle name="常规 2 2 2 2 11 4 4" xfId="19025"/>
    <cellStyle name="常规 2 2 2 2 11 4 5" xfId="19026"/>
    <cellStyle name="常规 2 2 2 2 11 4 6" xfId="19027"/>
    <cellStyle name="常规 2 2 2 2 11 5" xfId="19028"/>
    <cellStyle name="注释 6 5 4" xfId="19029"/>
    <cellStyle name="常规 2 2 2 2 11 5 2" xfId="19030"/>
    <cellStyle name="常规 2 2 2 2 11 5 2 2" xfId="19031"/>
    <cellStyle name="常规 2 2 2 2 11 5 2 3" xfId="19032"/>
    <cellStyle name="常规 2 2 2 2 11 5 2 4" xfId="19033"/>
    <cellStyle name="注释 6 5 5" xfId="19034"/>
    <cellStyle name="常规 2 2 2 2 11 5 3" xfId="19035"/>
    <cellStyle name="注释 6 5 6" xfId="19036"/>
    <cellStyle name="常规 2 2 2 2 11 5 4" xfId="19037"/>
    <cellStyle name="常规 2 2 2 2 11 5 5" xfId="19038"/>
    <cellStyle name="常规 2 2 2 2 11 5 6" xfId="19039"/>
    <cellStyle name="常规 2 2 2 2 11 6" xfId="19040"/>
    <cellStyle name="注释 6 6 4" xfId="19041"/>
    <cellStyle name="常规 2 2 2 2 11 6 2" xfId="19042"/>
    <cellStyle name="常规 2 2 2 2 11 6 2 2" xfId="19043"/>
    <cellStyle name="常规 2 2 2 2 11 6 2 3" xfId="19044"/>
    <cellStyle name="常规 2 2 2 2 11 6 3" xfId="19045"/>
    <cellStyle name="常规 2 2 2 2 11 6 3 2" xfId="19046"/>
    <cellStyle name="常规 2 2 2 2 11 6 3 3" xfId="19047"/>
    <cellStyle name="常规 2 2 2 2 11 7" xfId="19048"/>
    <cellStyle name="注释 6 7 4" xfId="19049"/>
    <cellStyle name="常规 2 2 2 2 11 7 2" xfId="19050"/>
    <cellStyle name="好_108.BOM 2 2 2 2 4" xfId="19051"/>
    <cellStyle name="常规 2 2 2 2 11 7 2 2" xfId="19052"/>
    <cellStyle name="好_108.BOM 2 2 2 2 5" xfId="19053"/>
    <cellStyle name="常规 2 2 2 2 11 7 2 3" xfId="19054"/>
    <cellStyle name="常规 2 2 2 2 11 7 3" xfId="19055"/>
    <cellStyle name="好_108.BOM 2 2 2 3 4" xfId="19056"/>
    <cellStyle name="常规 2 2 2 2 11 7 3 2" xfId="19057"/>
    <cellStyle name="好_108.BOM 2 2 2 3 5" xfId="19058"/>
    <cellStyle name="常规 2 2 2 2 11 7 3 3" xfId="19059"/>
    <cellStyle name="常规 2 2 2 2 11 8" xfId="19060"/>
    <cellStyle name="常规 2 2 2 2 11 8 2" xfId="19061"/>
    <cellStyle name="好 2 2 2 2" xfId="19062"/>
    <cellStyle name="常规 2 2 2 2 11 8 3" xfId="19063"/>
    <cellStyle name="好 2 2 2 3" xfId="19064"/>
    <cellStyle name="常规 2 2 2 2 11 8 4" xfId="19065"/>
    <cellStyle name="常规 2 2 2 2 11 9" xfId="19066"/>
    <cellStyle name="常规 2 2 2 2 11 9 2" xfId="19067"/>
    <cellStyle name="好 2 2 3 2" xfId="19068"/>
    <cellStyle name="常规 2 2 2 2 11 9 3" xfId="19069"/>
    <cellStyle name="好 2 2 3 3" xfId="19070"/>
    <cellStyle name="常规 2 2 2 2 11 9 4" xfId="19071"/>
    <cellStyle name="常规 2 2 2 2 12" xfId="19072"/>
    <cellStyle name="常规 2 2 2 2 12 2" xfId="19073"/>
    <cellStyle name="常规 2 2 2 2 12 2 2 3" xfId="19074"/>
    <cellStyle name="常规 2 2 2 2 12 2 3 2" xfId="19075"/>
    <cellStyle name="常规 2 2 2 2 12 2 3 3" xfId="19076"/>
    <cellStyle name="常规 2 2 2 2 12 2 4" xfId="19077"/>
    <cellStyle name="常规 2 2 2 2 12 2 5" xfId="19078"/>
    <cellStyle name="常规 2 2 2 2 12 3" xfId="19079"/>
    <cellStyle name="常规 2 2 2 2 12 3 2 3" xfId="19080"/>
    <cellStyle name="常规 2 2 2 2 12 3 3 2" xfId="19081"/>
    <cellStyle name="常规 2 2 2 2 12 3 3 3" xfId="19082"/>
    <cellStyle name="常规 2 2 2 2 12 3 4" xfId="19083"/>
    <cellStyle name="常规 2 2 2 2 12 3 5" xfId="19084"/>
    <cellStyle name="常规 2 2 2 2 12 4" xfId="19085"/>
    <cellStyle name="好_108.BOM 2 2 17 7 5" xfId="19086"/>
    <cellStyle name="常规 2 2 2 2 12 4 2" xfId="19087"/>
    <cellStyle name="常规 2 2 2 2 12 4 2 3" xfId="19088"/>
    <cellStyle name="好_108.BOM 2 2 17 7 6" xfId="19089"/>
    <cellStyle name="常规 2 2 2 2 12 4 3" xfId="19090"/>
    <cellStyle name="常规 3 2 2 9" xfId="19091"/>
    <cellStyle name="常规 2 2 2 2 12 4 3 2" xfId="19092"/>
    <cellStyle name="常规 2 2 2 2 12 4 3 3" xfId="19093"/>
    <cellStyle name="常规 2 2 2 2 12 4 4" xfId="19094"/>
    <cellStyle name="常规 2 2 2 2 12 4 5" xfId="19095"/>
    <cellStyle name="好_108.BOM 22 3 2 2" xfId="19096"/>
    <cellStyle name="好_108.BOM 17 3 2 2" xfId="19097"/>
    <cellStyle name="常规 2 2 2 2 12 5" xfId="19098"/>
    <cellStyle name="常规 2 2 2 2 12 5 2" xfId="19099"/>
    <cellStyle name="常规 2 2 2 2 12 5 2 3" xfId="19100"/>
    <cellStyle name="常规 2 2 30 5 2" xfId="19101"/>
    <cellStyle name="常规 2 2 2 2 12 5 2 4" xfId="19102"/>
    <cellStyle name="常规 2 2 25 5 2" xfId="19103"/>
    <cellStyle name="常规 2 2 2 2 12 5 3" xfId="19104"/>
    <cellStyle name="常规 2 2 2 2 12 5 3 2" xfId="19105"/>
    <cellStyle name="常规 2 2 2 2 12 5 3 3" xfId="19106"/>
    <cellStyle name="常规 2 2 30 6 2" xfId="19107"/>
    <cellStyle name="常规 2 2 2 2 12 5 3 4" xfId="19108"/>
    <cellStyle name="常规 2 2 25 6 2" xfId="19109"/>
    <cellStyle name="解释性文本 10" xfId="19110"/>
    <cellStyle name="常规 2 2 2 2 12 5 4" xfId="19111"/>
    <cellStyle name="解释性文本 11" xfId="19112"/>
    <cellStyle name="常规 2 2 2 2 12 5 5" xfId="19113"/>
    <cellStyle name="解释性文本 12" xfId="19114"/>
    <cellStyle name="常规 2 2 2 2 12 5 6" xfId="19115"/>
    <cellStyle name="好_108.BOM 22 3 2 3" xfId="19116"/>
    <cellStyle name="好_108.BOM 2 11 2 2" xfId="19117"/>
    <cellStyle name="好_108.BOM 17 3 2 3" xfId="19118"/>
    <cellStyle name="常规 2 2 2 2 12 6" xfId="19119"/>
    <cellStyle name="好_108.BOM 2 11 2 2 2" xfId="19120"/>
    <cellStyle name="常规 2 2 2 2 12 6 2" xfId="19121"/>
    <cellStyle name="好_108.BOM 2 11 2 2 3" xfId="19122"/>
    <cellStyle name="常规 2 2 2 2 12 6 3" xfId="19123"/>
    <cellStyle name="好_108.BOM 22 3 2 4" xfId="19124"/>
    <cellStyle name="好_108.BOM 2 11 2 3" xfId="19125"/>
    <cellStyle name="好_108.BOM 17 3 2 4" xfId="19126"/>
    <cellStyle name="常规 2 2 2 2 12 7" xfId="19127"/>
    <cellStyle name="好_108.BOM 2 11 2 3 2" xfId="19128"/>
    <cellStyle name="常规 2 2 2 2 12 7 2" xfId="19129"/>
    <cellStyle name="好_108.BOM 2 3 2 2 6" xfId="19130"/>
    <cellStyle name="常规 2 2 32 5 2" xfId="19131"/>
    <cellStyle name="常规 2 2 2 2 12 7 2 4" xfId="19132"/>
    <cellStyle name="常规 2 2 27 5 2" xfId="19133"/>
    <cellStyle name="好_108.BOM 2 11 2 3 3" xfId="19134"/>
    <cellStyle name="常规 2 2 2 2 12 7 3" xfId="19135"/>
    <cellStyle name="好_108.BOM 2 3 2 3 6" xfId="19136"/>
    <cellStyle name="常规 3 17 11" xfId="19137"/>
    <cellStyle name="常规 2 2 32 6 2" xfId="19138"/>
    <cellStyle name="常规 2 2 2 2 12 7 3 4" xfId="19139"/>
    <cellStyle name="常规 2 2 27 6 2" xfId="19140"/>
    <cellStyle name="好_108.BOM 2 11 2 4" xfId="19141"/>
    <cellStyle name="常规 2 2 2 2 12 8" xfId="19142"/>
    <cellStyle name="常规 2 2 2 2 12 8 2" xfId="19143"/>
    <cellStyle name="好_108.BOM 2 2 9 2 2 2" xfId="19144"/>
    <cellStyle name="好_108.BOM 2 11 2 5" xfId="19145"/>
    <cellStyle name="常规 2 2 2 2 12 9" xfId="19146"/>
    <cellStyle name="常规 2 2 2 2 12 9 2" xfId="19147"/>
    <cellStyle name="常规 2 2 2 2 12 9 4" xfId="19148"/>
    <cellStyle name="常规 2 2 2 2 13" xfId="19149"/>
    <cellStyle name="常规 2 2 2 2 13 2" xfId="19150"/>
    <cellStyle name="常规 2 2 2 2 13 2 3 2" xfId="19151"/>
    <cellStyle name="常规 2 2 2 2 13 3" xfId="19152"/>
    <cellStyle name="常规 2 2 2 2 13 3 4" xfId="19153"/>
    <cellStyle name="常规 2 2 2 2 13 3 5" xfId="19154"/>
    <cellStyle name="常规 2 2 2 2 13 3 6" xfId="19155"/>
    <cellStyle name="常规 2 2 2 2 13 4" xfId="19156"/>
    <cellStyle name="好_108.BOM 2 2 18 7 5" xfId="19157"/>
    <cellStyle name="常规 2 2 2 2 13 4 2" xfId="19158"/>
    <cellStyle name="常规 2 2 2 2 13 4 2 3" xfId="19159"/>
    <cellStyle name="常规 2 2 2 2 13 4 2 4" xfId="19160"/>
    <cellStyle name="好_108.BOM 2 2 18 7 6" xfId="19161"/>
    <cellStyle name="常规 2 2 2 2 13 4 3" xfId="19162"/>
    <cellStyle name="常规 2 2 2 2 13 4 3 2" xfId="19163"/>
    <cellStyle name="常规 2 2 2 2 13 4 3 3" xfId="19164"/>
    <cellStyle name="常规 2 2 2 2 13 4 3 4" xfId="19165"/>
    <cellStyle name="常规 2 2 2 2 13 4 4" xfId="19166"/>
    <cellStyle name="常规 2 2 2 2 13 4 5" xfId="19167"/>
    <cellStyle name="常规 2 2 2 2 13 4 6" xfId="19168"/>
    <cellStyle name="好_108.BOM 22 3 3 2" xfId="19169"/>
    <cellStyle name="好_108.BOM 17 3 3 2" xfId="19170"/>
    <cellStyle name="常规 2 2 2 2 13 5" xfId="19171"/>
    <cellStyle name="常规 2 2 2 2 13 5 2" xfId="19172"/>
    <cellStyle name="常规 2 2 2 2 13 5 2 3" xfId="19173"/>
    <cellStyle name="常规 2 2 2 2 13 5 2 4" xfId="19174"/>
    <cellStyle name="常规 2 2 2 2 13 5 3" xfId="19175"/>
    <cellStyle name="常规 2 2 2 2 13 5 3 2" xfId="19176"/>
    <cellStyle name="常规 2 2 2 2 13 5 3 3" xfId="19177"/>
    <cellStyle name="常规 2 2 2 2 13 5 3 4" xfId="19178"/>
    <cellStyle name="常规 2 2 2 2 13 5 4" xfId="19179"/>
    <cellStyle name="常规 2 2 2 2 13 5 5" xfId="19180"/>
    <cellStyle name="常规 2 2 2 2 13 5 6" xfId="19181"/>
    <cellStyle name="好_108.BOM 22 3 3 3" xfId="19182"/>
    <cellStyle name="好_108.BOM 2 11 3 2" xfId="19183"/>
    <cellStyle name="好_108.BOM 17 3 3 3" xfId="19184"/>
    <cellStyle name="常规 2 2 2 2 13 6" xfId="19185"/>
    <cellStyle name="好_108.BOM 2 11 3 2 2" xfId="19186"/>
    <cellStyle name="常规 2 2 2 2 13 6 2" xfId="19187"/>
    <cellStyle name="常规 2 2 2 2 13 6 2 3" xfId="19188"/>
    <cellStyle name="常规 2 2 2 2 13 6 2 4" xfId="19189"/>
    <cellStyle name="好_108.BOM 2 11 3 2 3" xfId="19190"/>
    <cellStyle name="常规 2 2 2 2 13 6 3" xfId="19191"/>
    <cellStyle name="常规 2 2 2 2 13 6 3 2" xfId="19192"/>
    <cellStyle name="常规 2 2 2 2 13 6 3 3" xfId="19193"/>
    <cellStyle name="常规 2 2 2 2 13 6 3 4" xfId="19194"/>
    <cellStyle name="好_108.BOM 22 3 3 4" xfId="19195"/>
    <cellStyle name="好_108.BOM 2 11 3 3" xfId="19196"/>
    <cellStyle name="好_108.BOM 17 3 3 4" xfId="19197"/>
    <cellStyle name="常规 2 2 2 2 13 7" xfId="19198"/>
    <cellStyle name="好_108.BOM 2 11 3 3 2" xfId="19199"/>
    <cellStyle name="常规 2 2 2 2 13 7 2" xfId="19200"/>
    <cellStyle name="好_108.BOM 2 4 2 2 5" xfId="19201"/>
    <cellStyle name="常规 2 2 2 2 13 7 2 3" xfId="19202"/>
    <cellStyle name="好_108.BOM 2 4 2 2 6" xfId="19203"/>
    <cellStyle name="常规 2 2 2 2 13 7 2 4" xfId="19204"/>
    <cellStyle name="好_108.BOM 2 11 3 3 3" xfId="19205"/>
    <cellStyle name="常规 2 2 2 2 13 7 3" xfId="19206"/>
    <cellStyle name="好_108.BOM 2 4 2 3 4" xfId="19207"/>
    <cellStyle name="常规 2 2 2 2 13 7 3 2" xfId="19208"/>
    <cellStyle name="好_108.BOM 2 4 2 3 5" xfId="19209"/>
    <cellStyle name="常规 2 2 2 2 13 7 3 3" xfId="19210"/>
    <cellStyle name="好_108.BOM 2 4 2 3 6" xfId="19211"/>
    <cellStyle name="常规 2 2 2 2 13 7 3 4" xfId="19212"/>
    <cellStyle name="好_108.BOM 2 11 3 4" xfId="19213"/>
    <cellStyle name="常规 2 2 2 2 13 8" xfId="19214"/>
    <cellStyle name="常规 2 2 2 2 13 8 2" xfId="19215"/>
    <cellStyle name="好_108.BOM 2 2 9 2 3 2" xfId="19216"/>
    <cellStyle name="好_108.BOM 2 11 3 5" xfId="19217"/>
    <cellStyle name="常规 2 2 2 2 13 9" xfId="19218"/>
    <cellStyle name="常规 2 2 2 2 13 9 2" xfId="19219"/>
    <cellStyle name="常规 2 2 2 2 14" xfId="19220"/>
    <cellStyle name="常规 2 2 2 2 14 2" xfId="19221"/>
    <cellStyle name="常规 2 2 2 2 14 2 2 3" xfId="19222"/>
    <cellStyle name="常规 2 2 2 2 14 2 2 4" xfId="19223"/>
    <cellStyle name="常规 2 2 2 2 14 2 3 2" xfId="19224"/>
    <cellStyle name="常规 2 2 2 2 14 2 3 3" xfId="19225"/>
    <cellStyle name="常规 2 2 2 2 14 2 3 4" xfId="19226"/>
    <cellStyle name="常规 2 2 2 2 14 2 4" xfId="19227"/>
    <cellStyle name="常规 2 2 2 2 14 2 5" xfId="19228"/>
    <cellStyle name="常规 2 2 2 2 14 2 6" xfId="19229"/>
    <cellStyle name="常规 2 2 2 2 14 3" xfId="19230"/>
    <cellStyle name="常规 2 2 2 2 14 3 4" xfId="19231"/>
    <cellStyle name="常规 2 2 2 2 14 3 5" xfId="19232"/>
    <cellStyle name="常规 2 2 2 2 14 3 6" xfId="19233"/>
    <cellStyle name="常规 2 2 2 2 14 4" xfId="19234"/>
    <cellStyle name="好_108.BOM 2 2 19 7 5" xfId="19235"/>
    <cellStyle name="常规 2 2 2 2 14 4 2" xfId="19236"/>
    <cellStyle name="常规 2 2 2 7 2 3 5" xfId="19237"/>
    <cellStyle name="好_108.BOM 2 2 19 7 6" xfId="19238"/>
    <cellStyle name="常规 2 2 2 2 14 4 3" xfId="19239"/>
    <cellStyle name="常规 2 2 2 7 2 3 6" xfId="19240"/>
    <cellStyle name="常规 2 2 2 2 14 4 4" xfId="19241"/>
    <cellStyle name="常规 2 2 2 2 14 4 5" xfId="19242"/>
    <cellStyle name="常规 2 2 2 2 14 4 6" xfId="19243"/>
    <cellStyle name="常规 2 2 2 2 14 5" xfId="19244"/>
    <cellStyle name="常规 2 2 2 2 14 5 2" xfId="19245"/>
    <cellStyle name="常规 2 2 2 7 2 4 5" xfId="19246"/>
    <cellStyle name="常规 2 2 2 2 14 5 3" xfId="19247"/>
    <cellStyle name="常规 2 2 2 7 2 4 6" xfId="19248"/>
    <cellStyle name="常规 3" xfId="19249"/>
    <cellStyle name="常规 2 2 2 2 14 5 5" xfId="19250"/>
    <cellStyle name="常规 4" xfId="19251"/>
    <cellStyle name="常规 2 2 2 2 14 5 6" xfId="19252"/>
    <cellStyle name="好_108.BOM 2 11 4 2" xfId="19253"/>
    <cellStyle name="常规 2 2 2 2 14 6" xfId="19254"/>
    <cellStyle name="好_108.BOM 2 11 4 2 2" xfId="19255"/>
    <cellStyle name="常规 2 2 2 2 14 6 2" xfId="19256"/>
    <cellStyle name="常规 2 2 2 7 2 5 5" xfId="19257"/>
    <cellStyle name="好_108.BOM 2 11 4 2 3" xfId="19258"/>
    <cellStyle name="常规 2 2 2 2 14 6 3" xfId="19259"/>
    <cellStyle name="常规 2 2 2 7 2 5 6" xfId="19260"/>
    <cellStyle name="好_108.BOM 2 11 4 2 4" xfId="19261"/>
    <cellStyle name="常规 2 2 2 2 14 6 4" xfId="19262"/>
    <cellStyle name="常规 2 2 2 2 14 6 5" xfId="19263"/>
    <cellStyle name="常规 2 2 2 2 14 6 6" xfId="19264"/>
    <cellStyle name="好_108.BOM 2 11 4 3" xfId="19265"/>
    <cellStyle name="常规 2 2 2 2 14 7" xfId="19266"/>
    <cellStyle name="好_108.BOM 2 11 4 3 2" xfId="19267"/>
    <cellStyle name="常规 2 2 2 2 14 7 2" xfId="19268"/>
    <cellStyle name="常规 2 2 2 7 2 6 5" xfId="19269"/>
    <cellStyle name="好_108.BOM 2 5 2 2 5" xfId="19270"/>
    <cellStyle name="常规 2 2 2 2 14 7 2 3" xfId="19271"/>
    <cellStyle name="好_108.BOM 2 5 2 2 6" xfId="19272"/>
    <cellStyle name="常规 2 2 2 2 14 7 2 4" xfId="19273"/>
    <cellStyle name="好_108.BOM 2 11 4 3 3" xfId="19274"/>
    <cellStyle name="常规 2 2 2 2 14 7 3" xfId="19275"/>
    <cellStyle name="常规 2 2 2 7 2 6 6" xfId="19276"/>
    <cellStyle name="好_108.BOM 2 5 2 3 5" xfId="19277"/>
    <cellStyle name="常规 2 2 2 2 14 7 3 3" xfId="19278"/>
    <cellStyle name="好_108.BOM 2 5 2 3 6" xfId="19279"/>
    <cellStyle name="常规 2 2 2 2 14 7 3 4" xfId="19280"/>
    <cellStyle name="好_108.BOM 2 11 4 3 4" xfId="19281"/>
    <cellStyle name="常规 2 2 2 2 14 7 4" xfId="19282"/>
    <cellStyle name="常规 2 2 2 2 14 7 5" xfId="19283"/>
    <cellStyle name="常规 2 2 2 2 14 7 6" xfId="19284"/>
    <cellStyle name="好_108.BOM 2 11 4 4" xfId="19285"/>
    <cellStyle name="常规 2 2 2 2 14 8" xfId="19286"/>
    <cellStyle name="警告文本 2 2 4" xfId="19287"/>
    <cellStyle name="常规 2 2 2 2 14 8 2" xfId="19288"/>
    <cellStyle name="常规 2 2 2 7 2 7 5" xfId="19289"/>
    <cellStyle name="警告文本 2 2 6" xfId="19290"/>
    <cellStyle name="常规 2 2 2 2 14 8 4" xfId="19291"/>
    <cellStyle name="好_108.BOM 2 11 4 5" xfId="19292"/>
    <cellStyle name="常规 2 2 2 2 14 9" xfId="19293"/>
    <cellStyle name="警告文本 2 3 4" xfId="19294"/>
    <cellStyle name="常规 2 2 2 2 14 9 2" xfId="19295"/>
    <cellStyle name="常规 2 2 2 2 14 9 4" xfId="19296"/>
    <cellStyle name="常规 2 2 2 2 15 10" xfId="19297"/>
    <cellStyle name="常规 2 2 2 2 20 10" xfId="19298"/>
    <cellStyle name="常规 2 2 2 2 15 11" xfId="19299"/>
    <cellStyle name="常规 2 2 2 2 20 11" xfId="19300"/>
    <cellStyle name="常规 2 2 2 2 15 2 3 2" xfId="19301"/>
    <cellStyle name="常规 2 2 2 2 20 2 3 2" xfId="19302"/>
    <cellStyle name="常规 2 2 2 2 15 2 5" xfId="19303"/>
    <cellStyle name="常规 2 2 2 2 20 2 5" xfId="19304"/>
    <cellStyle name="常规 2 2 2 2 15 2 6" xfId="19305"/>
    <cellStyle name="常规 2 2 2 2 20 2 6" xfId="19306"/>
    <cellStyle name="常规 2 2 2 2 15 3 2 3" xfId="19307"/>
    <cellStyle name="常规 2 2 2 2 20 3 2 3" xfId="19308"/>
    <cellStyle name="常规 2 2 2 2 15 3 2 4" xfId="19309"/>
    <cellStyle name="常规 2 2 2 2 20 3 2 4" xfId="19310"/>
    <cellStyle name="常规 2 2 2 2 15 3 3 2" xfId="19311"/>
    <cellStyle name="常规 2 2 2 2 20 3 3 2" xfId="19312"/>
    <cellStyle name="常规 2 2 2 2 15 3 3 3" xfId="19313"/>
    <cellStyle name="常规 2 2 2 2 20 3 3 3" xfId="19314"/>
    <cellStyle name="常规 2 2 2 2 15 3 3 4" xfId="19315"/>
    <cellStyle name="常规 2 2 2 2 20 3 3 4" xfId="19316"/>
    <cellStyle name="常规 2 2 2 2 15 3 5" xfId="19317"/>
    <cellStyle name="常规 2 2 2 2 20 3 5" xfId="19318"/>
    <cellStyle name="常规 2 2 2 2 15 3 6" xfId="19319"/>
    <cellStyle name="常规 2 2 2 2 20 3 6" xfId="19320"/>
    <cellStyle name="常规 2 2 2 2 15 4 2 3" xfId="19321"/>
    <cellStyle name="常规 2 2 2 2 20 4 2 3" xfId="19322"/>
    <cellStyle name="常规 3 10" xfId="19323"/>
    <cellStyle name="常规 2 2 2 2 15 4 2 4" xfId="19324"/>
    <cellStyle name="常规 2 2 2 2 20 4 2 4" xfId="19325"/>
    <cellStyle name="常规 3 48" xfId="19326"/>
    <cellStyle name="常规 2 2 2 2 15 4 3 2" xfId="19327"/>
    <cellStyle name="常规 2 2 2 2 20 4 3 2" xfId="19328"/>
    <cellStyle name="常规 3 49" xfId="19329"/>
    <cellStyle name="常规 2 2 2 2 15 4 3 3" xfId="19330"/>
    <cellStyle name="常规 2 2 2 2 20 4 3 3" xfId="19331"/>
    <cellStyle name="常规 2 2 2 2 15 4 3 4" xfId="19332"/>
    <cellStyle name="常规 2 2 2 2 20 4 3 4" xfId="19333"/>
    <cellStyle name="常规 2 2 2 2 15 4 5" xfId="19334"/>
    <cellStyle name="常规 2 2 2 2 20 4 5" xfId="19335"/>
    <cellStyle name="常规 2 2 2 2 15 4 6" xfId="19336"/>
    <cellStyle name="常规 2 2 2 2 20 4 6" xfId="19337"/>
    <cellStyle name="常规 2 2 2 2 15 5 2" xfId="19338"/>
    <cellStyle name="常规 2 2 2 2 20 5 2" xfId="19339"/>
    <cellStyle name="常规 2 2 2 2 15 5 2 3" xfId="19340"/>
    <cellStyle name="常规 2 2 2 2 20 5 2 3" xfId="19341"/>
    <cellStyle name="常规 2 2 2 2 15 5 2 4" xfId="19342"/>
    <cellStyle name="常规 2 2 2 2 20 5 2 4" xfId="19343"/>
    <cellStyle name="常规 2 2 2 2 15 5 3" xfId="19344"/>
    <cellStyle name="常规 2 2 2 2 20 5 3" xfId="19345"/>
    <cellStyle name="常规 2 2 2 2 15 5 3 2" xfId="19346"/>
    <cellStyle name="常规 2 2 2 2 20 5 3 2" xfId="19347"/>
    <cellStyle name="常规 2 2 2 2 15 5 3 3" xfId="19348"/>
    <cellStyle name="常规 2 2 2 2 20 5 3 3" xfId="19349"/>
    <cellStyle name="常规 2 2 2 2 15 5 3 4" xfId="19350"/>
    <cellStyle name="常规 2 2 2 2 20 5 3 4" xfId="19351"/>
    <cellStyle name="常规 2 2 2 2 15 5 4" xfId="19352"/>
    <cellStyle name="常规 2 2 2 2 20 5 4" xfId="19353"/>
    <cellStyle name="常规 2 2 2 2 15 5 5" xfId="19354"/>
    <cellStyle name="常规 2 2 2 2 20 5 5" xfId="19355"/>
    <cellStyle name="常规 2 2 2 2 15 5 6" xfId="19356"/>
    <cellStyle name="常规 2 2 2 2 20 5 6" xfId="19357"/>
    <cellStyle name="好_108.BOM 2 11 5 2 2" xfId="19358"/>
    <cellStyle name="常规 2 2 2 2 15 6 2" xfId="19359"/>
    <cellStyle name="常规 2 2 2 2 20 6 2" xfId="19360"/>
    <cellStyle name="常规 2 2 2 2 15 6 2 3" xfId="19361"/>
    <cellStyle name="常规 2 2 2 2 20 6 2 3" xfId="19362"/>
    <cellStyle name="常规 2 2 2 2 15 6 2 4" xfId="19363"/>
    <cellStyle name="常规 2 2 2 2 20 6 2 4" xfId="19364"/>
    <cellStyle name="好_108.BOM 2 11 5 2 3" xfId="19365"/>
    <cellStyle name="常规 2 2 2 2 15 6 3" xfId="19366"/>
    <cellStyle name="常规 2 2 2 2 20 6 3" xfId="19367"/>
    <cellStyle name="常规 2 2 2 2 15 6 3 2" xfId="19368"/>
    <cellStyle name="常规 2 2 2 2 20 6 3 2" xfId="19369"/>
    <cellStyle name="常规 2 2 2 2 15 6 3 3" xfId="19370"/>
    <cellStyle name="常规 2 2 2 2 20 6 3 3" xfId="19371"/>
    <cellStyle name="常规 2 2 2 2 15 6 3 4" xfId="19372"/>
    <cellStyle name="常规 2 2 2 2 20 6 3 4" xfId="19373"/>
    <cellStyle name="好_108.BOM 2 11 5 2 4" xfId="19374"/>
    <cellStyle name="常规 2 2 2 2 15 6 4" xfId="19375"/>
    <cellStyle name="常规 2 2 2 2 20 6 4" xfId="19376"/>
    <cellStyle name="常规 2 2 2 2 15 6 5" xfId="19377"/>
    <cellStyle name="常规 2 2 2 2 20 6 5" xfId="19378"/>
    <cellStyle name="常规 2 2 2 2 15 6 6" xfId="19379"/>
    <cellStyle name="常规 2 2 2 2 20 6 6" xfId="19380"/>
    <cellStyle name="好_108.BOM 2 11 5 3 2" xfId="19381"/>
    <cellStyle name="常规 2 2 2 2 15 7 2" xfId="19382"/>
    <cellStyle name="常规 2 2 2 2 20 7 2" xfId="19383"/>
    <cellStyle name="好_108.BOM 2 6 2 2 5" xfId="19384"/>
    <cellStyle name="常规 2 2 2 2 15 7 2 3" xfId="19385"/>
    <cellStyle name="常规 2 2 2 2 20 7 2 3" xfId="19386"/>
    <cellStyle name="好_108.BOM 2 6 2 2 6" xfId="19387"/>
    <cellStyle name="常规 2 2 2 2 15 7 2 4" xfId="19388"/>
    <cellStyle name="常规 2 2 2 2 20 7 2 4" xfId="19389"/>
    <cellStyle name="好_108.BOM 2 11 5 3 3" xfId="19390"/>
    <cellStyle name="常规 2 2 2 2 15 7 3" xfId="19391"/>
    <cellStyle name="常规 2 2 2 2 20 7 3" xfId="19392"/>
    <cellStyle name="好_108.BOM 2 6 2 3 4" xfId="19393"/>
    <cellStyle name="常规 2 2 2 2 15 7 3 2" xfId="19394"/>
    <cellStyle name="常规 2 2 2 2 20 7 3 2" xfId="19395"/>
    <cellStyle name="好_108.BOM 2 6 2 3 5" xfId="19396"/>
    <cellStyle name="常规 2 2 2 2 15 7 3 3" xfId="19397"/>
    <cellStyle name="常规 2 2 2 2 20 7 3 3" xfId="19398"/>
    <cellStyle name="好_108.BOM 2 6 2 3 6" xfId="19399"/>
    <cellStyle name="常规 2 2 2 2 15 7 3 4" xfId="19400"/>
    <cellStyle name="常规 2 2 2 2 20 7 3 4" xfId="19401"/>
    <cellStyle name="好_108.BOM 2 11 5 3 4" xfId="19402"/>
    <cellStyle name="常规 2 2 2 2 15 7 4" xfId="19403"/>
    <cellStyle name="常规 2 2 2 2 20 7 4" xfId="19404"/>
    <cellStyle name="常规 2 2 2 2 15 7 5" xfId="19405"/>
    <cellStyle name="常规 2 2 2 2 20 7 5" xfId="19406"/>
    <cellStyle name="常规 2 2 2 2 15 7 6" xfId="19407"/>
    <cellStyle name="常规 2 2 2 2 20 7 6" xfId="19408"/>
    <cellStyle name="好_108.BOM 2 11 5 4" xfId="19409"/>
    <cellStyle name="常规 2 2 2 2 15 8" xfId="19410"/>
    <cellStyle name="常规 2 2 2 2 20 8" xfId="19411"/>
    <cellStyle name="警告文本 3 2 4" xfId="19412"/>
    <cellStyle name="常规 2 2 2 2 15 8 2" xfId="19413"/>
    <cellStyle name="常规 2 2 2 2 20 8 2" xfId="19414"/>
    <cellStyle name="常规 2 2 2 2 15 8 4" xfId="19415"/>
    <cellStyle name="常规 2 2 2 2 20 8 4" xfId="19416"/>
    <cellStyle name="好_108.BOM 2 11 5 5" xfId="19417"/>
    <cellStyle name="常规 2 2 2 2 15 9" xfId="19418"/>
    <cellStyle name="常规 2 2 2 2 20 9" xfId="19419"/>
    <cellStyle name="警告文本 3 3 4" xfId="19420"/>
    <cellStyle name="常规 2 2 2 2 15 9 2" xfId="19421"/>
    <cellStyle name="常规 2 2 2 2 20 9 2" xfId="19422"/>
    <cellStyle name="常规 2 2 2 2 15 9 3" xfId="19423"/>
    <cellStyle name="常规 2 2 2 2 20 9 3" xfId="19424"/>
    <cellStyle name="常规 2 2 2 2 15 9 4" xfId="19425"/>
    <cellStyle name="常规 2 2 2 2 20 9 4" xfId="19426"/>
    <cellStyle name="常规 2 2 2 2 3 7" xfId="19427"/>
    <cellStyle name="常规 2 2 2 2 2" xfId="19428"/>
    <cellStyle name="常规 2 2 2 2 2 10 3" xfId="19429"/>
    <cellStyle name="常规 3 2 2 5 2" xfId="19430"/>
    <cellStyle name="常规 2 2 2 2 2 10 3 4" xfId="19431"/>
    <cellStyle name="常规 2 2 2 2 2 10 4" xfId="19432"/>
    <cellStyle name="好_108.BOM 2 30 2" xfId="19433"/>
    <cellStyle name="好_108.BOM 2 25 2" xfId="19434"/>
    <cellStyle name="常规 2 2 2 2 2 10 5" xfId="19435"/>
    <cellStyle name="好_108.BOM 2 30 3" xfId="19436"/>
    <cellStyle name="好_108.BOM 2 25 3" xfId="19437"/>
    <cellStyle name="常规 2 2 2 2 2 10 6" xfId="19438"/>
    <cellStyle name="常规 2 2 2 2 2 11 3" xfId="19439"/>
    <cellStyle name="常规 2 2 2 2 2 12 2 4" xfId="19440"/>
    <cellStyle name="常规 2 2 2 2 2 12 3" xfId="19441"/>
    <cellStyle name="常规 2 2 2 2 2 13 2 4" xfId="19442"/>
    <cellStyle name="常规 2 2 2 2 2 13 3 4" xfId="19443"/>
    <cellStyle name="好_108.BOM 2 33 2" xfId="19444"/>
    <cellStyle name="好_108.BOM 2 28 2" xfId="19445"/>
    <cellStyle name="好_108.BOM 2 24 2 2 2" xfId="19446"/>
    <cellStyle name="好_108.BOM 2 19 2 2 2" xfId="19447"/>
    <cellStyle name="常规 2 2 2 2 2 13 5" xfId="19448"/>
    <cellStyle name="好_108.BOM 2 33 3" xfId="19449"/>
    <cellStyle name="好_108.BOM 2 28 3" xfId="19450"/>
    <cellStyle name="好_108.BOM 2 24 2 2 3" xfId="19451"/>
    <cellStyle name="好_108.BOM 2 19 2 2 3" xfId="19452"/>
    <cellStyle name="常规 2 2 2 2 2 13 6" xfId="19453"/>
    <cellStyle name="常规 2 2 2 2 2 15 2" xfId="19454"/>
    <cellStyle name="常规 2 2 2 2 2 20 2" xfId="19455"/>
    <cellStyle name="常规 2 2 2 2 2 15 2 4" xfId="19456"/>
    <cellStyle name="常规 2 2 2 2 2 20 2 4" xfId="19457"/>
    <cellStyle name="常规 2 2 2 2 2 15 3" xfId="19458"/>
    <cellStyle name="常规 2 2 2 2 2 20 3" xfId="19459"/>
    <cellStyle name="常规 2 2 2 2 2 15 3 4" xfId="19460"/>
    <cellStyle name="常规 2 2 2 2 2 20 3 4" xfId="19461"/>
    <cellStyle name="好_108.BOM 2 2 10 2 2 3" xfId="19462"/>
    <cellStyle name="常规 2 2 2 2 2 15 5" xfId="19463"/>
    <cellStyle name="常规 2 2 2 2 2 20 5" xfId="19464"/>
    <cellStyle name="好_108.BOM 2 2 10 2 2 4" xfId="19465"/>
    <cellStyle name="常规 2 2 2 2 2 15 6" xfId="19466"/>
    <cellStyle name="常规 2 2 2 2 2 20 6" xfId="19467"/>
    <cellStyle name="常规 2 2 2 2 2 16 2" xfId="19468"/>
    <cellStyle name="常规 2 2 2 2 2 21 2" xfId="19469"/>
    <cellStyle name="好_108.BOM 2 2 10 2 3 4" xfId="19470"/>
    <cellStyle name="常规 2 2 2 2 2 16 6" xfId="19471"/>
    <cellStyle name="常规 2 2 2 2 2 21 6" xfId="19472"/>
    <cellStyle name="常规 2 2 2 2 2 18 2" xfId="19473"/>
    <cellStyle name="常规 2 2 2 2 2 23 2" xfId="19474"/>
    <cellStyle name="常规 2 2 2 2 2 18 2 3" xfId="19475"/>
    <cellStyle name="常规 2 2 2 2 2 18 2 4" xfId="19476"/>
    <cellStyle name="常规 2 2 2 2 2 18 3 3" xfId="19477"/>
    <cellStyle name="常规 2 2 2 2 2 18 3 4" xfId="19478"/>
    <cellStyle name="常规 2 2 2 2 2 18 6" xfId="19479"/>
    <cellStyle name="常规 2 2 2 2 2 19 2" xfId="19480"/>
    <cellStyle name="常规 2 2 2 2 2 24 2" xfId="19481"/>
    <cellStyle name="常规 2 2 30 3 6" xfId="19482"/>
    <cellStyle name="常规 2 2 25 3 6" xfId="19483"/>
    <cellStyle name="常规 2 2 2 2 2 19 2 2" xfId="19484"/>
    <cellStyle name="常规 2 2 2 2 2 19 2 3" xfId="19485"/>
    <cellStyle name="常规 2 2 2 2 2 19 2 4" xfId="19486"/>
    <cellStyle name="常规 2 2 2 2 2 19 3" xfId="19487"/>
    <cellStyle name="常规 2 2 2 2 2 24 3" xfId="19488"/>
    <cellStyle name="常规 2 2 30 4 6" xfId="19489"/>
    <cellStyle name="常规 2 2 25 4 6" xfId="19490"/>
    <cellStyle name="常规 2 2 2 2 2 19 3 2" xfId="19491"/>
    <cellStyle name="常规 2 2 2 2 2 19 3 3" xfId="19492"/>
    <cellStyle name="常规 2 2 2 2 2 19 3 4" xfId="19493"/>
    <cellStyle name="常规 2 2 2 2 2 19 4" xfId="19494"/>
    <cellStyle name="常规 2 2 2 2 2 24 4" xfId="19495"/>
    <cellStyle name="常规 2 2 2 2 2 19 5" xfId="19496"/>
    <cellStyle name="常规 2 2 2 2 2 19 6" xfId="19497"/>
    <cellStyle name="常规 2 2 2 2 2 2 2 4" xfId="19498"/>
    <cellStyle name="好_108.BOM 2 12 12" xfId="19499"/>
    <cellStyle name="常规 2 2 2 2 2 2 3 2" xfId="19500"/>
    <cellStyle name="常规 2 2 2 2 2 2 3 3" xfId="19501"/>
    <cellStyle name="常规 2 2 2 2 2 2 3 4" xfId="19502"/>
    <cellStyle name="常规 2 2 43 2 4" xfId="19503"/>
    <cellStyle name="常规 2 2 38 2 4" xfId="19504"/>
    <cellStyle name="常规 2 2 2 2 2 25" xfId="19505"/>
    <cellStyle name="常规 2 2 2 2 2 26" xfId="19506"/>
    <cellStyle name="常规 2 2 2 4 2 2 2 2" xfId="19507"/>
    <cellStyle name="常规 2 2 2 2 2 27" xfId="19508"/>
    <cellStyle name="常规 2 2 2 4 2 2 2 3" xfId="19509"/>
    <cellStyle name="好_108.BOM 2 22 12" xfId="19510"/>
    <cellStyle name="好_108.BOM 2 17 12" xfId="19511"/>
    <cellStyle name="常规 2 2 2 2 2 3 3 2" xfId="19512"/>
    <cellStyle name="常规 2 2 2 2 2 3 3 3" xfId="19513"/>
    <cellStyle name="常规 2 2 2 2 2 3 3 4" xfId="19514"/>
    <cellStyle name="常规 2 2 2 2 2 3 5" xfId="19515"/>
    <cellStyle name="常规 2 2 2 2 2 3 6" xfId="19516"/>
    <cellStyle name="常规 2 2 2 2 2 4 3 2" xfId="19517"/>
    <cellStyle name="常规 2 2 2 2 2 4 3 3" xfId="19518"/>
    <cellStyle name="常规 2 2 2 2 2 4 3 4" xfId="19519"/>
    <cellStyle name="常规 2 2 2 2 2 4 5" xfId="19520"/>
    <cellStyle name="适中 10" xfId="19521"/>
    <cellStyle name="常规 2 2 2 2 2 4 6" xfId="19522"/>
    <cellStyle name="常规 2 2 2 2 3 7 5" xfId="19523"/>
    <cellStyle name="常规 2 2 2 2 2 5" xfId="19524"/>
    <cellStyle name="常规 2 2 2 2 2 5 3 2" xfId="19525"/>
    <cellStyle name="常规 2 2 2 2 2 5 3 3" xfId="19526"/>
    <cellStyle name="常规 2 2 2 2 2 5 3 4" xfId="19527"/>
    <cellStyle name="常规 2 2 2 2 2 5 5" xfId="19528"/>
    <cellStyle name="常规 2 2 2 2 2 5 6" xfId="19529"/>
    <cellStyle name="常规 2 2 2 2 3 7 6" xfId="19530"/>
    <cellStyle name="常规 2 2 2 2 2 6" xfId="19531"/>
    <cellStyle name="计算 2 3" xfId="19532"/>
    <cellStyle name="常规 2 2 2 2 2 6 5" xfId="19533"/>
    <cellStyle name="计算 2 4" xfId="19534"/>
    <cellStyle name="常规 2 2 2 2 2 6 6" xfId="19535"/>
    <cellStyle name="常规 2 2 2 2 2 7" xfId="19536"/>
    <cellStyle name="计算 3 3" xfId="19537"/>
    <cellStyle name="常规 2 2 2 2 2 7 5" xfId="19538"/>
    <cellStyle name="计算 3 4" xfId="19539"/>
    <cellStyle name="常规 2 2 2 2 2 7 6" xfId="19540"/>
    <cellStyle name="常规 2 2 2 2 2 8" xfId="19541"/>
    <cellStyle name="计算 4 3" xfId="19542"/>
    <cellStyle name="好_108.BOM 2 8 2 6" xfId="19543"/>
    <cellStyle name="常规 2 2 2 2 2 8 5" xfId="19544"/>
    <cellStyle name="计算 4 4" xfId="19545"/>
    <cellStyle name="好_108.BOM 2 8 2 7" xfId="19546"/>
    <cellStyle name="常规 2 2 2 2 2 8 6" xfId="19547"/>
    <cellStyle name="常规 2 2 2 2 2 9" xfId="19548"/>
    <cellStyle name="好_108.BOM 2 8 3 4" xfId="19549"/>
    <cellStyle name="常规 2 2 2 2 2 9 3" xfId="19550"/>
    <cellStyle name="计算 5 2" xfId="19551"/>
    <cellStyle name="常规 2 2 2 2 2 9 4" xfId="19552"/>
    <cellStyle name="计算 5 3" xfId="19553"/>
    <cellStyle name="常规 2 2 2 2 2 9 5" xfId="19554"/>
    <cellStyle name="计算 5 4" xfId="19555"/>
    <cellStyle name="常规 2 2 2 2 2 9 6" xfId="19556"/>
    <cellStyle name="常规 2 2 2 2 3 8" xfId="19557"/>
    <cellStyle name="常规 2 2 2 2 3" xfId="19558"/>
    <cellStyle name="常规 2 2 2 2 3 12" xfId="19559"/>
    <cellStyle name="常规 2 2 2 2 3 3 5" xfId="19560"/>
    <cellStyle name="常规 2 2 2 2 3 3 6" xfId="19561"/>
    <cellStyle name="常规 2 2 2 2 3 4 6" xfId="19562"/>
    <cellStyle name="常规 2 2 2 2 3 5" xfId="19563"/>
    <cellStyle name="常规 2 2 2 2 3 5 5" xfId="19564"/>
    <cellStyle name="常规 2 2 2 2 3 5 6" xfId="19565"/>
    <cellStyle name="常规 2 2 2 2 3 6" xfId="19566"/>
    <cellStyle name="常规 2 2 2 2 3 6 5" xfId="19567"/>
    <cellStyle name="常规 2 2 2 2 3 6 6" xfId="19568"/>
    <cellStyle name="常规 2 2 2 2 4" xfId="19569"/>
    <cellStyle name="常规 2 2 2 2 3 9" xfId="19570"/>
    <cellStyle name="常规 2 2 2 2 4 3" xfId="19571"/>
    <cellStyle name="好_108.BOM 2 9 3 4" xfId="19572"/>
    <cellStyle name="常规 2 2 2 2 3 9 3" xfId="19573"/>
    <cellStyle name="常规 2 2 2 2 4 4" xfId="19574"/>
    <cellStyle name="好_108.BOM 2 9 3 5" xfId="19575"/>
    <cellStyle name="常规 2 2 2 2 3 9 4" xfId="19576"/>
    <cellStyle name="常规 2 2 2 25" xfId="19577"/>
    <cellStyle name="常规 2 2 2 30" xfId="19578"/>
    <cellStyle name="好_108.BOM 7 2 2 5" xfId="19579"/>
    <cellStyle name="常规 2 2 2 2 36" xfId="19580"/>
    <cellStyle name="常规 2 2 2 2 41" xfId="19581"/>
    <cellStyle name="好_108.BOM 2 2 14 4 5" xfId="19582"/>
    <cellStyle name="常规 2 2 2 25 2" xfId="19583"/>
    <cellStyle name="常规 2 2 2 30 2" xfId="19584"/>
    <cellStyle name="常规 2 2 2 2 36 2" xfId="19585"/>
    <cellStyle name="常规 2 2 2 2 41 2" xfId="19586"/>
    <cellStyle name="常规 2 2 2 25 2 2" xfId="19587"/>
    <cellStyle name="常规 2 2 2 30 2 2" xfId="19588"/>
    <cellStyle name="常规 2 2 2 2 36 2 2" xfId="19589"/>
    <cellStyle name="常规 2 2 2 2 41 2 2" xfId="19590"/>
    <cellStyle name="常规 2 2 2 25 2 3" xfId="19591"/>
    <cellStyle name="常规 2 2 2 30 2 3" xfId="19592"/>
    <cellStyle name="常规 2 2 2 2 36 2 3" xfId="19593"/>
    <cellStyle name="常规 2 2 2 2 41 2 3" xfId="19594"/>
    <cellStyle name="常规 2 2 2 25 2 4" xfId="19595"/>
    <cellStyle name="常规 2 2 2 30 2 4" xfId="19596"/>
    <cellStyle name="常规 2 2 2 2 36 2 4" xfId="19597"/>
    <cellStyle name="常规 2 2 2 2 41 2 4" xfId="19598"/>
    <cellStyle name="好_108.BOM 2 2 14 4 6" xfId="19599"/>
    <cellStyle name="常规 2 2 2 25 3" xfId="19600"/>
    <cellStyle name="常规 2 2 2 30 3" xfId="19601"/>
    <cellStyle name="常规 2 2 2 2 36 3" xfId="19602"/>
    <cellStyle name="常规 2 2 2 2 41 3" xfId="19603"/>
    <cellStyle name="常规 2 2 2 25 3 2" xfId="19604"/>
    <cellStyle name="常规 2 2 2 30 3 2" xfId="19605"/>
    <cellStyle name="常规 2 2 2 2 36 3 2" xfId="19606"/>
    <cellStyle name="常规 2 2 2 2 41 3 2" xfId="19607"/>
    <cellStyle name="常规 2 2 2 25 3 3" xfId="19608"/>
    <cellStyle name="常规 2 2 2 30 3 3" xfId="19609"/>
    <cellStyle name="常规 2 2 2 2 36 3 3" xfId="19610"/>
    <cellStyle name="常规 2 2 2 2 41 3 3" xfId="19611"/>
    <cellStyle name="常规 2 2 2 25 3 4" xfId="19612"/>
    <cellStyle name="常规 2 2 2 30 3 4" xfId="19613"/>
    <cellStyle name="常规 2 2 2 2 36 3 4" xfId="19614"/>
    <cellStyle name="常规 2 2 2 2 41 3 4" xfId="19615"/>
    <cellStyle name="常规 2 2 2 25 4" xfId="19616"/>
    <cellStyle name="常规 2 2 2 30 4" xfId="19617"/>
    <cellStyle name="常规 2 2 2 2 36 4" xfId="19618"/>
    <cellStyle name="常规 2 2 2 2 41 4" xfId="19619"/>
    <cellStyle name="常规 2 2 2 26" xfId="19620"/>
    <cellStyle name="常规 2 2 2 31" xfId="19621"/>
    <cellStyle name="好_108.BOM 7 2 2 6" xfId="19622"/>
    <cellStyle name="常规 2 2 2 2 37" xfId="19623"/>
    <cellStyle name="常规 2 2 2 2 42" xfId="19624"/>
    <cellStyle name="注释 4 2 4" xfId="19625"/>
    <cellStyle name="好_108.BOM 2 2 14 5 5" xfId="19626"/>
    <cellStyle name="常规 2 2 2 26 2" xfId="19627"/>
    <cellStyle name="常规 2 2 2 31 2" xfId="19628"/>
    <cellStyle name="常规 4 2 23 2 3" xfId="19629"/>
    <cellStyle name="常规 4 2 18 2 3" xfId="19630"/>
    <cellStyle name="常规 2 2 2 2 37 2" xfId="19631"/>
    <cellStyle name="常规 2 2 2 2 42 2" xfId="19632"/>
    <cellStyle name="注释 4 2 5" xfId="19633"/>
    <cellStyle name="好_108.BOM 2 2 14 5 6" xfId="19634"/>
    <cellStyle name="常规 2 2 2 26 3" xfId="19635"/>
    <cellStyle name="常规 2 2 2 31 3" xfId="19636"/>
    <cellStyle name="常规 4 2 23 2 4" xfId="19637"/>
    <cellStyle name="常规 4 2 18 2 4" xfId="19638"/>
    <cellStyle name="常规 2 2 2 2 37 3" xfId="19639"/>
    <cellStyle name="常规 2 2 2 2 42 3" xfId="19640"/>
    <cellStyle name="注释 4 2 6" xfId="19641"/>
    <cellStyle name="常规 2 2 2 26 4" xfId="19642"/>
    <cellStyle name="常规 2 2 2 31 4" xfId="19643"/>
    <cellStyle name="常规 2 2 2 2 37 4" xfId="19644"/>
    <cellStyle name="常规 2 2 2 2 42 4" xfId="19645"/>
    <cellStyle name="常规 2 2 2 27" xfId="19646"/>
    <cellStyle name="常规 2 2 2 32" xfId="19647"/>
    <cellStyle name="常规 2 2 2 2 38" xfId="19648"/>
    <cellStyle name="常规 2 2 2 2 43" xfId="19649"/>
    <cellStyle name="注释 4 3 4" xfId="19650"/>
    <cellStyle name="好_108.BOM 2 2 14 6 5" xfId="19651"/>
    <cellStyle name="常规 2 2 2 27 2" xfId="19652"/>
    <cellStyle name="常规 2 2 2 32 2" xfId="19653"/>
    <cellStyle name="常规 2 2 2 2 38 2" xfId="19654"/>
    <cellStyle name="常规 2 2 2 2 43 2" xfId="19655"/>
    <cellStyle name="常规 2 2 2 27 2 2" xfId="19656"/>
    <cellStyle name="常规 2 2 2 32 2 2" xfId="19657"/>
    <cellStyle name="常规 3 15 11" xfId="19658"/>
    <cellStyle name="常规 2 2 2 2 38 2 2" xfId="19659"/>
    <cellStyle name="常规 2 2 2 2 43 2 2" xfId="19660"/>
    <cellStyle name="常规 2 2 2 27 2 3" xfId="19661"/>
    <cellStyle name="常规 2 2 2 32 2 3" xfId="19662"/>
    <cellStyle name="常规 3 15 12" xfId="19663"/>
    <cellStyle name="常规 2 2 2 2 38 2 3" xfId="19664"/>
    <cellStyle name="常规 2 2 2 2 43 2 3" xfId="19665"/>
    <cellStyle name="常规 2 2 2 27 2 4" xfId="19666"/>
    <cellStyle name="常规 2 2 2 32 2 4" xfId="19667"/>
    <cellStyle name="常规 2 2 2 2 38 2 4" xfId="19668"/>
    <cellStyle name="常规 2 2 2 2 43 2 4" xfId="19669"/>
    <cellStyle name="常规 2 2 2 27 3 3" xfId="19670"/>
    <cellStyle name="常规 2 2 2 32 3 3" xfId="19671"/>
    <cellStyle name="常规 2 2 2 2 38 3 3" xfId="19672"/>
    <cellStyle name="常规 2 2 2 2 43 3 3" xfId="19673"/>
    <cellStyle name="常规 2 2 35 4 2 2" xfId="19674"/>
    <cellStyle name="常规 2 2 2 28" xfId="19675"/>
    <cellStyle name="常规 2 2 2 33" xfId="19676"/>
    <cellStyle name="常规 2 2 2 2 39" xfId="19677"/>
    <cellStyle name="常规 2 2 2 2 44" xfId="19678"/>
    <cellStyle name="常规 2 2 2 28 2 2" xfId="19679"/>
    <cellStyle name="常规 2 2 2 33 2 2" xfId="19680"/>
    <cellStyle name="常规 2 2 2 2 39 2 2" xfId="19681"/>
    <cellStyle name="常规 2 2 2 2 44 2 2" xfId="19682"/>
    <cellStyle name="常规 2 2 2 28 2 3" xfId="19683"/>
    <cellStyle name="常规 2 2 2 33 2 3" xfId="19684"/>
    <cellStyle name="常规 2 2 2 2 39 2 3" xfId="19685"/>
    <cellStyle name="常规 2 2 2 2 44 2 3" xfId="19686"/>
    <cellStyle name="常规 2 2 2 28 2 4" xfId="19687"/>
    <cellStyle name="常规 2 2 2 33 2 4" xfId="19688"/>
    <cellStyle name="常规 2 2 2 2 39 2 4" xfId="19689"/>
    <cellStyle name="常规 2 2 2 2 44 2 4" xfId="19690"/>
    <cellStyle name="常规 2 2 2 28 3 2" xfId="19691"/>
    <cellStyle name="常规 2 2 2 33 3 2" xfId="19692"/>
    <cellStyle name="常规 2 2 2 2 39 3 2" xfId="19693"/>
    <cellStyle name="常规 2 2 2 2 44 3 2" xfId="19694"/>
    <cellStyle name="常规 2 2 2 28 3 3" xfId="19695"/>
    <cellStyle name="常规 2 2 2 33 3 3" xfId="19696"/>
    <cellStyle name="常规 2 2 2 2 39 3 3" xfId="19697"/>
    <cellStyle name="常规 2 2 2 2 44 3 3" xfId="19698"/>
    <cellStyle name="好_108.BOM 2 2 9 2 2 4" xfId="19699"/>
    <cellStyle name="常规 2 2 2 2 4 11" xfId="19700"/>
    <cellStyle name="常规 2 2 2 2 4 12" xfId="19701"/>
    <cellStyle name="常规 2 2 2 2 4 2 2 4" xfId="19702"/>
    <cellStyle name="好_108.BOM 11 2 7 3" xfId="19703"/>
    <cellStyle name="常规 2 2 2 2 4 3 2 2" xfId="19704"/>
    <cellStyle name="好_108.BOM 11 2 7 4" xfId="19705"/>
    <cellStyle name="常规 2 2 2 2 4 3 2 3" xfId="19706"/>
    <cellStyle name="好_108.BOM 11 2 8 3" xfId="19707"/>
    <cellStyle name="常规 2 2 2 2 4 3 3 2" xfId="19708"/>
    <cellStyle name="好_108.BOM 11 2 8 4" xfId="19709"/>
    <cellStyle name="常规 2 2 2 2 4 3 3 3" xfId="19710"/>
    <cellStyle name="常规 2 2 2 2 4 3 3 4" xfId="19711"/>
    <cellStyle name="常规 2 2 2 2 4 4 3 2" xfId="19712"/>
    <cellStyle name="常规 2 2 2 2 4 4 3 3" xfId="19713"/>
    <cellStyle name="常规 2 2 2 2 4 4 3 4" xfId="19714"/>
    <cellStyle name="常规 2 2 2 2 4 5" xfId="19715"/>
    <cellStyle name="好_108.BOM 20 2" xfId="19716"/>
    <cellStyle name="好_108.BOM 15 2" xfId="19717"/>
    <cellStyle name="常规 2 2 2 2 4 5 2 2" xfId="19718"/>
    <cellStyle name="好_108.BOM 20 3" xfId="19719"/>
    <cellStyle name="好_108.BOM 15 3" xfId="19720"/>
    <cellStyle name="常规 2 2 2 2 4 5 2 3" xfId="19721"/>
    <cellStyle name="好_108.BOM 21 2" xfId="19722"/>
    <cellStyle name="好_108.BOM 16 2" xfId="19723"/>
    <cellStyle name="好_108.BOM 13 2 12" xfId="19724"/>
    <cellStyle name="常规 2 2 2 2 4 5 3 2" xfId="19725"/>
    <cellStyle name="好_108.BOM 21 3" xfId="19726"/>
    <cellStyle name="好_108.BOM 16 3" xfId="19727"/>
    <cellStyle name="常规 2 2 2 2 4 5 3 3" xfId="19728"/>
    <cellStyle name="好_108.BOM 21 4" xfId="19729"/>
    <cellStyle name="好_108.BOM 16 4" xfId="19730"/>
    <cellStyle name="常规 2 2 2 2 4 5 3 4" xfId="19731"/>
    <cellStyle name="常规 2 2 2 2 4 6" xfId="19732"/>
    <cellStyle name="常规 2 2 2 2 4 6 2 2" xfId="19733"/>
    <cellStyle name="常规 2 2 2 2 4 6 2 3" xfId="19734"/>
    <cellStyle name="常规 2 2 2 2 4 6 3 2" xfId="19735"/>
    <cellStyle name="常规 2 2 2 2 4 6 3 3" xfId="19736"/>
    <cellStyle name="常规 2 2 2 2 4 6 3 4" xfId="19737"/>
    <cellStyle name="常规 2 2 2 3 2" xfId="19738"/>
    <cellStyle name="常规 2 2 2 2 4 7" xfId="19739"/>
    <cellStyle name="常规 2 2 2 3 2 3 2" xfId="19740"/>
    <cellStyle name="常规 2 2 2 2 4 7 3 2" xfId="19741"/>
    <cellStyle name="常规 2 2 2 3 2 3 3" xfId="19742"/>
    <cellStyle name="常规 2 2 2 2 4 7 3 3" xfId="19743"/>
    <cellStyle name="常规 2 2 2 3 2 3 4" xfId="19744"/>
    <cellStyle name="常规 2 2 2 2 4 7 3 4" xfId="19745"/>
    <cellStyle name="常规 2 2 2 3 3" xfId="19746"/>
    <cellStyle name="常规 2 2 2 2 4 8" xfId="19747"/>
    <cellStyle name="常规 2 2 2 3 4" xfId="19748"/>
    <cellStyle name="常规 2 2 2 2 4 9" xfId="19749"/>
    <cellStyle name="常规 2 2 2 3 4 3" xfId="19750"/>
    <cellStyle name="常规 34 5" xfId="19751"/>
    <cellStyle name="常规 29 5" xfId="19752"/>
    <cellStyle name="常规 2 2 2 2 4 9 3" xfId="19753"/>
    <cellStyle name="常规 2 2 2 3 4 4" xfId="19754"/>
    <cellStyle name="常规 2 2 2 2 4 9 4" xfId="19755"/>
    <cellStyle name="常规 2 2 35 4 2 3" xfId="19756"/>
    <cellStyle name="常规 2 2 2 29" xfId="19757"/>
    <cellStyle name="常规 2 2 2 34" xfId="19758"/>
    <cellStyle name="常规 2 2 2 2 45" xfId="19759"/>
    <cellStyle name="常规 2 2 2 2 50" xfId="19760"/>
    <cellStyle name="常规 2 2 2 29 2 2" xfId="19761"/>
    <cellStyle name="常规 2 2 2 34 2 2" xfId="19762"/>
    <cellStyle name="常规 2 2 2 2 45 2 2" xfId="19763"/>
    <cellStyle name="常规 2 2 2 29 2 3" xfId="19764"/>
    <cellStyle name="常规 2 2 2 34 2 3" xfId="19765"/>
    <cellStyle name="常规 2 2 2 2 45 2 3" xfId="19766"/>
    <cellStyle name="常规 2 2 2 29 2 4" xfId="19767"/>
    <cellStyle name="常规 2 2 2 34 2 4" xfId="19768"/>
    <cellStyle name="常规 2 2 2 2 45 2 4" xfId="19769"/>
    <cellStyle name="常规 2 2 2 29 3 2" xfId="19770"/>
    <cellStyle name="常规 2 2 2 34 3 2" xfId="19771"/>
    <cellStyle name="常规 3 2 10" xfId="19772"/>
    <cellStyle name="常规 2 2 2 2 45 3 2" xfId="19773"/>
    <cellStyle name="常规 2 2 2 29 3 3" xfId="19774"/>
    <cellStyle name="常规 2 2 2 34 3 3" xfId="19775"/>
    <cellStyle name="常规 3 2 11" xfId="19776"/>
    <cellStyle name="常规 2 2 2 2 45 3 3" xfId="19777"/>
    <cellStyle name="常规 2 2 35 4 2 4" xfId="19778"/>
    <cellStyle name="常规 2 2 2 35" xfId="19779"/>
    <cellStyle name="常规 2 2 2 40" xfId="19780"/>
    <cellStyle name="常规 2 2 2 2 46" xfId="19781"/>
    <cellStyle name="常规 2 2 2 35 2 2" xfId="19782"/>
    <cellStyle name="常规 2 2 2 40 2 2" xfId="19783"/>
    <cellStyle name="常规 2 2 2 2 46 2 2" xfId="19784"/>
    <cellStyle name="常规 2 2 2 35 2 3" xfId="19785"/>
    <cellStyle name="常规 2 2 2 40 2 3" xfId="19786"/>
    <cellStyle name="常规 2 2 2 2 46 2 3" xfId="19787"/>
    <cellStyle name="常规 2 2 2 35 2 4" xfId="19788"/>
    <cellStyle name="常规 2 2 2 40 2 4" xfId="19789"/>
    <cellStyle name="常规 2 2 2 2 46 2 4" xfId="19790"/>
    <cellStyle name="常规 2 2 2 35 3 2" xfId="19791"/>
    <cellStyle name="常规 2 2 2 40 3 2" xfId="19792"/>
    <cellStyle name="常规 2 2 2 2 46 3 2" xfId="19793"/>
    <cellStyle name="常规 2 2 2 35 3 3" xfId="19794"/>
    <cellStyle name="常规 2 2 2 40 3 3" xfId="19795"/>
    <cellStyle name="常规 2 2 2 2 46 3 3" xfId="19796"/>
    <cellStyle name="常规 2 2 2 36" xfId="19797"/>
    <cellStyle name="常规 2 2 2 41" xfId="19798"/>
    <cellStyle name="常规 2 2 2 2 47" xfId="19799"/>
    <cellStyle name="常规 2 2 2 37" xfId="19800"/>
    <cellStyle name="常规 2 2 2 42" xfId="19801"/>
    <cellStyle name="常规 2 2 2 2 48" xfId="19802"/>
    <cellStyle name="常规 2 2 2 38" xfId="19803"/>
    <cellStyle name="常规 2 2 2 43" xfId="19804"/>
    <cellStyle name="常规 2 2 2 2 49" xfId="19805"/>
    <cellStyle name="常规 2 2 2 2 5 2 3" xfId="19806"/>
    <cellStyle name="常规 2 2 2 2 5 2 4" xfId="19807"/>
    <cellStyle name="常规 2 2 2 2 5 2 5" xfId="19808"/>
    <cellStyle name="好_108.BOM 12 2 8 3" xfId="19809"/>
    <cellStyle name="常规 2 2 2 2 5 3 3 2" xfId="19810"/>
    <cellStyle name="好_108.BOM 12 2 8 4" xfId="19811"/>
    <cellStyle name="常规 2 2 2 2 5 3 3 3" xfId="19812"/>
    <cellStyle name="常规 2 2 2 2 5 4 3" xfId="19813"/>
    <cellStyle name="常规 2 2 2 2 5 4 3 2" xfId="19814"/>
    <cellStyle name="常规 2 2 2 2 5 4 3 3" xfId="19815"/>
    <cellStyle name="常规 2 2 2 2 5 4 4" xfId="19816"/>
    <cellStyle name="常规 2 2 2 2 5 4 5" xfId="19817"/>
    <cellStyle name="常规 2 2 2 2 5 4 6" xfId="19818"/>
    <cellStyle name="常规 2 2 2 2 5 5" xfId="19819"/>
    <cellStyle name="常规 2 2 2 2 5 5 3" xfId="19820"/>
    <cellStyle name="常规 2 2 2 2 5 5 3 2" xfId="19821"/>
    <cellStyle name="常规 2 2 2 2 5 5 3 3" xfId="19822"/>
    <cellStyle name="常规 2 2 2 2 5 5 4" xfId="19823"/>
    <cellStyle name="常规 2 2 2 2 5 5 5" xfId="19824"/>
    <cellStyle name="常规 2 2 2 2 5 6" xfId="19825"/>
    <cellStyle name="常规 2 2 2 2 5 6 3" xfId="19826"/>
    <cellStyle name="常规 2 2 2 2 5 6 3 2" xfId="19827"/>
    <cellStyle name="常规 2 2 2 2 5 6 3 3" xfId="19828"/>
    <cellStyle name="常规 2 2 2 2 5 6 3 4" xfId="19829"/>
    <cellStyle name="常规 2 2 2 2 5 6 4" xfId="19830"/>
    <cellStyle name="常规 2 2 2 2 5 6 5" xfId="19831"/>
    <cellStyle name="常规 2 2 2 4 2" xfId="19832"/>
    <cellStyle name="强调文字颜色 1 2" xfId="19833"/>
    <cellStyle name="常规 2 2 2 2 5 7" xfId="19834"/>
    <cellStyle name="常规 2 2 2 4 2 3" xfId="19835"/>
    <cellStyle name="强调文字颜色 1 2 3" xfId="19836"/>
    <cellStyle name="常规 2 2 2 2 5 7 3" xfId="19837"/>
    <cellStyle name="常规 2 2 2 4 2 3 2" xfId="19838"/>
    <cellStyle name="强调文字颜色 1 2 3 2" xfId="19839"/>
    <cellStyle name="常规 2 2 2 2 5 7 3 2" xfId="19840"/>
    <cellStyle name="常规 2 2 2 4 2 3 3" xfId="19841"/>
    <cellStyle name="强调文字颜色 1 2 3 3" xfId="19842"/>
    <cellStyle name="常规 2 2 2 2 5 7 3 3" xfId="19843"/>
    <cellStyle name="常规 2 2 2 4 2 3 4" xfId="19844"/>
    <cellStyle name="强调文字颜色 1 2 3 4" xfId="19845"/>
    <cellStyle name="常规 2 2 2 2 5 7 3 4" xfId="19846"/>
    <cellStyle name="强调文字颜色 3 5 3 2 2" xfId="19847"/>
    <cellStyle name="常规 2 2 2 4 2 4" xfId="19848"/>
    <cellStyle name="强调文字颜色 1 2 4" xfId="19849"/>
    <cellStyle name="常规 2 2 2 2 5 7 4" xfId="19850"/>
    <cellStyle name="强调文字颜色 3 5 3 2 3" xfId="19851"/>
    <cellStyle name="常规 2 2 2 4 2 5" xfId="19852"/>
    <cellStyle name="强调文字颜色 1 2 5" xfId="19853"/>
    <cellStyle name="常规 2 2 2 2 5 7 5" xfId="19854"/>
    <cellStyle name="常规 2 2 2 4 3" xfId="19855"/>
    <cellStyle name="强调文字颜色 1 3" xfId="19856"/>
    <cellStyle name="常规 2 2 2 2 5 8" xfId="19857"/>
    <cellStyle name="常规 2 2 2 4 4" xfId="19858"/>
    <cellStyle name="强调文字颜色 1 4" xfId="19859"/>
    <cellStyle name="常规 2 2 2 2 5 9" xfId="19860"/>
    <cellStyle name="常规 2 2 2 4 4 3" xfId="19861"/>
    <cellStyle name="强调文字颜色 1 4 3" xfId="19862"/>
    <cellStyle name="常规 2 2 2 2 5 9 3" xfId="19863"/>
    <cellStyle name="常规 2 2 2 4 4 4" xfId="19864"/>
    <cellStyle name="强调文字颜色 1 4 4" xfId="19865"/>
    <cellStyle name="常规 2 2 2 2 5 9 4" xfId="19866"/>
    <cellStyle name="常规 2 2 2 2 6 2 2" xfId="19867"/>
    <cellStyle name="常规 2 2 2 2 6 2 2 2" xfId="19868"/>
    <cellStyle name="常规 2 2 2 2 6 2 2 3" xfId="19869"/>
    <cellStyle name="常规 2 2 2 2 6 2 2 4" xfId="19870"/>
    <cellStyle name="常规 2 2 2 2 6 2 3" xfId="19871"/>
    <cellStyle name="常规 2 2 2 2 6 2 4" xfId="19872"/>
    <cellStyle name="常规 2 2 2 2 6 2 5" xfId="19873"/>
    <cellStyle name="常规 2 2 2 2 6 2 6" xfId="19874"/>
    <cellStyle name="常规 2 2 2 2 6 3 2" xfId="19875"/>
    <cellStyle name="好_108.BOM 13 2 7 3" xfId="19876"/>
    <cellStyle name="常规 2 2 2 2 6 3 2 2" xfId="19877"/>
    <cellStyle name="好_108.BOM 13 2 7 4" xfId="19878"/>
    <cellStyle name="常规 2 2 2 2 6 3 2 3" xfId="19879"/>
    <cellStyle name="好_108.BOM 13 2 8 3" xfId="19880"/>
    <cellStyle name="常规 2 2 2 2 6 3 3 2" xfId="19881"/>
    <cellStyle name="好_108.BOM 13 2 8 4" xfId="19882"/>
    <cellStyle name="常规 2 2 2 2 6 3 3 3" xfId="19883"/>
    <cellStyle name="常规 2 2 2 2 6 3 3 4" xfId="19884"/>
    <cellStyle name="常规 3 15 2 2 2" xfId="19885"/>
    <cellStyle name="常规 2 2 2 2 6 3 6" xfId="19886"/>
    <cellStyle name="常规 2 2 2 2 6 4 2" xfId="19887"/>
    <cellStyle name="常规 2 2 2 2 6 4 3" xfId="19888"/>
    <cellStyle name="常规 2 2 2 2 6 4 3 2" xfId="19889"/>
    <cellStyle name="常规 2 2 2 2 6 4 3 3" xfId="19890"/>
    <cellStyle name="常规 2 2 2 2 6 4 3 4" xfId="19891"/>
    <cellStyle name="常规 2 2 2 2 6 4 4" xfId="19892"/>
    <cellStyle name="常规 2 2 2 2 6 4 5" xfId="19893"/>
    <cellStyle name="常规 2 2 2 2 6 4 6" xfId="19894"/>
    <cellStyle name="常规 2 2 2 2 6 5 2" xfId="19895"/>
    <cellStyle name="常规 2 2 2 2 6 5 3" xfId="19896"/>
    <cellStyle name="常规 2 2 2 2 6 5 3 2" xfId="19897"/>
    <cellStyle name="好_108.BOM 2 2 6 2" xfId="19898"/>
    <cellStyle name="常规 2 2 2 2 6 5 3 3" xfId="19899"/>
    <cellStyle name="好_108.BOM 2 2 6 3" xfId="19900"/>
    <cellStyle name="常规 2 2 2 2 6 5 3 4" xfId="19901"/>
    <cellStyle name="常规 2 2 2 2 6 5 4" xfId="19902"/>
    <cellStyle name="常规 2 2 2 2 6 5 5" xfId="19903"/>
    <cellStyle name="常规 2 2 2 2 6 6" xfId="19904"/>
    <cellStyle name="常规 2 2 2 2 6 6 2 2" xfId="19905"/>
    <cellStyle name="常规 2 2 2 2 6 6 2 3" xfId="19906"/>
    <cellStyle name="常规 2 2 2 2 6 6 3" xfId="19907"/>
    <cellStyle name="常规 2 2 2 2 6 6 3 2" xfId="19908"/>
    <cellStyle name="常规 2 2 2 2 6 6 3 3" xfId="19909"/>
    <cellStyle name="常规 2 2 2 2 6 6 3 4" xfId="19910"/>
    <cellStyle name="常规 2 2 2 2 6 6 4" xfId="19911"/>
    <cellStyle name="常规 2 2 2 2 6 6 5" xfId="19912"/>
    <cellStyle name="常规 2 2 2 5 2" xfId="19913"/>
    <cellStyle name="强调文字颜色 2 2" xfId="19914"/>
    <cellStyle name="好_108.BOM 37 2 2 2" xfId="19915"/>
    <cellStyle name="常规 2 2 2 2 6 7" xfId="19916"/>
    <cellStyle name="常规 2 2 2 5 2 3" xfId="19917"/>
    <cellStyle name="强调文字颜色 2 2 3" xfId="19918"/>
    <cellStyle name="常规 2 2 2 2 6 7 3" xfId="19919"/>
    <cellStyle name="强调文字颜色 3 5 4 2 2" xfId="19920"/>
    <cellStyle name="常规 2 2 2 5 2 4" xfId="19921"/>
    <cellStyle name="强调文字颜色 2 2 4" xfId="19922"/>
    <cellStyle name="常规 2 2 2 2 6 7 4" xfId="19923"/>
    <cellStyle name="强调文字颜色 3 5 4 2 3" xfId="19924"/>
    <cellStyle name="常规 2 2 2 5 2 5" xfId="19925"/>
    <cellStyle name="强调文字颜色 2 2 5" xfId="19926"/>
    <cellStyle name="常规 2 2 2 2 6 7 5" xfId="19927"/>
    <cellStyle name="常规 2 2 2 5 3" xfId="19928"/>
    <cellStyle name="强调文字颜色 2 3" xfId="19929"/>
    <cellStyle name="好_108.BOM 37 2 2 3" xfId="19930"/>
    <cellStyle name="常规 2 2 2 2 6 8" xfId="19931"/>
    <cellStyle name="强调文字颜色 3 5 4 3 2" xfId="19932"/>
    <cellStyle name="常规 2 2 2 5 3 4" xfId="19933"/>
    <cellStyle name="强调文字颜色 2 3 4" xfId="19934"/>
    <cellStyle name="常规 2 2 2 2 6 8 4" xfId="19935"/>
    <cellStyle name="常规 2 2 2 5 4" xfId="19936"/>
    <cellStyle name="强调文字颜色 2 4" xfId="19937"/>
    <cellStyle name="好_108.BOM 37 2 2 4" xfId="19938"/>
    <cellStyle name="常规 2 2 2 2 6 9" xfId="19939"/>
    <cellStyle name="常规 2 2 2 5 4 2" xfId="19940"/>
    <cellStyle name="强调文字颜色 2 4 2" xfId="19941"/>
    <cellStyle name="常规 2 2 2 2 6 9 2" xfId="19942"/>
    <cellStyle name="常规 2 2 2 5 4 3" xfId="19943"/>
    <cellStyle name="强调文字颜色 2 4 3" xfId="19944"/>
    <cellStyle name="常规 2 2 2 2 6 9 3" xfId="19945"/>
    <cellStyle name="常规 2 2 2 5 4 4" xfId="19946"/>
    <cellStyle name="强调文字颜色 2 4 4" xfId="19947"/>
    <cellStyle name="常规 2 2 2 2 6 9 4" xfId="19948"/>
    <cellStyle name="常规 2 2 31 4" xfId="19949"/>
    <cellStyle name="常规 2 2 2 2 7 10" xfId="19950"/>
    <cellStyle name="常规 2 2 26 4" xfId="19951"/>
    <cellStyle name="常规 2 2 31 5" xfId="19952"/>
    <cellStyle name="常规 2 2 2 2 7 11" xfId="19953"/>
    <cellStyle name="常规 2 2 26 5" xfId="19954"/>
    <cellStyle name="好_108.BOM 24 6 3 2" xfId="19955"/>
    <cellStyle name="好_108.BOM 19 6 3 2" xfId="19956"/>
    <cellStyle name="常规 2 2 31 6" xfId="19957"/>
    <cellStyle name="常规 2 2 2 2 7 12" xfId="19958"/>
    <cellStyle name="常规 2 2 26 6" xfId="19959"/>
    <cellStyle name="常规 2 2 2 2 7 2" xfId="19960"/>
    <cellStyle name="常规 2 2 2 2 7 2 2" xfId="19961"/>
    <cellStyle name="常规 2 2 2 2 7 2 2 2" xfId="19962"/>
    <cellStyle name="常规 2 2 2 2 7 2 2 3" xfId="19963"/>
    <cellStyle name="常规 2 2 2 2 7 2 2 4" xfId="19964"/>
    <cellStyle name="常规 2 2 2 2 7 2 3" xfId="19965"/>
    <cellStyle name="常规 2 2 2 2 7 2 4" xfId="19966"/>
    <cellStyle name="常规 2 2 2 2 7 2 5" xfId="19967"/>
    <cellStyle name="常规 2 2 2 2 7 2 6" xfId="19968"/>
    <cellStyle name="常规 2 2 2 2 7 3 2" xfId="19969"/>
    <cellStyle name="好 2 2 2 7" xfId="19970"/>
    <cellStyle name="常规 2 2 2 2 7 3 2 2" xfId="19971"/>
    <cellStyle name="好 2 2 2 8" xfId="19972"/>
    <cellStyle name="常规 2 2 2 2 7 3 2 3" xfId="19973"/>
    <cellStyle name="常规 2 2 2 2 7 4 2" xfId="19974"/>
    <cellStyle name="常规 2 2 2 2 7 4 3 2" xfId="19975"/>
    <cellStyle name="常规 2 2 2 2 7 4 3 3" xfId="19976"/>
    <cellStyle name="常规 2 2 2 2 7 4 3 4" xfId="19977"/>
    <cellStyle name="常规 2 2 2 2 7 4 6" xfId="19978"/>
    <cellStyle name="常规 2 2 2 2 7 5 2" xfId="19979"/>
    <cellStyle name="常规 2 2 2 2 7 5 2 2" xfId="19980"/>
    <cellStyle name="好_108.BOM 3 2 5 2" xfId="19981"/>
    <cellStyle name="常规 2 2 2 2 7 5 2 3" xfId="19982"/>
    <cellStyle name="常规 2 2 2 2 7 5 3 2" xfId="19983"/>
    <cellStyle name="好_108.BOM 3 2 6 2" xfId="19984"/>
    <cellStyle name="常规 2 2 2 2 7 5 3 3" xfId="19985"/>
    <cellStyle name="好_108.BOM 3 2 6 3" xfId="19986"/>
    <cellStyle name="常规 2 2 2 2 7 5 3 4" xfId="19987"/>
    <cellStyle name="常规 3 18 3 2 4" xfId="19988"/>
    <cellStyle name="常规 2 2 2 2 7 6" xfId="19989"/>
    <cellStyle name="常规 2 2 2 2 7 6 2 2" xfId="19990"/>
    <cellStyle name="常规 2 2 2 2 7 6 2 3" xfId="19991"/>
    <cellStyle name="常规 2 2 2 2 7 6 3 2" xfId="19992"/>
    <cellStyle name="常规 2 2 2 2 7 6 3 3" xfId="19993"/>
    <cellStyle name="常规 2 2 2 2 7 6 3 4" xfId="19994"/>
    <cellStyle name="常规 2 2 2 6 2" xfId="19995"/>
    <cellStyle name="强调文字颜色 3 2" xfId="19996"/>
    <cellStyle name="好_108.BOM 37 2 3 2" xfId="19997"/>
    <cellStyle name="常规 2 2 2 2 7 7" xfId="19998"/>
    <cellStyle name="常规 2 2 2 6 2 2 2" xfId="19999"/>
    <cellStyle name="强调文字颜色 3 2 2 2" xfId="20000"/>
    <cellStyle name="常规 2 2 2 2 7 7 2 2" xfId="20001"/>
    <cellStyle name="常规 2 2 2 6 2 2 3" xfId="20002"/>
    <cellStyle name="强调文字颜色 3 2 2 3" xfId="20003"/>
    <cellStyle name="常规 2 2 2 2 7 7 2 3" xfId="20004"/>
    <cellStyle name="常规 2 2 2 6 2 3 2" xfId="20005"/>
    <cellStyle name="强调文字颜色 3 2 3 2" xfId="20006"/>
    <cellStyle name="常规 2 2 2 2 7 7 3 2" xfId="20007"/>
    <cellStyle name="常规 2 2 2 6 2 3 3" xfId="20008"/>
    <cellStyle name="强调文字颜色 3 2 3 3" xfId="20009"/>
    <cellStyle name="常规 2 2 2 2 7 7 3 3" xfId="20010"/>
    <cellStyle name="常规 2 2 2 6 2 3 4" xfId="20011"/>
    <cellStyle name="强调文字颜色 3 2 3 4" xfId="20012"/>
    <cellStyle name="常规 2 2 2 2 7 7 3 4" xfId="20013"/>
    <cellStyle name="强调文字颜色 3 5 5 2 2" xfId="20014"/>
    <cellStyle name="常规 2 2 2 6 2 4" xfId="20015"/>
    <cellStyle name="强调文字颜色 3 2 4" xfId="20016"/>
    <cellStyle name="常规 2 2 2 2 7 7 4" xfId="20017"/>
    <cellStyle name="常规 4 12 2" xfId="20018"/>
    <cellStyle name="常规 2 2 41 4" xfId="20019"/>
    <cellStyle name="常规 2 2 36 4" xfId="20020"/>
    <cellStyle name="常规 2 2 2 2 8 10" xfId="20021"/>
    <cellStyle name="常规 4 12 3" xfId="20022"/>
    <cellStyle name="常规 2 2 41 5" xfId="20023"/>
    <cellStyle name="常规 2 2 36 5" xfId="20024"/>
    <cellStyle name="常规 2 2 2 2 8 11" xfId="20025"/>
    <cellStyle name="常规 4 12 4" xfId="20026"/>
    <cellStyle name="常规 2 2 41 6" xfId="20027"/>
    <cellStyle name="常规 2 2 36 6" xfId="20028"/>
    <cellStyle name="常规 2 2 2 2 8 12" xfId="20029"/>
    <cellStyle name="常规 2 2 2 2 8 2" xfId="20030"/>
    <cellStyle name="常规 2 2 2 2 8 2 2" xfId="20031"/>
    <cellStyle name="常规 2 2 2 2 8 2 2 2" xfId="20032"/>
    <cellStyle name="常规 2 2 2 2 8 2 2 3" xfId="20033"/>
    <cellStyle name="常规 2 2 2 2 8 2 2 4" xfId="20034"/>
    <cellStyle name="常规 2 2 2 2 8 2 3" xfId="20035"/>
    <cellStyle name="常规 2 2 2 2 8 2 4" xfId="20036"/>
    <cellStyle name="常规 2 2 2 2 8 2 5" xfId="20037"/>
    <cellStyle name="常规 2 2 2 2 8 2 6" xfId="20038"/>
    <cellStyle name="常规 2 2 2 2 8 3" xfId="20039"/>
    <cellStyle name="常规 2 2 2 2 8 3 2" xfId="20040"/>
    <cellStyle name="常规 2 2 2 2 8 3 2 2" xfId="20041"/>
    <cellStyle name="常规 2 2 2 2 8 3 2 3" xfId="20042"/>
    <cellStyle name="常规 2 2 2 2 8 3 3 2" xfId="20043"/>
    <cellStyle name="常规 2 2 2 2 8 3 3 3" xfId="20044"/>
    <cellStyle name="常规 2 2 2 2 8 3 3 4" xfId="20045"/>
    <cellStyle name="常规 3 15 4 2 2" xfId="20046"/>
    <cellStyle name="常规 2 2 2 2 8 3 6" xfId="20047"/>
    <cellStyle name="常规 2 2 2 2 8 4" xfId="20048"/>
    <cellStyle name="常规 2 2 2 2 8 4 2" xfId="20049"/>
    <cellStyle name="常规 2 2 2 2 8 4 3 2" xfId="20050"/>
    <cellStyle name="常规 2 2 2 2 8 4 3 3" xfId="20051"/>
    <cellStyle name="常规 2 2 2 2 8 4 3 4" xfId="20052"/>
    <cellStyle name="常规 2 2 2 2 8 4 6" xfId="20053"/>
    <cellStyle name="常规 2 2 2 2 8 5" xfId="20054"/>
    <cellStyle name="常规 2 2 2 2 8 5 2" xfId="20055"/>
    <cellStyle name="常规 2 2 2 2 8 5 2 2" xfId="20056"/>
    <cellStyle name="好_108.BOM 4 2 5 2" xfId="20057"/>
    <cellStyle name="常规 2 2 2 2 8 5 2 3" xfId="20058"/>
    <cellStyle name="好_108.BOM 4 2 6 2" xfId="20059"/>
    <cellStyle name="常规 2 2 2 2 8 5 3 3" xfId="20060"/>
    <cellStyle name="好_108.BOM 4 2 6 3" xfId="20061"/>
    <cellStyle name="常规 2 2 2 2 8 5 3 4" xfId="20062"/>
    <cellStyle name="好_108.BOM 2 26 2 2 2" xfId="20063"/>
    <cellStyle name="常规 2 2 2 2 8 5 4" xfId="20064"/>
    <cellStyle name="好_108.BOM 2 26 2 2 3" xfId="20065"/>
    <cellStyle name="常规 2 2 2 2 8 5 5" xfId="20066"/>
    <cellStyle name="常规 2 2 2 2 8 6" xfId="20067"/>
    <cellStyle name="常规 2 2 2 2 8 6 2 2" xfId="20068"/>
    <cellStyle name="常规 2 2 2 2 8 6 2 3" xfId="20069"/>
    <cellStyle name="常规 2 2 2 2 8 6 3 2" xfId="20070"/>
    <cellStyle name="常规 2 2 2 2 8 6 3 3" xfId="20071"/>
    <cellStyle name="常规 2 2 2 2 8 6 3 4" xfId="20072"/>
    <cellStyle name="好_108.BOM 2 26 2 3 3" xfId="20073"/>
    <cellStyle name="常规 2 2 2 2 8 6 5" xfId="20074"/>
    <cellStyle name="常规 2 54" xfId="20075"/>
    <cellStyle name="常规 2 49" xfId="20076"/>
    <cellStyle name="常规 2 2 2 7 2" xfId="20077"/>
    <cellStyle name="强调文字颜色 4 2" xfId="20078"/>
    <cellStyle name="常规 2 2 2 2 8 7" xfId="20079"/>
    <cellStyle name="好_108.BOM 2 2 19 6 2" xfId="20080"/>
    <cellStyle name="好_108.BOM 11 2 4 3 3" xfId="20081"/>
    <cellStyle name="常规 2 49 2 2" xfId="20082"/>
    <cellStyle name="常规 2 2 2 7 2 2 2" xfId="20083"/>
    <cellStyle name="强调文字颜色 4 2 2 2" xfId="20084"/>
    <cellStyle name="常规 2 2 2 2 8 7 2 2" xfId="20085"/>
    <cellStyle name="好_108.BOM 2 2 19 6 3" xfId="20086"/>
    <cellStyle name="好_108.BOM 11 2 4 3 4" xfId="20087"/>
    <cellStyle name="常规 2 49 2 3" xfId="20088"/>
    <cellStyle name="常规 2 2 2 7 2 2 3" xfId="20089"/>
    <cellStyle name="强调文字颜色 4 2 2 3" xfId="20090"/>
    <cellStyle name="常规 2 2 2 2 8 7 2 3" xfId="20091"/>
    <cellStyle name="好_108.BOM 2 2 19 7 2" xfId="20092"/>
    <cellStyle name="常规 2 49 3 2" xfId="20093"/>
    <cellStyle name="常规 2 2 2 7 2 3 2" xfId="20094"/>
    <cellStyle name="输入 2 2 2 6" xfId="20095"/>
    <cellStyle name="强调文字颜色 4 2 3 2" xfId="20096"/>
    <cellStyle name="常规 2 2 2 2 8 7 3 2" xfId="20097"/>
    <cellStyle name="好_108.BOM 2 2 19 7 3" xfId="20098"/>
    <cellStyle name="常规 2 49 3 3" xfId="20099"/>
    <cellStyle name="常规 2 2 2 7 2 3 3" xfId="20100"/>
    <cellStyle name="输入 2 2 2 7" xfId="20101"/>
    <cellStyle name="强调文字颜色 4 2 3 3" xfId="20102"/>
    <cellStyle name="常规 2 2 2 2 8 7 3 3" xfId="20103"/>
    <cellStyle name="好_108.BOM 2 2 19 7 4" xfId="20104"/>
    <cellStyle name="常规 2 49 3 4" xfId="20105"/>
    <cellStyle name="常规 2 2 2 7 2 3 4" xfId="20106"/>
    <cellStyle name="输入 2 2 2 8" xfId="20107"/>
    <cellStyle name="强调文字颜色 4 2 3 4" xfId="20108"/>
    <cellStyle name="常规 2 2 2 2 8 7 3 4" xfId="20109"/>
    <cellStyle name="好_108.BOM 2 2 19 8" xfId="20110"/>
    <cellStyle name="常规 2 49 4" xfId="20111"/>
    <cellStyle name="常规 2 2 2 7 2 4" xfId="20112"/>
    <cellStyle name="强调文字颜色 4 2 4" xfId="20113"/>
    <cellStyle name="好_108.BOM 2 2 12 2 2 3" xfId="20114"/>
    <cellStyle name="常规 2 2 2 2 8 7 4" xfId="20115"/>
    <cellStyle name="好_108.BOM 2 2 19 9" xfId="20116"/>
    <cellStyle name="常规 2 49 5" xfId="20117"/>
    <cellStyle name="常规 2 2 2 7 2 5" xfId="20118"/>
    <cellStyle name="强调文字颜色 4 2 5" xfId="20119"/>
    <cellStyle name="好_108.BOM 2 2 12 2 2 4" xfId="20120"/>
    <cellStyle name="常规 2 2 2 2 8 7 5" xfId="20121"/>
    <cellStyle name="常规 2 2 2 7 3 2" xfId="20122"/>
    <cellStyle name="强调文字颜色 4 3 2" xfId="20123"/>
    <cellStyle name="常规 2 2 2 2 8 8 2" xfId="20124"/>
    <cellStyle name="常规 2 2 2 7 3 3" xfId="20125"/>
    <cellStyle name="强调文字颜色 4 3 3" xfId="20126"/>
    <cellStyle name="好_108.BOM 2 2 12 2 3 2" xfId="20127"/>
    <cellStyle name="常规 2 2 2 2 8 8 3" xfId="20128"/>
    <cellStyle name="常规 2 2 2 7 3 4" xfId="20129"/>
    <cellStyle name="强调文字颜色 4 3 4" xfId="20130"/>
    <cellStyle name="好_108.BOM 2 2 12 2 3 3" xfId="20131"/>
    <cellStyle name="常规 2 2 2 2 8 8 4" xfId="20132"/>
    <cellStyle name="常规 3 3 2 3" xfId="20133"/>
    <cellStyle name="常规 2 2 2 7 4 2" xfId="20134"/>
    <cellStyle name="强调文字颜色 4 4 2" xfId="20135"/>
    <cellStyle name="常规 2 2 2 2 8 9 2" xfId="20136"/>
    <cellStyle name="常规 3 3 2 4" xfId="20137"/>
    <cellStyle name="常规 2 2 2 7 4 3" xfId="20138"/>
    <cellStyle name="强调文字颜色 4 4 3" xfId="20139"/>
    <cellStyle name="常规 2 2 2 2 8 9 3" xfId="20140"/>
    <cellStyle name="常规 2 2 2 7 4 4" xfId="20141"/>
    <cellStyle name="强调文字颜色 4 4 4" xfId="20142"/>
    <cellStyle name="常规 2 2 2 2 8 9 4" xfId="20143"/>
    <cellStyle name="好_108.BOM 2 2 9 3 2 3" xfId="20144"/>
    <cellStyle name="好_108.BOM 2 12 2 6" xfId="20145"/>
    <cellStyle name="常规 4 22 2" xfId="20146"/>
    <cellStyle name="常规 4 17 2" xfId="20147"/>
    <cellStyle name="常规 2 2 51 4" xfId="20148"/>
    <cellStyle name="常规 2 2 46 4" xfId="20149"/>
    <cellStyle name="常规 2 2 2 2 9 10" xfId="20150"/>
    <cellStyle name="好_108.BOM 2 2 9 3 2 4" xfId="20151"/>
    <cellStyle name="常规 4 22 3" xfId="20152"/>
    <cellStyle name="常规 4 17 3" xfId="20153"/>
    <cellStyle name="常规 2 2 51 5" xfId="20154"/>
    <cellStyle name="常规 2 2 46 5" xfId="20155"/>
    <cellStyle name="常规 2 2 2 2 9 11" xfId="20156"/>
    <cellStyle name="常规 4 22 4" xfId="20157"/>
    <cellStyle name="常规 4 17 4" xfId="20158"/>
    <cellStyle name="常规 2 2 51 6" xfId="20159"/>
    <cellStyle name="常规 2 2 46 6" xfId="20160"/>
    <cellStyle name="常规 2 2 2 2 9 12" xfId="20161"/>
    <cellStyle name="常规 2 2 2 2 9 2" xfId="20162"/>
    <cellStyle name="常规 2 2 2 2 9 2 2" xfId="20163"/>
    <cellStyle name="常规 2 2 2 2 9 2 2 2" xfId="20164"/>
    <cellStyle name="常规 2 2 2 2 9 2 2 3" xfId="20165"/>
    <cellStyle name="常规 2 2 2 2 9 2 2 4" xfId="20166"/>
    <cellStyle name="常规 2 2 2 2 9 2 3" xfId="20167"/>
    <cellStyle name="常规 2 2 2 2 9 2 4" xfId="20168"/>
    <cellStyle name="常规 2 2 2 2 9 2 5" xfId="20169"/>
    <cellStyle name="常规 2 2 2 2 9 2 6" xfId="20170"/>
    <cellStyle name="常规 2 2 2 2 9 3" xfId="20171"/>
    <cellStyle name="常规 2 2 2 2 9 3 2" xfId="20172"/>
    <cellStyle name="常规 2 2 2 2 9 3 2 3" xfId="20173"/>
    <cellStyle name="常规 2 2 2 2 9 3 3 3" xfId="20174"/>
    <cellStyle name="常规 2 2 2 2 9 3 3 4" xfId="20175"/>
    <cellStyle name="常规 2 2 2 2 9 3 4" xfId="20176"/>
    <cellStyle name="输出 2 2" xfId="20177"/>
    <cellStyle name="常规 2 2 2 2 9 3 5" xfId="20178"/>
    <cellStyle name="输出 2 3" xfId="20179"/>
    <cellStyle name="常规 3 15 5 2 2" xfId="20180"/>
    <cellStyle name="常规 2 2 2 2 9 3 6" xfId="20181"/>
    <cellStyle name="常规 2 2 2 2 9 4 2" xfId="20182"/>
    <cellStyle name="常规 2 2 2 2 9 4 2 2" xfId="20183"/>
    <cellStyle name="常规 2 2 2 2 9 4 2 3" xfId="20184"/>
    <cellStyle name="常规 2 2 2 2 9 4 3 2" xfId="20185"/>
    <cellStyle name="常规 2 2 2 2 9 4 3 3" xfId="20186"/>
    <cellStyle name="常规 2 2 2 2 9 4 4" xfId="20187"/>
    <cellStyle name="输出 3 2" xfId="20188"/>
    <cellStyle name="常规 2 2 2 2 9 4 5" xfId="20189"/>
    <cellStyle name="输出 3 3" xfId="20190"/>
    <cellStyle name="常规 2 2 2 2 9 4 6" xfId="20191"/>
    <cellStyle name="常规 2 2 2 2 9 5 2 2" xfId="20192"/>
    <cellStyle name="好_108.BOM 5 2 5 2" xfId="20193"/>
    <cellStyle name="常规 2 2 2 2 9 5 2 3" xfId="20194"/>
    <cellStyle name="常规 2 2 2 2 9 5 3" xfId="20195"/>
    <cellStyle name="常规 2 2 2 2 9 5 3 2" xfId="20196"/>
    <cellStyle name="好_108.BOM 5 2 6 2" xfId="20197"/>
    <cellStyle name="常规 2 2 2 2 9 5 3 3" xfId="20198"/>
    <cellStyle name="好_108.BOM 5 2 6 3" xfId="20199"/>
    <cellStyle name="常规 2 2 2 2 9 5 3 4" xfId="20200"/>
    <cellStyle name="好_108.BOM 2 26 3 2 2" xfId="20201"/>
    <cellStyle name="常规 2 2 2 2 9 5 4" xfId="20202"/>
    <cellStyle name="输出 4 2" xfId="20203"/>
    <cellStyle name="好_108.BOM 2 26 3 2 3" xfId="20204"/>
    <cellStyle name="常规 2 2 2 2 9 5 5" xfId="20205"/>
    <cellStyle name="常规 2 2 2 2 9 6 2 2" xfId="20206"/>
    <cellStyle name="常规 2 2 2 2 9 6 2 3" xfId="20207"/>
    <cellStyle name="常规 2 2 2 2 9 6 3 2" xfId="20208"/>
    <cellStyle name="常规 2 2 2 2 9 6 3 3" xfId="20209"/>
    <cellStyle name="常规 2 2 2 2 9 6 3 4" xfId="20210"/>
    <cellStyle name="输出 5 2" xfId="20211"/>
    <cellStyle name="好_108.BOM 2 26 3 3 3" xfId="20212"/>
    <cellStyle name="常规 2 2 2 2 9 6 5" xfId="20213"/>
    <cellStyle name="常规 2 2 2 8 2" xfId="20214"/>
    <cellStyle name="强调文字颜色 5 2" xfId="20215"/>
    <cellStyle name="常规 2 2 2 2 9 7" xfId="20216"/>
    <cellStyle name="常规 2 2 2 8 2 2" xfId="20217"/>
    <cellStyle name="强调文字颜色 5 2 2" xfId="20218"/>
    <cellStyle name="常规 2 2 2 2 9 7 2" xfId="20219"/>
    <cellStyle name="常规 2 2 2 8 2 2 2" xfId="20220"/>
    <cellStyle name="强调文字颜色 5 2 2 2" xfId="20221"/>
    <cellStyle name="常规 2 2 2 2 9 7 2 2" xfId="20222"/>
    <cellStyle name="常规 2 2 2 8 2 2 3" xfId="20223"/>
    <cellStyle name="强调文字颜色 5 2 2 3" xfId="20224"/>
    <cellStyle name="常规 2 2 2 2 9 7 2 3" xfId="20225"/>
    <cellStyle name="常规 2 2 2 8 2 3" xfId="20226"/>
    <cellStyle name="强调文字颜色 5 2 3" xfId="20227"/>
    <cellStyle name="好_108.BOM 2 2 12 3 2 2" xfId="20228"/>
    <cellStyle name="常规 2 2 2 2 9 7 3" xfId="20229"/>
    <cellStyle name="常规 2 2 2 8 2 3 2" xfId="20230"/>
    <cellStyle name="强调文字颜色 5 2 3 2" xfId="20231"/>
    <cellStyle name="常规 2 2 2 2 9 7 3 2" xfId="20232"/>
    <cellStyle name="常规 2 2 2 8 2 3 3" xfId="20233"/>
    <cellStyle name="强调文字颜色 5 2 3 3" xfId="20234"/>
    <cellStyle name="常规 2 2 2 2 9 7 3 3" xfId="20235"/>
    <cellStyle name="常规 2 2 2 8 2 3 4" xfId="20236"/>
    <cellStyle name="强调文字颜色 5 2 3 4" xfId="20237"/>
    <cellStyle name="常规 2 2 2 2 9 7 3 4" xfId="20238"/>
    <cellStyle name="常规 2 2 2 8 2 4" xfId="20239"/>
    <cellStyle name="强调文字颜色 5 2 4" xfId="20240"/>
    <cellStyle name="好_108.BOM 2 2 12 3 2 3" xfId="20241"/>
    <cellStyle name="常规 2 2 2 2 9 7 4" xfId="20242"/>
    <cellStyle name="常规 2 2 2 8 2 5" xfId="20243"/>
    <cellStyle name="输出 6 2" xfId="20244"/>
    <cellStyle name="强调文字颜色 5 2 5" xfId="20245"/>
    <cellStyle name="好_108.BOM 2 2 12 3 2 4" xfId="20246"/>
    <cellStyle name="常规 2 2 2 2 9 7 5" xfId="20247"/>
    <cellStyle name="常规 2 2 2 8 3" xfId="20248"/>
    <cellStyle name="强调文字颜色 5 3" xfId="20249"/>
    <cellStyle name="常规 2 2 2 2 9 8" xfId="20250"/>
    <cellStyle name="常规 2 2 2 8 3 2" xfId="20251"/>
    <cellStyle name="强调文字颜色 5 3 2" xfId="20252"/>
    <cellStyle name="常规 2 2 2 2 9 8 2" xfId="20253"/>
    <cellStyle name="常规 2 2 2 8 3 3" xfId="20254"/>
    <cellStyle name="强调文字颜色 5 3 3" xfId="20255"/>
    <cellStyle name="好_108.BOM 2 2 12 3 3 2" xfId="20256"/>
    <cellStyle name="常规 2 2 2 2 9 8 3" xfId="20257"/>
    <cellStyle name="常规 2 2 2 8 3 4" xfId="20258"/>
    <cellStyle name="强调文字颜色 5 3 4" xfId="20259"/>
    <cellStyle name="好_108.BOM 2 2 12 3 3 3" xfId="20260"/>
    <cellStyle name="常规 2 2 2 2 9 8 4" xfId="20261"/>
    <cellStyle name="常规 2 2 2 8 4" xfId="20262"/>
    <cellStyle name="强调文字颜色 5 4" xfId="20263"/>
    <cellStyle name="常规 2 2 2 2 9 9" xfId="20264"/>
    <cellStyle name="常规 3 4 2 3" xfId="20265"/>
    <cellStyle name="常规 2 2 2 8 4 2" xfId="20266"/>
    <cellStyle name="强调文字颜色 5 4 2" xfId="20267"/>
    <cellStyle name="常规 2 2 2 2 9 9 2" xfId="20268"/>
    <cellStyle name="常规 3 4 2 4" xfId="20269"/>
    <cellStyle name="常规 2 2 2 8 4 3" xfId="20270"/>
    <cellStyle name="强调文字颜色 5 4 3" xfId="20271"/>
    <cellStyle name="常规 2 2 2 2 9 9 3" xfId="20272"/>
    <cellStyle name="常规 2 2 2 8 4 4" xfId="20273"/>
    <cellStyle name="强调文字颜色 5 4 4" xfId="20274"/>
    <cellStyle name="常规 2 2 2 2 9 9 4" xfId="20275"/>
    <cellStyle name="输出 5 5 3 4" xfId="20276"/>
    <cellStyle name="常规 2 2 2 25 10" xfId="20277"/>
    <cellStyle name="常规 2 2 2 25 11" xfId="20278"/>
    <cellStyle name="常规 2 2 2 25 12" xfId="20279"/>
    <cellStyle name="常规 2 2 2 25 2 2 2" xfId="20280"/>
    <cellStyle name="常规 2 2 2 25 2 2 3" xfId="20281"/>
    <cellStyle name="常规 2 2 2 25 2 2 4" xfId="20282"/>
    <cellStyle name="常规 2 2 2 25 2 3 2" xfId="20283"/>
    <cellStyle name="常规 2 2 2 25 2 6" xfId="20284"/>
    <cellStyle name="常规 2 2 2 25 3 2 2" xfId="20285"/>
    <cellStyle name="常规 2 2 2 25 3 2 3" xfId="20286"/>
    <cellStyle name="常规 2 2 2 25 3 2 4" xfId="20287"/>
    <cellStyle name="常规 2 2 2 25 3 5" xfId="20288"/>
    <cellStyle name="常规 2 2 2 25 3 6" xfId="20289"/>
    <cellStyle name="常规 2 2 2 25 4 2" xfId="20290"/>
    <cellStyle name="常规 2 2 2 25 4 2 2" xfId="20291"/>
    <cellStyle name="常规 2 2 2 25 4 3" xfId="20292"/>
    <cellStyle name="常规 2 2 2 25 4 3 2" xfId="20293"/>
    <cellStyle name="常规 2 2 2 25 4 3 3" xfId="20294"/>
    <cellStyle name="常规 2 2 2 25 4 3 4" xfId="20295"/>
    <cellStyle name="常规 2 2 2 25 4 4" xfId="20296"/>
    <cellStyle name="常规 2 2 2 25 4 5" xfId="20297"/>
    <cellStyle name="常规 2 2 2 25 4 6" xfId="20298"/>
    <cellStyle name="好_108.BOM 34 3 2 4" xfId="20299"/>
    <cellStyle name="好_108.BOM 29 3 2 4" xfId="20300"/>
    <cellStyle name="常规 2 2 2 25 5 3" xfId="20301"/>
    <cellStyle name="常规 2 2 2 25 5 3 2" xfId="20302"/>
    <cellStyle name="常规 2 2 2 25 5 3 3" xfId="20303"/>
    <cellStyle name="常规 2 2 2 25 5 3 4" xfId="20304"/>
    <cellStyle name="常规 2 2 2 25 5 4" xfId="20305"/>
    <cellStyle name="常规 2 2 2 25 5 5" xfId="20306"/>
    <cellStyle name="常规 2 2 2 25 5 6" xfId="20307"/>
    <cellStyle name="好_108.BOM 34 3 3 3" xfId="20308"/>
    <cellStyle name="好_108.BOM 29 3 3 3" xfId="20309"/>
    <cellStyle name="常规 2 2 2 25 6 2" xfId="20310"/>
    <cellStyle name="好_108.BOM 34 3 3 4" xfId="20311"/>
    <cellStyle name="好_108.BOM 29 3 3 4" xfId="20312"/>
    <cellStyle name="常规 2 2 2 25 6 3" xfId="20313"/>
    <cellStyle name="常规 2 2 2 25 6 3 2" xfId="20314"/>
    <cellStyle name="常规 2 2 2 25 6 3 3" xfId="20315"/>
    <cellStyle name="常规 2 2 2 25 6 3 4" xfId="20316"/>
    <cellStyle name="常规 2 2 2 25 6 4" xfId="20317"/>
    <cellStyle name="常规 2 2 2 25 6 5" xfId="20318"/>
    <cellStyle name="常规 2 2 2 25 6 6" xfId="20319"/>
    <cellStyle name="常规 2 2 2 25 7 2" xfId="20320"/>
    <cellStyle name="常规 2 2 2 25 7 2 2" xfId="20321"/>
    <cellStyle name="常规 2 2 2 25 7 3" xfId="20322"/>
    <cellStyle name="常规 2 2 2 25 7 3 2" xfId="20323"/>
    <cellStyle name="常规 2 2 2 25 7 4" xfId="20324"/>
    <cellStyle name="常规 2 2 2 25 7 5" xfId="20325"/>
    <cellStyle name="常规 2 2 2 25 7 6" xfId="20326"/>
    <cellStyle name="输入 2 10" xfId="20327"/>
    <cellStyle name="常规 2 2 30 2 2" xfId="20328"/>
    <cellStyle name="常规 2 2 25 2 2" xfId="20329"/>
    <cellStyle name="常规 2 2 2 25 8 2" xfId="20330"/>
    <cellStyle name="输入 2 11" xfId="20331"/>
    <cellStyle name="常规 2 2 30 2 3" xfId="20332"/>
    <cellStyle name="常规 2 2 25 2 3" xfId="20333"/>
    <cellStyle name="强调文字颜色 2 6 3 2 2" xfId="20334"/>
    <cellStyle name="常规 2 2 2 25 8 3" xfId="20335"/>
    <cellStyle name="输入 2 12" xfId="20336"/>
    <cellStyle name="常规 2 2 30 2 4" xfId="20337"/>
    <cellStyle name="常规 2 2 25 2 4" xfId="20338"/>
    <cellStyle name="强调文字颜色 2 6 3 2 3" xfId="20339"/>
    <cellStyle name="常规 2 2 2 25 8 4" xfId="20340"/>
    <cellStyle name="常规 2 2 30 3 2" xfId="20341"/>
    <cellStyle name="常规 2 2 25 3 2" xfId="20342"/>
    <cellStyle name="好_108.BOM 4 2 7 2 4" xfId="20343"/>
    <cellStyle name="常规 2 2 2 25 9 2" xfId="20344"/>
    <cellStyle name="常规 2 2 30 3 3" xfId="20345"/>
    <cellStyle name="常规 2 2 25 3 3" xfId="20346"/>
    <cellStyle name="强调文字颜色 2 6 3 3 2" xfId="20347"/>
    <cellStyle name="常规 2 2 2 25 9 3" xfId="20348"/>
    <cellStyle name="常规 2 2 30 3 4" xfId="20349"/>
    <cellStyle name="常规 2 2 25 3 4" xfId="20350"/>
    <cellStyle name="强调文字颜色 2 6 3 3 3" xfId="20351"/>
    <cellStyle name="常规 2 2 2 25 9 4" xfId="20352"/>
    <cellStyle name="常规 2 2 2 3 2 2 2 2" xfId="20353"/>
    <cellStyle name="常规 2 2 2 3 2 2 2 3" xfId="20354"/>
    <cellStyle name="常规 2 2 2 3 2 2 2 4" xfId="20355"/>
    <cellStyle name="常规 2 2 2 3 2 2 3 3" xfId="20356"/>
    <cellStyle name="常规 2 2 2 3 2 2 3 4" xfId="20357"/>
    <cellStyle name="常规 2 2 2 3 2 3 2 2" xfId="20358"/>
    <cellStyle name="常规 2 2 2 3 2 3 2 3" xfId="20359"/>
    <cellStyle name="常规 2 2 2 3 2 3 2 4" xfId="20360"/>
    <cellStyle name="常规 2 2 2 3 2 3 3 3" xfId="20361"/>
    <cellStyle name="常规 2 2 2 3 2 3 3 4" xfId="20362"/>
    <cellStyle name="常规 2 2 2 3 2 3 5" xfId="20363"/>
    <cellStyle name="常规 2 2 2 3 2 3 6" xfId="20364"/>
    <cellStyle name="常规 2 2 2 3 2 4 2" xfId="20365"/>
    <cellStyle name="常规 5 11 4" xfId="20366"/>
    <cellStyle name="常规 2 2 2 3 2 4 2 2" xfId="20367"/>
    <cellStyle name="常规 2 2 2 3 2 4 2 3" xfId="20368"/>
    <cellStyle name="常规 2 2 2 3 2 4 2 4" xfId="20369"/>
    <cellStyle name="常规 2 2 2 3 2 4 3" xfId="20370"/>
    <cellStyle name="常规 2 2 2 3 2 4 3 3" xfId="20371"/>
    <cellStyle name="常规 2 2 2 3 2 4 3 4" xfId="20372"/>
    <cellStyle name="常规 2 2 2 3 2 4 4" xfId="20373"/>
    <cellStyle name="检查单元格 3 2 2" xfId="20374"/>
    <cellStyle name="常规 2 2 2 3 2 4 5" xfId="20375"/>
    <cellStyle name="检查单元格 3 2 3" xfId="20376"/>
    <cellStyle name="常规 2 2 2 3 2 4 6" xfId="20377"/>
    <cellStyle name="常规 2 2 2 3 2 5 2" xfId="20378"/>
    <cellStyle name="常规 2 2 2 3 2 5 2 2" xfId="20379"/>
    <cellStyle name="常规 2 2 2 3 2 5 2 3" xfId="20380"/>
    <cellStyle name="常规 2 2 2 3 2 5 2 4" xfId="20381"/>
    <cellStyle name="常规 2 2 2 3 2 5 3" xfId="20382"/>
    <cellStyle name="常规 2 2 2 3 2 5 3 3" xfId="20383"/>
    <cellStyle name="常规 2 2 2 3 2 5 3 4" xfId="20384"/>
    <cellStyle name="常规 2 2 2 3 2 5 4" xfId="20385"/>
    <cellStyle name="检查单元格 3 3 2" xfId="20386"/>
    <cellStyle name="常规 2 2 2 3 2 5 5" xfId="20387"/>
    <cellStyle name="检查单元格 3 3 3" xfId="20388"/>
    <cellStyle name="常规 2 2 2 3 2 5 6" xfId="20389"/>
    <cellStyle name="常规 2 2 2 3 2 6 2" xfId="20390"/>
    <cellStyle name="常规 2 2 2 3 2 6 2 2" xfId="20391"/>
    <cellStyle name="常规 2 2 2 3 2 6 2 3" xfId="20392"/>
    <cellStyle name="常规 2 2 2 3 2 6 2 4" xfId="20393"/>
    <cellStyle name="常规 2 2 2 3 2 6 3" xfId="20394"/>
    <cellStyle name="常规 2 2 2 3 2 6 3 3" xfId="20395"/>
    <cellStyle name="常规 2 2 2 3 2 6 3 4" xfId="20396"/>
    <cellStyle name="常规 2 2 2 3 2 6 4" xfId="20397"/>
    <cellStyle name="检查单元格 3 4 2" xfId="20398"/>
    <cellStyle name="常规 2 2 2 3 2 6 5" xfId="20399"/>
    <cellStyle name="检查单元格 3 4 3" xfId="20400"/>
    <cellStyle name="常规 2 2 2 3 2 6 6" xfId="20401"/>
    <cellStyle name="常规 2 2 2 3 2 7" xfId="20402"/>
    <cellStyle name="常规 2 2 2 3 2 7 2" xfId="20403"/>
    <cellStyle name="好_108.BOM 32 4" xfId="20404"/>
    <cellStyle name="好_108.BOM 27 4" xfId="20405"/>
    <cellStyle name="常规 2 2 2 3 2 7 2 2" xfId="20406"/>
    <cellStyle name="好_108.BOM 32 5" xfId="20407"/>
    <cellStyle name="好_108.BOM 27 5" xfId="20408"/>
    <cellStyle name="常规 2 2 2 3 2 7 2 3" xfId="20409"/>
    <cellStyle name="常规 2 2 2 3 2 7 3" xfId="20410"/>
    <cellStyle name="好_108.BOM 33 5" xfId="20411"/>
    <cellStyle name="好_108.BOM 28 5" xfId="20412"/>
    <cellStyle name="常规 2 2 2 3 2 7 3 3" xfId="20413"/>
    <cellStyle name="常规 2 2 2 3 2 7 4" xfId="20414"/>
    <cellStyle name="检查单元格 3 5 2" xfId="20415"/>
    <cellStyle name="常规 2 2 2 3 2 7 5" xfId="20416"/>
    <cellStyle name="常规 2 2 2 3 2 8" xfId="20417"/>
    <cellStyle name="常规 2 2 2 3 2 8 2" xfId="20418"/>
    <cellStyle name="常规 2 2 2 3 2 8 3" xfId="20419"/>
    <cellStyle name="常规 2 2 2 3 2 8 4" xfId="20420"/>
    <cellStyle name="常规 2 2 2 3 2 9" xfId="20421"/>
    <cellStyle name="常规 2 2 2 3 2 9 2" xfId="20422"/>
    <cellStyle name="常规 2 2 2 3 2 9 3" xfId="20423"/>
    <cellStyle name="常规 2 2 2 3 2 9 4" xfId="20424"/>
    <cellStyle name="常规 2 2 2 36 2 2" xfId="20425"/>
    <cellStyle name="常规 2 2 2 41 2 2" xfId="20426"/>
    <cellStyle name="常规 2 2 2 36 3 2" xfId="20427"/>
    <cellStyle name="常规 2 2 2 41 3 2" xfId="20428"/>
    <cellStyle name="常规 2 2 2 36 3 3" xfId="20429"/>
    <cellStyle name="常规 2 2 2 41 3 3" xfId="20430"/>
    <cellStyle name="常规 2 2 2 37 2 2" xfId="20431"/>
    <cellStyle name="常规 2 2 2 42 2 2" xfId="20432"/>
    <cellStyle name="常规 2 2 2 37 2 3" xfId="20433"/>
    <cellStyle name="常规 2 2 2 42 2 3" xfId="20434"/>
    <cellStyle name="常规 2 2 2 37 2 4" xfId="20435"/>
    <cellStyle name="常规 2 2 2 42 2 4" xfId="20436"/>
    <cellStyle name="常规 2 2 2 37 3 2" xfId="20437"/>
    <cellStyle name="常规 2 2 2 42 3 2" xfId="20438"/>
    <cellStyle name="常规 2 2 2 37 3 3" xfId="20439"/>
    <cellStyle name="常规 2 2 2 42 3 3" xfId="20440"/>
    <cellStyle name="常规 2 2 2 37 4" xfId="20441"/>
    <cellStyle name="常规 2 2 2 42 4" xfId="20442"/>
    <cellStyle name="常规 2 2 2 37 5" xfId="20443"/>
    <cellStyle name="常规 2 2 2 42 5" xfId="20444"/>
    <cellStyle name="常规 2 2 2 37 6" xfId="20445"/>
    <cellStyle name="常规 2 2 2 42 6" xfId="20446"/>
    <cellStyle name="常规 2 2 2 38 2" xfId="20447"/>
    <cellStyle name="常规 2 2 2 43 2" xfId="20448"/>
    <cellStyle name="常规 2 2 2 38 2 2" xfId="20449"/>
    <cellStyle name="常规 2 2 2 43 2 2" xfId="20450"/>
    <cellStyle name="常规 2 2 2 38 2 3" xfId="20451"/>
    <cellStyle name="常规 2 2 2 43 2 3" xfId="20452"/>
    <cellStyle name="常规 2 2 2 38 2 4" xfId="20453"/>
    <cellStyle name="常规 2 2 2 43 2 4" xfId="20454"/>
    <cellStyle name="常规 2 2 2 38 3" xfId="20455"/>
    <cellStyle name="常规 2 2 2 43 3" xfId="20456"/>
    <cellStyle name="常规 2 2 2 38 3 2" xfId="20457"/>
    <cellStyle name="常规 2 2 2 43 3 2" xfId="20458"/>
    <cellStyle name="常规 2 2 2 38 3 3" xfId="20459"/>
    <cellStyle name="常规 2 2 2 43 3 3" xfId="20460"/>
    <cellStyle name="常规 2 2 2 38 3 4" xfId="20461"/>
    <cellStyle name="常规 2 2 2 43 3 4" xfId="20462"/>
    <cellStyle name="常规 2 2 2 38 4" xfId="20463"/>
    <cellStyle name="常规 2 2 2 43 4" xfId="20464"/>
    <cellStyle name="常规 2 2 2 38 5" xfId="20465"/>
    <cellStyle name="常规 2 2 2 43 5" xfId="20466"/>
    <cellStyle name="常规 2 2 2 38 6" xfId="20467"/>
    <cellStyle name="常规 2 2 2 43 6" xfId="20468"/>
    <cellStyle name="常规 2 2 2 39" xfId="20469"/>
    <cellStyle name="常规 2 2 2 44" xfId="20470"/>
    <cellStyle name="常规 2 2 2 39 2 4" xfId="20471"/>
    <cellStyle name="常规 2 2 2 44 2 4" xfId="20472"/>
    <cellStyle name="常规 2 2 2 39 3" xfId="20473"/>
    <cellStyle name="常规 2 2 2 44 3" xfId="20474"/>
    <cellStyle name="常规 2 2 2 39 4" xfId="20475"/>
    <cellStyle name="常规 2 2 2 44 4" xfId="20476"/>
    <cellStyle name="常规 2 2 2 39 5" xfId="20477"/>
    <cellStyle name="常规 2 2 2 44 5" xfId="20478"/>
    <cellStyle name="常规 2 2 2 39 6" xfId="20479"/>
    <cellStyle name="常规 2 2 2 44 6" xfId="20480"/>
    <cellStyle name="常规 2 2 2 4 2 2 2 4" xfId="20481"/>
    <cellStyle name="常规 2 2 2 4 2 2 3 2" xfId="20482"/>
    <cellStyle name="常规 2 2 2 4 2 2 3 3" xfId="20483"/>
    <cellStyle name="常规 2 2 2 4 2 2 3 4" xfId="20484"/>
    <cellStyle name="常规 2 2 2 4 2 3 2 2" xfId="20485"/>
    <cellStyle name="常规 2 2 2 4 2 3 2 3" xfId="20486"/>
    <cellStyle name="常规 2 2 2 4 2 3 2 4" xfId="20487"/>
    <cellStyle name="常规 2 2 2 4 2 3 3 2" xfId="20488"/>
    <cellStyle name="常规 2 2 2 4 2 3 5" xfId="20489"/>
    <cellStyle name="常规 2 2 2 4 2 3 6" xfId="20490"/>
    <cellStyle name="常规 2 2 2 4 2 4 2 2" xfId="20491"/>
    <cellStyle name="常规 2 2 2 4 2 4 2 3" xfId="20492"/>
    <cellStyle name="常规 2 2 2 4 2 4 2 4" xfId="20493"/>
    <cellStyle name="常规 2 2 2 4 2 4 3 2" xfId="20494"/>
    <cellStyle name="常规 2 2 2 4 2 4 3 3" xfId="20495"/>
    <cellStyle name="常规 2 2 2 4 2 4 3 4" xfId="20496"/>
    <cellStyle name="好_108.BOM 2 24 12" xfId="20497"/>
    <cellStyle name="好_108.BOM 2 19 12" xfId="20498"/>
    <cellStyle name="常规 2 2 2 4 2 4 4" xfId="20499"/>
    <cellStyle name="常规 2 2 2 4 2 4 5" xfId="20500"/>
    <cellStyle name="常规 2 2 2 4 2 4 6" xfId="20501"/>
    <cellStyle name="常规 2 2 2 4 2 5 2" xfId="20502"/>
    <cellStyle name="常规 2 2 2 4 2 5 3" xfId="20503"/>
    <cellStyle name="常规 2 2 2 4 2 5 3 3" xfId="20504"/>
    <cellStyle name="常规 2 2 2 4 2 5 3 4" xfId="20505"/>
    <cellStyle name="常规 2 2 2 4 2 5 4" xfId="20506"/>
    <cellStyle name="常规 2 2 2 4 2 5 5" xfId="20507"/>
    <cellStyle name="常规 2 2 2 4 2 5 6" xfId="20508"/>
    <cellStyle name="常规 2 2 2 4 2 6 2" xfId="20509"/>
    <cellStyle name="常规 2 2 2 4 2 6 2 3" xfId="20510"/>
    <cellStyle name="常规 2 2 2 4 2 6 2 4" xfId="20511"/>
    <cellStyle name="常规 2 2 2 4 2 6 3" xfId="20512"/>
    <cellStyle name="常规 2 2 2 4 2 6 3 3" xfId="20513"/>
    <cellStyle name="常规 2 2 2 4 2 6 3 4" xfId="20514"/>
    <cellStyle name="常规 2 2 2 4 2 6 4" xfId="20515"/>
    <cellStyle name="常规 2 2 2 4 2 6 5" xfId="20516"/>
    <cellStyle name="常规 2 2 2 4 2 6 6" xfId="20517"/>
    <cellStyle name="常规 2 2 2 4 2 7 2" xfId="20518"/>
    <cellStyle name="常规 2 2 2 4 2 7 2 2" xfId="20519"/>
    <cellStyle name="常规 2 2 2 4 2 7 2 3" xfId="20520"/>
    <cellStyle name="常规 2 2 2 4 2 7 2 4" xfId="20521"/>
    <cellStyle name="常规 2 2 2 4 2 7 3" xfId="20522"/>
    <cellStyle name="常规 2 2 2 4 2 7 3 2" xfId="20523"/>
    <cellStyle name="常规 2 2 2 4 2 7 3 3" xfId="20524"/>
    <cellStyle name="常规 2 2 2 4 2 7 3 4" xfId="20525"/>
    <cellStyle name="常规 2 2 2 4 2 7 5" xfId="20526"/>
    <cellStyle name="常规 2 2 2 4 2 8 2" xfId="20527"/>
    <cellStyle name="常规 2 2 2 4 2 8 3" xfId="20528"/>
    <cellStyle name="常规 2 2 2 4 2 9" xfId="20529"/>
    <cellStyle name="好_108.BOM 2 25 12" xfId="20530"/>
    <cellStyle name="常规 2 2 3 2 4 2 2" xfId="20531"/>
    <cellStyle name="常规 2 2 2 4 2 9 4" xfId="20532"/>
    <cellStyle name="常规 2 2 2 45" xfId="20533"/>
    <cellStyle name="常规 2 2 2 50" xfId="20534"/>
    <cellStyle name="常规 2 2 2 45 2 4" xfId="20535"/>
    <cellStyle name="常规 2 2 2 45 3" xfId="20536"/>
    <cellStyle name="常规 2 2 2 45 4" xfId="20537"/>
    <cellStyle name="常规 2 2 2 45 5" xfId="20538"/>
    <cellStyle name="常规 2 2 2 45 6" xfId="20539"/>
    <cellStyle name="常规 2 2 2 46" xfId="20540"/>
    <cellStyle name="常规 2 2 2 51" xfId="20541"/>
    <cellStyle name="好_108.BOM 2 2 8 3 6" xfId="20542"/>
    <cellStyle name="常规 2 2 2 46 2" xfId="20543"/>
    <cellStyle name="好_108.BOM 5 2 4 6" xfId="20544"/>
    <cellStyle name="常规 2 2 2 46 2 4" xfId="20545"/>
    <cellStyle name="常规 2 2 2 46 3" xfId="20546"/>
    <cellStyle name="常规 2 2 2 46 4" xfId="20547"/>
    <cellStyle name="常规 2 2 2 46 5" xfId="20548"/>
    <cellStyle name="常规 2 2 2 46 6" xfId="20549"/>
    <cellStyle name="常规 2 2 2 47" xfId="20550"/>
    <cellStyle name="常规 2 2 2 52" xfId="20551"/>
    <cellStyle name="好_108.BOM 2 2 8 4 6" xfId="20552"/>
    <cellStyle name="常规 2 2 2 47 2" xfId="20553"/>
    <cellStyle name="常规 2 2 2 47 2 4" xfId="20554"/>
    <cellStyle name="常规 2 2 2 47 3" xfId="20555"/>
    <cellStyle name="常规 2 2 2 47 4" xfId="20556"/>
    <cellStyle name="常规 2 2 2 47 5" xfId="20557"/>
    <cellStyle name="常规 2 2 2 47 6" xfId="20558"/>
    <cellStyle name="常规 2 2 2 48" xfId="20559"/>
    <cellStyle name="好_108.BOM 2 2 8 5 6" xfId="20560"/>
    <cellStyle name="常规 2 2 2 48 2" xfId="20561"/>
    <cellStyle name="常规 2 2 2 48 2 4" xfId="20562"/>
    <cellStyle name="常规 2 2 2 48 3" xfId="20563"/>
    <cellStyle name="常规 2 2 2 48 4" xfId="20564"/>
    <cellStyle name="常规 2 2 2 48 5" xfId="20565"/>
    <cellStyle name="常规 2 2 2 48 6" xfId="20566"/>
    <cellStyle name="常规 2 2 2 5 2 12" xfId="20567"/>
    <cellStyle name="常规 2 2 2 5 2 8 2" xfId="20568"/>
    <cellStyle name="常规 2 2 2 5 2 8 3" xfId="20569"/>
    <cellStyle name="常规 2 2 2 5 2 8 4" xfId="20570"/>
    <cellStyle name="常规 2 2 2 5 2 9" xfId="20571"/>
    <cellStyle name="常规 2 2 2 5 2 9 2" xfId="20572"/>
    <cellStyle name="常规 2 2 2 5 2 9 3" xfId="20573"/>
    <cellStyle name="常规 2 2 2 5 2 9 4" xfId="20574"/>
    <cellStyle name="链接单元格 5 3" xfId="20575"/>
    <cellStyle name="常规 2 2 2 6 2 10" xfId="20576"/>
    <cellStyle name="链接单元格 5 4" xfId="20577"/>
    <cellStyle name="常规 2 2 2 6 2 11" xfId="20578"/>
    <cellStyle name="链接单元格 5 5" xfId="20579"/>
    <cellStyle name="常规 2 2 2 6 2 12" xfId="20580"/>
    <cellStyle name="常规 2 2 2 6 2 2 2 2" xfId="20581"/>
    <cellStyle name="常规 2 2 2 6 2 2 2 3" xfId="20582"/>
    <cellStyle name="常规 2 2 2 6 2 2 2 4" xfId="20583"/>
    <cellStyle name="常规 2 2 2 6 2 2 3 2" xfId="20584"/>
    <cellStyle name="常规 2 2 2 6 2 2 3 3" xfId="20585"/>
    <cellStyle name="常规 2 2 2 6 2 2 3 4" xfId="20586"/>
    <cellStyle name="常规 2 2 2 6 2 3 2 2" xfId="20587"/>
    <cellStyle name="常规 2 2 2 6 2 3 2 3" xfId="20588"/>
    <cellStyle name="常规 2 2 2 6 2 3 2 4" xfId="20589"/>
    <cellStyle name="常规 2 2 2 6 2 3 3 2" xfId="20590"/>
    <cellStyle name="常规 2 2 2 6 2 3 3 3" xfId="20591"/>
    <cellStyle name="常规 2 2 2 6 2 3 3 4" xfId="20592"/>
    <cellStyle name="常规 2 2 2 6 2 3 5" xfId="20593"/>
    <cellStyle name="检查单元格 3 3 2 2" xfId="20594"/>
    <cellStyle name="常规 2 2 2 6 2 3 6" xfId="20595"/>
    <cellStyle name="常规 2 2 2 6 2 4 2" xfId="20596"/>
    <cellStyle name="常规 2 2 2 6 2 4 2 3" xfId="20597"/>
    <cellStyle name="常规 2 2 2 6 2 4 2 4" xfId="20598"/>
    <cellStyle name="常规 2 2 2 6 2 4 3" xfId="20599"/>
    <cellStyle name="常规 2 2 2 6 2 4 3 3" xfId="20600"/>
    <cellStyle name="常规 2 2 2 6 2 4 3 4" xfId="20601"/>
    <cellStyle name="常规 2 2 2 6 2 4 4" xfId="20602"/>
    <cellStyle name="常规 2 2 2 6 2 4 5" xfId="20603"/>
    <cellStyle name="检查单元格 3 3 3 2" xfId="20604"/>
    <cellStyle name="常规 2 2 2 6 2 4 6" xfId="20605"/>
    <cellStyle name="常规 2 2 2 6 2 5 2 2" xfId="20606"/>
    <cellStyle name="常规 2 2 2 6 2 5 2 3" xfId="20607"/>
    <cellStyle name="常规 2 2 2 6 2 5 2 4" xfId="20608"/>
    <cellStyle name="常规 2 2 2 6 2 5 3 2" xfId="20609"/>
    <cellStyle name="常规 2 2 2 6 2 5 3 3" xfId="20610"/>
    <cellStyle name="常规 2 2 2 6 2 5 3 4" xfId="20611"/>
    <cellStyle name="好_108.BOM 2 10 4 2 3" xfId="20612"/>
    <cellStyle name="常规 2 2 2 6 2 5 6" xfId="20613"/>
    <cellStyle name="好_108.BOM 2 23 2 4" xfId="20614"/>
    <cellStyle name="好_108.BOM 2 18 2 4" xfId="20615"/>
    <cellStyle name="常规 2 2 2 6 2 6 2" xfId="20616"/>
    <cellStyle name="常规 2 2 2 6 2 6 2 2" xfId="20617"/>
    <cellStyle name="常规 2 2 2 6 2 6 2 3" xfId="20618"/>
    <cellStyle name="常规 2 2 2 6 2 6 2 4" xfId="20619"/>
    <cellStyle name="常规 2 2 2 6 2 6 3 2" xfId="20620"/>
    <cellStyle name="常规 2 2 2 6 2 6 3 3" xfId="20621"/>
    <cellStyle name="常规 2 2 2 6 2 6 3 4" xfId="20622"/>
    <cellStyle name="好_108.BOM 2 10 4 3 3" xfId="20623"/>
    <cellStyle name="常规 2 2 2 6 2 6 6" xfId="20624"/>
    <cellStyle name="好_108.BOM 2 23 3 4" xfId="20625"/>
    <cellStyle name="好_108.BOM 2 18 3 4" xfId="20626"/>
    <cellStyle name="常规 2 2 2 6 2 7 2" xfId="20627"/>
    <cellStyle name="常规 2 2 2 6 2 7 2 2" xfId="20628"/>
    <cellStyle name="常规 2 2 2 6 2 7 2 3" xfId="20629"/>
    <cellStyle name="常规 2 2 2 6 2 7 2 4" xfId="20630"/>
    <cellStyle name="好_108.BOM 2 23 3 5" xfId="20631"/>
    <cellStyle name="好_108.BOM 2 18 3 5" xfId="20632"/>
    <cellStyle name="常规 2 2 2 6 2 7 3" xfId="20633"/>
    <cellStyle name="常规 2 2 2 6 2 7 3 2" xfId="20634"/>
    <cellStyle name="常规 2 2 2 6 2 7 3 3" xfId="20635"/>
    <cellStyle name="常规 2 2 2 6 2 7 3 4" xfId="20636"/>
    <cellStyle name="好_108.BOM 2 23 3 6" xfId="20637"/>
    <cellStyle name="好_108.BOM 2 18 3 6" xfId="20638"/>
    <cellStyle name="常规 2 2 2 6 2 7 4" xfId="20639"/>
    <cellStyle name="常规 2 2 2 6 2 7 5" xfId="20640"/>
    <cellStyle name="好_108.BOM 2 23 4 4" xfId="20641"/>
    <cellStyle name="好_108.BOM 2 18 4 4" xfId="20642"/>
    <cellStyle name="常规 2 2 2 6 2 8 2" xfId="20643"/>
    <cellStyle name="好_108.BOM 2 23 4 5" xfId="20644"/>
    <cellStyle name="好_108.BOM 2 18 4 5" xfId="20645"/>
    <cellStyle name="常规 2 2 2 6 2 8 3" xfId="20646"/>
    <cellStyle name="好_108.BOM 2 23 4 6" xfId="20647"/>
    <cellStyle name="好_108.BOM 2 18 4 6" xfId="20648"/>
    <cellStyle name="常规 2 2 2 6 2 8 4" xfId="20649"/>
    <cellStyle name="好_108.BOM 2 23 5 4" xfId="20650"/>
    <cellStyle name="好_108.BOM 2 18 5 4" xfId="20651"/>
    <cellStyle name="常规 2 2 2 6 2 9 2" xfId="20652"/>
    <cellStyle name="好_108.BOM 2 23 5 5" xfId="20653"/>
    <cellStyle name="好_108.BOM 2 18 5 5" xfId="20654"/>
    <cellStyle name="常规 2 2 2 6 2 9 3" xfId="20655"/>
    <cellStyle name="好_108.BOM 2 23 5 6" xfId="20656"/>
    <cellStyle name="好_108.BOM 2 18 5 6" xfId="20657"/>
    <cellStyle name="常规 2 2 2 6 2 9 4" xfId="20658"/>
    <cellStyle name="常规 2 2 2 7 2 10" xfId="20659"/>
    <cellStyle name="常规 2 2 2 7 2 11" xfId="20660"/>
    <cellStyle name="好_108.BOM 32 7 5" xfId="20661"/>
    <cellStyle name="好_108.BOM 27 7 5" xfId="20662"/>
    <cellStyle name="好_108.BOM 2 2 19 6 2 3" xfId="20663"/>
    <cellStyle name="常规 2 2 2 7 2 2 2 3" xfId="20664"/>
    <cellStyle name="好_108.BOM 32 7 6" xfId="20665"/>
    <cellStyle name="好_108.BOM 27 7 6" xfId="20666"/>
    <cellStyle name="好_108.BOM 2 2 19 6 2 4" xfId="20667"/>
    <cellStyle name="常规 2 2 2 7 2 2 2 4" xfId="20668"/>
    <cellStyle name="好_108.BOM 33 7 5" xfId="20669"/>
    <cellStyle name="好_108.BOM 28 7 5" xfId="20670"/>
    <cellStyle name="好_108.BOM 2 2 19 7 2 3" xfId="20671"/>
    <cellStyle name="常规 2 2 2 7 2 3 2 3" xfId="20672"/>
    <cellStyle name="好_108.BOM 33 7 6" xfId="20673"/>
    <cellStyle name="好_108.BOM 28 7 6" xfId="20674"/>
    <cellStyle name="好_108.BOM 2 2 19 7 2 4" xfId="20675"/>
    <cellStyle name="常规 2 2 2 7 2 3 2 4" xfId="20676"/>
    <cellStyle name="好_108.BOM 2 2 19 8 2" xfId="20677"/>
    <cellStyle name="常规 2 2 2 7 2 4 2" xfId="20678"/>
    <cellStyle name="好_108.BOM 34 7 5" xfId="20679"/>
    <cellStyle name="好_108.BOM 29 7 5" xfId="20680"/>
    <cellStyle name="常规 2 2 2 7 2 4 2 3" xfId="20681"/>
    <cellStyle name="好_108.BOM 34 7 6" xfId="20682"/>
    <cellStyle name="好_108.BOM 29 7 6" xfId="20683"/>
    <cellStyle name="常规 2 2 2 7 2 4 2 4" xfId="20684"/>
    <cellStyle name="好_108.BOM 2 2 19 8 3" xfId="20685"/>
    <cellStyle name="常规 2 2 2 7 2 4 3" xfId="20686"/>
    <cellStyle name="好_108.BOM 2 2 19 8 4" xfId="20687"/>
    <cellStyle name="常规 2 2 2 7 2 4 4" xfId="20688"/>
    <cellStyle name="好_108.BOM 2 2 19 9 2" xfId="20689"/>
    <cellStyle name="常规 2 2 2 7 2 5 2" xfId="20690"/>
    <cellStyle name="好_108.BOM 35 7 5" xfId="20691"/>
    <cellStyle name="常规 2 2 2 7 2 5 2 3" xfId="20692"/>
    <cellStyle name="好_108.BOM 35 7 6" xfId="20693"/>
    <cellStyle name="常规 2 2 2 7 2 5 2 4" xfId="20694"/>
    <cellStyle name="好_108.BOM 2 2 19 9 3" xfId="20695"/>
    <cellStyle name="常规 2 2 2 7 2 5 3" xfId="20696"/>
    <cellStyle name="好_108.BOM 2 2 19 9 4" xfId="20697"/>
    <cellStyle name="常规 2 2 2 7 2 5 4" xfId="20698"/>
    <cellStyle name="常规 2 2 2 7 2 6 2" xfId="20699"/>
    <cellStyle name="好_108.BOM 36 7 4" xfId="20700"/>
    <cellStyle name="常规 2 2 2 7 2 6 2 2" xfId="20701"/>
    <cellStyle name="好_108.BOM 36 7 5" xfId="20702"/>
    <cellStyle name="常规 2 2 2 7 2 6 2 3" xfId="20703"/>
    <cellStyle name="好_108.BOM 36 7 6" xfId="20704"/>
    <cellStyle name="常规 2 2 2 7 2 6 2 4" xfId="20705"/>
    <cellStyle name="常规 2 2 2 7 2 6 3" xfId="20706"/>
    <cellStyle name="常规 2 2 2 7 2 6 4" xfId="20707"/>
    <cellStyle name="常规 2 2 2 7 2 7 2" xfId="20708"/>
    <cellStyle name="好_108.BOM 37 7 4" xfId="20709"/>
    <cellStyle name="常规 2 2 2 7 2 7 2 2" xfId="20710"/>
    <cellStyle name="好_108.BOM 37 7 5" xfId="20711"/>
    <cellStyle name="常规 2 2 2 7 2 7 2 3" xfId="20712"/>
    <cellStyle name="好_108.BOM 37 7 6" xfId="20713"/>
    <cellStyle name="常规 2 2 2 7 2 7 2 4" xfId="20714"/>
    <cellStyle name="警告文本 2 2 2" xfId="20715"/>
    <cellStyle name="常规 2 2 2 7 2 7 3" xfId="20716"/>
    <cellStyle name="警告文本 2 2 2 3" xfId="20717"/>
    <cellStyle name="常规 2 2 2 7 2 7 3 3" xfId="20718"/>
    <cellStyle name="警告文本 2 2 2 4" xfId="20719"/>
    <cellStyle name="常规 2 2 2 7 2 7 3 4" xfId="20720"/>
    <cellStyle name="警告文本 2 2 3" xfId="20721"/>
    <cellStyle name="常规 2 2 2 7 2 7 4" xfId="20722"/>
    <cellStyle name="常规 2 2 2 7 2 8 2" xfId="20723"/>
    <cellStyle name="警告文本 2 3 2" xfId="20724"/>
    <cellStyle name="常规 2 2 2 7 2 8 3" xfId="20725"/>
    <cellStyle name="警告文本 2 3 3" xfId="20726"/>
    <cellStyle name="常规 2 2 2 7 2 8 4" xfId="20727"/>
    <cellStyle name="常规 2 2 2 7 2 9" xfId="20728"/>
    <cellStyle name="常规 2 2 2 7 2 9 2" xfId="20729"/>
    <cellStyle name="警告文本 2 4 2" xfId="20730"/>
    <cellStyle name="常规 2 2 2 7 2 9 3" xfId="20731"/>
    <cellStyle name="警告文本 2 4 3" xfId="20732"/>
    <cellStyle name="常规 2 2 2 7 2 9 4" xfId="20733"/>
    <cellStyle name="计算 3 6 2" xfId="20734"/>
    <cellStyle name="常规 2 2 2 7 6" xfId="20735"/>
    <cellStyle name="常规 2 2 2 7 7" xfId="20736"/>
    <cellStyle name="警告文本 6 4" xfId="20737"/>
    <cellStyle name="常规 2 2 2 8 2 10" xfId="20738"/>
    <cellStyle name="警告文本 6 5" xfId="20739"/>
    <cellStyle name="常规 2 2 2 8 2 11" xfId="20740"/>
    <cellStyle name="常规 2 2 2 8 2 2 2 2" xfId="20741"/>
    <cellStyle name="常规 2 2 2 8 2 2 2 3" xfId="20742"/>
    <cellStyle name="常规 2 2 2 8 2 2 2 4" xfId="20743"/>
    <cellStyle name="常规 2 2 2 8 2 2 3 2" xfId="20744"/>
    <cellStyle name="常规 2 2 2 8 2 2 3 3" xfId="20745"/>
    <cellStyle name="常规 2 2 2 8 2 2 3 4" xfId="20746"/>
    <cellStyle name="常规 2 2 2 8 2 3 2 2" xfId="20747"/>
    <cellStyle name="常规 2 2 2 8 2 3 2 3" xfId="20748"/>
    <cellStyle name="常规 2 2 2 8 2 3 2 4" xfId="20749"/>
    <cellStyle name="常规 2 2 2 8 2 3 3 2" xfId="20750"/>
    <cellStyle name="常规 2 2 2 8 2 3 3 3" xfId="20751"/>
    <cellStyle name="常规 2 2 2 8 2 3 3 4" xfId="20752"/>
    <cellStyle name="常规 2 2 2 8 2 3 5" xfId="20753"/>
    <cellStyle name="常规 2 2 2 8 2 4 2" xfId="20754"/>
    <cellStyle name="常规 2 2 2 8 2 4 2 3" xfId="20755"/>
    <cellStyle name="常规 2 2 2 8 2 4 2 4" xfId="20756"/>
    <cellStyle name="常规 2 2 2 8 2 4 3" xfId="20757"/>
    <cellStyle name="常规 2 2 2 8 2 4 3 3" xfId="20758"/>
    <cellStyle name="常规 2 2 2 8 2 4 3 4" xfId="20759"/>
    <cellStyle name="常规 2 2 2 8 2 4 4" xfId="20760"/>
    <cellStyle name="常规 2 2 2 8 2 4 5" xfId="20761"/>
    <cellStyle name="检查单元格 5 3 3 2" xfId="20762"/>
    <cellStyle name="常规 2 2 2 8 2 4 6" xfId="20763"/>
    <cellStyle name="常规 2 2 2 8 2 5 2" xfId="20764"/>
    <cellStyle name="常规 2 2 2 8 2 5 2 2" xfId="20765"/>
    <cellStyle name="常规 2 2 2 8 2 5 2 3" xfId="20766"/>
    <cellStyle name="常规 2 2 2 8 2 5 2 4" xfId="20767"/>
    <cellStyle name="常规 2 2 2 8 2 5 3" xfId="20768"/>
    <cellStyle name="常规 2 2 2 8 2 5 4" xfId="20769"/>
    <cellStyle name="好_108.BOM 2 12 4 2 2" xfId="20770"/>
    <cellStyle name="常规 2 2 2 8 2 5 5" xfId="20771"/>
    <cellStyle name="好_108.BOM 2 12 4 2 3" xfId="20772"/>
    <cellStyle name="常规 2 2 2 8 2 5 6" xfId="20773"/>
    <cellStyle name="常规 2 2 2 8 2 6 2" xfId="20774"/>
    <cellStyle name="常规 2 2 2 8 2 6 2 2" xfId="20775"/>
    <cellStyle name="常规 2 2 2 8 2 6 2 3" xfId="20776"/>
    <cellStyle name="常规 2 2 2 8 2 6 2 4" xfId="20777"/>
    <cellStyle name="常规 2 2 2 8 2 6 3" xfId="20778"/>
    <cellStyle name="常规 2 2 2 8 2 6 3 2" xfId="20779"/>
    <cellStyle name="常规 2 2 2 8 2 6 3 3" xfId="20780"/>
    <cellStyle name="常规 2 2 2 8 2 6 3 4" xfId="20781"/>
    <cellStyle name="常规 2 2 2 8 2 6 4" xfId="20782"/>
    <cellStyle name="好_108.BOM 6 2 2 2 2" xfId="20783"/>
    <cellStyle name="好_108.BOM 2 12 4 3 2" xfId="20784"/>
    <cellStyle name="常规 2 2 2 8 2 6 5" xfId="20785"/>
    <cellStyle name="好_108.BOM 6 2 2 2 3" xfId="20786"/>
    <cellStyle name="好_108.BOM 2 12 4 3 3" xfId="20787"/>
    <cellStyle name="常规 2 2 2 8 2 6 6" xfId="20788"/>
    <cellStyle name="常规 2 2 2 8 5" xfId="20789"/>
    <cellStyle name="计算 3 7 2" xfId="20790"/>
    <cellStyle name="常规 2 2 2 8 6" xfId="20791"/>
    <cellStyle name="常规 2 2 2 8 7" xfId="20792"/>
    <cellStyle name="常规 2 2 2 9 10" xfId="20793"/>
    <cellStyle name="常规 2 2 2 9 11" xfId="20794"/>
    <cellStyle name="常规 2 2 2 9 12" xfId="20795"/>
    <cellStyle name="常规 2 2 2 9 2" xfId="20796"/>
    <cellStyle name="常规 2 2 2 9 2 3 4" xfId="20797"/>
    <cellStyle name="常规 2 2 2 9 2 4" xfId="20798"/>
    <cellStyle name="常规 2 2 2 9 2 5" xfId="20799"/>
    <cellStyle name="常规 2 2 2 9 3" xfId="20800"/>
    <cellStyle name="常规 2 2 2 9 3 3 4" xfId="20801"/>
    <cellStyle name="常规 2 2 2 9 3 4" xfId="20802"/>
    <cellStyle name="常规 2 2 2 9 3 5" xfId="20803"/>
    <cellStyle name="常规 2 2 2 9 4" xfId="20804"/>
    <cellStyle name="常规 3 5 2 3" xfId="20805"/>
    <cellStyle name="常规 2 2 2 9 4 2" xfId="20806"/>
    <cellStyle name="常规 3 5 2 4" xfId="20807"/>
    <cellStyle name="常规 2 2 2 9 4 3" xfId="20808"/>
    <cellStyle name="好_108.BOM 14 3 5" xfId="20809"/>
    <cellStyle name="常规 2 2 2 9 4 3 4" xfId="20810"/>
    <cellStyle name="常规 2 2 2 9 4 4" xfId="20811"/>
    <cellStyle name="常规 2 2 2 9 4 5" xfId="20812"/>
    <cellStyle name="好_108.BOM 2 3 2 3 2" xfId="20813"/>
    <cellStyle name="常规 2 2 2 9 4 6" xfId="20814"/>
    <cellStyle name="常规 2 2 2 9 5" xfId="20815"/>
    <cellStyle name="常规 2 2 2 9 5 2" xfId="20816"/>
    <cellStyle name="常规 2 2 2 9 5 3" xfId="20817"/>
    <cellStyle name="好_108.BOM 20 3 5" xfId="20818"/>
    <cellStyle name="好_108.BOM 15 3 5" xfId="20819"/>
    <cellStyle name="常规 2 2 2 9 5 3 4" xfId="20820"/>
    <cellStyle name="常规 2 2 2 9 5 4" xfId="20821"/>
    <cellStyle name="好_108.BOM 2 3 2 4 2" xfId="20822"/>
    <cellStyle name="常规 2 2 2 9 5 6" xfId="20823"/>
    <cellStyle name="常规 2 2 2 9 6 2" xfId="20824"/>
    <cellStyle name="常规 2 2 2 9 6 3" xfId="20825"/>
    <cellStyle name="好_108.BOM 21 3 5" xfId="20826"/>
    <cellStyle name="好_108.BOM 16 3 5" xfId="20827"/>
    <cellStyle name="常规 2 2 2 9 6 3 4" xfId="20828"/>
    <cellStyle name="常规 2 2 2 9 6 4" xfId="20829"/>
    <cellStyle name="常规 2 2 2 9 6 5" xfId="20830"/>
    <cellStyle name="好_108.BOM 2 3 2 5 2" xfId="20831"/>
    <cellStyle name="常规 2 2 2 9 6 6" xfId="20832"/>
    <cellStyle name="常规 2 2 2 9 7 2" xfId="20833"/>
    <cellStyle name="好_108.BOM 22 2 3" xfId="20834"/>
    <cellStyle name="好_108.BOM 17 2 3" xfId="20835"/>
    <cellStyle name="常规 2 2 2 9 7 2 2" xfId="20836"/>
    <cellStyle name="好_108.BOM 22 2 4" xfId="20837"/>
    <cellStyle name="好_108.BOM 17 2 4" xfId="20838"/>
    <cellStyle name="常规 2 2 2 9 7 2 3" xfId="20839"/>
    <cellStyle name="常规 2 2 2 9 7 3" xfId="20840"/>
    <cellStyle name="好_108.BOM 22 3 3" xfId="20841"/>
    <cellStyle name="好_108.BOM 17 3 3" xfId="20842"/>
    <cellStyle name="常规 2 2 2 9 7 3 2" xfId="20843"/>
    <cellStyle name="好_108.BOM 22 3 4" xfId="20844"/>
    <cellStyle name="好_108.BOM 17 3 4" xfId="20845"/>
    <cellStyle name="常规 2 2 2 9 7 3 3" xfId="20846"/>
    <cellStyle name="好_108.BOM 22 3 5" xfId="20847"/>
    <cellStyle name="好_108.BOM 17 3 5" xfId="20848"/>
    <cellStyle name="常规 2 2 6 2 7 2" xfId="20849"/>
    <cellStyle name="常规 2 2 2 9 7 3 4" xfId="20850"/>
    <cellStyle name="常规 2 2 2 9 7 4" xfId="20851"/>
    <cellStyle name="常规 2 2 2 9 7 5" xfId="20852"/>
    <cellStyle name="好_108.BOM 2 3 2 6 2" xfId="20853"/>
    <cellStyle name="常规 2 2 2 9 7 6" xfId="20854"/>
    <cellStyle name="常规 2 2 2 9 8 2" xfId="20855"/>
    <cellStyle name="常规 2 2 2 9 9" xfId="20856"/>
    <cellStyle name="常规 2 2 2 9 9 2" xfId="20857"/>
    <cellStyle name="常规 2 2 2_仿皮" xfId="20858"/>
    <cellStyle name="常规 2 2 20 2 11" xfId="20859"/>
    <cellStyle name="常规 2 2 20 2 12" xfId="20860"/>
    <cellStyle name="常规 2 2 20 2 2 2 2" xfId="20861"/>
    <cellStyle name="常规 2 2 20 2 2 2 3" xfId="20862"/>
    <cellStyle name="常规 2 2 20 2 2 2 4" xfId="20863"/>
    <cellStyle name="常规 2 2 20 2 2 3 2" xfId="20864"/>
    <cellStyle name="常规 2 2 20 2 2 3 3" xfId="20865"/>
    <cellStyle name="常规 2 2 20 2 2 3 4" xfId="20866"/>
    <cellStyle name="常规 2 2 20 2 2 6" xfId="20867"/>
    <cellStyle name="常规 2 2 20 2 3 2 4" xfId="20868"/>
    <cellStyle name="常规 2 2 20 2 3 3 2" xfId="20869"/>
    <cellStyle name="常规 2 2 20 2 3 3 3" xfId="20870"/>
    <cellStyle name="常规 2 2 20 2 3 3 4" xfId="20871"/>
    <cellStyle name="常规 2 2 20 2 3 6" xfId="20872"/>
    <cellStyle name="强调文字颜色 2 4 3 4" xfId="20873"/>
    <cellStyle name="常规 2 2 20 2 4 2" xfId="20874"/>
    <cellStyle name="常规 2 2 20 2 4 2 2" xfId="20875"/>
    <cellStyle name="常规 3 2 11 2" xfId="20876"/>
    <cellStyle name="常规 2 2 20 2 4 2 3" xfId="20877"/>
    <cellStyle name="常规 3 2 11 3" xfId="20878"/>
    <cellStyle name="常规 2 2 20 2 4 2 4" xfId="20879"/>
    <cellStyle name="常规 2 2 20 2 4 3 2" xfId="20880"/>
    <cellStyle name="常规 2 2 20 2 4 6" xfId="20881"/>
    <cellStyle name="强调文字颜色 2 4 4 4" xfId="20882"/>
    <cellStyle name="常规 2 2 20 2 5 2" xfId="20883"/>
    <cellStyle name="常规 2 2 20 2 5 2 2" xfId="20884"/>
    <cellStyle name="常规 2 2 20 2 5 2 3" xfId="20885"/>
    <cellStyle name="常规 2 2 20 2 5 2 4" xfId="20886"/>
    <cellStyle name="常规 2 2 20 2 5 3" xfId="20887"/>
    <cellStyle name="常规 2 2 20 2 5 3 2" xfId="20888"/>
    <cellStyle name="常规 2 2 20 2 5 4" xfId="20889"/>
    <cellStyle name="常规 2 2 20 2 5 5" xfId="20890"/>
    <cellStyle name="常规 2 2 20 2 5 6" xfId="20891"/>
    <cellStyle name="常规 2 2 20 2 6 2" xfId="20892"/>
    <cellStyle name="常规 2 2 20 2 6 2 2" xfId="20893"/>
    <cellStyle name="常规 2 2 20 2 6 2 3" xfId="20894"/>
    <cellStyle name="常规 2 2 20 2 6 2 4" xfId="20895"/>
    <cellStyle name="常规 2 2 20 2 6 3" xfId="20896"/>
    <cellStyle name="常规 2 2 20 2 6 3 2" xfId="20897"/>
    <cellStyle name="常规 2 2 20 2 6 3 4" xfId="20898"/>
    <cellStyle name="常规 2 2 20 2 7" xfId="20899"/>
    <cellStyle name="常规 2 2 20 2 7 2" xfId="20900"/>
    <cellStyle name="常规 2 2 20 2 7 2 2" xfId="20901"/>
    <cellStyle name="常规 2 2 20 2 7 2 3" xfId="20902"/>
    <cellStyle name="常规 2 2 20 2 7 2 4" xfId="20903"/>
    <cellStyle name="常规 2 2 20 2 7 3" xfId="20904"/>
    <cellStyle name="常规 2 2 20 2 7 3 2" xfId="20905"/>
    <cellStyle name="常规 2 2 20 2 8 2" xfId="20906"/>
    <cellStyle name="常规 2 2 20 2 8 3" xfId="20907"/>
    <cellStyle name="常规 2 2 20 2 9 2" xfId="20908"/>
    <cellStyle name="常规 2 2 20 2 9 3" xfId="20909"/>
    <cellStyle name="常规 2 2 30" xfId="20910"/>
    <cellStyle name="常规 2 2 25" xfId="20911"/>
    <cellStyle name="常规 2 2 30 2 2 2" xfId="20912"/>
    <cellStyle name="常规 2 2 25 2 2 2" xfId="20913"/>
    <cellStyle name="常规 2 2 30 2 3 2" xfId="20914"/>
    <cellStyle name="常规 2 2 25 2 3 2" xfId="20915"/>
    <cellStyle name="输入 2 13" xfId="20916"/>
    <cellStyle name="常规 2 2 30 2 5" xfId="20917"/>
    <cellStyle name="常规 2 2 25 2 5" xfId="20918"/>
    <cellStyle name="常规 2 2 30 2 6" xfId="20919"/>
    <cellStyle name="常规 2 2 25 2 6" xfId="20920"/>
    <cellStyle name="常规 2 2 30 3 2 2" xfId="20921"/>
    <cellStyle name="常规 2 2 25 3 2 2" xfId="20922"/>
    <cellStyle name="常规 2 2 30 3 3 2" xfId="20923"/>
    <cellStyle name="常规 2 2 25 3 3 2" xfId="20924"/>
    <cellStyle name="常规 2 2 30 3 5" xfId="20925"/>
    <cellStyle name="常规 2 2 25 3 5" xfId="20926"/>
    <cellStyle name="常规 2 2 30 4" xfId="20927"/>
    <cellStyle name="常规 2 2 25 4" xfId="20928"/>
    <cellStyle name="常规 2 2 30 4 2" xfId="20929"/>
    <cellStyle name="常规 2 2 25 4 2" xfId="20930"/>
    <cellStyle name="常规 2 2 30 4 2 2" xfId="20931"/>
    <cellStyle name="常规 2 2 25 4 2 2" xfId="20932"/>
    <cellStyle name="警告文本 2 5 2" xfId="20933"/>
    <cellStyle name="常规 2 2 30 4 2 3" xfId="20934"/>
    <cellStyle name="常规 2 2 25 4 2 3" xfId="20935"/>
    <cellStyle name="常规 2 2 30 4 2 4" xfId="20936"/>
    <cellStyle name="常规 2 2 25 4 2 4" xfId="20937"/>
    <cellStyle name="常规 2 2 30 4 3" xfId="20938"/>
    <cellStyle name="常规 2 2 25 4 3" xfId="20939"/>
    <cellStyle name="常规 2 2 30 4 3 2" xfId="20940"/>
    <cellStyle name="常规 2 2 25 4 3 2" xfId="20941"/>
    <cellStyle name="常规 2 2 30 4 4" xfId="20942"/>
    <cellStyle name="常规 2 2 25 4 4" xfId="20943"/>
    <cellStyle name="常规 2 2 30 4 5" xfId="20944"/>
    <cellStyle name="常规 2 2 25 4 5" xfId="20945"/>
    <cellStyle name="常规 2 2 30 5" xfId="20946"/>
    <cellStyle name="常规 2 2 25 5" xfId="20947"/>
    <cellStyle name="常规 2 2 30 5 2 2" xfId="20948"/>
    <cellStyle name="常规 2 2 25 5 2 2" xfId="20949"/>
    <cellStyle name="警告文本 3 5 2" xfId="20950"/>
    <cellStyle name="常规 2 2 30 5 2 3" xfId="20951"/>
    <cellStyle name="常规 2 2 25 5 2 3" xfId="20952"/>
    <cellStyle name="常规 2 2 30 5 2 4" xfId="20953"/>
    <cellStyle name="常规 2 2 25 5 2 4" xfId="20954"/>
    <cellStyle name="常规 2 2 30 5 3" xfId="20955"/>
    <cellStyle name="常规 2 2 25 5 3" xfId="20956"/>
    <cellStyle name="常规 2 2 30 5 3 2" xfId="20957"/>
    <cellStyle name="常规 2 2 25 5 3 2" xfId="20958"/>
    <cellStyle name="好_108.BOM 24 6 2 2" xfId="20959"/>
    <cellStyle name="好_108.BOM 19 6 2 2" xfId="20960"/>
    <cellStyle name="常规 2 2 30 6" xfId="20961"/>
    <cellStyle name="常规 2 2 25 6" xfId="20962"/>
    <cellStyle name="常规 2 2 30 6 2 2" xfId="20963"/>
    <cellStyle name="常规 2 2 25 6 2 2" xfId="20964"/>
    <cellStyle name="常规 2 2 30 6 2 3" xfId="20965"/>
    <cellStyle name="常规 2 2 25 6 2 3" xfId="20966"/>
    <cellStyle name="常规 2 2 30 6 2 4" xfId="20967"/>
    <cellStyle name="常规 2 2 25 6 2 4" xfId="20968"/>
    <cellStyle name="常规 2 2 30 6 3" xfId="20969"/>
    <cellStyle name="常规 2 2 25 6 3" xfId="20970"/>
    <cellStyle name="常规 2 2 30 6 3 2" xfId="20971"/>
    <cellStyle name="常规 2 2 25 6 3 2" xfId="20972"/>
    <cellStyle name="好_108.BOM 24 6 2 3" xfId="20973"/>
    <cellStyle name="好_108.BOM 19 6 2 3" xfId="20974"/>
    <cellStyle name="常规 2 2 30 7" xfId="20975"/>
    <cellStyle name="常规 2 2 25 7" xfId="20976"/>
    <cellStyle name="输入 3 10" xfId="20977"/>
    <cellStyle name="解释性文本 10 4" xfId="20978"/>
    <cellStyle name="常规 2 2 30 7 2" xfId="20979"/>
    <cellStyle name="常规 2 2 25 7 2" xfId="20980"/>
    <cellStyle name="常规 2 2 30 7 2 2" xfId="20981"/>
    <cellStyle name="常规 2 2 25 7 2 2" xfId="20982"/>
    <cellStyle name="输入 3 11" xfId="20983"/>
    <cellStyle name="常规 2 2 30 7 3" xfId="20984"/>
    <cellStyle name="常规 2 2 25 7 3" xfId="20985"/>
    <cellStyle name="常规 2 2 30 7 3 2" xfId="20986"/>
    <cellStyle name="常规 2 2 25 7 3 2" xfId="20987"/>
    <cellStyle name="常规 2 2 30 7 3 3" xfId="20988"/>
    <cellStyle name="常规 2 2 25 7 3 3" xfId="20989"/>
    <cellStyle name="常规 2 2 30 8 2" xfId="20990"/>
    <cellStyle name="常规 2 2 25 8 2" xfId="20991"/>
    <cellStyle name="常规 2 2 30 8 3" xfId="20992"/>
    <cellStyle name="常规 2 2 25 8 3" xfId="20993"/>
    <cellStyle name="常规 2 2 30 9 2" xfId="20994"/>
    <cellStyle name="常规 2 2 25 9 2" xfId="20995"/>
    <cellStyle name="常规 2 2 30 9 3" xfId="20996"/>
    <cellStyle name="常规 2 2 25 9 3" xfId="20997"/>
    <cellStyle name="常规 2 2 31" xfId="20998"/>
    <cellStyle name="常规 2 2 26" xfId="20999"/>
    <cellStyle name="常规 2 2 31 10" xfId="21000"/>
    <cellStyle name="常规 2 2 26 10" xfId="21001"/>
    <cellStyle name="常规 2 2 31 11" xfId="21002"/>
    <cellStyle name="常规 2 2 26 11" xfId="21003"/>
    <cellStyle name="常规 4 3 2 2" xfId="21004"/>
    <cellStyle name="常规 2 2 31 12" xfId="21005"/>
    <cellStyle name="常规 2 2 26 12" xfId="21006"/>
    <cellStyle name="好_108.BOM 24 6 3 3" xfId="21007"/>
    <cellStyle name="好_108.BOM 19 6 3 3" xfId="21008"/>
    <cellStyle name="常规 2 2 31 7" xfId="21009"/>
    <cellStyle name="常规 2 2 26 7" xfId="21010"/>
    <cellStyle name="好_108.BOM 24 6 3 4" xfId="21011"/>
    <cellStyle name="好_108.BOM 19 6 3 4" xfId="21012"/>
    <cellStyle name="常规 2 2 31 8" xfId="21013"/>
    <cellStyle name="常规 2 2 26 8" xfId="21014"/>
    <cellStyle name="常规 2 2 31 9" xfId="21015"/>
    <cellStyle name="常规 2 2 26 9" xfId="21016"/>
    <cellStyle name="常规 2 2 32 10" xfId="21017"/>
    <cellStyle name="常规 2 2 27 10" xfId="21018"/>
    <cellStyle name="常规 2 2 32 11" xfId="21019"/>
    <cellStyle name="常规 2 2 27 11" xfId="21020"/>
    <cellStyle name="常规 2 2 32 2 2" xfId="21021"/>
    <cellStyle name="常规 2 2 27 2 2" xfId="21022"/>
    <cellStyle name="常规 2 2 32 2 2 2" xfId="21023"/>
    <cellStyle name="常规 2 2 27 2 2 2" xfId="21024"/>
    <cellStyle name="常规 2 2 32 2 3" xfId="21025"/>
    <cellStyle name="常规 2 2 27 2 3" xfId="21026"/>
    <cellStyle name="常规 2 2 32 2 3 2" xfId="21027"/>
    <cellStyle name="常规 2 2 27 2 3 2" xfId="21028"/>
    <cellStyle name="常规 2 2 32 3" xfId="21029"/>
    <cellStyle name="常规 2 2 27 3" xfId="21030"/>
    <cellStyle name="常规 2 2 32 3 2" xfId="21031"/>
    <cellStyle name="常规 2 2 27 3 2" xfId="21032"/>
    <cellStyle name="常规 2 2 32 3 2 2" xfId="21033"/>
    <cellStyle name="常规 2 2 27 3 2 2" xfId="21034"/>
    <cellStyle name="常规 2 2 32 3 3" xfId="21035"/>
    <cellStyle name="常规 2 2 27 3 3" xfId="21036"/>
    <cellStyle name="常规 2 2 32 3 3 2" xfId="21037"/>
    <cellStyle name="常规 2 2 27 3 3 2" xfId="21038"/>
    <cellStyle name="强调文字颜色 3 10" xfId="21039"/>
    <cellStyle name="常规 2 2 32 4" xfId="21040"/>
    <cellStyle name="常规 2 2 27 4" xfId="21041"/>
    <cellStyle name="强调文字颜色 3 11" xfId="21042"/>
    <cellStyle name="常规 2 2 32 5" xfId="21043"/>
    <cellStyle name="常规 2 2 27 5" xfId="21044"/>
    <cellStyle name="常规 2 2 32 5 2 2" xfId="21045"/>
    <cellStyle name="常规 2 2 27 5 2 2" xfId="21046"/>
    <cellStyle name="常规 2 2 32 5 2 3" xfId="21047"/>
    <cellStyle name="常规 2 2 27 5 2 3" xfId="21048"/>
    <cellStyle name="常规 2 2 32 5 2 4" xfId="21049"/>
    <cellStyle name="常规 2 2 27 5 2 4" xfId="21050"/>
    <cellStyle name="常规 2 2 32 5 3" xfId="21051"/>
    <cellStyle name="常规 2 2 27 5 3" xfId="21052"/>
    <cellStyle name="常规 2 2 32 5 3 2" xfId="21053"/>
    <cellStyle name="常规 2 2 27 5 3 2" xfId="21054"/>
    <cellStyle name="常规 2 2 32 5 5" xfId="21055"/>
    <cellStyle name="常规 2 2 27 5 5" xfId="21056"/>
    <cellStyle name="常规 2 2 32 5 6" xfId="21057"/>
    <cellStyle name="常规 2 2 27 5 6" xfId="21058"/>
    <cellStyle name="强调文字颜色 3 12" xfId="21059"/>
    <cellStyle name="常规 2 2 32 6" xfId="21060"/>
    <cellStyle name="常规 2 2 27 6" xfId="21061"/>
    <cellStyle name="常规 2 2 32 6 2 2" xfId="21062"/>
    <cellStyle name="常规 2 2 27 6 2 2" xfId="21063"/>
    <cellStyle name="常规 2 2 32 6 2 3" xfId="21064"/>
    <cellStyle name="常规 2 2 27 6 2 3" xfId="21065"/>
    <cellStyle name="常规 3 17 12" xfId="21066"/>
    <cellStyle name="常规 2 2 32 6 3" xfId="21067"/>
    <cellStyle name="常规 2 2 27 6 3" xfId="21068"/>
    <cellStyle name="常规 2 2 32 6 3 2" xfId="21069"/>
    <cellStyle name="常规 2 2 27 6 3 2" xfId="21070"/>
    <cellStyle name="常规 2 2 32 6 5" xfId="21071"/>
    <cellStyle name="常规 2 2 27 6 5" xfId="21072"/>
    <cellStyle name="常规 2 2 32 6 6" xfId="21073"/>
    <cellStyle name="常规 2 2 27 6 6" xfId="21074"/>
    <cellStyle name="强调文字颜色 3 13" xfId="21075"/>
    <cellStyle name="常规 2 2 32 7" xfId="21076"/>
    <cellStyle name="常规 2 2 27 7" xfId="21077"/>
    <cellStyle name="好_108.BOM 2 3 2 4 6" xfId="21078"/>
    <cellStyle name="常规 2 2 32 7 2" xfId="21079"/>
    <cellStyle name="常规 2 2 27 7 2" xfId="21080"/>
    <cellStyle name="常规 2 2 32 7 2 2" xfId="21081"/>
    <cellStyle name="常规 2 2 27 7 2 2" xfId="21082"/>
    <cellStyle name="常规 2 2 32 7 2 3" xfId="21083"/>
    <cellStyle name="常规 2 2 27 7 2 3" xfId="21084"/>
    <cellStyle name="常规 2 2 32 7 2 4" xfId="21085"/>
    <cellStyle name="常规 2 2 27 7 2 4" xfId="21086"/>
    <cellStyle name="常规 2 2 32 7 3" xfId="21087"/>
    <cellStyle name="常规 2 2 27 7 3" xfId="21088"/>
    <cellStyle name="常规 2 2 32 7 3 2" xfId="21089"/>
    <cellStyle name="常规 2 2 27 7 3 2" xfId="21090"/>
    <cellStyle name="常规 2 2 32 7 3 3" xfId="21091"/>
    <cellStyle name="常规 2 2 27 7 3 3" xfId="21092"/>
    <cellStyle name="常规 2 2 32 7 3 4" xfId="21093"/>
    <cellStyle name="常规 2 2 27 7 3 4" xfId="21094"/>
    <cellStyle name="常规 2 2 32 7 4" xfId="21095"/>
    <cellStyle name="常规 2 2 27 7 4" xfId="21096"/>
    <cellStyle name="好_108.BOM 2 25 3 2 2" xfId="21097"/>
    <cellStyle name="常规 2 2 32 7 5" xfId="21098"/>
    <cellStyle name="常规 2 2 27 7 5" xfId="21099"/>
    <cellStyle name="好_108.BOM 2 25 3 2 3" xfId="21100"/>
    <cellStyle name="常规 2 2 32 7 6" xfId="21101"/>
    <cellStyle name="常规 2 2 27 7 6" xfId="21102"/>
    <cellStyle name="常规 2 2 32 8" xfId="21103"/>
    <cellStyle name="常规 2 2 27 8" xfId="21104"/>
    <cellStyle name="好_108.BOM 2 3 2 5 6" xfId="21105"/>
    <cellStyle name="常规 2 2 32 8 2" xfId="21106"/>
    <cellStyle name="常规 2 2 27 8 2" xfId="21107"/>
    <cellStyle name="常规 2 2 32 8 3" xfId="21108"/>
    <cellStyle name="常规 2 2 27 8 3" xfId="21109"/>
    <cellStyle name="常规 2 2 32 8 4" xfId="21110"/>
    <cellStyle name="常规 2 2 27 8 4" xfId="21111"/>
    <cellStyle name="常规 2 2 32 9" xfId="21112"/>
    <cellStyle name="常规 2 2 27 9" xfId="21113"/>
    <cellStyle name="好_108.BOM 2 3 2 6 6" xfId="21114"/>
    <cellStyle name="常规 2 2 32 9 2" xfId="21115"/>
    <cellStyle name="常规 2 2 27 9 2" xfId="21116"/>
    <cellStyle name="常规 2 2 32 9 3" xfId="21117"/>
    <cellStyle name="常规 2 2 27 9 3" xfId="21118"/>
    <cellStyle name="好_108.BOM 2 2 11 3 2 2" xfId="21119"/>
    <cellStyle name="常规 2 2 32 9 4" xfId="21120"/>
    <cellStyle name="常规 2 2 27 9 4" xfId="21121"/>
    <cellStyle name="常规 2 2 33 10" xfId="21122"/>
    <cellStyle name="常规 2 2 28 10" xfId="21123"/>
    <cellStyle name="常规 2 2 33 11" xfId="21124"/>
    <cellStyle name="常规 2 2 28 11" xfId="21125"/>
    <cellStyle name="常规 2 2 33 2 2" xfId="21126"/>
    <cellStyle name="常规 2 2 28 2 2" xfId="21127"/>
    <cellStyle name="常规 2 2 5 2 3 3 3" xfId="21128"/>
    <cellStyle name="常规 2 2 33 2 2 2" xfId="21129"/>
    <cellStyle name="常规 2 2 28 2 2 2" xfId="21130"/>
    <cellStyle name="常规 2 2 33 2 3" xfId="21131"/>
    <cellStyle name="常规 2 2 28 2 3" xfId="21132"/>
    <cellStyle name="常规 2 2 33 2 3 2" xfId="21133"/>
    <cellStyle name="常规 2 2 28 2 3 2" xfId="21134"/>
    <cellStyle name="好_108.BOM 2 21 5 2 4" xfId="21135"/>
    <cellStyle name="好_108.BOM 2 16 5 2 4" xfId="21136"/>
    <cellStyle name="常规 2 2 33 3" xfId="21137"/>
    <cellStyle name="常规 2 2 28 3" xfId="21138"/>
    <cellStyle name="常规 2 2 33 3 2" xfId="21139"/>
    <cellStyle name="常规 2 2 28 3 2" xfId="21140"/>
    <cellStyle name="常规 2 2 5 2 4 3 3" xfId="21141"/>
    <cellStyle name="常规 2 2 33 3 2 2" xfId="21142"/>
    <cellStyle name="常规 2 2 28 3 2 2" xfId="21143"/>
    <cellStyle name="常规 2 2 33 3 3" xfId="21144"/>
    <cellStyle name="常规 2 2 28 3 3" xfId="21145"/>
    <cellStyle name="常规 2 2 33 3 3 2" xfId="21146"/>
    <cellStyle name="常规 2 2 28 3 3 2" xfId="21147"/>
    <cellStyle name="常规 2 2 33 4" xfId="21148"/>
    <cellStyle name="常规 2 2 28 4" xfId="21149"/>
    <cellStyle name="常规 2 2 33 5" xfId="21150"/>
    <cellStyle name="常规 2 2 28 5" xfId="21151"/>
    <cellStyle name="常规 2 2 33 5 2" xfId="21152"/>
    <cellStyle name="常规 2 2 28 5 2" xfId="21153"/>
    <cellStyle name="常规 2 2 5 2 6 3 3" xfId="21154"/>
    <cellStyle name="常规 2 2 33 5 2 2" xfId="21155"/>
    <cellStyle name="常规 2 2 28 5 2 2" xfId="21156"/>
    <cellStyle name="常规 2 2 5 2 6 3 4" xfId="21157"/>
    <cellStyle name="常规 2 2 33 5 2 3" xfId="21158"/>
    <cellStyle name="常规 2 2 28 5 2 3" xfId="21159"/>
    <cellStyle name="常规 2 2 33 5 2 4" xfId="21160"/>
    <cellStyle name="常规 2 2 28 5 2 4" xfId="21161"/>
    <cellStyle name="常规 2 2 33 5 3" xfId="21162"/>
    <cellStyle name="常规 2 2 28 5 3" xfId="21163"/>
    <cellStyle name="常规 2 2 33 5 3 2" xfId="21164"/>
    <cellStyle name="常规 2 2 28 5 3 2" xfId="21165"/>
    <cellStyle name="常规 2 2 33 6" xfId="21166"/>
    <cellStyle name="常规 2 2 28 6" xfId="21167"/>
    <cellStyle name="常规 2 2 5 2 7 3 3" xfId="21168"/>
    <cellStyle name="常规 2 2 33 6 2 2" xfId="21169"/>
    <cellStyle name="常规 2 2 28 6 2 2" xfId="21170"/>
    <cellStyle name="常规 2 2 5 2 7 3 4" xfId="21171"/>
    <cellStyle name="常规 2 2 33 6 2 3" xfId="21172"/>
    <cellStyle name="常规 2 2 28 6 2 3" xfId="21173"/>
    <cellStyle name="常规 2 2 33 6 3 2" xfId="21174"/>
    <cellStyle name="常规 2 2 28 6 3 2" xfId="21175"/>
    <cellStyle name="常规 2 2 33 7" xfId="21176"/>
    <cellStyle name="常规 2 2 28 7" xfId="21177"/>
    <cellStyle name="常规 2 2 33 7 2" xfId="21178"/>
    <cellStyle name="常规 2 2 28 7 2" xfId="21179"/>
    <cellStyle name="常规 2 2 33 7 2 2" xfId="21180"/>
    <cellStyle name="常规 2 2 28 7 2 2" xfId="21181"/>
    <cellStyle name="常规 2 2 33 7 2 3" xfId="21182"/>
    <cellStyle name="常规 2 2 28 7 2 3" xfId="21183"/>
    <cellStyle name="常规 2 2 33 7 2 4" xfId="21184"/>
    <cellStyle name="常规 2 2 28 7 2 4" xfId="21185"/>
    <cellStyle name="常规 2 2 33 7 3" xfId="21186"/>
    <cellStyle name="常规 2 2 28 7 3" xfId="21187"/>
    <cellStyle name="常规 2 2 33 7 3 2" xfId="21188"/>
    <cellStyle name="常规 2 2 28 7 3 2" xfId="21189"/>
    <cellStyle name="输出 2_仿皮" xfId="21190"/>
    <cellStyle name="常规 2 2 33 7 3 3" xfId="21191"/>
    <cellStyle name="常规 2 2 28 7 3 3" xfId="21192"/>
    <cellStyle name="好_108.BOM 33 10" xfId="21193"/>
    <cellStyle name="好_108.BOM 28 10" xfId="21194"/>
    <cellStyle name="常规 2 2 33 7 3 4" xfId="21195"/>
    <cellStyle name="常规 2 2 28 7 3 4" xfId="21196"/>
    <cellStyle name="常规 2 2 33 8" xfId="21197"/>
    <cellStyle name="常规 2 2 28 8" xfId="21198"/>
    <cellStyle name="常规 2 2 33 8 2" xfId="21199"/>
    <cellStyle name="常规 2 2 28 8 2" xfId="21200"/>
    <cellStyle name="常规 2 2 33 8 3" xfId="21201"/>
    <cellStyle name="常规 2 2 28 8 3" xfId="21202"/>
    <cellStyle name="常规 2 2 34 10" xfId="21203"/>
    <cellStyle name="常规 2 2 29 10" xfId="21204"/>
    <cellStyle name="常规 2 2 34 11" xfId="21205"/>
    <cellStyle name="常规 2 2 29 11" xfId="21206"/>
    <cellStyle name="常规 2 2 34 12" xfId="21207"/>
    <cellStyle name="常规 2 2 29 12" xfId="21208"/>
    <cellStyle name="常规 2 2 34 2 2" xfId="21209"/>
    <cellStyle name="常规 2 2 29 2 2" xfId="21210"/>
    <cellStyle name="常规 2 2 34 2 2 2" xfId="21211"/>
    <cellStyle name="常规 2 2 29 2 2 2" xfId="21212"/>
    <cellStyle name="常规 2 2 34 2 3" xfId="21213"/>
    <cellStyle name="常规 2 2 29 2 3" xfId="21214"/>
    <cellStyle name="常规 2 2 34 2 3 2" xfId="21215"/>
    <cellStyle name="常规 2 2 29 2 3 2" xfId="21216"/>
    <cellStyle name="好_108.BOM 2 21 5 3 4" xfId="21217"/>
    <cellStyle name="好_108.BOM 2 16 5 3 4" xfId="21218"/>
    <cellStyle name="常规 2 2 34 3" xfId="21219"/>
    <cellStyle name="常规 2 2 29 3" xfId="21220"/>
    <cellStyle name="常规 2 2 34 3 2" xfId="21221"/>
    <cellStyle name="常规 2 2 29 3 2" xfId="21222"/>
    <cellStyle name="常规 2 2 34 3 2 2" xfId="21223"/>
    <cellStyle name="常规 2 2 29 3 2 2" xfId="21224"/>
    <cellStyle name="常规 2 2 34 3 3" xfId="21225"/>
    <cellStyle name="常规 2 2 29 3 3" xfId="21226"/>
    <cellStyle name="常规 2 2 34 3 3 2" xfId="21227"/>
    <cellStyle name="常规 2 2 29 3 3 2" xfId="21228"/>
    <cellStyle name="常规 4 10 2" xfId="21229"/>
    <cellStyle name="常规 2 2 34 4" xfId="21230"/>
    <cellStyle name="常规 2 2 29 4" xfId="21231"/>
    <cellStyle name="常规 4 10 3" xfId="21232"/>
    <cellStyle name="常规 2 2 34 5" xfId="21233"/>
    <cellStyle name="常规 2 2 29 5" xfId="21234"/>
    <cellStyle name="常规 2 2 34 5 2" xfId="21235"/>
    <cellStyle name="常规 2 2 29 5 2" xfId="21236"/>
    <cellStyle name="常规 2 2 34 5 2 2" xfId="21237"/>
    <cellStyle name="常规 2 2 29 5 2 2" xfId="21238"/>
    <cellStyle name="常规 2 2 34 5 2 3" xfId="21239"/>
    <cellStyle name="常规 2 2 29 5 2 3" xfId="21240"/>
    <cellStyle name="常规 2 2 34 5 2 4" xfId="21241"/>
    <cellStyle name="常规 2 2 29 5 2 4" xfId="21242"/>
    <cellStyle name="常规 2 2 34 5 3" xfId="21243"/>
    <cellStyle name="常规 2 2 29 5 3" xfId="21244"/>
    <cellStyle name="常规 2 2 34 5 3 2" xfId="21245"/>
    <cellStyle name="常规 2 2 29 5 3 2" xfId="21246"/>
    <cellStyle name="常规 2 2 34 5 4" xfId="21247"/>
    <cellStyle name="常规 2 2 29 5 4" xfId="21248"/>
    <cellStyle name="常规 2 2 34 5 5" xfId="21249"/>
    <cellStyle name="常规 2 2 29 5 5" xfId="21250"/>
    <cellStyle name="常规 2 2 34 5 6" xfId="21251"/>
    <cellStyle name="常规 2 2 29 5 6" xfId="21252"/>
    <cellStyle name="常规 4 10 4" xfId="21253"/>
    <cellStyle name="常规 2 2 34 6" xfId="21254"/>
    <cellStyle name="常规 2 2 29 6" xfId="21255"/>
    <cellStyle name="常规 2 2 34 6 2" xfId="21256"/>
    <cellStyle name="常规 2 2 29 6 2" xfId="21257"/>
    <cellStyle name="常规 2 2 34 6 2 2" xfId="21258"/>
    <cellStyle name="常规 2 2 29 6 2 2" xfId="21259"/>
    <cellStyle name="常规 2 2 34 6 2 3" xfId="21260"/>
    <cellStyle name="常规 2 2 29 6 2 3" xfId="21261"/>
    <cellStyle name="常规 2 2 34 6 2 4" xfId="21262"/>
    <cellStyle name="常规 2 2 29 6 2 4" xfId="21263"/>
    <cellStyle name="常规 2 2 34 6 3" xfId="21264"/>
    <cellStyle name="常规 2 2 29 6 3" xfId="21265"/>
    <cellStyle name="常规 2 2 34 6 4" xfId="21266"/>
    <cellStyle name="常规 2 2 29 6 4" xfId="21267"/>
    <cellStyle name="常规 2 2 34 6 5" xfId="21268"/>
    <cellStyle name="常规 2 2 29 6 5" xfId="21269"/>
    <cellStyle name="常规 2 2 34 6 6" xfId="21270"/>
    <cellStyle name="常规 2 2 29 6 6" xfId="21271"/>
    <cellStyle name="常规 2 2 34 7" xfId="21272"/>
    <cellStyle name="常规 2 2 29 7" xfId="21273"/>
    <cellStyle name="常规 2 2 34 7 2" xfId="21274"/>
    <cellStyle name="常规 2 2 29 7 2" xfId="21275"/>
    <cellStyle name="好_108.BOM 2 3" xfId="21276"/>
    <cellStyle name="常规 2 2 34 7 2 2" xfId="21277"/>
    <cellStyle name="常规 2 2 29 7 2 2" xfId="21278"/>
    <cellStyle name="好_108.BOM 2 4" xfId="21279"/>
    <cellStyle name="常规 2 2 34 7 2 3" xfId="21280"/>
    <cellStyle name="常规 2 2 29 7 2 3" xfId="21281"/>
    <cellStyle name="好_108.BOM 2 5" xfId="21282"/>
    <cellStyle name="常规 2 2 34 7 2 4" xfId="21283"/>
    <cellStyle name="常规 2 2 29 7 2 4" xfId="21284"/>
    <cellStyle name="常规 2 2 34 7 3" xfId="21285"/>
    <cellStyle name="常规 2 2 29 7 3" xfId="21286"/>
    <cellStyle name="好_108.BOM 3 3" xfId="21287"/>
    <cellStyle name="常规 2 2 34 7 3 2" xfId="21288"/>
    <cellStyle name="常规 2 2 29 7 3 2" xfId="21289"/>
    <cellStyle name="好_108.BOM 3 4" xfId="21290"/>
    <cellStyle name="常规 2 2 34 7 3 3" xfId="21291"/>
    <cellStyle name="常规 2 2 29 7 3 3" xfId="21292"/>
    <cellStyle name="好_108.BOM 3 5" xfId="21293"/>
    <cellStyle name="常规 2 2 34 7 3 4" xfId="21294"/>
    <cellStyle name="常规 2 2 29 7 3 4" xfId="21295"/>
    <cellStyle name="常规 2 2 34 7 4" xfId="21296"/>
    <cellStyle name="常规 2 2 29 7 4" xfId="21297"/>
    <cellStyle name="好_108.BOM 2 25 5 2 2" xfId="21298"/>
    <cellStyle name="常规 2 2 34 7 5" xfId="21299"/>
    <cellStyle name="常规 2 2 29 7 5" xfId="21300"/>
    <cellStyle name="好_108.BOM 2 25 5 2 3" xfId="21301"/>
    <cellStyle name="常规 2 2 34 7 6" xfId="21302"/>
    <cellStyle name="常规 2 2 29 7 6" xfId="21303"/>
    <cellStyle name="常规 2 2 34 8" xfId="21304"/>
    <cellStyle name="常规 2 2 29 8" xfId="21305"/>
    <cellStyle name="常规 2 2 3" xfId="21306"/>
    <cellStyle name="常规 2 2 3 2" xfId="21307"/>
    <cellStyle name="好_108.BOM 3 2 5 4" xfId="21308"/>
    <cellStyle name="常规 2 2 3 2 11" xfId="21309"/>
    <cellStyle name="好_108.BOM 3 2 5 5" xfId="21310"/>
    <cellStyle name="常规 2 2 3 2 12" xfId="21311"/>
    <cellStyle name="常规 2 2 3 2 2" xfId="21312"/>
    <cellStyle name="常规 2 2 3 2 2 2" xfId="21313"/>
    <cellStyle name="好_108.BOM 2 10 12" xfId="21314"/>
    <cellStyle name="常规 2 2 3 2 2 2 2" xfId="21315"/>
    <cellStyle name="常规 2 2 3 2 2 2 3" xfId="21316"/>
    <cellStyle name="常规 2 2 3 2 2 2 4" xfId="21317"/>
    <cellStyle name="常规 2 2 3 2 2 3" xfId="21318"/>
    <cellStyle name="常规 2 2 3 2 2 4" xfId="21319"/>
    <cellStyle name="常规 2 2 3 2 2 5" xfId="21320"/>
    <cellStyle name="常规 2 2 3 2 3" xfId="21321"/>
    <cellStyle name="好_108.BOM 5 2 5 2 3" xfId="21322"/>
    <cellStyle name="常规 2 2 3 2 3 2" xfId="21323"/>
    <cellStyle name="好_108.BOM 2 20 12" xfId="21324"/>
    <cellStyle name="好_108.BOM 2 15 12" xfId="21325"/>
    <cellStyle name="常规 2 2 3 2 3 2 2" xfId="21326"/>
    <cellStyle name="常规 2 2 3 2 3 2 3" xfId="21327"/>
    <cellStyle name="常规 2 2 3 2 3 2 4" xfId="21328"/>
    <cellStyle name="好_108.BOM 5 2 5 2 4" xfId="21329"/>
    <cellStyle name="常规 2 2 3 2 3 3" xfId="21330"/>
    <cellStyle name="常规 2 2 3 2 3 4" xfId="21331"/>
    <cellStyle name="常规 2 2 3 2 3 5" xfId="21332"/>
    <cellStyle name="常规 2 2 3 2 4" xfId="21333"/>
    <cellStyle name="好_108.BOM 5 2 5 3 3" xfId="21334"/>
    <cellStyle name="常规 2 2 3 2 4 2" xfId="21335"/>
    <cellStyle name="常规 2 2 3 2 4 2 3" xfId="21336"/>
    <cellStyle name="常规 2 2 3 2 4 2 4" xfId="21337"/>
    <cellStyle name="好_108.BOM 5 2 5 3 4" xfId="21338"/>
    <cellStyle name="常规 2 2 3 2 4 3" xfId="21339"/>
    <cellStyle name="常规 2 2 3 2 4 4" xfId="21340"/>
    <cellStyle name="常规 2 2 3 2 4 5" xfId="21341"/>
    <cellStyle name="常规 2 2 3 2 5" xfId="21342"/>
    <cellStyle name="常规 3 2 5 2 4" xfId="21343"/>
    <cellStyle name="常规 2 2 3 2 5 2" xfId="21344"/>
    <cellStyle name="常规 2 2 3 2 5 2 2" xfId="21345"/>
    <cellStyle name="常规 2 2 3 2 5 2 3" xfId="21346"/>
    <cellStyle name="常规 2 2 3 2 5 2 4" xfId="21347"/>
    <cellStyle name="常规 2 2 3 2 5 3" xfId="21348"/>
    <cellStyle name="常规 2 2 3 2 5 4" xfId="21349"/>
    <cellStyle name="常规 2 2 3 2 5 5" xfId="21350"/>
    <cellStyle name="汇总 7 2" xfId="21351"/>
    <cellStyle name="常规 2 2 3 2 6 2 2" xfId="21352"/>
    <cellStyle name="汇总 7 3" xfId="21353"/>
    <cellStyle name="常规 2 2 3 2 6 2 3" xfId="21354"/>
    <cellStyle name="汇总 7 4" xfId="21355"/>
    <cellStyle name="常规 2 2 3 2 6 2 4" xfId="21356"/>
    <cellStyle name="汇总 8" xfId="21357"/>
    <cellStyle name="汇总 2 2 2 2" xfId="21358"/>
    <cellStyle name="好_108.BOM 2 8 2 4 2 3" xfId="21359"/>
    <cellStyle name="常规 2 2 3 2 6 3" xfId="21360"/>
    <cellStyle name="汇总 9" xfId="21361"/>
    <cellStyle name="汇总 2 2 2 3" xfId="21362"/>
    <cellStyle name="好_108.BOM 2 8 2 4 2 4" xfId="21363"/>
    <cellStyle name="常规 2 2 3 2 6 4" xfId="21364"/>
    <cellStyle name="汇总 2 2 2 4" xfId="21365"/>
    <cellStyle name="常规 2 2 3 2 6 5" xfId="21366"/>
    <cellStyle name="汇总 2 2 2 5" xfId="21367"/>
    <cellStyle name="常规 2 2 3 2 6 6" xfId="21368"/>
    <cellStyle name="好_108.BOM 2 8 2 4 3 2" xfId="21369"/>
    <cellStyle name="常规 2 2 3 2 7 2" xfId="21370"/>
    <cellStyle name="常规 2 2 3 2 7 2 2" xfId="21371"/>
    <cellStyle name="常规 2 2 3 2 7 2 3" xfId="21372"/>
    <cellStyle name="常规 2 2 3 2 7 2 4" xfId="21373"/>
    <cellStyle name="汇总 2 2 3 2" xfId="21374"/>
    <cellStyle name="好_108.BOM 2 8 2 4 3 3" xfId="21375"/>
    <cellStyle name="常规 2 2 3 2 7 3" xfId="21376"/>
    <cellStyle name="汇总 2 2 3 3" xfId="21377"/>
    <cellStyle name="好_108.BOM 2 8 2 4 3 4" xfId="21378"/>
    <cellStyle name="常规 3 19 3 2 2" xfId="21379"/>
    <cellStyle name="常规 2 2 3 2 7 4" xfId="21380"/>
    <cellStyle name="汇总 2 2 3 4" xfId="21381"/>
    <cellStyle name="常规 3 19 3 2 3" xfId="21382"/>
    <cellStyle name="常规 2 2 3 2 7 5" xfId="21383"/>
    <cellStyle name="常规 3 19 3 2 4" xfId="21384"/>
    <cellStyle name="常规 2 2 3 2 7 6" xfId="21385"/>
    <cellStyle name="常规 2 2 3 2 8 2" xfId="21386"/>
    <cellStyle name="汇总 2 2 4 2" xfId="21387"/>
    <cellStyle name="常规 2 2 3 2 8 3" xfId="21388"/>
    <cellStyle name="汇总 2 2 4 3" xfId="21389"/>
    <cellStyle name="常规 2 2 3 2 8 4" xfId="21390"/>
    <cellStyle name="好_108.BOM 2 8 2 4 5" xfId="21391"/>
    <cellStyle name="常规 2 2 3 2 9" xfId="21392"/>
    <cellStyle name="常规 2 2 3 2 9 2" xfId="21393"/>
    <cellStyle name="汇总 2 2 5 2" xfId="21394"/>
    <cellStyle name="常规 2 2 3 2 9 3" xfId="21395"/>
    <cellStyle name="汇总 2 2 5 3" xfId="21396"/>
    <cellStyle name="常规 2 2 3 2 9 4" xfId="21397"/>
    <cellStyle name="常规 2 2 3 3" xfId="21398"/>
    <cellStyle name="常规 2 2 3 3 2" xfId="21399"/>
    <cellStyle name="常规 2 2 3 3 3" xfId="21400"/>
    <cellStyle name="好_108.BOM 2 7 2 2 2 2" xfId="21401"/>
    <cellStyle name="常规 2 2 3 3 4" xfId="21402"/>
    <cellStyle name="常规 2 2 3 4" xfId="21403"/>
    <cellStyle name="常规 2 2 3 5" xfId="21404"/>
    <cellStyle name="常规 2 2 3 6" xfId="21405"/>
    <cellStyle name="常规 2 2 40" xfId="21406"/>
    <cellStyle name="常规 2 2 35" xfId="21407"/>
    <cellStyle name="常规 2 2 35 11" xfId="21408"/>
    <cellStyle name="常规 2 2 35 12" xfId="21409"/>
    <cellStyle name="常规 2 2 40 2" xfId="21410"/>
    <cellStyle name="常规 2 2 35 2" xfId="21411"/>
    <cellStyle name="常规 2 2 35 2 2 2" xfId="21412"/>
    <cellStyle name="常规 2 2 35 2 3 2" xfId="21413"/>
    <cellStyle name="常规 2 2 35 2 3 3" xfId="21414"/>
    <cellStyle name="常规 2 2 35 2 3 4" xfId="21415"/>
    <cellStyle name="常规 2 2 40 3" xfId="21416"/>
    <cellStyle name="常规 2 2 35 3" xfId="21417"/>
    <cellStyle name="常规 2 2 40 3 2" xfId="21418"/>
    <cellStyle name="常规 2 2 35 3 2" xfId="21419"/>
    <cellStyle name="常规 2 2 35 3 2 2" xfId="21420"/>
    <cellStyle name="常规 2 2 40 3 3" xfId="21421"/>
    <cellStyle name="常规 2 2 35 3 3" xfId="21422"/>
    <cellStyle name="常规 2 2 35 3 3 2" xfId="21423"/>
    <cellStyle name="常规 2 2 35 3 3 3" xfId="21424"/>
    <cellStyle name="常规 2 2 35 3 3 4" xfId="21425"/>
    <cellStyle name="常规 4 11 2" xfId="21426"/>
    <cellStyle name="常规 2 2 40 4" xfId="21427"/>
    <cellStyle name="常规 2 2 35 4" xfId="21428"/>
    <cellStyle name="常规 2 2 35 4 4" xfId="21429"/>
    <cellStyle name="常规 2 2 35 4 5" xfId="21430"/>
    <cellStyle name="常规 2 2 35 4 6" xfId="21431"/>
    <cellStyle name="常规 4 11 3" xfId="21432"/>
    <cellStyle name="常规 2 2 40 5" xfId="21433"/>
    <cellStyle name="常规 2 2 35 5" xfId="21434"/>
    <cellStyle name="常规 2 2 35 5 2 2" xfId="21435"/>
    <cellStyle name="常规 2 2 35 5 2 3" xfId="21436"/>
    <cellStyle name="常规 2 2 35 5 2 4" xfId="21437"/>
    <cellStyle name="常规 2 2 35 5 3 2" xfId="21438"/>
    <cellStyle name="常规 2 2 35 5 3 3" xfId="21439"/>
    <cellStyle name="常规 2 2 35 5 3 4" xfId="21440"/>
    <cellStyle name="常规 2 2 35 5 4" xfId="21441"/>
    <cellStyle name="常规 2 2 35 5 5" xfId="21442"/>
    <cellStyle name="常规 2 2 35 5 6" xfId="21443"/>
    <cellStyle name="常规 4 11 4" xfId="21444"/>
    <cellStyle name="常规 2 2 40 6" xfId="21445"/>
    <cellStyle name="常规 2 2 35 6" xfId="21446"/>
    <cellStyle name="常规 2 2 35 6 2 2" xfId="21447"/>
    <cellStyle name="常规 2 2 35 6 2 3" xfId="21448"/>
    <cellStyle name="常规 2 2 35 6 2 4" xfId="21449"/>
    <cellStyle name="常规 2 2 35 6 3 2" xfId="21450"/>
    <cellStyle name="常规 2 2 35 6 3 3" xfId="21451"/>
    <cellStyle name="常规 2 2 35 6 3 4" xfId="21452"/>
    <cellStyle name="常规 2 2 35 6 4" xfId="21453"/>
    <cellStyle name="常规 2 2 35 6 5" xfId="21454"/>
    <cellStyle name="常规 2 2 35 6 6" xfId="21455"/>
    <cellStyle name="常规 2 2 35 7" xfId="21456"/>
    <cellStyle name="常规 2 2 35 7 2 2" xfId="21457"/>
    <cellStyle name="常规 2 2 35 7 2 3" xfId="21458"/>
    <cellStyle name="常规 2 2 35 7 2 4" xfId="21459"/>
    <cellStyle name="常规 2 2 35 7 3 2" xfId="21460"/>
    <cellStyle name="常规 2 2 35 7 3 3" xfId="21461"/>
    <cellStyle name="常规 2 2 35 7 3 4" xfId="21462"/>
    <cellStyle name="常规 2 2 35 7 4" xfId="21463"/>
    <cellStyle name="好_108.BOM 2 25 6 2 2" xfId="21464"/>
    <cellStyle name="常规 2 2 35 7 5" xfId="21465"/>
    <cellStyle name="好_108.BOM 2 25 6 2 3" xfId="21466"/>
    <cellStyle name="常规 2 2 35 7 6" xfId="21467"/>
    <cellStyle name="常规 2 2 35 8" xfId="21468"/>
    <cellStyle name="常规 2 2 35 8 4" xfId="21469"/>
    <cellStyle name="常规 2 2 41" xfId="21470"/>
    <cellStyle name="常规 2 2 36" xfId="21471"/>
    <cellStyle name="常规 2 2 36 10" xfId="21472"/>
    <cellStyle name="常规 2 2 36 11" xfId="21473"/>
    <cellStyle name="常规 2 2 36 12" xfId="21474"/>
    <cellStyle name="常规 2 2 41 2" xfId="21475"/>
    <cellStyle name="常规 2 2 36 2" xfId="21476"/>
    <cellStyle name="常规 2 2 41 2 2" xfId="21477"/>
    <cellStyle name="常规 2 2 36 2 2" xfId="21478"/>
    <cellStyle name="常规 2 2 36 2 2 2" xfId="21479"/>
    <cellStyle name="常规 2 2 41 2 3" xfId="21480"/>
    <cellStyle name="常规 2 2 36 2 3" xfId="21481"/>
    <cellStyle name="常规 2 2 36 2 3 2" xfId="21482"/>
    <cellStyle name="常规 2 2 36 2 3 3" xfId="21483"/>
    <cellStyle name="常规 2 2 36 2 3 4" xfId="21484"/>
    <cellStyle name="常规 2 2 41 3" xfId="21485"/>
    <cellStyle name="常规 2 2 36 3" xfId="21486"/>
    <cellStyle name="常规 2 2 41 3 2" xfId="21487"/>
    <cellStyle name="常规 2 2 36 3 2" xfId="21488"/>
    <cellStyle name="常规 2 2 36 3 2 2" xfId="21489"/>
    <cellStyle name="常规 2 2 41 3 3" xfId="21490"/>
    <cellStyle name="常规 2 2 36 3 3" xfId="21491"/>
    <cellStyle name="常规 2 2 36 3 3 2" xfId="21492"/>
    <cellStyle name="常规 2 2 36 3 3 3" xfId="21493"/>
    <cellStyle name="常规 2 2 36 3 3 4" xfId="21494"/>
    <cellStyle name="常规 2 2 36 4 2 2" xfId="21495"/>
    <cellStyle name="常规 2 2 36 4 2 3" xfId="21496"/>
    <cellStyle name="常规 2 2 36 4 2 4" xfId="21497"/>
    <cellStyle name="常规 2 2 36 4 3 2" xfId="21498"/>
    <cellStyle name="常规 2 2 36 4 3 3" xfId="21499"/>
    <cellStyle name="常规 2 2 36 4 3 4" xfId="21500"/>
    <cellStyle name="常规 2 2 36 4 4" xfId="21501"/>
    <cellStyle name="常规 2 2 36 4 5" xfId="21502"/>
    <cellStyle name="常规 2 2 36 4 6" xfId="21503"/>
    <cellStyle name="常规 2 2 36 5 2 2" xfId="21504"/>
    <cellStyle name="强调文字颜色 1 2 2 3 2" xfId="21505"/>
    <cellStyle name="常规 2 2 36 5 2 3" xfId="21506"/>
    <cellStyle name="强调文字颜色 1 2 2 3 3" xfId="21507"/>
    <cellStyle name="常规 2 2 36 5 2 4" xfId="21508"/>
    <cellStyle name="常规 2 2 36 5 3 2" xfId="21509"/>
    <cellStyle name="强调文字颜色 1 2 2 4 2" xfId="21510"/>
    <cellStyle name="常规 2 2 36 5 3 3" xfId="21511"/>
    <cellStyle name="强调文字颜色 1 2 2 4 3" xfId="21512"/>
    <cellStyle name="常规 2 2 36 5 3 4" xfId="21513"/>
    <cellStyle name="常规 2 2 36 5 4" xfId="21514"/>
    <cellStyle name="常规 2 2 36 5 5" xfId="21515"/>
    <cellStyle name="常规 2 2 36 5 6" xfId="21516"/>
    <cellStyle name="常规 2 4 5" xfId="21517"/>
    <cellStyle name="常规 2 2 36 6 2 2" xfId="21518"/>
    <cellStyle name="强调文字颜色 1 2 3 3 2" xfId="21519"/>
    <cellStyle name="常规 2 4 6" xfId="21520"/>
    <cellStyle name="常规 2 2 36 6 2 3" xfId="21521"/>
    <cellStyle name="常规 2 4 7" xfId="21522"/>
    <cellStyle name="常规 2 2 36 6 2 4" xfId="21523"/>
    <cellStyle name="常规 2 5 5" xfId="21524"/>
    <cellStyle name="常规 2 2 36 6 3 2" xfId="21525"/>
    <cellStyle name="常规 2 5 6" xfId="21526"/>
    <cellStyle name="常规 2 2 36 6 3 3" xfId="21527"/>
    <cellStyle name="常规 2 5 7" xfId="21528"/>
    <cellStyle name="常规 2 2 36 6 3 4" xfId="21529"/>
    <cellStyle name="常规 2 2 36 6 4" xfId="21530"/>
    <cellStyle name="常规 2 2 36 6 5" xfId="21531"/>
    <cellStyle name="常规 2 2 36 6 6" xfId="21532"/>
    <cellStyle name="常规 2 2 36 7" xfId="21533"/>
    <cellStyle name="常规 3 4 5" xfId="21534"/>
    <cellStyle name="常规 2 2 36 7 2 2" xfId="21535"/>
    <cellStyle name="强调文字颜色 1 2 4 3 2" xfId="21536"/>
    <cellStyle name="常规 2 2 36 7 2 3" xfId="21537"/>
    <cellStyle name="常规 2 2 36 7 2 4" xfId="21538"/>
    <cellStyle name="常规 3 5 5" xfId="21539"/>
    <cellStyle name="常规 2 2 36 7 3 2" xfId="21540"/>
    <cellStyle name="常规 2 2 36 7 3 3" xfId="21541"/>
    <cellStyle name="常规 2 2 36 7 3 4" xfId="21542"/>
    <cellStyle name="常规 2 2 36 7 4" xfId="21543"/>
    <cellStyle name="好_108.BOM 2 25 7 2 2" xfId="21544"/>
    <cellStyle name="常规 2 2 36 7 5" xfId="21545"/>
    <cellStyle name="好_108.BOM 2 25 7 2 3" xfId="21546"/>
    <cellStyle name="常规 2 2 36 7 6" xfId="21547"/>
    <cellStyle name="常规 2 2 36 8" xfId="21548"/>
    <cellStyle name="常规 2 2 36 8 4" xfId="21549"/>
    <cellStyle name="好_108.BOM 2 9 6 2 2" xfId="21550"/>
    <cellStyle name="常规 2 2 42" xfId="21551"/>
    <cellStyle name="常规 2 2 37" xfId="21552"/>
    <cellStyle name="常规 2 2 42 2" xfId="21553"/>
    <cellStyle name="常规 2 2 37 2" xfId="21554"/>
    <cellStyle name="常规 2 2 42 2 2" xfId="21555"/>
    <cellStyle name="常规 2 2 37 2 2" xfId="21556"/>
    <cellStyle name="常规 2 2 37 2 2 2" xfId="21557"/>
    <cellStyle name="常规 2 2 42 2 3" xfId="21558"/>
    <cellStyle name="常规 2 2 37 2 3" xfId="21559"/>
    <cellStyle name="常规 2 2 37 2 3 2" xfId="21560"/>
    <cellStyle name="常规 2 2 37 2 3 3" xfId="21561"/>
    <cellStyle name="常规 2 2 37 2 3 4" xfId="21562"/>
    <cellStyle name="常规 2 2 42 3" xfId="21563"/>
    <cellStyle name="常规 2 2 37 3" xfId="21564"/>
    <cellStyle name="好_108.BOM 8 2 2 6" xfId="21565"/>
    <cellStyle name="常规 2 2 42 3 2" xfId="21566"/>
    <cellStyle name="常规 2 2 37 3 2" xfId="21567"/>
    <cellStyle name="常规 3 43 3" xfId="21568"/>
    <cellStyle name="常规 3 38 3" xfId="21569"/>
    <cellStyle name="常规 2 2 37 3 2 2" xfId="21570"/>
    <cellStyle name="常规 2 2 42 3 3" xfId="21571"/>
    <cellStyle name="常规 2 2 37 3 3" xfId="21572"/>
    <cellStyle name="常规 3 44 3" xfId="21573"/>
    <cellStyle name="常规 3 39 3" xfId="21574"/>
    <cellStyle name="常规 2 2 37 3 3 2" xfId="21575"/>
    <cellStyle name="常规 3 44 4" xfId="21576"/>
    <cellStyle name="常规 3 39 4" xfId="21577"/>
    <cellStyle name="常规 2 2 37 3 3 3" xfId="21578"/>
    <cellStyle name="常规 3 44 5" xfId="21579"/>
    <cellStyle name="常规 3 39 5" xfId="21580"/>
    <cellStyle name="常规 2 2 37 3 3 4" xfId="21581"/>
    <cellStyle name="强调文字颜色 4 10" xfId="21582"/>
    <cellStyle name="常规 4 13 2" xfId="21583"/>
    <cellStyle name="常规 2 2 42 4" xfId="21584"/>
    <cellStyle name="常规 2 2 37 4" xfId="21585"/>
    <cellStyle name="常规 2 2 37 4 2 2" xfId="21586"/>
    <cellStyle name="常规 2 2 37 4 2 3" xfId="21587"/>
    <cellStyle name="常规 2 2 37 4 2 4" xfId="21588"/>
    <cellStyle name="常规 2 2 37 4 3 2" xfId="21589"/>
    <cellStyle name="常规 2 2 37 4 3 3" xfId="21590"/>
    <cellStyle name="常规 2 2 37 4 3 4" xfId="21591"/>
    <cellStyle name="强调文字颜色 4 10 4" xfId="21592"/>
    <cellStyle name="常规 2 2 37 4 4" xfId="21593"/>
    <cellStyle name="常规 2 2 37 4 5" xfId="21594"/>
    <cellStyle name="常规 2 2 37 4 6" xfId="21595"/>
    <cellStyle name="强调文字颜色 4 11" xfId="21596"/>
    <cellStyle name="常规 4 13 3" xfId="21597"/>
    <cellStyle name="常规 2 2 42 5" xfId="21598"/>
    <cellStyle name="常规 2 2 37 5" xfId="21599"/>
    <cellStyle name="常规 2 2 37 5 2 4" xfId="21600"/>
    <cellStyle name="常规 2 2 37 5 3 4" xfId="21601"/>
    <cellStyle name="常规 2 2 37 5 4" xfId="21602"/>
    <cellStyle name="常规 2 2 37 5 5" xfId="21603"/>
    <cellStyle name="常规 2 2 37 5 6" xfId="21604"/>
    <cellStyle name="强调文字颜色 4 12" xfId="21605"/>
    <cellStyle name="常规 4 13 4" xfId="21606"/>
    <cellStyle name="常规 2 2 42 6" xfId="21607"/>
    <cellStyle name="常规 2 2 37 6" xfId="21608"/>
    <cellStyle name="常规 2 2 37 6 2 4" xfId="21609"/>
    <cellStyle name="常规 2 2 37 6 3 2" xfId="21610"/>
    <cellStyle name="常规 2 2 37 6 3 3" xfId="21611"/>
    <cellStyle name="常规 2 2 37 6 3 4" xfId="21612"/>
    <cellStyle name="常规 2 2 37 6 4" xfId="21613"/>
    <cellStyle name="常规 2 2 37 6 5" xfId="21614"/>
    <cellStyle name="常规 2 2 37 6 6" xfId="21615"/>
    <cellStyle name="强调文字颜色 4 13" xfId="21616"/>
    <cellStyle name="常规 2 2 37 7" xfId="21617"/>
    <cellStyle name="常规 2 2 37 7 4" xfId="21618"/>
    <cellStyle name="常规 2 2 37 7 5" xfId="21619"/>
    <cellStyle name="常规 2 2 37 7 6" xfId="21620"/>
    <cellStyle name="常规 2 2 37 8" xfId="21621"/>
    <cellStyle name="常规 2 2 37 8 4" xfId="21622"/>
    <cellStyle name="好_108.BOM 2 9 6 2 3" xfId="21623"/>
    <cellStyle name="常规 2 2 43" xfId="21624"/>
    <cellStyle name="常规 2 2 38" xfId="21625"/>
    <cellStyle name="常规 2 2 43 2" xfId="21626"/>
    <cellStyle name="常规 2 2 38 2" xfId="21627"/>
    <cellStyle name="常规 2 2 43 3" xfId="21628"/>
    <cellStyle name="常规 2 2 38 3" xfId="21629"/>
    <cellStyle name="常规 2 2 43 3 2" xfId="21630"/>
    <cellStyle name="常规 2 2 38 3 2" xfId="21631"/>
    <cellStyle name="常规 2 2 43 3 3" xfId="21632"/>
    <cellStyle name="常规 2 2 38 3 3" xfId="21633"/>
    <cellStyle name="常规 2 2 43 3 4" xfId="21634"/>
    <cellStyle name="常规 2 2 38 3 4" xfId="21635"/>
    <cellStyle name="常规 4 14 2" xfId="21636"/>
    <cellStyle name="常规 2 2 43 4" xfId="21637"/>
    <cellStyle name="常规 2 2 38 4" xfId="21638"/>
    <cellStyle name="常规 4 14 3" xfId="21639"/>
    <cellStyle name="常规 2 2 43 5" xfId="21640"/>
    <cellStyle name="常规 2 2 38 5" xfId="21641"/>
    <cellStyle name="常规 4 14 4" xfId="21642"/>
    <cellStyle name="常规 2 2 43 6" xfId="21643"/>
    <cellStyle name="常规 2 2 38 6" xfId="21644"/>
    <cellStyle name="好_108.BOM 2 9 6 2 4" xfId="21645"/>
    <cellStyle name="常规 2 2 44" xfId="21646"/>
    <cellStyle name="常规 2 2 39" xfId="21647"/>
    <cellStyle name="常规 2 2 44 2" xfId="21648"/>
    <cellStyle name="常规 2 2 39 2" xfId="21649"/>
    <cellStyle name="常规 2 2 44 2 4" xfId="21650"/>
    <cellStyle name="常规 2 2 39 2 4" xfId="21651"/>
    <cellStyle name="常规 2 2 44 3" xfId="21652"/>
    <cellStyle name="常规 2 2 39 3" xfId="21653"/>
    <cellStyle name="常规 2 2 44 3 2" xfId="21654"/>
    <cellStyle name="常规 2 2 39 3 2" xfId="21655"/>
    <cellStyle name="常规 2 2 44 3 3" xfId="21656"/>
    <cellStyle name="常规 2 2 39 3 3" xfId="21657"/>
    <cellStyle name="常规 2 2 44 3 4" xfId="21658"/>
    <cellStyle name="常规 2 2 39 3 4" xfId="21659"/>
    <cellStyle name="常规 4 20 3" xfId="21660"/>
    <cellStyle name="常规 4 15 3" xfId="21661"/>
    <cellStyle name="常规 2 2 44 5" xfId="21662"/>
    <cellStyle name="常规 2 2 39 5" xfId="21663"/>
    <cellStyle name="常规 4 20 4" xfId="21664"/>
    <cellStyle name="常规 4 15 4" xfId="21665"/>
    <cellStyle name="常规 2 2 44 6" xfId="21666"/>
    <cellStyle name="常规 2 2 39 6" xfId="21667"/>
    <cellStyle name="常规 2 2 4" xfId="21668"/>
    <cellStyle name="常规 2 2 4 2" xfId="21669"/>
    <cellStyle name="强调文字颜色 1 3 7 2" xfId="21670"/>
    <cellStyle name="常规 2 2 4 2 2 2" xfId="21671"/>
    <cellStyle name="常规 2 2 4 2 2 2 3" xfId="21672"/>
    <cellStyle name="常规 2 2 4 2 2 2 4" xfId="21673"/>
    <cellStyle name="常规 2 2 4 2 2 3" xfId="21674"/>
    <cellStyle name="常规 2 2 4 2 2 3 2" xfId="21675"/>
    <cellStyle name="常规 2 2 4 2 2 3 3" xfId="21676"/>
    <cellStyle name="常规 2 2 4 2 2 3 4" xfId="21677"/>
    <cellStyle name="常规 2 2 4 2 2 4" xfId="21678"/>
    <cellStyle name="常规 2 2 4 2 2 5" xfId="21679"/>
    <cellStyle name="常规 2 2 4 2 3 2" xfId="21680"/>
    <cellStyle name="常规 2 2 4 2 3 2 3" xfId="21681"/>
    <cellStyle name="常规 2 2 4 2 3 2 4" xfId="21682"/>
    <cellStyle name="常规 2 2 4 2 3 3" xfId="21683"/>
    <cellStyle name="常规 2 2 4 2 3 3 2" xfId="21684"/>
    <cellStyle name="常规 2 2 4 2 3 3 3" xfId="21685"/>
    <cellStyle name="常规 2 2 4 2 3 3 4" xfId="21686"/>
    <cellStyle name="常规 2 2 4 2 3 4" xfId="21687"/>
    <cellStyle name="常规 2 2 4 2 3 5" xfId="21688"/>
    <cellStyle name="常规 2 2 4 2 3 6" xfId="21689"/>
    <cellStyle name="强调文字颜色 1 3 9" xfId="21690"/>
    <cellStyle name="常规 2 2 4 2 4" xfId="21691"/>
    <cellStyle name="常规 2 2 4 2 4 2" xfId="21692"/>
    <cellStyle name="常规 2 2 4 2 4 2 3" xfId="21693"/>
    <cellStyle name="常规 2 2 4 2 4 2 4" xfId="21694"/>
    <cellStyle name="常规 2 2 4 2 4 3" xfId="21695"/>
    <cellStyle name="常规 2 2 4 2 4 3 2" xfId="21696"/>
    <cellStyle name="常规 2 2 4 2 4 3 3" xfId="21697"/>
    <cellStyle name="常规 2 2 4 2 4 3 4" xfId="21698"/>
    <cellStyle name="常规 2 2 4 2 4 4" xfId="21699"/>
    <cellStyle name="常规 2 2 4 2 4 5" xfId="21700"/>
    <cellStyle name="常规 2 2 4 2 4 6" xfId="21701"/>
    <cellStyle name="常规 2 2 4 2 5" xfId="21702"/>
    <cellStyle name="常规 2 2 4 2 5 2" xfId="21703"/>
    <cellStyle name="好_108.BOM 11 2 5 6" xfId="21704"/>
    <cellStyle name="常规 2 2 4 2 5 2 3" xfId="21705"/>
    <cellStyle name="常规 2 2 4 2 5 2 4" xfId="21706"/>
    <cellStyle name="常规 2 2 4 2 6 2" xfId="21707"/>
    <cellStyle name="常规 2 2 4 2 6 2 3" xfId="21708"/>
    <cellStyle name="常规 2 2 4 2 6 2 4" xfId="21709"/>
    <cellStyle name="常规 2 2 4 2 7 2" xfId="21710"/>
    <cellStyle name="好_108.BOM 13 4" xfId="21711"/>
    <cellStyle name="常规 25 2 4" xfId="21712"/>
    <cellStyle name="常规 2 2 4 2 7 2 2" xfId="21713"/>
    <cellStyle name="好_108.BOM 13 5" xfId="21714"/>
    <cellStyle name="常规 2 2 4 2 7 2 3" xfId="21715"/>
    <cellStyle name="好_108.BOM 13 6" xfId="21716"/>
    <cellStyle name="常规 2 2 4 2 7 2 4" xfId="21717"/>
    <cellStyle name="常规 2 2 4 3" xfId="21718"/>
    <cellStyle name="强调文字颜色 1 4 7" xfId="21719"/>
    <cellStyle name="常规 2 2 4 3 2" xfId="21720"/>
    <cellStyle name="常规 2 2 4 3 3" xfId="21721"/>
    <cellStyle name="好_108.BOM 2 7 2 3 2 2" xfId="21722"/>
    <cellStyle name="常规 2 2 4 3 4" xfId="21723"/>
    <cellStyle name="常规 2 2 4 4" xfId="21724"/>
    <cellStyle name="强调文字颜色 1 5 7" xfId="21725"/>
    <cellStyle name="常规 2 2 4 4 2" xfId="21726"/>
    <cellStyle name="强调文字颜色 1 5 8" xfId="21727"/>
    <cellStyle name="常规 2 2 4 4 3" xfId="21728"/>
    <cellStyle name="强调文字颜色 1 5 9" xfId="21729"/>
    <cellStyle name="好_108.BOM 2 7 2 3 3 2" xfId="21730"/>
    <cellStyle name="常规 2 2 4 4 4" xfId="21731"/>
    <cellStyle name="常规 2 2 4 5" xfId="21732"/>
    <cellStyle name="常规 2 2 4 6" xfId="21733"/>
    <cellStyle name="常规 2 2 4 7" xfId="21734"/>
    <cellStyle name="常规 2 2 50" xfId="21735"/>
    <cellStyle name="常规 2 2 45" xfId="21736"/>
    <cellStyle name="常规 2 2 50 2" xfId="21737"/>
    <cellStyle name="常规 2 2 45 2" xfId="21738"/>
    <cellStyle name="常规 2 2 50 2 2" xfId="21739"/>
    <cellStyle name="常规 2 2 45 2 2" xfId="21740"/>
    <cellStyle name="好 3 2 2 2" xfId="21741"/>
    <cellStyle name="常规 2 2 50 2 3" xfId="21742"/>
    <cellStyle name="常规 2 2 45 2 3" xfId="21743"/>
    <cellStyle name="常规 2 2 50 2 4" xfId="21744"/>
    <cellStyle name="常规 2 2 45 2 4" xfId="21745"/>
    <cellStyle name="常规 2 2 50 3" xfId="21746"/>
    <cellStyle name="常规 2 2 45 3" xfId="21747"/>
    <cellStyle name="常规 2 2 50 3 2" xfId="21748"/>
    <cellStyle name="常规 2 2 45 3 2" xfId="21749"/>
    <cellStyle name="好 3 2 3 2" xfId="21750"/>
    <cellStyle name="常规 2 2 50 3 3" xfId="21751"/>
    <cellStyle name="常规 2 2 45 3 3" xfId="21752"/>
    <cellStyle name="常规 2 2 50 3 4" xfId="21753"/>
    <cellStyle name="常规 2 2 45 3 4" xfId="21754"/>
    <cellStyle name="常规 4 21 3" xfId="21755"/>
    <cellStyle name="常规 4 16 3" xfId="21756"/>
    <cellStyle name="常规 2 2 50 5" xfId="21757"/>
    <cellStyle name="常规 2 2 45 5" xfId="21758"/>
    <cellStyle name="常规 4 21 4" xfId="21759"/>
    <cellStyle name="常规 4 16 4" xfId="21760"/>
    <cellStyle name="常规 2 2 50 6" xfId="21761"/>
    <cellStyle name="常规 2 2 45 6" xfId="21762"/>
    <cellStyle name="常规 2 2 51" xfId="21763"/>
    <cellStyle name="常规 2 2 46" xfId="21764"/>
    <cellStyle name="好_108.BOM 2 12 2 4" xfId="21765"/>
    <cellStyle name="常规 2 2 51 2" xfId="21766"/>
    <cellStyle name="常规 2 2 46 2" xfId="21767"/>
    <cellStyle name="输出 2 12" xfId="21768"/>
    <cellStyle name="常规 2 2 51 2 2" xfId="21769"/>
    <cellStyle name="常规 2 2 46 2 2" xfId="21770"/>
    <cellStyle name="输出 2 13" xfId="21771"/>
    <cellStyle name="好 3 3 2 2" xfId="21772"/>
    <cellStyle name="常规 2 2 51 2 3" xfId="21773"/>
    <cellStyle name="常规 2 2 46 2 3" xfId="21774"/>
    <cellStyle name="输出 2 14" xfId="21775"/>
    <cellStyle name="常规 2 2 51 2 4" xfId="21776"/>
    <cellStyle name="常规 2 2 46 2 4" xfId="21777"/>
    <cellStyle name="好_108.BOM 2 2 9 3 2 2" xfId="21778"/>
    <cellStyle name="好_108.BOM 2 12 2 5" xfId="21779"/>
    <cellStyle name="常规 2 2 51 3" xfId="21780"/>
    <cellStyle name="常规 2 2 46 3" xfId="21781"/>
    <cellStyle name="好 3 3 3 2" xfId="21782"/>
    <cellStyle name="常规 2 2 51 3 3" xfId="21783"/>
    <cellStyle name="常规 2 2 46 3 3" xfId="21784"/>
    <cellStyle name="常规 2 2 51 3 4" xfId="21785"/>
    <cellStyle name="常规 2 2 46 3 4" xfId="21786"/>
    <cellStyle name="常规 2 2 52" xfId="21787"/>
    <cellStyle name="常规 2 2 47" xfId="21788"/>
    <cellStyle name="好_108.BOM 2 12 3 4" xfId="21789"/>
    <cellStyle name="常规 2 2 52 2" xfId="21790"/>
    <cellStyle name="常规 2 2 47 2" xfId="21791"/>
    <cellStyle name="常规 2 2 52 2 2" xfId="21792"/>
    <cellStyle name="常规 2 2 47 2 2" xfId="21793"/>
    <cellStyle name="常规 2 2 52 2 3" xfId="21794"/>
    <cellStyle name="常规 2 2 47 2 3" xfId="21795"/>
    <cellStyle name="常规 2 2 52 2 4" xfId="21796"/>
    <cellStyle name="常规 2 2 47 2 4" xfId="21797"/>
    <cellStyle name="好_108.BOM 2 2 9 3 3 2" xfId="21798"/>
    <cellStyle name="好_108.BOM 2 12 3 5" xfId="21799"/>
    <cellStyle name="常规 2 2 52 3" xfId="21800"/>
    <cellStyle name="常规 2 2 47 3" xfId="21801"/>
    <cellStyle name="常规 2 2 52 3 2" xfId="21802"/>
    <cellStyle name="常规 2 2 47 3 2" xfId="21803"/>
    <cellStyle name="常规 2 2 52 3 3" xfId="21804"/>
    <cellStyle name="常规 2 2 47 3 3" xfId="21805"/>
    <cellStyle name="常规 2 2 52 3 4" xfId="21806"/>
    <cellStyle name="常规 2 2 47 3 4" xfId="21807"/>
    <cellStyle name="强调文字颜色 5 10" xfId="21808"/>
    <cellStyle name="好_108.BOM 2 2 9 3 3 3" xfId="21809"/>
    <cellStyle name="好_108.BOM 2 12 3 6" xfId="21810"/>
    <cellStyle name="常规 4 23 2" xfId="21811"/>
    <cellStyle name="常规 4 18 2" xfId="21812"/>
    <cellStyle name="常规 2 2 52 4" xfId="21813"/>
    <cellStyle name="常规 2 2 47 4" xfId="21814"/>
    <cellStyle name="强调文字颜色 5 11" xfId="21815"/>
    <cellStyle name="好_108.BOM 2 2 9 3 3 4" xfId="21816"/>
    <cellStyle name="常规 4 23 3" xfId="21817"/>
    <cellStyle name="常规 4 18 3" xfId="21818"/>
    <cellStyle name="常规 2 2 52 5" xfId="21819"/>
    <cellStyle name="常规 2 2 47 5" xfId="21820"/>
    <cellStyle name="强调文字颜色 5 12" xfId="21821"/>
    <cellStyle name="常规 4 23 4" xfId="21822"/>
    <cellStyle name="常规 4 18 4" xfId="21823"/>
    <cellStyle name="常规 2 2 52 6" xfId="21824"/>
    <cellStyle name="常规 2 2 47 6" xfId="21825"/>
    <cellStyle name="常规 2 2 53" xfId="21826"/>
    <cellStyle name="常规 2 2 48" xfId="21827"/>
    <cellStyle name="好_108.BOM 6 2 2 3" xfId="21828"/>
    <cellStyle name="好_108.BOM 2 12 4 4" xfId="21829"/>
    <cellStyle name="常规 2 2 53 2" xfId="21830"/>
    <cellStyle name="常规 2 2 48 2" xfId="21831"/>
    <cellStyle name="好_108.BOM 6 2 2 3 4" xfId="21832"/>
    <cellStyle name="常规 2 2 53 2 4" xfId="21833"/>
    <cellStyle name="常规 2 2 48 2 4" xfId="21834"/>
    <cellStyle name="好_108.BOM 6 2 2 4" xfId="21835"/>
    <cellStyle name="好_108.BOM 2 12 4 5" xfId="21836"/>
    <cellStyle name="常规 2 2 53 3" xfId="21837"/>
    <cellStyle name="常规 2 2 48 3" xfId="21838"/>
    <cellStyle name="常规 4 2 2 2 5" xfId="21839"/>
    <cellStyle name="常规 2 2 53 3 4" xfId="21840"/>
    <cellStyle name="常规 2 2 48 3 4" xfId="21841"/>
    <cellStyle name="好_108.BOM 6 2 2 5" xfId="21842"/>
    <cellStyle name="好_108.BOM 2 12 4 6" xfId="21843"/>
    <cellStyle name="常规 4 24 2" xfId="21844"/>
    <cellStyle name="常规 4 19 2" xfId="21845"/>
    <cellStyle name="常规 2 2 53 4" xfId="21846"/>
    <cellStyle name="常规 2 2 48 4" xfId="21847"/>
    <cellStyle name="好_108.BOM 6 2 2 6" xfId="21848"/>
    <cellStyle name="常规 4 24 3" xfId="21849"/>
    <cellStyle name="常规 4 19 3" xfId="21850"/>
    <cellStyle name="常规 2 2 53 5" xfId="21851"/>
    <cellStyle name="常规 2 2 48 5" xfId="21852"/>
    <cellStyle name="常规 4 24 4" xfId="21853"/>
    <cellStyle name="常规 4 19 4" xfId="21854"/>
    <cellStyle name="常规 2 2 53 6" xfId="21855"/>
    <cellStyle name="常规 2 2 48 6" xfId="21856"/>
    <cellStyle name="常规 2 2 54" xfId="21857"/>
    <cellStyle name="常规 2 2 49" xfId="21858"/>
    <cellStyle name="强调文字颜色 4 2_仿皮" xfId="21859"/>
    <cellStyle name="好_108.BOM 6 2 3 3" xfId="21860"/>
    <cellStyle name="好_108.BOM 2 12 5 4" xfId="21861"/>
    <cellStyle name="常规 2 2 54 2" xfId="21862"/>
    <cellStyle name="常规 2 2 49 2" xfId="21863"/>
    <cellStyle name="好_108.BOM 6 2 3 3 2" xfId="21864"/>
    <cellStyle name="常规 2 2 54 2 2" xfId="21865"/>
    <cellStyle name="常规 2 2 49 2 2" xfId="21866"/>
    <cellStyle name="好_108.BOM 6 2 3 3 3" xfId="21867"/>
    <cellStyle name="常规 2 2 54 2 3" xfId="21868"/>
    <cellStyle name="常规 2 2 49 2 3" xfId="21869"/>
    <cellStyle name="好_108.BOM 6 2 3 3 4" xfId="21870"/>
    <cellStyle name="常规 2 2 54 2 4" xfId="21871"/>
    <cellStyle name="常规 2 2 49 2 4" xfId="21872"/>
    <cellStyle name="好_108.BOM 6 2 3 4" xfId="21873"/>
    <cellStyle name="好_108.BOM 2 12 5 5" xfId="21874"/>
    <cellStyle name="常规 2 2 54 3" xfId="21875"/>
    <cellStyle name="常规 2 2 49 3" xfId="21876"/>
    <cellStyle name="常规 4 2 3 2 3" xfId="21877"/>
    <cellStyle name="常规 2 2 54 3 2" xfId="21878"/>
    <cellStyle name="常规 2 2 49 3 2" xfId="21879"/>
    <cellStyle name="常规 4 2 3 2 4" xfId="21880"/>
    <cellStyle name="常规 2 2 54 3 3" xfId="21881"/>
    <cellStyle name="常规 2 2 49 3 3" xfId="21882"/>
    <cellStyle name="输入 2 2 2 2" xfId="21883"/>
    <cellStyle name="常规 2 2 54 3 4" xfId="21884"/>
    <cellStyle name="常规 2 2 49 3 4" xfId="21885"/>
    <cellStyle name="好_108.BOM 6 2 3 5" xfId="21886"/>
    <cellStyle name="好_108.BOM 2 12 5 6" xfId="21887"/>
    <cellStyle name="常规 4 30 2" xfId="21888"/>
    <cellStyle name="常规 4 25 2" xfId="21889"/>
    <cellStyle name="常规 2 2 54 4" xfId="21890"/>
    <cellStyle name="常规 2 2 49 4" xfId="21891"/>
    <cellStyle name="好_108.BOM 6 2 3 6" xfId="21892"/>
    <cellStyle name="常规 4 30 3" xfId="21893"/>
    <cellStyle name="常规 4 25 3" xfId="21894"/>
    <cellStyle name="常规 2 2 54 5" xfId="21895"/>
    <cellStyle name="常规 2 2 49 5" xfId="21896"/>
    <cellStyle name="常规 4 30 4" xfId="21897"/>
    <cellStyle name="常规 4 25 4" xfId="21898"/>
    <cellStyle name="常规 2 2 54 6" xfId="21899"/>
    <cellStyle name="常规 2 2 49 6" xfId="21900"/>
    <cellStyle name="常规 2 2 5 2" xfId="21901"/>
    <cellStyle name="常规 2 2 5 2 10" xfId="21902"/>
    <cellStyle name="常规 2 2 5 2 11" xfId="21903"/>
    <cellStyle name="常规 2 2 5 2 12" xfId="21904"/>
    <cellStyle name="强调文字颜色 5 2 2 2 3" xfId="21905"/>
    <cellStyle name="强调文字颜色 2 3 7 2" xfId="21906"/>
    <cellStyle name="常规 2 2 5 2 2 2" xfId="21907"/>
    <cellStyle name="常规 2 2 5 2 2 2 2" xfId="21908"/>
    <cellStyle name="常规 2 2 5 2 2 2 3" xfId="21909"/>
    <cellStyle name="强调文字颜色 5 2 2 2 4" xfId="21910"/>
    <cellStyle name="常规 2 2 5 2 2 3" xfId="21911"/>
    <cellStyle name="常规 2 2 5 2 2 3 2" xfId="21912"/>
    <cellStyle name="常规 2 2 5 2 2 3 3" xfId="21913"/>
    <cellStyle name="强调文字颜色 5 2 2 2 5" xfId="21914"/>
    <cellStyle name="常规 2 2 5 2 2 4" xfId="21915"/>
    <cellStyle name="强调文字颜色 5 2 2 2 6" xfId="21916"/>
    <cellStyle name="常规 2 2 5 2 2 5" xfId="21917"/>
    <cellStyle name="强调文字颜色 5 2 2 3 3" xfId="21918"/>
    <cellStyle name="常规 2 2 5 2 3 2" xfId="21919"/>
    <cellStyle name="常规 2 2 5 2 3 2 2" xfId="21920"/>
    <cellStyle name="常规 2 2 5 2 3 2 3" xfId="21921"/>
    <cellStyle name="强调文字颜色 5 2 2 3 4" xfId="21922"/>
    <cellStyle name="常规 2 2 5 2 3 3" xfId="21923"/>
    <cellStyle name="常规 2 2 5 2 3 3 2" xfId="21924"/>
    <cellStyle name="常规 2 2 5 2 3 4" xfId="21925"/>
    <cellStyle name="常规 2 2 5 2 3 5" xfId="21926"/>
    <cellStyle name="强调文字颜色 2 3 9" xfId="21927"/>
    <cellStyle name="常规 2 2 5 2 4" xfId="21928"/>
    <cellStyle name="强调文字颜色 5 2 2 4 3" xfId="21929"/>
    <cellStyle name="常规 2 2 5 2 4 2" xfId="21930"/>
    <cellStyle name="好_108.BOM 2 5 7" xfId="21931"/>
    <cellStyle name="常规 2 2 5 2 4 2 2" xfId="21932"/>
    <cellStyle name="常规 2 2 5 2 4 2 3" xfId="21933"/>
    <cellStyle name="强调文字颜色 5 2 2 4 4" xfId="21934"/>
    <cellStyle name="常规 2 2 5 2 4 3" xfId="21935"/>
    <cellStyle name="好_108.BOM 2 6 7" xfId="21936"/>
    <cellStyle name="常规 2 2 5 2 4 3 2" xfId="21937"/>
    <cellStyle name="常规 2 2 5 2 4 4" xfId="21938"/>
    <cellStyle name="常规 2 2 5 2 4 5" xfId="21939"/>
    <cellStyle name="常规 2 2 5 2 5" xfId="21940"/>
    <cellStyle name="强调文字颜色 5 2 2 5 3" xfId="21941"/>
    <cellStyle name="常规 2 2 5 2 5 2" xfId="21942"/>
    <cellStyle name="常规 2 2 5 2 5 2 2" xfId="21943"/>
    <cellStyle name="常规 2 2 5 2 5 3" xfId="21944"/>
    <cellStyle name="常规 2 2 5 2 5 3 2" xfId="21945"/>
    <cellStyle name="常规 2 2 5 2 5 4" xfId="21946"/>
    <cellStyle name="常规 2 2 5 2 5 5" xfId="21947"/>
    <cellStyle name="常规 2 2 5 2 6" xfId="21948"/>
    <cellStyle name="常规 2 2 5 2 6 2" xfId="21949"/>
    <cellStyle name="常规 2 2 5 2 6 2 2" xfId="21950"/>
    <cellStyle name="常规 2 2 5 2 6 2 3" xfId="21951"/>
    <cellStyle name="常规 2 2 5 2 6 2 4" xfId="21952"/>
    <cellStyle name="常规 2 2 5 2 6 3" xfId="21953"/>
    <cellStyle name="常规 2 2 5 2 6 3 2" xfId="21954"/>
    <cellStyle name="常规 2 2 5 2 6 4" xfId="21955"/>
    <cellStyle name="常规 2 2 5 2 6 5" xfId="21956"/>
    <cellStyle name="常规 2 2 5 2 6 6" xfId="21957"/>
    <cellStyle name="常规 2 2 5 2 7" xfId="21958"/>
    <cellStyle name="常规 2 2 5 2 7 2" xfId="21959"/>
    <cellStyle name="常规 2 2 5 2 7 2 2" xfId="21960"/>
    <cellStyle name="常规 2 2 5 2 7 2 3" xfId="21961"/>
    <cellStyle name="常规 2 2 5 2 7 2 4" xfId="21962"/>
    <cellStyle name="常规 2 2 5 2 7 3" xfId="21963"/>
    <cellStyle name="常规 2 2 5 2 7 3 2" xfId="21964"/>
    <cellStyle name="常规 2 2 5 2 7 4" xfId="21965"/>
    <cellStyle name="常规 2 2 5 2 7 5" xfId="21966"/>
    <cellStyle name="常规 2 2 5 2 7 6" xfId="21967"/>
    <cellStyle name="常规 2 2 5 2 8" xfId="21968"/>
    <cellStyle name="常规 2 2 5 2 8 2" xfId="21969"/>
    <cellStyle name="常规 2 2 5 2 8 3" xfId="21970"/>
    <cellStyle name="常规 2 2 5 2 8 4" xfId="21971"/>
    <cellStyle name="常规 2 2 5 3" xfId="21972"/>
    <cellStyle name="强调文字颜色 2 4 7" xfId="21973"/>
    <cellStyle name="常规 2 2 5 3 2" xfId="21974"/>
    <cellStyle name="常规 2 2 5 3 3" xfId="21975"/>
    <cellStyle name="好_108.BOM 2 7 2 4 2 2" xfId="21976"/>
    <cellStyle name="常规 2 2 5 3 4" xfId="21977"/>
    <cellStyle name="常规 2 2 5 4" xfId="21978"/>
    <cellStyle name="强调文字颜色 2 5 7" xfId="21979"/>
    <cellStyle name="常规 2 2 5 4 2" xfId="21980"/>
    <cellStyle name="强调文字颜色 2 5 8" xfId="21981"/>
    <cellStyle name="常规 2 2 5 4 3" xfId="21982"/>
    <cellStyle name="强调文字颜色 2 5 9" xfId="21983"/>
    <cellStyle name="好_108.BOM 2 7 2 4 3 2" xfId="21984"/>
    <cellStyle name="常规 2 2 5 4 4" xfId="21985"/>
    <cellStyle name="常规 3 17 7 2 2" xfId="21986"/>
    <cellStyle name="常规 2 2 5 5" xfId="21987"/>
    <cellStyle name="常规 3 2 20 2 2" xfId="21988"/>
    <cellStyle name="常规 3 2 15 2 2" xfId="21989"/>
    <cellStyle name="常规 3 17 7 2 3" xfId="21990"/>
    <cellStyle name="常规 2 2 5 6" xfId="21991"/>
    <cellStyle name="常规 3 2 20 2 3" xfId="21992"/>
    <cellStyle name="常规 3 2 15 2 3" xfId="21993"/>
    <cellStyle name="常规 3 17 7 2 4" xfId="21994"/>
    <cellStyle name="常规 2 2 5 7" xfId="21995"/>
    <cellStyle name="常规 2 2 60" xfId="21996"/>
    <cellStyle name="常规 2 2 55" xfId="21997"/>
    <cellStyle name="链接单元格 10" xfId="21998"/>
    <cellStyle name="好_108.BOM 6 2 4 3" xfId="21999"/>
    <cellStyle name="好_108.BOM 2 12 6 4" xfId="22000"/>
    <cellStyle name="常规 2 2 60 2" xfId="22001"/>
    <cellStyle name="常规 2 2 55 2" xfId="22002"/>
    <cellStyle name="链接单元格 10 3" xfId="22003"/>
    <cellStyle name="好_108.BOM 6 2 4 3 3" xfId="22004"/>
    <cellStyle name="常规 2 2 60 2 3" xfId="22005"/>
    <cellStyle name="常规 2 2 55 2 3" xfId="22006"/>
    <cellStyle name="链接单元格 10 4" xfId="22007"/>
    <cellStyle name="好_108.BOM 6 2 4 3 4" xfId="22008"/>
    <cellStyle name="常规 2 2 60 2 4" xfId="22009"/>
    <cellStyle name="常规 2 2 55 2 4" xfId="22010"/>
    <cellStyle name="链接单元格 11" xfId="22011"/>
    <cellStyle name="好_108.BOM 6 2 4 4" xfId="22012"/>
    <cellStyle name="好_108.BOM 2 12 6 5" xfId="22013"/>
    <cellStyle name="常规 2 2 60 3" xfId="22014"/>
    <cellStyle name="常规 2 2 55 3" xfId="22015"/>
    <cellStyle name="常规 4 2 4 2 4" xfId="22016"/>
    <cellStyle name="常规 2 2 60 3 3" xfId="22017"/>
    <cellStyle name="常规 2 2 55 3 3" xfId="22018"/>
    <cellStyle name="常规 2 2 60 3 4" xfId="22019"/>
    <cellStyle name="常规 2 2 55 3 4" xfId="22020"/>
    <cellStyle name="链接单元格 12" xfId="22021"/>
    <cellStyle name="好_108.BOM 6 2 4 5" xfId="22022"/>
    <cellStyle name="好_108.BOM 2 12 6 6" xfId="22023"/>
    <cellStyle name="常规 4 31 2" xfId="22024"/>
    <cellStyle name="常规 4 26 2" xfId="22025"/>
    <cellStyle name="常规 2 2 60 4" xfId="22026"/>
    <cellStyle name="常规 2 2 55 4" xfId="22027"/>
    <cellStyle name="链接单元格 13" xfId="22028"/>
    <cellStyle name="好_108.BOM 6 2 4 6" xfId="22029"/>
    <cellStyle name="常规 4 31 3" xfId="22030"/>
    <cellStyle name="常规 4 26 3" xfId="22031"/>
    <cellStyle name="常规 2 2 60 5" xfId="22032"/>
    <cellStyle name="常规 2 2 55 5" xfId="22033"/>
    <cellStyle name="常规 4 31 4" xfId="22034"/>
    <cellStyle name="常规 4 26 4" xfId="22035"/>
    <cellStyle name="常规 2 2 60 6" xfId="22036"/>
    <cellStyle name="常规 2 2 55 6" xfId="22037"/>
    <cellStyle name="常规 2 2 61" xfId="22038"/>
    <cellStyle name="常规 2 2 56" xfId="22039"/>
    <cellStyle name="好_108.BOM 6 2 5 3" xfId="22040"/>
    <cellStyle name="好_108.BOM 2 12 7 4" xfId="22041"/>
    <cellStyle name="常规 2 2 61 2" xfId="22042"/>
    <cellStyle name="常规 2 2 56 2" xfId="22043"/>
    <cellStyle name="好_108.BOM 6 2 5 4" xfId="22044"/>
    <cellStyle name="好_108.BOM 2 12 7 5" xfId="22045"/>
    <cellStyle name="常规 2 2 61 3" xfId="22046"/>
    <cellStyle name="常规 2 2 56 3" xfId="22047"/>
    <cellStyle name="好_108.BOM 6 2 5 5" xfId="22048"/>
    <cellStyle name="好_108.BOM 2 12 7 6" xfId="22049"/>
    <cellStyle name="常规 4 27 2" xfId="22050"/>
    <cellStyle name="常规 2 2 61 4" xfId="22051"/>
    <cellStyle name="常规 2 2 56 4" xfId="22052"/>
    <cellStyle name="好_108.BOM 6 2 5 6" xfId="22053"/>
    <cellStyle name="常规 4 27 3" xfId="22054"/>
    <cellStyle name="常规 2 2 61 5" xfId="22055"/>
    <cellStyle name="常规 2 2 56 5" xfId="22056"/>
    <cellStyle name="常规 4 27 4" xfId="22057"/>
    <cellStyle name="常规 2 2 61 6" xfId="22058"/>
    <cellStyle name="常规 2 2 56 6" xfId="22059"/>
    <cellStyle name="常规 2 2 62" xfId="22060"/>
    <cellStyle name="常规 2 2 57" xfId="22061"/>
    <cellStyle name="好_108.BOM 6 2 6 3" xfId="22062"/>
    <cellStyle name="好_108.BOM 2 12 8 4" xfId="22063"/>
    <cellStyle name="常规 2 2 62 2" xfId="22064"/>
    <cellStyle name="常规 2 2 57 2" xfId="22065"/>
    <cellStyle name="好_108.BOM 6 2 6 4" xfId="22066"/>
    <cellStyle name="常规 2 2 62 3" xfId="22067"/>
    <cellStyle name="常规 2 2 57 3" xfId="22068"/>
    <cellStyle name="强调文字颜色 6 10" xfId="22069"/>
    <cellStyle name="好_108.BOM 6 2 6 5" xfId="22070"/>
    <cellStyle name="常规 4 28 2" xfId="22071"/>
    <cellStyle name="常规 2 2 62 4" xfId="22072"/>
    <cellStyle name="常规 2 2 57 4" xfId="22073"/>
    <cellStyle name="强调文字颜色 6 11" xfId="22074"/>
    <cellStyle name="好_108.BOM 6 2 6 6" xfId="22075"/>
    <cellStyle name="常规 4 28 3" xfId="22076"/>
    <cellStyle name="常规 2 2 62 5" xfId="22077"/>
    <cellStyle name="常规 2 2 57 5" xfId="22078"/>
    <cellStyle name="强调文字颜色 6 12" xfId="22079"/>
    <cellStyle name="常规 4 28 4" xfId="22080"/>
    <cellStyle name="常规 2 2 62 6" xfId="22081"/>
    <cellStyle name="常规 2 2 57 6" xfId="22082"/>
    <cellStyle name="常规 2 2 63" xfId="22083"/>
    <cellStyle name="常规 2 2 58" xfId="22084"/>
    <cellStyle name="好_108.BOM 6 2 7 3" xfId="22085"/>
    <cellStyle name="好_108.BOM 2 12 9 4" xfId="22086"/>
    <cellStyle name="常规 2 2 63 2" xfId="22087"/>
    <cellStyle name="常规 2 2 58 2" xfId="22088"/>
    <cellStyle name="好_108.BOM 6 2 7 4" xfId="22089"/>
    <cellStyle name="常规 2 2 63 3" xfId="22090"/>
    <cellStyle name="常规 2 2 58 3" xfId="22091"/>
    <cellStyle name="好_108.BOM 6 2 7 5" xfId="22092"/>
    <cellStyle name="常规 4 29 2" xfId="22093"/>
    <cellStyle name="常规 2 2 63 4" xfId="22094"/>
    <cellStyle name="常规 2 2 58 4" xfId="22095"/>
    <cellStyle name="好_108.BOM 8 2 7 2 2" xfId="22096"/>
    <cellStyle name="好_108.BOM 6 2 7 6" xfId="22097"/>
    <cellStyle name="常规 4 29 3" xfId="22098"/>
    <cellStyle name="常规 2 2 63 5" xfId="22099"/>
    <cellStyle name="常规 2 2 58 5" xfId="22100"/>
    <cellStyle name="好_108.BOM 8 2 7 2 3" xfId="22101"/>
    <cellStyle name="常规 4 29 4" xfId="22102"/>
    <cellStyle name="常规 2 2 63 6" xfId="22103"/>
    <cellStyle name="常规 2 2 58 6" xfId="22104"/>
    <cellStyle name="常规 2 2 64" xfId="22105"/>
    <cellStyle name="常规 2 2 59" xfId="22106"/>
    <cellStyle name="好_108.BOM 6 2 8 3" xfId="22107"/>
    <cellStyle name="常规 2 2 64 2" xfId="22108"/>
    <cellStyle name="常规 2 2 59 2" xfId="22109"/>
    <cellStyle name="常规 2 2 6 2" xfId="22110"/>
    <cellStyle name="常规 2 2 6 2 10" xfId="22111"/>
    <cellStyle name="强调文字颜色 3 3 7 2" xfId="22112"/>
    <cellStyle name="常规 2 2 6 2 2 2" xfId="22113"/>
    <cellStyle name="常规 2 2 6 2 2 2 2" xfId="22114"/>
    <cellStyle name="常规 2 2 6 2 2 2 3" xfId="22115"/>
    <cellStyle name="常规 2 2 6 2 2 2 4" xfId="22116"/>
    <cellStyle name="常规 2 2 6 2 2 3" xfId="22117"/>
    <cellStyle name="常规 2 2 6 2 2 3 2" xfId="22118"/>
    <cellStyle name="常规 2 2 6 2 2 3 3" xfId="22119"/>
    <cellStyle name="常规 2 2 6 2 2 3 4" xfId="22120"/>
    <cellStyle name="常规 2 2 6 2 2 4" xfId="22121"/>
    <cellStyle name="常规 2 2 6 2 2 5" xfId="22122"/>
    <cellStyle name="检查单元格 4" xfId="22123"/>
    <cellStyle name="常规 2 2 6 2 3 2" xfId="22124"/>
    <cellStyle name="检查单元格 4 2" xfId="22125"/>
    <cellStyle name="常规 2 2 6 2 3 2 2" xfId="22126"/>
    <cellStyle name="检查单元格 4 3" xfId="22127"/>
    <cellStyle name="常规 2 2 6 2 3 2 3" xfId="22128"/>
    <cellStyle name="检查单元格 4 4" xfId="22129"/>
    <cellStyle name="常规 2 2 6 2 3 2 4" xfId="22130"/>
    <cellStyle name="检查单元格 5" xfId="22131"/>
    <cellStyle name="常规 2 2 6 2 3 3" xfId="22132"/>
    <cellStyle name="检查单元格 5 2" xfId="22133"/>
    <cellStyle name="常规 2 2 6 2 3 3 2" xfId="22134"/>
    <cellStyle name="检查单元格 5 3" xfId="22135"/>
    <cellStyle name="常规 2 2 6 2 3 3 3" xfId="22136"/>
    <cellStyle name="检查单元格 5 4" xfId="22137"/>
    <cellStyle name="常规 2 2 6 2 3 3 4" xfId="22138"/>
    <cellStyle name="检查单元格 6" xfId="22139"/>
    <cellStyle name="常规 2 2 6 2 3 4" xfId="22140"/>
    <cellStyle name="检查单元格 7" xfId="22141"/>
    <cellStyle name="常规 2 2 6 2 3 5" xfId="22142"/>
    <cellStyle name="强调文字颜色 3 3 9" xfId="22143"/>
    <cellStyle name="常规 2 2 6 2 4" xfId="22144"/>
    <cellStyle name="常规 2 2 6 2 4 2" xfId="22145"/>
    <cellStyle name="常规 2 2 6 2 4 2 2" xfId="22146"/>
    <cellStyle name="常规 2 2 6 2 4 2 3" xfId="22147"/>
    <cellStyle name="常规 2 2 6 2 4 2 4" xfId="22148"/>
    <cellStyle name="常规 2 2 6 2 4 3" xfId="22149"/>
    <cellStyle name="常规 2 2 6 2 4 3 2" xfId="22150"/>
    <cellStyle name="常规 2 2 6 2 4 3 3" xfId="22151"/>
    <cellStyle name="常规 2 2 6 2 4 3 4" xfId="22152"/>
    <cellStyle name="常规 2 2 6 2 4 4" xfId="22153"/>
    <cellStyle name="常规 2 2 6 2 5" xfId="22154"/>
    <cellStyle name="常规 2 2 6 2 5 2" xfId="22155"/>
    <cellStyle name="常规 2 2 6 2 5 2 2" xfId="22156"/>
    <cellStyle name="常规 2 2 6 2 5 2 3" xfId="22157"/>
    <cellStyle name="常规 2 2 6 2 5 2 4" xfId="22158"/>
    <cellStyle name="常规 2 2 6 2 5 3" xfId="22159"/>
    <cellStyle name="常规 2 2 6 2 5 3 2" xfId="22160"/>
    <cellStyle name="常规 2 2 6 2 5 3 3" xfId="22161"/>
    <cellStyle name="常规 2 2 6 2 5 3 4" xfId="22162"/>
    <cellStyle name="常规 2 2 6 2 5 4" xfId="22163"/>
    <cellStyle name="常规 2 2 6 2 5 5" xfId="22164"/>
    <cellStyle name="常规 2 2 6 2 6" xfId="22165"/>
    <cellStyle name="常规 2 2 6 2 6 2 2" xfId="22166"/>
    <cellStyle name="好_108.BOM 2 10 5 2" xfId="22167"/>
    <cellStyle name="常规 2 2 6 2 6 2 3" xfId="22168"/>
    <cellStyle name="好_108.BOM 2 10 5 3" xfId="22169"/>
    <cellStyle name="常规 2 2 6 2 6 2 4" xfId="22170"/>
    <cellStyle name="汇总 5 2 2 2" xfId="22171"/>
    <cellStyle name="好_108.BOM 22 2 6" xfId="22172"/>
    <cellStyle name="好_108.BOM 17 2 6" xfId="22173"/>
    <cellStyle name="常规 2 2 6 2 6 3" xfId="22174"/>
    <cellStyle name="常规 2 2 6 2 6 3 2" xfId="22175"/>
    <cellStyle name="好_108.BOM 2 10 6 2" xfId="22176"/>
    <cellStyle name="常规 2 2 6 2 6 3 3" xfId="22177"/>
    <cellStyle name="好_108.BOM 2 10 6 3" xfId="22178"/>
    <cellStyle name="常规 2 2 6 2 6 3 4" xfId="22179"/>
    <cellStyle name="汇总 5 2 2 3" xfId="22180"/>
    <cellStyle name="常规 2 2 6 2 6 4" xfId="22181"/>
    <cellStyle name="汇总 5 2 2 4" xfId="22182"/>
    <cellStyle name="常规 2 2 6 2 6 5" xfId="22183"/>
    <cellStyle name="常规 2 2 6 2 6 6" xfId="22184"/>
    <cellStyle name="常规 2 2 6 2 7" xfId="22185"/>
    <cellStyle name="汇总 5 2 3 2" xfId="22186"/>
    <cellStyle name="好_108.BOM 22 3 6" xfId="22187"/>
    <cellStyle name="好_108.BOM 17 3 6" xfId="22188"/>
    <cellStyle name="常规 2 2 6 2 7 3" xfId="22189"/>
    <cellStyle name="汇总 5 2 3 3" xfId="22190"/>
    <cellStyle name="常规 2 2 6 2 7 4" xfId="22191"/>
    <cellStyle name="汇总 5 2 3 4" xfId="22192"/>
    <cellStyle name="常规 2 2 6 2 7 5" xfId="22193"/>
    <cellStyle name="常规 2 2 6 2 7 6" xfId="22194"/>
    <cellStyle name="常规 2 2 6 2 8" xfId="22195"/>
    <cellStyle name="好_108.BOM 22 4 5" xfId="22196"/>
    <cellStyle name="好_108.BOM 17 4 5" xfId="22197"/>
    <cellStyle name="常规 2 2 6 2 8 2" xfId="22198"/>
    <cellStyle name="好_108.BOM 22 4 6" xfId="22199"/>
    <cellStyle name="好_108.BOM 17 4 6" xfId="22200"/>
    <cellStyle name="常规 2 2 6 2 8 3" xfId="22201"/>
    <cellStyle name="常规 2 2 6 2 8 4" xfId="22202"/>
    <cellStyle name="常规 2 2 6 2 9" xfId="22203"/>
    <cellStyle name="好_108.BOM 22 5 5" xfId="22204"/>
    <cellStyle name="好_108.BOM 17 5 5" xfId="22205"/>
    <cellStyle name="常规 2 2 6 2 9 2" xfId="22206"/>
    <cellStyle name="好_108.BOM 22 5 6" xfId="22207"/>
    <cellStyle name="好_108.BOM 17 5 6" xfId="22208"/>
    <cellStyle name="常规 2 2 6 2 9 3" xfId="22209"/>
    <cellStyle name="常规 2 2 6 2 9 4" xfId="22210"/>
    <cellStyle name="常规 2 2 6 3" xfId="22211"/>
    <cellStyle name="强调文字颜色 3 4 7" xfId="22212"/>
    <cellStyle name="常规 2 2 6 3 2" xfId="22213"/>
    <cellStyle name="常规 2 2 6 3 3" xfId="22214"/>
    <cellStyle name="好_108.BOM 2 7 2 5 2 2" xfId="22215"/>
    <cellStyle name="常规 2 2 6 3 4" xfId="22216"/>
    <cellStyle name="常规 2 2 6 4" xfId="22217"/>
    <cellStyle name="强调文字颜色 3 5 7" xfId="22218"/>
    <cellStyle name="常规 2 2 6 4 2" xfId="22219"/>
    <cellStyle name="强调文字颜色 3 5 8" xfId="22220"/>
    <cellStyle name="常规 2 2 6 4 3" xfId="22221"/>
    <cellStyle name="强调文字颜色 3 5 9" xfId="22222"/>
    <cellStyle name="好_108.BOM 2 7 2 5 3 2" xfId="22223"/>
    <cellStyle name="常规 2 2 6 4 4" xfId="22224"/>
    <cellStyle name="常规 2 2 6 5" xfId="22225"/>
    <cellStyle name="常规 2 2 6 6" xfId="22226"/>
    <cellStyle name="常规 2 2 6 7" xfId="22227"/>
    <cellStyle name="常规 2 2 65" xfId="22228"/>
    <cellStyle name="好_108.BOM 6 2 9 3" xfId="22229"/>
    <cellStyle name="常规 2 2 65 2" xfId="22230"/>
    <cellStyle name="常规 2 2 66" xfId="22231"/>
    <cellStyle name="常规 2 2 66 3" xfId="22232"/>
    <cellStyle name="常规 2 2 67" xfId="22233"/>
    <cellStyle name="常规 2 2 68" xfId="22234"/>
    <cellStyle name="好_108.BOM 2 2 13 2 2 2" xfId="22235"/>
    <cellStyle name="常规 2 2 69" xfId="22236"/>
    <cellStyle name="常规 2 2 7 2" xfId="22237"/>
    <cellStyle name="常规 2 2 7 2 10" xfId="22238"/>
    <cellStyle name="常规 2 2 7 2 11" xfId="22239"/>
    <cellStyle name="常规 2 2 7 2 12" xfId="22240"/>
    <cellStyle name="强调文字颜色 4 3 7 2" xfId="22241"/>
    <cellStyle name="常规 2 2 7 2 2 2" xfId="22242"/>
    <cellStyle name="常规 2 2 7 2 2 2 2" xfId="22243"/>
    <cellStyle name="常规 2 2 7 2 2 2 3" xfId="22244"/>
    <cellStyle name="常规 2 2 7 2 2 2 4" xfId="22245"/>
    <cellStyle name="常规 2 2 7 2 2 3" xfId="22246"/>
    <cellStyle name="好_108.BOM 2 2 2 10" xfId="22247"/>
    <cellStyle name="常规 2 2 7 2 2 3 2" xfId="22248"/>
    <cellStyle name="好_108.BOM 2 2 2 11" xfId="22249"/>
    <cellStyle name="常规 2 2 7 2 2 3 3" xfId="22250"/>
    <cellStyle name="好_108.BOM 2 2 2 12" xfId="22251"/>
    <cellStyle name="常规 2 2 7 2 2 3 4" xfId="22252"/>
    <cellStyle name="常规 2 2 7 2 2 4" xfId="22253"/>
    <cellStyle name="常规 2 2 7 2 2 5" xfId="22254"/>
    <cellStyle name="常规 2 2 7 2 3 2" xfId="22255"/>
    <cellStyle name="常规 2 2 7 2 3 2 2" xfId="22256"/>
    <cellStyle name="常规 2 2 7 2 3 2 3" xfId="22257"/>
    <cellStyle name="常规 2 2 7 2 3 2 4" xfId="22258"/>
    <cellStyle name="常规 2 2 7 2 3 3" xfId="22259"/>
    <cellStyle name="好_108.BOM 2 2 7 10" xfId="22260"/>
    <cellStyle name="常规 2 2 7 2 3 3 2" xfId="22261"/>
    <cellStyle name="好_108.BOM 2 2 7 11" xfId="22262"/>
    <cellStyle name="常规 2 2 7 2 3 3 3" xfId="22263"/>
    <cellStyle name="好_108.BOM 2 2 7 12" xfId="22264"/>
    <cellStyle name="常规 2 2 7 2 3 3 4" xfId="22265"/>
    <cellStyle name="常规 2 2 7 2 3 4" xfId="22266"/>
    <cellStyle name="常规 2 2 7 2 3 5" xfId="22267"/>
    <cellStyle name="常规 2 2 7 2 3 6" xfId="22268"/>
    <cellStyle name="强调文字颜色 4 3 9" xfId="22269"/>
    <cellStyle name="常规 2 2 7 2 4" xfId="22270"/>
    <cellStyle name="常规 2 2 7 2 4 2" xfId="22271"/>
    <cellStyle name="常规 2 2 7 2 4 2 2" xfId="22272"/>
    <cellStyle name="常规 2 2 7 2 4 2 3" xfId="22273"/>
    <cellStyle name="常规 2 2 7 2 4 2 4" xfId="22274"/>
    <cellStyle name="常规 2 2 7 2 4 3" xfId="22275"/>
    <cellStyle name="常规 2 2 7 2 4 3 2" xfId="22276"/>
    <cellStyle name="常规 2 2 7 2 4 3 3" xfId="22277"/>
    <cellStyle name="常规 2 2 7 2 4 3 4" xfId="22278"/>
    <cellStyle name="常规 2 2 7 2 4 4" xfId="22279"/>
    <cellStyle name="常规 2 2 7 2 4 5" xfId="22280"/>
    <cellStyle name="常规 2 2 7 2 4 6" xfId="22281"/>
    <cellStyle name="常规 2 2 7 2 5" xfId="22282"/>
    <cellStyle name="好_108.BOM 2 3 2 8" xfId="22283"/>
    <cellStyle name="常规 2 2 7 2 5 2" xfId="22284"/>
    <cellStyle name="好_108.BOM 2 3 2 8 2" xfId="22285"/>
    <cellStyle name="常规 2 2 7 2 5 2 2" xfId="22286"/>
    <cellStyle name="好_108.BOM 2 3 2 8 3" xfId="22287"/>
    <cellStyle name="常规 2 2 7 2 5 2 3" xfId="22288"/>
    <cellStyle name="好_108.BOM 2 3 2 8 4" xfId="22289"/>
    <cellStyle name="常规 2 2 7 2 5 2 4" xfId="22290"/>
    <cellStyle name="好_108.BOM 2 3 2 9" xfId="22291"/>
    <cellStyle name="常规 2 2 7 2 5 3" xfId="22292"/>
    <cellStyle name="好_108.BOM 2 3 2 9 2" xfId="22293"/>
    <cellStyle name="常规 2 2 7 2 5 3 2" xfId="22294"/>
    <cellStyle name="好_108.BOM 2 3 2 9 3" xfId="22295"/>
    <cellStyle name="常规 2 2 7 2 5 3 3" xfId="22296"/>
    <cellStyle name="好_108.BOM 2 3 2 9 4" xfId="22297"/>
    <cellStyle name="常规 2 2 7 2 5 3 4" xfId="22298"/>
    <cellStyle name="常规 2 2 7 2 5 4" xfId="22299"/>
    <cellStyle name="常规 2 2 7 2 5 5" xfId="22300"/>
    <cellStyle name="常规 2 2 7 2 5 6" xfId="22301"/>
    <cellStyle name="常规 2 2 7 2 6" xfId="22302"/>
    <cellStyle name="常规 2 2 7 2 6 2" xfId="22303"/>
    <cellStyle name="常规 2 2 7 2 6 2 2" xfId="22304"/>
    <cellStyle name="常规 2 2 7 2 6 2 3" xfId="22305"/>
    <cellStyle name="常规 2 2 7 2 6 2 4" xfId="22306"/>
    <cellStyle name="汇总 6 2 2 2" xfId="22307"/>
    <cellStyle name="常规 2 2 7 2 6 3" xfId="22308"/>
    <cellStyle name="常规 2 2 7 2 6 3 2" xfId="22309"/>
    <cellStyle name="常规 2 2 7 2 6 3 3" xfId="22310"/>
    <cellStyle name="常规 2 2 7 2 6 3 4" xfId="22311"/>
    <cellStyle name="汇总 6 2 2 3" xfId="22312"/>
    <cellStyle name="常规 2 2 7 2 6 4" xfId="22313"/>
    <cellStyle name="汇总 6 2 2 4" xfId="22314"/>
    <cellStyle name="常规 2 2 7 2 6 5" xfId="22315"/>
    <cellStyle name="常规 2 2 7 2 6 6" xfId="22316"/>
    <cellStyle name="常规 3 16 8" xfId="22317"/>
    <cellStyle name="常规 2 2 7 2 7 2 4" xfId="22318"/>
    <cellStyle name="好_108.BOM 2 3 2 10" xfId="22319"/>
    <cellStyle name="常规 3 17 6" xfId="22320"/>
    <cellStyle name="常规 2 2 7 2 7 3 2" xfId="22321"/>
    <cellStyle name="好_108.BOM 2 3 2 11" xfId="22322"/>
    <cellStyle name="常规 3 17 7" xfId="22323"/>
    <cellStyle name="常规 2 2 7 2 7 3 3" xfId="22324"/>
    <cellStyle name="好_108.BOM 2 3 2 12" xfId="22325"/>
    <cellStyle name="常规 3 17 8" xfId="22326"/>
    <cellStyle name="常规 2 2 7 2 7 3 4" xfId="22327"/>
    <cellStyle name="常规 2 2 7 2 8 4" xfId="22328"/>
    <cellStyle name="常规 2 2 7 2 9 4" xfId="22329"/>
    <cellStyle name="常规 2 2 7 3" xfId="22330"/>
    <cellStyle name="强调文字颜色 4 4 7" xfId="22331"/>
    <cellStyle name="常规 2 2 7 3 2" xfId="22332"/>
    <cellStyle name="常规 2 2 7 3 3" xfId="22333"/>
    <cellStyle name="好_108.BOM 2 7 2 6 2 2" xfId="22334"/>
    <cellStyle name="常规 2 2 7 3 4" xfId="22335"/>
    <cellStyle name="常规 2 2 7 4" xfId="22336"/>
    <cellStyle name="强调文字颜色 4 5 7" xfId="22337"/>
    <cellStyle name="常规 2 2 7 4 2" xfId="22338"/>
    <cellStyle name="强调文字颜色 4 5 8" xfId="22339"/>
    <cellStyle name="常规 2 2 7 4 3" xfId="22340"/>
    <cellStyle name="强调文字颜色 4 5 9" xfId="22341"/>
    <cellStyle name="好_108.BOM 2 7 2 6 3 2" xfId="22342"/>
    <cellStyle name="常规 2 2 7 4 4" xfId="22343"/>
    <cellStyle name="常规 2 2 7 5" xfId="22344"/>
    <cellStyle name="汇总 10 2" xfId="22345"/>
    <cellStyle name="常规 2 2 7 6" xfId="22346"/>
    <cellStyle name="汇总 10 3" xfId="22347"/>
    <cellStyle name="常规 2 2 7 7" xfId="22348"/>
    <cellStyle name="常规 2 2 8" xfId="22349"/>
    <cellStyle name="常规 2 2 8 2" xfId="22350"/>
    <cellStyle name="好_108.BOM 4 2 5 4" xfId="22351"/>
    <cellStyle name="常规 2 2 8 2 11" xfId="22352"/>
    <cellStyle name="好_108.BOM 4 2 5 5" xfId="22353"/>
    <cellStyle name="常规 2 2 8 2 12" xfId="22354"/>
    <cellStyle name="强调文字颜色 5 5 2 2 3" xfId="22355"/>
    <cellStyle name="强调文字颜色 5 3 7 2" xfId="22356"/>
    <cellStyle name="常规 2 2 8 2 2 2" xfId="22357"/>
    <cellStyle name="常规 2 2 8 2 2 2 2" xfId="22358"/>
    <cellStyle name="常规 2 2 8 2 2 2 3" xfId="22359"/>
    <cellStyle name="常规 2 2 8 2 2 2 4" xfId="22360"/>
    <cellStyle name="强调文字颜色 5 5 2 2 4" xfId="22361"/>
    <cellStyle name="常规 2 2 8 2 2 3" xfId="22362"/>
    <cellStyle name="常规 2 2 8 2 2 3 2" xfId="22363"/>
    <cellStyle name="强调文字颜色 6 2 2 2 10" xfId="22364"/>
    <cellStyle name="常规 2 2 8 2 2 3 3" xfId="22365"/>
    <cellStyle name="强调文字颜色 6 2 2 2 11" xfId="22366"/>
    <cellStyle name="常规 2 2 8 2 2 3 4" xfId="22367"/>
    <cellStyle name="常规 7 3 2" xfId="22368"/>
    <cellStyle name="常规 2 2 8 2 2 4" xfId="22369"/>
    <cellStyle name="常规 7 3 3" xfId="22370"/>
    <cellStyle name="常规 2 2 8 2 2 5" xfId="22371"/>
    <cellStyle name="强调文字颜色 5 5 2 3 3" xfId="22372"/>
    <cellStyle name="常规 2 2 8 2 3 2" xfId="22373"/>
    <cellStyle name="常规 2 2 8 2 3 2 2" xfId="22374"/>
    <cellStyle name="常规 2 2 8 2 3 2 3" xfId="22375"/>
    <cellStyle name="常规 2 2 8 2 3 2 4" xfId="22376"/>
    <cellStyle name="强调文字颜色 5 5 2 3 4" xfId="22377"/>
    <cellStyle name="常规 2 2 8 2 3 3" xfId="22378"/>
    <cellStyle name="常规 2 2 8 2 3 3 2" xfId="22379"/>
    <cellStyle name="常规 2 2 8 2 3 3 3" xfId="22380"/>
    <cellStyle name="常规 2 2 8 2 3 3 4" xfId="22381"/>
    <cellStyle name="常规 7 4 2" xfId="22382"/>
    <cellStyle name="常规 2 2 8 2 3 4" xfId="22383"/>
    <cellStyle name="常规 7 4 3" xfId="22384"/>
    <cellStyle name="常规 2 2 8 2 3 5" xfId="22385"/>
    <cellStyle name="输出 7 6" xfId="22386"/>
    <cellStyle name="强调文字颜色 5 3 9" xfId="22387"/>
    <cellStyle name="常规 2 2 8 2 4" xfId="22388"/>
    <cellStyle name="常规 2 2 8 2 4 2" xfId="22389"/>
    <cellStyle name="常规 2 2 8 2 4 2 2" xfId="22390"/>
    <cellStyle name="常规 2 2 8 2 4 2 3" xfId="22391"/>
    <cellStyle name="常规 2 2 8 2 4 2 4" xfId="22392"/>
    <cellStyle name="常规 2 2 8 2 4 3" xfId="22393"/>
    <cellStyle name="常规 2 2 8 2 4 3 2" xfId="22394"/>
    <cellStyle name="常规 2 2 8 2 4 3 3" xfId="22395"/>
    <cellStyle name="常规 2 2 8 2 4 3 4" xfId="22396"/>
    <cellStyle name="常规 2 2 8 2 4 4" xfId="22397"/>
    <cellStyle name="常规 2 2 8 2 4 5" xfId="22398"/>
    <cellStyle name="常规 2 2 8 2 5" xfId="22399"/>
    <cellStyle name="常规 2 2 8 2 5 2" xfId="22400"/>
    <cellStyle name="好 2 4" xfId="22401"/>
    <cellStyle name="常规 2 2 8 2 5 2 2" xfId="22402"/>
    <cellStyle name="好 2 5" xfId="22403"/>
    <cellStyle name="常规 2 2 8 2 5 2 3" xfId="22404"/>
    <cellStyle name="好 2 6" xfId="22405"/>
    <cellStyle name="常规 2 2 8 2 5 2 4" xfId="22406"/>
    <cellStyle name="常规 2 2 8 2 5 3" xfId="22407"/>
    <cellStyle name="好 3 4" xfId="22408"/>
    <cellStyle name="常规 2 2 8 2 5 3 2" xfId="22409"/>
    <cellStyle name="好 3 5" xfId="22410"/>
    <cellStyle name="常规 2 2 8 2 5 3 3" xfId="22411"/>
    <cellStyle name="好 3 6" xfId="22412"/>
    <cellStyle name="常规 2 2 8 2 5 3 4" xfId="22413"/>
    <cellStyle name="常规 2 2 8 2 5 4" xfId="22414"/>
    <cellStyle name="常规 2 2 8 2 5 5" xfId="22415"/>
    <cellStyle name="常规 2 2 8 2 6" xfId="22416"/>
    <cellStyle name="常规 3 14 2 4" xfId="22417"/>
    <cellStyle name="常规 2 2 8 2 6 2" xfId="22418"/>
    <cellStyle name="常规 2 2 8 2 6 2 2" xfId="22419"/>
    <cellStyle name="常规 2 2 8 2 6 2 3" xfId="22420"/>
    <cellStyle name="常规 2 2 8 2 6 2 4" xfId="22421"/>
    <cellStyle name="常规 3 14 2 5" xfId="22422"/>
    <cellStyle name="常规 2 2 8 2 6 3" xfId="22423"/>
    <cellStyle name="常规 2 2 8 2 6 3 2" xfId="22424"/>
    <cellStyle name="常规 2 2 8 2 6 3 3" xfId="22425"/>
    <cellStyle name="常规 2 2 8 2 6 3 4" xfId="22426"/>
    <cellStyle name="常规 2 2 8 2 6 4" xfId="22427"/>
    <cellStyle name="常规 2 2 8 2 6 5" xfId="22428"/>
    <cellStyle name="常规 2 2 8 2 6 6" xfId="22429"/>
    <cellStyle name="常规 3 14 3 4" xfId="22430"/>
    <cellStyle name="常规 2 2 8 2 7 2" xfId="22431"/>
    <cellStyle name="常规 2 2 8 2 7 2 2" xfId="22432"/>
    <cellStyle name="常规 2 2 8 2 7 2 3" xfId="22433"/>
    <cellStyle name="常规 2 2 8 2 7 2 4" xfId="22434"/>
    <cellStyle name="常规 3 14 3 5" xfId="22435"/>
    <cellStyle name="常规 2 2 8 2 7 3" xfId="22436"/>
    <cellStyle name="解释性文本 2 2 2 5" xfId="22437"/>
    <cellStyle name="常规 2 2 8 2 7 3 2" xfId="22438"/>
    <cellStyle name="解释性文本 2 2 2 6" xfId="22439"/>
    <cellStyle name="常规 2 2 8 2 7 3 3" xfId="22440"/>
    <cellStyle name="解释性文本 2 2 2 7" xfId="22441"/>
    <cellStyle name="常规 2 2 8 2 7 3 4" xfId="22442"/>
    <cellStyle name="常规 2 2 8 2 7 4" xfId="22443"/>
    <cellStyle name="常规 3 14 4 4" xfId="22444"/>
    <cellStyle name="常规 2 2 8 2 8 2" xfId="22445"/>
    <cellStyle name="常规 3 14 4 5" xfId="22446"/>
    <cellStyle name="常规 2 2 8 2 8 3" xfId="22447"/>
    <cellStyle name="常规 2 2 8 2 8 4" xfId="22448"/>
    <cellStyle name="常规 3 14 5 4" xfId="22449"/>
    <cellStyle name="常规 2 2 8 2 9 2" xfId="22450"/>
    <cellStyle name="常规 3 14 5 5" xfId="22451"/>
    <cellStyle name="常规 2 2 8 2 9 3" xfId="22452"/>
    <cellStyle name="常规 2 2 8 2 9 4" xfId="22453"/>
    <cellStyle name="常规 2 2 8 3" xfId="22454"/>
    <cellStyle name="输出 8 4" xfId="22455"/>
    <cellStyle name="强调文字颜色 5 4 7" xfId="22456"/>
    <cellStyle name="常规 2 2 8 3 2" xfId="22457"/>
    <cellStyle name="输出 8 5" xfId="22458"/>
    <cellStyle name="常规 2 2 8 3 3" xfId="22459"/>
    <cellStyle name="输出 8 6" xfId="22460"/>
    <cellStyle name="好_108.BOM 2 7 2 7 2 2" xfId="22461"/>
    <cellStyle name="常规 2 2 8 3 4" xfId="22462"/>
    <cellStyle name="常规 2 2 8 4" xfId="22463"/>
    <cellStyle name="输出 9 4" xfId="22464"/>
    <cellStyle name="强调文字颜色 5 5 7" xfId="22465"/>
    <cellStyle name="常规 2 2 8 4 2" xfId="22466"/>
    <cellStyle name="输出 9 5" xfId="22467"/>
    <cellStyle name="强调文字颜色 5 5 8" xfId="22468"/>
    <cellStyle name="常规 2 2 8 4 3" xfId="22469"/>
    <cellStyle name="强调文字颜色 5 5 9" xfId="22470"/>
    <cellStyle name="好_108.BOM 2 7 2 7 3 2" xfId="22471"/>
    <cellStyle name="常规 2 2 8 4 4" xfId="22472"/>
    <cellStyle name="好_108.BOM 2 2 14 5 2" xfId="22473"/>
    <cellStyle name="常规 2 2 9" xfId="22474"/>
    <cellStyle name="强调文字颜色 5 6 2 3 3" xfId="22475"/>
    <cellStyle name="常规 2 2 9 2 3 2" xfId="22476"/>
    <cellStyle name="常规 3 18 5 5" xfId="22477"/>
    <cellStyle name="常规 2 2 9 2 3 2 2" xfId="22478"/>
    <cellStyle name="强调文字颜色 5 6 2 3 4" xfId="22479"/>
    <cellStyle name="常规 2 2 9 2 3 3" xfId="22480"/>
    <cellStyle name="常规 3 18 6 5" xfId="22481"/>
    <cellStyle name="常规 2 2 9 2 3 3 2" xfId="22482"/>
    <cellStyle name="常规 2 2 9 2 3 4" xfId="22483"/>
    <cellStyle name="常规 2 2 9 2 3 5" xfId="22484"/>
    <cellStyle name="常规 2 2 9 2 3 6" xfId="22485"/>
    <cellStyle name="强调文字颜色 6 3 9" xfId="22486"/>
    <cellStyle name="常规 2 2 9 2 4" xfId="22487"/>
    <cellStyle name="常规 2 2 9 2 4 2" xfId="22488"/>
    <cellStyle name="常规 3 19 5 5" xfId="22489"/>
    <cellStyle name="常规 2 2 9 2 4 2 2" xfId="22490"/>
    <cellStyle name="常规 2 2 9 2 4 3" xfId="22491"/>
    <cellStyle name="常规 2 2 9 2 4 4" xfId="22492"/>
    <cellStyle name="常规 2 2 9 2 4 5" xfId="22493"/>
    <cellStyle name="常规 2 2 9 2 4 6" xfId="22494"/>
    <cellStyle name="常规 2 2 9 2 5" xfId="22495"/>
    <cellStyle name="常规 2 2 9 2 5 2" xfId="22496"/>
    <cellStyle name="常规 2 2 9 2 5 2 2" xfId="22497"/>
    <cellStyle name="常规 2 2 9 2 5 3" xfId="22498"/>
    <cellStyle name="常规 2 2 9 2 5 3 2" xfId="22499"/>
    <cellStyle name="常规 2 2 9 2 5 4" xfId="22500"/>
    <cellStyle name="常规 2 2 9 2 5 5" xfId="22501"/>
    <cellStyle name="常规 2 2 9 2 5 6" xfId="22502"/>
    <cellStyle name="常规 2 2 9 2 6" xfId="22503"/>
    <cellStyle name="常规 2 2 9 2 6 2" xfId="22504"/>
    <cellStyle name="常规 2 2 9 2 6 2 2" xfId="22505"/>
    <cellStyle name="常规 2 2 9 2 6 3" xfId="22506"/>
    <cellStyle name="常规 2 2 9 2 6 3 2" xfId="22507"/>
    <cellStyle name="常规 2 2 9 2 6 4" xfId="22508"/>
    <cellStyle name="常规 2 2 9 2 6 5" xfId="22509"/>
    <cellStyle name="常规 2 2 9 2 6 6" xfId="22510"/>
    <cellStyle name="常规 2 2 9 2 7 2" xfId="22511"/>
    <cellStyle name="常规 2 2 9 2 7 2 2" xfId="22512"/>
    <cellStyle name="常规 2 2 9 2 7 3" xfId="22513"/>
    <cellStyle name="常规 2 2 9 2 7 3 2" xfId="22514"/>
    <cellStyle name="常规 2 2 9 2 7 4" xfId="22515"/>
    <cellStyle name="常规 2 2 9 2 7 5" xfId="22516"/>
    <cellStyle name="常规 2 2 9 2 8" xfId="22517"/>
    <cellStyle name="常规 2 2 9 2 8 2" xfId="22518"/>
    <cellStyle name="常规 2 2 9 2 8 3" xfId="22519"/>
    <cellStyle name="常规 2 2 9 2 8 4" xfId="22520"/>
    <cellStyle name="常规 2 2 9 2 9" xfId="22521"/>
    <cellStyle name="常规 2 2 9 2 9 2" xfId="22522"/>
    <cellStyle name="常规 2 2 9 2 9 3" xfId="22523"/>
    <cellStyle name="常规 2 2 9 2 9 4" xfId="22524"/>
    <cellStyle name="好_108.BOM 2 2 14 5 2 3" xfId="22525"/>
    <cellStyle name="常规 2 2 9 3" xfId="22526"/>
    <cellStyle name="强调文字颜色 6 4 7" xfId="22527"/>
    <cellStyle name="常规 2 2 9 3 2" xfId="22528"/>
    <cellStyle name="常规 2 2 9 3 3" xfId="22529"/>
    <cellStyle name="常规 2 2 9 3 4" xfId="22530"/>
    <cellStyle name="好_108.BOM 2 2 14 5 2 4" xfId="22531"/>
    <cellStyle name="常规 2 2 9 4" xfId="22532"/>
    <cellStyle name="强调文字颜色 6 5 7" xfId="22533"/>
    <cellStyle name="常规 2 2 9 4 2" xfId="22534"/>
    <cellStyle name="强调文字颜色 6 5 8" xfId="22535"/>
    <cellStyle name="常规 2 2 9 4 3" xfId="22536"/>
    <cellStyle name="强调文字颜色 6 5 9" xfId="22537"/>
    <cellStyle name="常规 2 2 9 4 4" xfId="22538"/>
    <cellStyle name="常规 2 2_仿皮" xfId="22539"/>
    <cellStyle name="常规 2 30" xfId="22540"/>
    <cellStyle name="常规 2 25" xfId="22541"/>
    <cellStyle name="注释 5 2 3 3" xfId="22542"/>
    <cellStyle name="常规 2 30 2" xfId="22543"/>
    <cellStyle name="常规 2 25 2" xfId="22544"/>
    <cellStyle name="常规 2 30 2 2" xfId="22545"/>
    <cellStyle name="常规 2 25 2 2" xfId="22546"/>
    <cellStyle name="常规 2 30 2 3" xfId="22547"/>
    <cellStyle name="常规 2 25 2 3" xfId="22548"/>
    <cellStyle name="常规 2 30 2 4" xfId="22549"/>
    <cellStyle name="常规 2 25 2 4" xfId="22550"/>
    <cellStyle name="注释 5 2 3 4" xfId="22551"/>
    <cellStyle name="常规 2 30 3" xfId="22552"/>
    <cellStyle name="常规 2 25 3" xfId="22553"/>
    <cellStyle name="常规 2 30 4" xfId="22554"/>
    <cellStyle name="常规 2 25 4" xfId="22555"/>
    <cellStyle name="常规 2 30 5" xfId="22556"/>
    <cellStyle name="常规 2 25 5" xfId="22557"/>
    <cellStyle name="常规 2 31" xfId="22558"/>
    <cellStyle name="常规 2 26" xfId="22559"/>
    <cellStyle name="常规 2 31 2 2" xfId="22560"/>
    <cellStyle name="常规 2 26 2 2" xfId="22561"/>
    <cellStyle name="常规 2 31 2 3" xfId="22562"/>
    <cellStyle name="常规 2 26 2 3" xfId="22563"/>
    <cellStyle name="常规 2 31 2 4" xfId="22564"/>
    <cellStyle name="常规 2 26 2 4" xfId="22565"/>
    <cellStyle name="常规 2 31 4" xfId="22566"/>
    <cellStyle name="常规 2 26 4" xfId="22567"/>
    <cellStyle name="常规 2 31 5" xfId="22568"/>
    <cellStyle name="常规 2 26 5" xfId="22569"/>
    <cellStyle name="常规 2 32" xfId="22570"/>
    <cellStyle name="常规 2 27" xfId="22571"/>
    <cellStyle name="常规 2 32 2 2" xfId="22572"/>
    <cellStyle name="常规 2 27 2 2" xfId="22573"/>
    <cellStyle name="常规 2 32 2 3" xfId="22574"/>
    <cellStyle name="常规 2 27 2 3" xfId="22575"/>
    <cellStyle name="常规 2 32 2 4" xfId="22576"/>
    <cellStyle name="常规 2 27 2 4" xfId="22577"/>
    <cellStyle name="常规 2 32 4" xfId="22578"/>
    <cellStyle name="常规 2 27 4" xfId="22579"/>
    <cellStyle name="常规 2 32 5" xfId="22580"/>
    <cellStyle name="常规 2 27 5" xfId="22581"/>
    <cellStyle name="常规 2 33" xfId="22582"/>
    <cellStyle name="常规 2 28" xfId="22583"/>
    <cellStyle name="常规 2 33 2 2" xfId="22584"/>
    <cellStyle name="常规 2 28 2 2" xfId="22585"/>
    <cellStyle name="常规 2 33 2 3" xfId="22586"/>
    <cellStyle name="常规 2 28 2 3" xfId="22587"/>
    <cellStyle name="常规 2 33 2 4" xfId="22588"/>
    <cellStyle name="常规 2 28 2 4" xfId="22589"/>
    <cellStyle name="常规 2 33 5" xfId="22590"/>
    <cellStyle name="常规 2 28 5" xfId="22591"/>
    <cellStyle name="好_108.BOM 35 4 2 4" xfId="22592"/>
    <cellStyle name="好 8 2 4" xfId="22593"/>
    <cellStyle name="常规 2 34 2" xfId="22594"/>
    <cellStyle name="常规 2 29 2" xfId="22595"/>
    <cellStyle name="常规 2 34 2 2" xfId="22596"/>
    <cellStyle name="常规 2 29 2 2" xfId="22597"/>
    <cellStyle name="常规 2 34 2 3" xfId="22598"/>
    <cellStyle name="常规 2 29 2 3" xfId="22599"/>
    <cellStyle name="常规 2 34 2 4" xfId="22600"/>
    <cellStyle name="常规 2 29 2 4" xfId="22601"/>
    <cellStyle name="常规 2 34 3" xfId="22602"/>
    <cellStyle name="常规 2 29 3" xfId="22603"/>
    <cellStyle name="常规 2 34 4" xfId="22604"/>
    <cellStyle name="常规 2 29 4" xfId="22605"/>
    <cellStyle name="常规 2 34 5" xfId="22606"/>
    <cellStyle name="常规 2 29 5" xfId="22607"/>
    <cellStyle name="常规 2 3" xfId="22608"/>
    <cellStyle name="输出 2 4 4" xfId="22609"/>
    <cellStyle name="常规 2 3 2" xfId="22610"/>
    <cellStyle name="常规 2 3 2 2" xfId="22611"/>
    <cellStyle name="好_108.BOM 10 2 6 2 3" xfId="22612"/>
    <cellStyle name="常规 2 3 2 2 2" xfId="22613"/>
    <cellStyle name="好_108.BOM 10 2 6 2 4" xfId="22614"/>
    <cellStyle name="常规 2 3 2 2 3" xfId="22615"/>
    <cellStyle name="常规 2 3 2 3" xfId="22616"/>
    <cellStyle name="好_108.BOM 10 2 6 3 4" xfId="22617"/>
    <cellStyle name="常规 2 3 2 3 3" xfId="22618"/>
    <cellStyle name="常规 2 3 2 4" xfId="22619"/>
    <cellStyle name="常规 2 3 2 5" xfId="22620"/>
    <cellStyle name="常规 2 3 2 6" xfId="22621"/>
    <cellStyle name="常规 2 3 3" xfId="22622"/>
    <cellStyle name="常规 2 3 3 2" xfId="22623"/>
    <cellStyle name="检查单元格 5 6 4" xfId="22624"/>
    <cellStyle name="好_108.BOM 10 2 7 2 3" xfId="22625"/>
    <cellStyle name="常规 2 3 3 2 2" xfId="22626"/>
    <cellStyle name="好_108.BOM 10 2 7 2 4" xfId="22627"/>
    <cellStyle name="常规 2 3 3 2 3" xfId="22628"/>
    <cellStyle name="常规 2 3 3 3" xfId="22629"/>
    <cellStyle name="检查单元格 5 7 4" xfId="22630"/>
    <cellStyle name="好_108.BOM 10 2 7 3 3" xfId="22631"/>
    <cellStyle name="常规 3 31 2 4" xfId="22632"/>
    <cellStyle name="常规 3 26 2 4" xfId="22633"/>
    <cellStyle name="常规 2 3 3 3 2" xfId="22634"/>
    <cellStyle name="好_108.BOM 10 2 7 3 4" xfId="22635"/>
    <cellStyle name="常规 2 3 3 3 3" xfId="22636"/>
    <cellStyle name="常规 2 3 3 4" xfId="22637"/>
    <cellStyle name="常规 2 3 3 5" xfId="22638"/>
    <cellStyle name="常规 2 3 3 6" xfId="22639"/>
    <cellStyle name="常规 2 3 4" xfId="22640"/>
    <cellStyle name="常规 2 3 4 2" xfId="22641"/>
    <cellStyle name="常规 2 3 4 3" xfId="22642"/>
    <cellStyle name="检查单元格 6 7 4" xfId="22643"/>
    <cellStyle name="常规 3 32 2 4" xfId="22644"/>
    <cellStyle name="常规 3 27 2 4" xfId="22645"/>
    <cellStyle name="常规 2 3 4 3 2" xfId="22646"/>
    <cellStyle name="常规 2 3 4 3 3" xfId="22647"/>
    <cellStyle name="常规 2 3 4 4" xfId="22648"/>
    <cellStyle name="常规 2 3 4 5" xfId="22649"/>
    <cellStyle name="常规 2 3 4 6" xfId="22650"/>
    <cellStyle name="常规 2 3 5" xfId="22651"/>
    <cellStyle name="常规 2 3 5 2" xfId="22652"/>
    <cellStyle name="常规 2 3 5 2 4" xfId="22653"/>
    <cellStyle name="常规 2 3 5 3" xfId="22654"/>
    <cellStyle name="常规 3 33 2 4" xfId="22655"/>
    <cellStyle name="常规 3 28 2 4" xfId="22656"/>
    <cellStyle name="常规 2 3 5 3 2" xfId="22657"/>
    <cellStyle name="常规 2 3 5 3 3" xfId="22658"/>
    <cellStyle name="常规 2 3 5 3 4" xfId="22659"/>
    <cellStyle name="常规 2 3 5 4" xfId="22660"/>
    <cellStyle name="常规 3 17 8 2 2" xfId="22661"/>
    <cellStyle name="常规 2 3 5 5" xfId="22662"/>
    <cellStyle name="常规 3 2 21 2 2" xfId="22663"/>
    <cellStyle name="常规 3 2 16 2 2" xfId="22664"/>
    <cellStyle name="常规 3 17 8 2 3" xfId="22665"/>
    <cellStyle name="常规 2 3 5 6" xfId="22666"/>
    <cellStyle name="强调文字颜色 1 2 3 2 2" xfId="22667"/>
    <cellStyle name="常规 2 3 6" xfId="22668"/>
    <cellStyle name="常规 2 3 6 2" xfId="22669"/>
    <cellStyle name="常规 2 3 6 3" xfId="22670"/>
    <cellStyle name="常规 2 3 6 4" xfId="22671"/>
    <cellStyle name="常规 2 3 7" xfId="22672"/>
    <cellStyle name="常规 2 3 7 2" xfId="22673"/>
    <cellStyle name="常规 2 3 7 3" xfId="22674"/>
    <cellStyle name="常规 2 3 7 4" xfId="22675"/>
    <cellStyle name="常规 2 3 8" xfId="22676"/>
    <cellStyle name="好_108.BOM 2 2 20" xfId="22677"/>
    <cellStyle name="好_108.BOM 2 2 15" xfId="22678"/>
    <cellStyle name="常规 2 3 8 2" xfId="22679"/>
    <cellStyle name="好_108.BOM 2 2 21" xfId="22680"/>
    <cellStyle name="好_108.BOM 2 2 16" xfId="22681"/>
    <cellStyle name="常规 2 3 8 3" xfId="22682"/>
    <cellStyle name="好_108.BOM 2 2 22" xfId="22683"/>
    <cellStyle name="好_108.BOM 2 2 17" xfId="22684"/>
    <cellStyle name="常规 2 3 8 4" xfId="22685"/>
    <cellStyle name="好_108.BOM 2 2 14 6 2" xfId="22686"/>
    <cellStyle name="常规 2 44 2 2" xfId="22687"/>
    <cellStyle name="常规 2 39 2 2" xfId="22688"/>
    <cellStyle name="常规 2 3 9" xfId="22689"/>
    <cellStyle name="好_108.BOM 35 4 3 4" xfId="22690"/>
    <cellStyle name="好_108.BOM 2 2 10 6" xfId="22691"/>
    <cellStyle name="好 8 3 4" xfId="22692"/>
    <cellStyle name="常规 2 40 2" xfId="22693"/>
    <cellStyle name="常规 2 35 2" xfId="22694"/>
    <cellStyle name="好_108.BOM 2 2 10 6 2" xfId="22695"/>
    <cellStyle name="常规 2 40 2 2" xfId="22696"/>
    <cellStyle name="常规 2 35 2 2" xfId="22697"/>
    <cellStyle name="好_108.BOM 2 2 10 6 3" xfId="22698"/>
    <cellStyle name="常规 2 40 2 3" xfId="22699"/>
    <cellStyle name="常规 2 35 2 3" xfId="22700"/>
    <cellStyle name="好_108.BOM 2 2 10 6 4" xfId="22701"/>
    <cellStyle name="常规 2 40 2 4" xfId="22702"/>
    <cellStyle name="常规 2 35 2 4" xfId="22703"/>
    <cellStyle name="好_108.BOM 2 2 10 7" xfId="22704"/>
    <cellStyle name="常规 2 40 3" xfId="22705"/>
    <cellStyle name="常规 2 35 3" xfId="22706"/>
    <cellStyle name="好_108.BOM 2 2 10 8" xfId="22707"/>
    <cellStyle name="常规 2 40 4" xfId="22708"/>
    <cellStyle name="常规 2 35 4" xfId="22709"/>
    <cellStyle name="好_108.BOM 2 2 10 9" xfId="22710"/>
    <cellStyle name="常规 2 40 5" xfId="22711"/>
    <cellStyle name="常规 2 35 5" xfId="22712"/>
    <cellStyle name="好_108.BOM 2 2 11 6" xfId="22713"/>
    <cellStyle name="常规 2 41 2" xfId="22714"/>
    <cellStyle name="常规 2 36 2" xfId="22715"/>
    <cellStyle name="好_108.BOM 2 2 11 6 2" xfId="22716"/>
    <cellStyle name="常规 2 41 2 2" xfId="22717"/>
    <cellStyle name="常规 2 36 2 2" xfId="22718"/>
    <cellStyle name="好_108.BOM 2 2 11 6 3" xfId="22719"/>
    <cellStyle name="常规 2 41 2 3" xfId="22720"/>
    <cellStyle name="常规 2 36 2 3" xfId="22721"/>
    <cellStyle name="好_108.BOM 2 2 11 6 4" xfId="22722"/>
    <cellStyle name="常规 2 41 2 4" xfId="22723"/>
    <cellStyle name="常规 2 36 2 4" xfId="22724"/>
    <cellStyle name="好_108.BOM 2 2 11 7" xfId="22725"/>
    <cellStyle name="常规 2 41 3" xfId="22726"/>
    <cellStyle name="常规 2 36 3" xfId="22727"/>
    <cellStyle name="好_108.BOM 2 2 11 8" xfId="22728"/>
    <cellStyle name="常规 2 41 4" xfId="22729"/>
    <cellStyle name="常规 2 36 4" xfId="22730"/>
    <cellStyle name="好_108.BOM 2 2 11 9" xfId="22731"/>
    <cellStyle name="常规 2 41 5" xfId="22732"/>
    <cellStyle name="常规 2 36 5" xfId="22733"/>
    <cellStyle name="常规 2 42" xfId="22734"/>
    <cellStyle name="常规 2 37" xfId="22735"/>
    <cellStyle name="好_108.BOM 2 2 12 6" xfId="22736"/>
    <cellStyle name="常规 2 42 2" xfId="22737"/>
    <cellStyle name="常规 2 37 2" xfId="22738"/>
    <cellStyle name="好_108.BOM 2 2 12 6 2" xfId="22739"/>
    <cellStyle name="常规 2 42 2 2" xfId="22740"/>
    <cellStyle name="常规 2 37 2 2" xfId="22741"/>
    <cellStyle name="注释 2 3 2" xfId="22742"/>
    <cellStyle name="好_108.BOM 2 2 12 6 3" xfId="22743"/>
    <cellStyle name="常规 2 42 2 3" xfId="22744"/>
    <cellStyle name="常规 2 37 2 3" xfId="22745"/>
    <cellStyle name="注释 2 3 3" xfId="22746"/>
    <cellStyle name="好_108.BOM 2 2 12 6 4" xfId="22747"/>
    <cellStyle name="常规 2 42 2 4" xfId="22748"/>
    <cellStyle name="常规 2 37 2 4" xfId="22749"/>
    <cellStyle name="好_108.BOM 2 2 12 7" xfId="22750"/>
    <cellStyle name="常规 2 42 3" xfId="22751"/>
    <cellStyle name="常规 2 37 3" xfId="22752"/>
    <cellStyle name="好_108.BOM 2 9 7 2" xfId="22753"/>
    <cellStyle name="常规 2 43" xfId="22754"/>
    <cellStyle name="常规 2 38" xfId="22755"/>
    <cellStyle name="强调文字颜色 1 2 2 2 5" xfId="22756"/>
    <cellStyle name="好_108.BOM 2 2 13 6 2" xfId="22757"/>
    <cellStyle name="常规 2 43 2 2" xfId="22758"/>
    <cellStyle name="常规 2 38 2 2" xfId="22759"/>
    <cellStyle name="注释 3 3 2" xfId="22760"/>
    <cellStyle name="强调文字颜色 1 2 2 2 6" xfId="22761"/>
    <cellStyle name="好_108.BOM 2 2 13 6 3" xfId="22762"/>
    <cellStyle name="常规 2 43 2 3" xfId="22763"/>
    <cellStyle name="常规 2 38 2 3" xfId="22764"/>
    <cellStyle name="注释 3 3 3" xfId="22765"/>
    <cellStyle name="强调文字颜色 1 2 2 2 7" xfId="22766"/>
    <cellStyle name="好_108.BOM 2 2 13 6 4" xfId="22767"/>
    <cellStyle name="常规 2 43 2 4" xfId="22768"/>
    <cellStyle name="常规 2 38 2 4" xfId="22769"/>
    <cellStyle name="好_108.BOM 2 9 7 3" xfId="22770"/>
    <cellStyle name="常规 2 44" xfId="22771"/>
    <cellStyle name="常规 2 39" xfId="22772"/>
    <cellStyle name="好_108.BOM 2 9 7 3 2" xfId="22773"/>
    <cellStyle name="好_108.BOM 2 2 14 6" xfId="22774"/>
    <cellStyle name="常规 2 44 2" xfId="22775"/>
    <cellStyle name="常规 2 39 2" xfId="22776"/>
    <cellStyle name="注释 4 3 2" xfId="22777"/>
    <cellStyle name="好_108.BOM 2 2 14 6 3" xfId="22778"/>
    <cellStyle name="常规 2 44 2 3" xfId="22779"/>
    <cellStyle name="常规 2 39 2 3" xfId="22780"/>
    <cellStyle name="注释 4 3 3" xfId="22781"/>
    <cellStyle name="好_108.BOM 2 2 14 6 4" xfId="22782"/>
    <cellStyle name="常规 2 44 2 4" xfId="22783"/>
    <cellStyle name="常规 2 39 2 4" xfId="22784"/>
    <cellStyle name="好_108.BOM 2 9 7 3 3" xfId="22785"/>
    <cellStyle name="好_108.BOM 2 2 14 7" xfId="22786"/>
    <cellStyle name="常规 2 44 3" xfId="22787"/>
    <cellStyle name="常规 2 39 3" xfId="22788"/>
    <cellStyle name="好_108.BOM 2 9 7 3 4" xfId="22789"/>
    <cellStyle name="好_108.BOM 2 2 14 8" xfId="22790"/>
    <cellStyle name="常规 2 44 4" xfId="22791"/>
    <cellStyle name="常规 2 39 4" xfId="22792"/>
    <cellStyle name="好_108.BOM 2 2 14 9" xfId="22793"/>
    <cellStyle name="常规 2 44 5" xfId="22794"/>
    <cellStyle name="常规 2 39 5" xfId="22795"/>
    <cellStyle name="常规 2 4" xfId="22796"/>
    <cellStyle name="输出 2 5 4" xfId="22797"/>
    <cellStyle name="常规 2 4 2" xfId="22798"/>
    <cellStyle name="常规 2 4 2 2" xfId="22799"/>
    <cellStyle name="常规 2 4 2 2 2" xfId="22800"/>
    <cellStyle name="常规 2 4 2 2 3" xfId="22801"/>
    <cellStyle name="常规 2 4 2 2 4" xfId="22802"/>
    <cellStyle name="常规 2 4 2 3" xfId="22803"/>
    <cellStyle name="常规 2 4 2 3 2" xfId="22804"/>
    <cellStyle name="常规 2 4 2 3 3" xfId="22805"/>
    <cellStyle name="常规 2 4 2 3 4" xfId="22806"/>
    <cellStyle name="常规 2 4 2 4" xfId="22807"/>
    <cellStyle name="常规 2 4 2 5" xfId="22808"/>
    <cellStyle name="常规 2 4 2 6" xfId="22809"/>
    <cellStyle name="常规 2 4 3" xfId="22810"/>
    <cellStyle name="常规 2 4 3 2" xfId="22811"/>
    <cellStyle name="汇总 6 5" xfId="22812"/>
    <cellStyle name="常规 2 4 3 2 2" xfId="22813"/>
    <cellStyle name="汇总 6 6" xfId="22814"/>
    <cellStyle name="常规 2 4 3 2 3" xfId="22815"/>
    <cellStyle name="汇总 6 7" xfId="22816"/>
    <cellStyle name="常规 2 4 3 2 4" xfId="22817"/>
    <cellStyle name="常规 2 4 3 3" xfId="22818"/>
    <cellStyle name="汇总 7 5" xfId="22819"/>
    <cellStyle name="常规 2 4 3 3 2" xfId="22820"/>
    <cellStyle name="汇总 7 6" xfId="22821"/>
    <cellStyle name="常规 2 4 3 3 3" xfId="22822"/>
    <cellStyle name="常规 2 4 3 3 4" xfId="22823"/>
    <cellStyle name="常规 2 4 3 4" xfId="22824"/>
    <cellStyle name="常规 2 4 3 5" xfId="22825"/>
    <cellStyle name="常规 2 4 3 6" xfId="22826"/>
    <cellStyle name="常规 2 4 4" xfId="22827"/>
    <cellStyle name="常规 2 4 4 2" xfId="22828"/>
    <cellStyle name="常规 2 4 4 2 4" xfId="22829"/>
    <cellStyle name="常规 2 4 4 3" xfId="22830"/>
    <cellStyle name="常规 2 4 4 3 2" xfId="22831"/>
    <cellStyle name="常规 2 4 4 3 3" xfId="22832"/>
    <cellStyle name="常规 2 4 4 3 4" xfId="22833"/>
    <cellStyle name="常规 2 4 4 4" xfId="22834"/>
    <cellStyle name="常规 2 4 4 5" xfId="22835"/>
    <cellStyle name="常规 2 4 4 6" xfId="22836"/>
    <cellStyle name="常规 2 4 5 2" xfId="22837"/>
    <cellStyle name="常规 2 4 5 3" xfId="22838"/>
    <cellStyle name="常规 2 4 5 4" xfId="22839"/>
    <cellStyle name="常规 2 4 5 5" xfId="22840"/>
    <cellStyle name="常规 3 2 22 2 2" xfId="22841"/>
    <cellStyle name="常规 3 2 17 2 2" xfId="22842"/>
    <cellStyle name="常规 2 4 5 6" xfId="22843"/>
    <cellStyle name="常规 2 4 6 2" xfId="22844"/>
    <cellStyle name="常规 2 4 6 3" xfId="22845"/>
    <cellStyle name="常规 2 4 6 4" xfId="22846"/>
    <cellStyle name="常规 2 4 8" xfId="22847"/>
    <cellStyle name="常规 2 4 8 2" xfId="22848"/>
    <cellStyle name="常规 2 4 8 3" xfId="22849"/>
    <cellStyle name="常规 2 4 8 4" xfId="22850"/>
    <cellStyle name="好_108.BOM 2 2 14 7 2" xfId="22851"/>
    <cellStyle name="常规 2 4 9" xfId="22852"/>
    <cellStyle name="好_108.BOM 2 9 7 4" xfId="22853"/>
    <cellStyle name="常规 2 50" xfId="22854"/>
    <cellStyle name="常规 2 45" xfId="22855"/>
    <cellStyle name="好_108.BOM 2 2 20 6" xfId="22856"/>
    <cellStyle name="好_108.BOM 2 2 15 6" xfId="22857"/>
    <cellStyle name="常规 2 50 2" xfId="22858"/>
    <cellStyle name="常规 2 45 2" xfId="22859"/>
    <cellStyle name="好_108.BOM 2 2 20 6 2" xfId="22860"/>
    <cellStyle name="好_108.BOM 2 2 15 6 2" xfId="22861"/>
    <cellStyle name="常规 2 50 2 2" xfId="22862"/>
    <cellStyle name="常规 2 45 2 2" xfId="22863"/>
    <cellStyle name="注释 5 3 2" xfId="22864"/>
    <cellStyle name="好_108.BOM 2 2 20 6 3" xfId="22865"/>
    <cellStyle name="好_108.BOM 2 2 15 6 3" xfId="22866"/>
    <cellStyle name="常规 2 50 2 3" xfId="22867"/>
    <cellStyle name="常规 2 45 2 3" xfId="22868"/>
    <cellStyle name="好_108.BOM 2 9 7 5" xfId="22869"/>
    <cellStyle name="常规 2 51" xfId="22870"/>
    <cellStyle name="常规 2 46" xfId="22871"/>
    <cellStyle name="好_108.BOM 2 2 16 6" xfId="22872"/>
    <cellStyle name="常规 2 51 2" xfId="22873"/>
    <cellStyle name="常规 2 46 2" xfId="22874"/>
    <cellStyle name="好_108.BOM 2 9 7 6" xfId="22875"/>
    <cellStyle name="常规 2 52" xfId="22876"/>
    <cellStyle name="常规 2 47" xfId="22877"/>
    <cellStyle name="好_108.BOM 2 2 17 6" xfId="22878"/>
    <cellStyle name="常规 2 52 2" xfId="22879"/>
    <cellStyle name="常规 2 47 2" xfId="22880"/>
    <cellStyle name="好_108.BOM 2 2 17 6 2" xfId="22881"/>
    <cellStyle name="好_108.BOM 11 2 2 3 3" xfId="22882"/>
    <cellStyle name="常规 2 47 2 2" xfId="22883"/>
    <cellStyle name="注释 7 3 2" xfId="22884"/>
    <cellStyle name="好_108.BOM 2 2 17 6 3" xfId="22885"/>
    <cellStyle name="好_108.BOM 11 2 2 3 4" xfId="22886"/>
    <cellStyle name="常规 2 47 2 3" xfId="22887"/>
    <cellStyle name="好_108.BOM 2 2 17 8" xfId="22888"/>
    <cellStyle name="常规 2 52 4" xfId="22889"/>
    <cellStyle name="常规 2 47 4" xfId="22890"/>
    <cellStyle name="好_108.BOM 2 2 17 9" xfId="22891"/>
    <cellStyle name="常规 2 47 5" xfId="22892"/>
    <cellStyle name="常规 2 53" xfId="22893"/>
    <cellStyle name="常规 2 48" xfId="22894"/>
    <cellStyle name="好_108.BOM 2 2 18 6 2" xfId="22895"/>
    <cellStyle name="好_108.BOM 11 2 3 3 3" xfId="22896"/>
    <cellStyle name="常规 2 48 2 2" xfId="22897"/>
    <cellStyle name="注释 8 3 2" xfId="22898"/>
    <cellStyle name="好_108.BOM 2 2 18 6 3" xfId="22899"/>
    <cellStyle name="好_108.BOM 11 2 3 3 4" xfId="22900"/>
    <cellStyle name="常规 2 48 2 3" xfId="22901"/>
    <cellStyle name="好_108.BOM 2 2 18 7 2" xfId="22902"/>
    <cellStyle name="常规 2 48 3 2" xfId="22903"/>
    <cellStyle name="好_108.BOM 2 2 18 7 3" xfId="22904"/>
    <cellStyle name="常规 2 48 3 3" xfId="22905"/>
    <cellStyle name="好_108.BOM 2 2 18 7 4" xfId="22906"/>
    <cellStyle name="常规 2 48 3 4" xfId="22907"/>
    <cellStyle name="好_108.BOM 2 2 18 9" xfId="22908"/>
    <cellStyle name="常规 2 48 5" xfId="22909"/>
    <cellStyle name="常规 2 5" xfId="22910"/>
    <cellStyle name="常规 2 5 10" xfId="22911"/>
    <cellStyle name="常规 2 5 2" xfId="22912"/>
    <cellStyle name="常规 2 5 2 2" xfId="22913"/>
    <cellStyle name="常规 2 5 2 2 2" xfId="22914"/>
    <cellStyle name="常规 2 5 2 2 3" xfId="22915"/>
    <cellStyle name="常规 2 5 2 2 4" xfId="22916"/>
    <cellStyle name="常规 2 5 2 3" xfId="22917"/>
    <cellStyle name="常规 2 5 2 3 2" xfId="22918"/>
    <cellStyle name="常规 2 5 2 3 3" xfId="22919"/>
    <cellStyle name="常规 2 5 2 3 4" xfId="22920"/>
    <cellStyle name="常规 2 5 2 4" xfId="22921"/>
    <cellStyle name="常规 2 5 2 5" xfId="22922"/>
    <cellStyle name="常规 2 5 2 6" xfId="22923"/>
    <cellStyle name="常规 2 5 3" xfId="22924"/>
    <cellStyle name="常规 2 5 3 2" xfId="22925"/>
    <cellStyle name="常规 2 5 3 2 4" xfId="22926"/>
    <cellStyle name="常规 2 5 3 3" xfId="22927"/>
    <cellStyle name="常规 2 5 3 3 2" xfId="22928"/>
    <cellStyle name="常规 2 5 3 3 3" xfId="22929"/>
    <cellStyle name="常规 2 5 3 3 4" xfId="22930"/>
    <cellStyle name="计算 5 10" xfId="22931"/>
    <cellStyle name="常规 2 5 3 4" xfId="22932"/>
    <cellStyle name="计算 5 11" xfId="22933"/>
    <cellStyle name="常规 2 5 3 5" xfId="22934"/>
    <cellStyle name="常规 2 5 3 6" xfId="22935"/>
    <cellStyle name="常规 2 5 4" xfId="22936"/>
    <cellStyle name="常规 2 5 4 2" xfId="22937"/>
    <cellStyle name="常规 2 5 4 3" xfId="22938"/>
    <cellStyle name="常规 2 5 4 3 2" xfId="22939"/>
    <cellStyle name="常规 2 5 4 3 3" xfId="22940"/>
    <cellStyle name="常规 2 5 4 4" xfId="22941"/>
    <cellStyle name="常规 2 5 4 5" xfId="22942"/>
    <cellStyle name="常规 2 5 4 6" xfId="22943"/>
    <cellStyle name="常规 2 5 5 2" xfId="22944"/>
    <cellStyle name="常规 2 5 5 2 4" xfId="22945"/>
    <cellStyle name="常规 2 5 5 3" xfId="22946"/>
    <cellStyle name="常规 2 5 5 3 2" xfId="22947"/>
    <cellStyle name="常规 2 5 5 3 3" xfId="22948"/>
    <cellStyle name="常规 2 5 5 3 4" xfId="22949"/>
    <cellStyle name="常规 2 5 5 4" xfId="22950"/>
    <cellStyle name="常规 2 5 5 5" xfId="22951"/>
    <cellStyle name="常规 3 2 23 2 2" xfId="22952"/>
    <cellStyle name="常规 3 2 18 2 2" xfId="22953"/>
    <cellStyle name="常规 2 5 5 6" xfId="22954"/>
    <cellStyle name="常规 2 5 6 2" xfId="22955"/>
    <cellStyle name="常规 2 5 6 3" xfId="22956"/>
    <cellStyle name="常规 2 5 6 4" xfId="22957"/>
    <cellStyle name="常规 2 5 7 2" xfId="22958"/>
    <cellStyle name="常规 2 5 7 3" xfId="22959"/>
    <cellStyle name="常规 2 5 7 4" xfId="22960"/>
    <cellStyle name="常规 2 5 8" xfId="22961"/>
    <cellStyle name="常规 2 5 8 2" xfId="22962"/>
    <cellStyle name="常规 2 5 8 3" xfId="22963"/>
    <cellStyle name="计算 6 10" xfId="22964"/>
    <cellStyle name="常规 2 5 8 4" xfId="22965"/>
    <cellStyle name="好_108.BOM 2 2 14 8 2" xfId="22966"/>
    <cellStyle name="常规 2 5 9" xfId="22967"/>
    <cellStyle name="好_108.BOM 2 2 20 7 2" xfId="22968"/>
    <cellStyle name="好_108.BOM 2 2 15 7 2" xfId="22969"/>
    <cellStyle name="常规 2 50 3 2" xfId="22970"/>
    <cellStyle name="注释 5 4 2" xfId="22971"/>
    <cellStyle name="好_108.BOM 2 2 20 7 3" xfId="22972"/>
    <cellStyle name="好_108.BOM 2 2 15 7 3" xfId="22973"/>
    <cellStyle name="常规 2 50 3 3" xfId="22974"/>
    <cellStyle name="注释 5 4 3" xfId="22975"/>
    <cellStyle name="好_108.BOM 2 2 20 7 4" xfId="22976"/>
    <cellStyle name="好_108.BOM 2 2 15 7 4" xfId="22977"/>
    <cellStyle name="常规 2 50 3 4" xfId="22978"/>
    <cellStyle name="常规 2 50 6" xfId="22979"/>
    <cellStyle name="常规 2 6" xfId="22980"/>
    <cellStyle name="常规 2 6 10" xfId="22981"/>
    <cellStyle name="常规 2 6 11" xfId="22982"/>
    <cellStyle name="常规 2 6 2 2" xfId="22983"/>
    <cellStyle name="常规 2 6 2 2 2" xfId="22984"/>
    <cellStyle name="常规 2 6 2 2 3" xfId="22985"/>
    <cellStyle name="常规 2 6 2 2 4" xfId="22986"/>
    <cellStyle name="常规 2 6 2 3" xfId="22987"/>
    <cellStyle name="常规 2 6 2 3 2" xfId="22988"/>
    <cellStyle name="常规 2 6 2 3 3" xfId="22989"/>
    <cellStyle name="常规 2 6 2 3 4" xfId="22990"/>
    <cellStyle name="常规 2 6 2 4" xfId="22991"/>
    <cellStyle name="常规 2 6 2 5" xfId="22992"/>
    <cellStyle name="常规 2 6 2 6" xfId="22993"/>
    <cellStyle name="常规 2 6 3" xfId="22994"/>
    <cellStyle name="常规 2 6 3 2" xfId="22995"/>
    <cellStyle name="常规 2 6 3 2 2" xfId="22996"/>
    <cellStyle name="常规 2 6 3 2 3" xfId="22997"/>
    <cellStyle name="常规 2 6 3 2 4" xfId="22998"/>
    <cellStyle name="常规 2 6 3 3" xfId="22999"/>
    <cellStyle name="常规 2 6 3 3 2" xfId="23000"/>
    <cellStyle name="常规 2 6 3 3 3" xfId="23001"/>
    <cellStyle name="常规 2 6 3 3 4" xfId="23002"/>
    <cellStyle name="常规 2 6 3 4" xfId="23003"/>
    <cellStyle name="常规 2 6 3 5" xfId="23004"/>
    <cellStyle name="常规 2 6 3 6" xfId="23005"/>
    <cellStyle name="常规 2 6 4" xfId="23006"/>
    <cellStyle name="常规 2 6 4 2" xfId="23007"/>
    <cellStyle name="常规 2 6 4 3" xfId="23008"/>
    <cellStyle name="常规 2 6 4 3 2" xfId="23009"/>
    <cellStyle name="常规 2 6 4 4" xfId="23010"/>
    <cellStyle name="常规 2 6 4 5" xfId="23011"/>
    <cellStyle name="常规 2 6 4 6" xfId="23012"/>
    <cellStyle name="常规 2 6 5" xfId="23013"/>
    <cellStyle name="常规 2 6 5 2" xfId="23014"/>
    <cellStyle name="常规 2 6 5 3" xfId="23015"/>
    <cellStyle name="常规 2 6 5 3 2" xfId="23016"/>
    <cellStyle name="常规 2 6 5 4" xfId="23017"/>
    <cellStyle name="常规 2 6 5 5" xfId="23018"/>
    <cellStyle name="常规 3 2 24 2 2" xfId="23019"/>
    <cellStyle name="常规 3 2 19 2 2" xfId="23020"/>
    <cellStyle name="常规 2 6 5 6" xfId="23021"/>
    <cellStyle name="常规 2 6 6" xfId="23022"/>
    <cellStyle name="常规 2 6 7" xfId="23023"/>
    <cellStyle name="常规 2 6 7 2" xfId="23024"/>
    <cellStyle name="常规 2 6 7 3" xfId="23025"/>
    <cellStyle name="常规 2 6 7 4" xfId="23026"/>
    <cellStyle name="常规 2 6 8" xfId="23027"/>
    <cellStyle name="常规 2 6 8 2" xfId="23028"/>
    <cellStyle name="常规 2 6 8 3" xfId="23029"/>
    <cellStyle name="常规 2 6 8 4" xfId="23030"/>
    <cellStyle name="好_108.BOM 2 2 14 9 2" xfId="23031"/>
    <cellStyle name="常规 2 6 9" xfId="23032"/>
    <cellStyle name="常规 2 7" xfId="23033"/>
    <cellStyle name="常规 2 7 2 2" xfId="23034"/>
    <cellStyle name="常规 2 7 2 3" xfId="23035"/>
    <cellStyle name="常规 2 7 2 4" xfId="23036"/>
    <cellStyle name="常规 2 7 3" xfId="23037"/>
    <cellStyle name="常规 2 7 3 2" xfId="23038"/>
    <cellStyle name="常规 2 7 3 3" xfId="23039"/>
    <cellStyle name="常规 2 7 3 4" xfId="23040"/>
    <cellStyle name="常规 2 7 4" xfId="23041"/>
    <cellStyle name="常规 2 7 4 2" xfId="23042"/>
    <cellStyle name="常规 2 7 4 3" xfId="23043"/>
    <cellStyle name="常规 2 7 4 4" xfId="23044"/>
    <cellStyle name="常规 2 7 5" xfId="23045"/>
    <cellStyle name="好_108.BOM 23 5 2 2" xfId="23046"/>
    <cellStyle name="好_108.BOM 18 5 2 2" xfId="23047"/>
    <cellStyle name="常规 2 7 6" xfId="23048"/>
    <cellStyle name="好_108.BOM 23 5 2 3" xfId="23049"/>
    <cellStyle name="好_108.BOM 18 5 2 3" xfId="23050"/>
    <cellStyle name="常规 2 7 7" xfId="23051"/>
    <cellStyle name="输入 2" xfId="23052"/>
    <cellStyle name="检查单元格 8 3 2" xfId="23053"/>
    <cellStyle name="常规 2 8" xfId="23054"/>
    <cellStyle name="输入 2 2" xfId="23055"/>
    <cellStyle name="常规 2 8 2" xfId="23056"/>
    <cellStyle name="输入 2 2 2" xfId="23057"/>
    <cellStyle name="常规 2 8 2 2" xfId="23058"/>
    <cellStyle name="输入 2 2 3" xfId="23059"/>
    <cellStyle name="常规 2 8 2 3" xfId="23060"/>
    <cellStyle name="输入 2 2 4" xfId="23061"/>
    <cellStyle name="常规 2 8 2 4" xfId="23062"/>
    <cellStyle name="输入 2 3" xfId="23063"/>
    <cellStyle name="常规 2 8 3" xfId="23064"/>
    <cellStyle name="输入 2 3 2" xfId="23065"/>
    <cellStyle name="常规 2 8 3 2" xfId="23066"/>
    <cellStyle name="输入 2 3 3" xfId="23067"/>
    <cellStyle name="常规 2 8 3 3" xfId="23068"/>
    <cellStyle name="输入 2 3 4" xfId="23069"/>
    <cellStyle name="常规 2 8 3 4" xfId="23070"/>
    <cellStyle name="输入 2 4" xfId="23071"/>
    <cellStyle name="常规 2 8 4" xfId="23072"/>
    <cellStyle name="输入 2 4 2" xfId="23073"/>
    <cellStyle name="常规 2 8 4 2" xfId="23074"/>
    <cellStyle name="输入 2 4 3" xfId="23075"/>
    <cellStyle name="常规 2 8 4 3" xfId="23076"/>
    <cellStyle name="输入 2 4 4" xfId="23077"/>
    <cellStyle name="常规 2 8 4 4" xfId="23078"/>
    <cellStyle name="输入 2 5" xfId="23079"/>
    <cellStyle name="常规 2 8 5" xfId="23080"/>
    <cellStyle name="输入 2 6" xfId="23081"/>
    <cellStyle name="好_108.BOM 23 5 3 2" xfId="23082"/>
    <cellStyle name="好_108.BOM 18 5 3 2" xfId="23083"/>
    <cellStyle name="常规 2 8 6" xfId="23084"/>
    <cellStyle name="输入 2 7" xfId="23085"/>
    <cellStyle name="好_108.BOM 23 5 3 3" xfId="23086"/>
    <cellStyle name="好_108.BOM 18 5 3 3" xfId="23087"/>
    <cellStyle name="常规 2 8 7" xfId="23088"/>
    <cellStyle name="输入 3" xfId="23089"/>
    <cellStyle name="检查单元格 8 3 3" xfId="23090"/>
    <cellStyle name="常规 2 9" xfId="23091"/>
    <cellStyle name="输入 3 2" xfId="23092"/>
    <cellStyle name="常规 2 9 2" xfId="23093"/>
    <cellStyle name="输入 3 2 2" xfId="23094"/>
    <cellStyle name="常规 2 9 2 2" xfId="23095"/>
    <cellStyle name="输入 3 2 3" xfId="23096"/>
    <cellStyle name="常规 2 9 2 3" xfId="23097"/>
    <cellStyle name="输入 3 2 4" xfId="23098"/>
    <cellStyle name="常规 2 9 2 4" xfId="23099"/>
    <cellStyle name="输入 3 3" xfId="23100"/>
    <cellStyle name="常规 2 9 3" xfId="23101"/>
    <cellStyle name="输入 3 3 2" xfId="23102"/>
    <cellStyle name="常规 2 9 3 2" xfId="23103"/>
    <cellStyle name="输入 3 3 3" xfId="23104"/>
    <cellStyle name="常规 2 9 3 3" xfId="23105"/>
    <cellStyle name="输入 3 3 4" xfId="23106"/>
    <cellStyle name="常规 2 9 3 4" xfId="23107"/>
    <cellStyle name="输入 3 4" xfId="23108"/>
    <cellStyle name="常规 2 9 4" xfId="23109"/>
    <cellStyle name="输入 3 4 2" xfId="23110"/>
    <cellStyle name="常规 2 9 4 2" xfId="23111"/>
    <cellStyle name="输入 3 4 3" xfId="23112"/>
    <cellStyle name="常规 2 9 4 3" xfId="23113"/>
    <cellStyle name="输入 3 4 4" xfId="23114"/>
    <cellStyle name="常规 2 9 4 4" xfId="23115"/>
    <cellStyle name="输入 3 5" xfId="23116"/>
    <cellStyle name="常规 2 9 5" xfId="23117"/>
    <cellStyle name="输入 3 6" xfId="23118"/>
    <cellStyle name="常规 2 9 6" xfId="23119"/>
    <cellStyle name="输入 3 7" xfId="23120"/>
    <cellStyle name="常规 2 9 7" xfId="23121"/>
    <cellStyle name="常规 2_仿皮" xfId="23122"/>
    <cellStyle name="常规 30" xfId="23123"/>
    <cellStyle name="常规 25" xfId="23124"/>
    <cellStyle name="好_108.BOM 13" xfId="23125"/>
    <cellStyle name="常规 25 2" xfId="23126"/>
    <cellStyle name="好_108.BOM 13 2" xfId="23127"/>
    <cellStyle name="常规 25 2 2" xfId="23128"/>
    <cellStyle name="好_108.BOM 13 3" xfId="23129"/>
    <cellStyle name="常规 25 2 3" xfId="23130"/>
    <cellStyle name="好_108.BOM 14" xfId="23131"/>
    <cellStyle name="常规 25 3" xfId="23132"/>
    <cellStyle name="常规 31" xfId="23133"/>
    <cellStyle name="常规 26" xfId="23134"/>
    <cellStyle name="常规 31 2" xfId="23135"/>
    <cellStyle name="常规 26 2" xfId="23136"/>
    <cellStyle name="常规 31 2 2" xfId="23137"/>
    <cellStyle name="常规 26 2 2" xfId="23138"/>
    <cellStyle name="常规 31 2 3" xfId="23139"/>
    <cellStyle name="常规 26 2 3" xfId="23140"/>
    <cellStyle name="常规 31 2 4" xfId="23141"/>
    <cellStyle name="常规 26 2 4" xfId="23142"/>
    <cellStyle name="常规 31 3" xfId="23143"/>
    <cellStyle name="常规 26 3" xfId="23144"/>
    <cellStyle name="常规 32" xfId="23145"/>
    <cellStyle name="常规 27" xfId="23146"/>
    <cellStyle name="常规 32 2" xfId="23147"/>
    <cellStyle name="常规 27 2" xfId="23148"/>
    <cellStyle name="常规 32 2 2" xfId="23149"/>
    <cellStyle name="常规 27 2 2" xfId="23150"/>
    <cellStyle name="常规 32 2 3" xfId="23151"/>
    <cellStyle name="常规 27 2 3" xfId="23152"/>
    <cellStyle name="常规 32 2 4" xfId="23153"/>
    <cellStyle name="常规 27 2 4" xfId="23154"/>
    <cellStyle name="常规 32 3" xfId="23155"/>
    <cellStyle name="常规 27 3" xfId="23156"/>
    <cellStyle name="常规 33" xfId="23157"/>
    <cellStyle name="常规 28" xfId="23158"/>
    <cellStyle name="常规 33 2" xfId="23159"/>
    <cellStyle name="常规 28 2" xfId="23160"/>
    <cellStyle name="汇总 3 9" xfId="23161"/>
    <cellStyle name="常规 33 2 2" xfId="23162"/>
    <cellStyle name="常规 28 2 2" xfId="23163"/>
    <cellStyle name="常规 33 2 3" xfId="23164"/>
    <cellStyle name="常规 28 2 3" xfId="23165"/>
    <cellStyle name="常规 33 2 4" xfId="23166"/>
    <cellStyle name="常规 28 2 4" xfId="23167"/>
    <cellStyle name="常规 33 3" xfId="23168"/>
    <cellStyle name="常规 28 3" xfId="23169"/>
    <cellStyle name="常规 34" xfId="23170"/>
    <cellStyle name="常规 29" xfId="23171"/>
    <cellStyle name="常规 34 2" xfId="23172"/>
    <cellStyle name="常规 29 2" xfId="23173"/>
    <cellStyle name="常规 34 3" xfId="23174"/>
    <cellStyle name="常规 29 3" xfId="23175"/>
    <cellStyle name="常规 3 10 2" xfId="23176"/>
    <cellStyle name="常规 3 10 2 2" xfId="23177"/>
    <cellStyle name="常规 3 10 2 3" xfId="23178"/>
    <cellStyle name="常规 3 10 3" xfId="23179"/>
    <cellStyle name="常规 3 10 4" xfId="23180"/>
    <cellStyle name="常规 3 11" xfId="23181"/>
    <cellStyle name="常规 3 7 2 3" xfId="23182"/>
    <cellStyle name="常规 3 11 2" xfId="23183"/>
    <cellStyle name="常规 3 11 2 2" xfId="23184"/>
    <cellStyle name="常规 3 11 2 3" xfId="23185"/>
    <cellStyle name="常规 3 11 2 4" xfId="23186"/>
    <cellStyle name="常规 3 7 2 4" xfId="23187"/>
    <cellStyle name="常规 3 11 3" xfId="23188"/>
    <cellStyle name="常规 3 11 4" xfId="23189"/>
    <cellStyle name="常规 3 11 5" xfId="23190"/>
    <cellStyle name="常规 3 12 2" xfId="23191"/>
    <cellStyle name="常规 3 12 2 2" xfId="23192"/>
    <cellStyle name="常规 3 12 2 3" xfId="23193"/>
    <cellStyle name="输出 5 8 2" xfId="23194"/>
    <cellStyle name="常规 3 12 2 4" xfId="23195"/>
    <cellStyle name="常规 3 12 3" xfId="23196"/>
    <cellStyle name="常规 3 12 4" xfId="23197"/>
    <cellStyle name="常规 3 12 5" xfId="23198"/>
    <cellStyle name="常规 3 13 2" xfId="23199"/>
    <cellStyle name="好_108.BOM 3 2 3 6" xfId="23200"/>
    <cellStyle name="常规 3 13 2 2" xfId="23201"/>
    <cellStyle name="常规 3 13 2 3" xfId="23202"/>
    <cellStyle name="常规 3 13 2 4" xfId="23203"/>
    <cellStyle name="常规 3 13 3" xfId="23204"/>
    <cellStyle name="常规 3 13 5" xfId="23205"/>
    <cellStyle name="常规 3 14 10" xfId="23206"/>
    <cellStyle name="常规 3 14 11" xfId="23207"/>
    <cellStyle name="常规 3 14 12" xfId="23208"/>
    <cellStyle name="常规 3 14 2" xfId="23209"/>
    <cellStyle name="常规 3 14 2 2" xfId="23210"/>
    <cellStyle name="常规 3 14 2 2 2" xfId="23211"/>
    <cellStyle name="常规 3 14 2 2 3" xfId="23212"/>
    <cellStyle name="常规 3 14 2 2 4" xfId="23213"/>
    <cellStyle name="常规 3 14 2 3" xfId="23214"/>
    <cellStyle name="常规 3 14 3" xfId="23215"/>
    <cellStyle name="常规 3 14 3 2" xfId="23216"/>
    <cellStyle name="常规 3 14 3 2 2" xfId="23217"/>
    <cellStyle name="常规 3 14 3 2 3" xfId="23218"/>
    <cellStyle name="常规 3 14 3 2 4" xfId="23219"/>
    <cellStyle name="常规 3 14 3 3" xfId="23220"/>
    <cellStyle name="常规 3 14 4" xfId="23221"/>
    <cellStyle name="常规 3 14 4 2" xfId="23222"/>
    <cellStyle name="常规 3 14 4 2 4" xfId="23223"/>
    <cellStyle name="常规 3 14 4 3" xfId="23224"/>
    <cellStyle name="常规 3 14 5" xfId="23225"/>
    <cellStyle name="常规 3 14 5 2" xfId="23226"/>
    <cellStyle name="常规 3 14 5 2 2" xfId="23227"/>
    <cellStyle name="常规 3 14 5 2 3" xfId="23228"/>
    <cellStyle name="常规 3 14 5 2 4" xfId="23229"/>
    <cellStyle name="常规 3 14 5 3" xfId="23230"/>
    <cellStyle name="常规 3 14 6" xfId="23231"/>
    <cellStyle name="常规 3 14 6 2" xfId="23232"/>
    <cellStyle name="常规 3 14 6 2 2" xfId="23233"/>
    <cellStyle name="常规 3 14 6 2 3" xfId="23234"/>
    <cellStyle name="常规 3 14 6 2 4" xfId="23235"/>
    <cellStyle name="常规 3 14 6 3" xfId="23236"/>
    <cellStyle name="常规 3 14 6 4" xfId="23237"/>
    <cellStyle name="常规 3 14 6 5" xfId="23238"/>
    <cellStyle name="常规 3 14 7" xfId="23239"/>
    <cellStyle name="常规 3 14 7 2" xfId="23240"/>
    <cellStyle name="常规 3 14 7 2 2" xfId="23241"/>
    <cellStyle name="常规 3 14 7 2 3" xfId="23242"/>
    <cellStyle name="常规 3 14 7 2 4" xfId="23243"/>
    <cellStyle name="常规 3 14 7 3" xfId="23244"/>
    <cellStyle name="常规 3 14 7 4" xfId="23245"/>
    <cellStyle name="常规 3 14 7 5" xfId="23246"/>
    <cellStyle name="常规 3 14 8" xfId="23247"/>
    <cellStyle name="常规 3 14 8 2" xfId="23248"/>
    <cellStyle name="常规 3 14 8 2 2" xfId="23249"/>
    <cellStyle name="常规 3 14 8 2 3" xfId="23250"/>
    <cellStyle name="常规 3 14 8 2 4" xfId="23251"/>
    <cellStyle name="常规 3 14 8 3" xfId="23252"/>
    <cellStyle name="常规 3 14 8 4" xfId="23253"/>
    <cellStyle name="常规 3 14 8 5" xfId="23254"/>
    <cellStyle name="常规 3 14 9" xfId="23255"/>
    <cellStyle name="常规 3 14 9 4" xfId="23256"/>
    <cellStyle name="常规 3 20" xfId="23257"/>
    <cellStyle name="常规 3 17 2 2 2" xfId="23258"/>
    <cellStyle name="常规 3 15" xfId="23259"/>
    <cellStyle name="常规 3 15 10" xfId="23260"/>
    <cellStyle name="常规 3 20 2" xfId="23261"/>
    <cellStyle name="常规 3 15 2" xfId="23262"/>
    <cellStyle name="常规 3 20 2 2" xfId="23263"/>
    <cellStyle name="常规 3 15 2 2" xfId="23264"/>
    <cellStyle name="常规 3 15 2 2 3" xfId="23265"/>
    <cellStyle name="常规 3 15 2 2 4" xfId="23266"/>
    <cellStyle name="常规 3 20 2 3" xfId="23267"/>
    <cellStyle name="常规 3 15 2 3" xfId="23268"/>
    <cellStyle name="常规 3 20 2 4" xfId="23269"/>
    <cellStyle name="常规 3 15 2 4" xfId="23270"/>
    <cellStyle name="常规 3 15 2 5" xfId="23271"/>
    <cellStyle name="常规 3 20 3" xfId="23272"/>
    <cellStyle name="常规 3 15 3" xfId="23273"/>
    <cellStyle name="常规 3 15 3 2" xfId="23274"/>
    <cellStyle name="常规 3 15 3 2 3" xfId="23275"/>
    <cellStyle name="常规 3 15 3 2 4" xfId="23276"/>
    <cellStyle name="常规 3 15 3 3" xfId="23277"/>
    <cellStyle name="常规 3 15 3 4" xfId="23278"/>
    <cellStyle name="常规 3 15 3 5" xfId="23279"/>
    <cellStyle name="常规 3 20 4" xfId="23280"/>
    <cellStyle name="常规 3 15 4" xfId="23281"/>
    <cellStyle name="强调文字颜色 3 2 2 7" xfId="23282"/>
    <cellStyle name="常规 3 15 4 2" xfId="23283"/>
    <cellStyle name="常规 3 15 4 2 3" xfId="23284"/>
    <cellStyle name="常规 3 15 4 2 4" xfId="23285"/>
    <cellStyle name="强调文字颜色 3 2 2 8" xfId="23286"/>
    <cellStyle name="常规 3 15 4 3" xfId="23287"/>
    <cellStyle name="强调文字颜色 3 2 2 9" xfId="23288"/>
    <cellStyle name="常规 3 15 4 4" xfId="23289"/>
    <cellStyle name="常规 3 15 4 5" xfId="23290"/>
    <cellStyle name="常规 3 20 5" xfId="23291"/>
    <cellStyle name="常规 3 15 5" xfId="23292"/>
    <cellStyle name="常规 3 15 5 2" xfId="23293"/>
    <cellStyle name="输出 2 4" xfId="23294"/>
    <cellStyle name="常规 3 15 5 2 3" xfId="23295"/>
    <cellStyle name="输出 2 5" xfId="23296"/>
    <cellStyle name="常规 3 15 5 2 4" xfId="23297"/>
    <cellStyle name="常规 3 15 5 3" xfId="23298"/>
    <cellStyle name="常规 3 15 5 4" xfId="23299"/>
    <cellStyle name="常规 3 15 5 5" xfId="23300"/>
    <cellStyle name="常规 3 15 6" xfId="23301"/>
    <cellStyle name="常规 3 15 6 2" xfId="23302"/>
    <cellStyle name="常规 3 15 6 2 2" xfId="23303"/>
    <cellStyle name="常规 3 15 6 2 3" xfId="23304"/>
    <cellStyle name="常规 3 15 6 2 4" xfId="23305"/>
    <cellStyle name="常规 3 15 6 3" xfId="23306"/>
    <cellStyle name="常规 3 15 6 4" xfId="23307"/>
    <cellStyle name="常规 3 15 6 5" xfId="23308"/>
    <cellStyle name="常规 3 15 7" xfId="23309"/>
    <cellStyle name="常规 3 15 7 2" xfId="23310"/>
    <cellStyle name="常规 3 2 31 3" xfId="23311"/>
    <cellStyle name="常规 3 2 26 3" xfId="23312"/>
    <cellStyle name="常规 3 15 7 2 2" xfId="23313"/>
    <cellStyle name="常规 3 2 31 4" xfId="23314"/>
    <cellStyle name="常规 3 2 26 4" xfId="23315"/>
    <cellStyle name="常规 3 15 7 2 3" xfId="23316"/>
    <cellStyle name="常规 3 2 26 5" xfId="23317"/>
    <cellStyle name="常规 3 15 7 2 4" xfId="23318"/>
    <cellStyle name="常规 3 15 7 3" xfId="23319"/>
    <cellStyle name="常规 3 15 7 4" xfId="23320"/>
    <cellStyle name="常规 3 15 7 5" xfId="23321"/>
    <cellStyle name="常规 3 15 8" xfId="23322"/>
    <cellStyle name="常规 3 15 8 2" xfId="23323"/>
    <cellStyle name="强调文字颜色 3 2 2 10" xfId="23324"/>
    <cellStyle name="常规 3 15 8 2 2" xfId="23325"/>
    <cellStyle name="强调文字颜色 3 2 2 11" xfId="23326"/>
    <cellStyle name="常规 3 15 8 2 3" xfId="23327"/>
    <cellStyle name="强调文字颜色 3 2 2 12" xfId="23328"/>
    <cellStyle name="常规 3 15 8 2 4" xfId="23329"/>
    <cellStyle name="常规 3 15 8 3" xfId="23330"/>
    <cellStyle name="常规 3 15 8 4" xfId="23331"/>
    <cellStyle name="常规 3 15 8 5" xfId="23332"/>
    <cellStyle name="常规 3 15 9" xfId="23333"/>
    <cellStyle name="常规 3 15 9 2" xfId="23334"/>
    <cellStyle name="常规 3 15 9 3" xfId="23335"/>
    <cellStyle name="常规 3 15 9 4" xfId="23336"/>
    <cellStyle name="常规 3 21" xfId="23337"/>
    <cellStyle name="常规 3 2 10 2 2" xfId="23338"/>
    <cellStyle name="常规 3 17 2 2 3" xfId="23339"/>
    <cellStyle name="常规 3 16" xfId="23340"/>
    <cellStyle name="常规 3 16 10" xfId="23341"/>
    <cellStyle name="常规 3 16 11" xfId="23342"/>
    <cellStyle name="常规 3 16 12" xfId="23343"/>
    <cellStyle name="常规 3 21 2" xfId="23344"/>
    <cellStyle name="常规 3 16 2" xfId="23345"/>
    <cellStyle name="常规 3 21 2 2" xfId="23346"/>
    <cellStyle name="常规 3 16 2 2" xfId="23347"/>
    <cellStyle name="常规 3 16 2 2 2" xfId="23348"/>
    <cellStyle name="常规 3 16 2 2 3" xfId="23349"/>
    <cellStyle name="常规 3 16 2 2 4" xfId="23350"/>
    <cellStyle name="好_108.BOM 10 2 2 3 2" xfId="23351"/>
    <cellStyle name="常规 3 21 2 3" xfId="23352"/>
    <cellStyle name="常规 3 16 2 3" xfId="23353"/>
    <cellStyle name="好_108.BOM 10 2 2 3 3" xfId="23354"/>
    <cellStyle name="常规 3 21 2 4" xfId="23355"/>
    <cellStyle name="常规 3 16 2 4" xfId="23356"/>
    <cellStyle name="好_108.BOM 10 2 2 3 4" xfId="23357"/>
    <cellStyle name="常规 3 16 2 5" xfId="23358"/>
    <cellStyle name="常规 3 21 3" xfId="23359"/>
    <cellStyle name="常规 3 16 3" xfId="23360"/>
    <cellStyle name="常规 3 16 3 2" xfId="23361"/>
    <cellStyle name="常规 3 16 3 2 2" xfId="23362"/>
    <cellStyle name="常规 3 16 3 2 3" xfId="23363"/>
    <cellStyle name="常规 3 16 3 2 4" xfId="23364"/>
    <cellStyle name="常规 3 16 3 3" xfId="23365"/>
    <cellStyle name="常规 3 16 3 4" xfId="23366"/>
    <cellStyle name="常规 3 16 3 5" xfId="23367"/>
    <cellStyle name="常规 3 21 4" xfId="23368"/>
    <cellStyle name="常规 3 16 4" xfId="23369"/>
    <cellStyle name="常规 3 16 4 2 2" xfId="23370"/>
    <cellStyle name="常规 3 16 4 2 3" xfId="23371"/>
    <cellStyle name="常规 3 16 4 2 4" xfId="23372"/>
    <cellStyle name="常规 3 16 4 3" xfId="23373"/>
    <cellStyle name="常规 3 16 4 4" xfId="23374"/>
    <cellStyle name="常规 3 16 4 5" xfId="23375"/>
    <cellStyle name="常规 3 21 5" xfId="23376"/>
    <cellStyle name="常规 3 16 5" xfId="23377"/>
    <cellStyle name="常规 3 16 5 2 2" xfId="23378"/>
    <cellStyle name="好_108.BOM 2 2 10 2" xfId="23379"/>
    <cellStyle name="常规 3 16 5 2 3" xfId="23380"/>
    <cellStyle name="好_108.BOM 2 2 10 3" xfId="23381"/>
    <cellStyle name="常规 3 16 5 2 4" xfId="23382"/>
    <cellStyle name="常规 3 16 5 3" xfId="23383"/>
    <cellStyle name="常规 3 16 5 5" xfId="23384"/>
    <cellStyle name="常规 3 16 6 2" xfId="23385"/>
    <cellStyle name="常规 3 16 6 2 2" xfId="23386"/>
    <cellStyle name="常规 3 16 6 3" xfId="23387"/>
    <cellStyle name="常规 3 16 6 4" xfId="23388"/>
    <cellStyle name="常规 3 16 6 5" xfId="23389"/>
    <cellStyle name="常规 3 16 7 2" xfId="23390"/>
    <cellStyle name="常规 3 16 7 2 2" xfId="23391"/>
    <cellStyle name="常规 3 16 7 2 3" xfId="23392"/>
    <cellStyle name="常规 3 16 7 2 4" xfId="23393"/>
    <cellStyle name="常规 3 16 7 3" xfId="23394"/>
    <cellStyle name="常规 3 16 7 4" xfId="23395"/>
    <cellStyle name="常规 3 16 7 5" xfId="23396"/>
    <cellStyle name="常规 3 16 8 2" xfId="23397"/>
    <cellStyle name="常规 3 16 8 2 2" xfId="23398"/>
    <cellStyle name="常规 3 16 8 2 3" xfId="23399"/>
    <cellStyle name="常规 3 16 8 2 4" xfId="23400"/>
    <cellStyle name="常规 3 16 8 3" xfId="23401"/>
    <cellStyle name="常规 3 16 8 4" xfId="23402"/>
    <cellStyle name="常规 3 16 8 5" xfId="23403"/>
    <cellStyle name="常规 3 16 9" xfId="23404"/>
    <cellStyle name="常规 3 16 9 4" xfId="23405"/>
    <cellStyle name="常规 3 22" xfId="23406"/>
    <cellStyle name="常规 3 2 10 2 3" xfId="23407"/>
    <cellStyle name="常规 3 17 2 2 4" xfId="23408"/>
    <cellStyle name="常规 3 17" xfId="23409"/>
    <cellStyle name="常规 3 22 2" xfId="23410"/>
    <cellStyle name="常规 3 17 2" xfId="23411"/>
    <cellStyle name="常规 3 22 2 2" xfId="23412"/>
    <cellStyle name="常规 3 17 2 2" xfId="23413"/>
    <cellStyle name="好_108.BOM 10 2 3 3 2" xfId="23414"/>
    <cellStyle name="常规 3 22 2 3" xfId="23415"/>
    <cellStyle name="常规 3 17 2 3" xfId="23416"/>
    <cellStyle name="好_108.BOM 10 2 3 3 3" xfId="23417"/>
    <cellStyle name="常规 3 22 2 4" xfId="23418"/>
    <cellStyle name="常规 3 17 2 4" xfId="23419"/>
    <cellStyle name="常规 3 22 3" xfId="23420"/>
    <cellStyle name="常规 3 17 3" xfId="23421"/>
    <cellStyle name="常规 3 17 3 2" xfId="23422"/>
    <cellStyle name="常规 3 17 3 2 2" xfId="23423"/>
    <cellStyle name="常规 3 2 11 2 2" xfId="23424"/>
    <cellStyle name="常规 3 17 3 2 3" xfId="23425"/>
    <cellStyle name="常规 3 2 11 2 3" xfId="23426"/>
    <cellStyle name="常规 3 17 3 2 4" xfId="23427"/>
    <cellStyle name="常规 3 17 3 3" xfId="23428"/>
    <cellStyle name="常规 3 17 3 4" xfId="23429"/>
    <cellStyle name="常规 3 22 4" xfId="23430"/>
    <cellStyle name="常规 3 17 4" xfId="23431"/>
    <cellStyle name="计算 2 2 3 4" xfId="23432"/>
    <cellStyle name="常规 3 17 4 2 2" xfId="23433"/>
    <cellStyle name="常规 3 17 4 3" xfId="23434"/>
    <cellStyle name="常规 3 17 4 4" xfId="23435"/>
    <cellStyle name="常规 3 22 5" xfId="23436"/>
    <cellStyle name="常规 3 17 5" xfId="23437"/>
    <cellStyle name="常规 3 17 5 2 2" xfId="23438"/>
    <cellStyle name="常规 3 2 13 2 2" xfId="23439"/>
    <cellStyle name="常规 3 17 5 2 3" xfId="23440"/>
    <cellStyle name="常规 3 2 13 2 3" xfId="23441"/>
    <cellStyle name="常规 3 17 5 2 4" xfId="23442"/>
    <cellStyle name="常规 3 17 5 3" xfId="23443"/>
    <cellStyle name="常规 3 17 5 4" xfId="23444"/>
    <cellStyle name="常规 3 17 6 2" xfId="23445"/>
    <cellStyle name="常规 3 17 6 2 2" xfId="23446"/>
    <cellStyle name="常规 3 2 14 2 2" xfId="23447"/>
    <cellStyle name="常规 3 17 6 2 3" xfId="23448"/>
    <cellStyle name="常规 3 2 14 2 3" xfId="23449"/>
    <cellStyle name="常规 3 17 6 2 4" xfId="23450"/>
    <cellStyle name="常规 3 17 6 3" xfId="23451"/>
    <cellStyle name="常规 3 17 6 4" xfId="23452"/>
    <cellStyle name="常规 3 17 7 2" xfId="23453"/>
    <cellStyle name="常规 3 17 7 3" xfId="23454"/>
    <cellStyle name="常规 3 17 7 4" xfId="23455"/>
    <cellStyle name="常规 3 17 8 2" xfId="23456"/>
    <cellStyle name="常规 3 2 21 2 3" xfId="23457"/>
    <cellStyle name="常规 3 2 16 2 3" xfId="23458"/>
    <cellStyle name="常规 3 17 8 2 4" xfId="23459"/>
    <cellStyle name="常规 3 17 8 3" xfId="23460"/>
    <cellStyle name="常规 3 17 8 4" xfId="23461"/>
    <cellStyle name="常规 3 17 9" xfId="23462"/>
    <cellStyle name="常规 3 17 9 4" xfId="23463"/>
    <cellStyle name="常规 3 23" xfId="23464"/>
    <cellStyle name="常规 3 2 10 2 4" xfId="23465"/>
    <cellStyle name="常规 3 18" xfId="23466"/>
    <cellStyle name="常规 3 18 10" xfId="23467"/>
    <cellStyle name="常规 3 18 11" xfId="23468"/>
    <cellStyle name="检查单元格 2 7" xfId="23469"/>
    <cellStyle name="常规 3 23 2" xfId="23470"/>
    <cellStyle name="常规 3 18 2" xfId="23471"/>
    <cellStyle name="检查单元格 2 7 2" xfId="23472"/>
    <cellStyle name="常规 3 23 2 2" xfId="23473"/>
    <cellStyle name="常规 3 18 2 2" xfId="23474"/>
    <cellStyle name="常规 3 18 2 2 2" xfId="23475"/>
    <cellStyle name="常规 3 18 2 2 3" xfId="23476"/>
    <cellStyle name="常规 3 18 2 2 4" xfId="23477"/>
    <cellStyle name="好_108.BOM 10 2 4 3 2" xfId="23478"/>
    <cellStyle name="常规 3 23 2 3" xfId="23479"/>
    <cellStyle name="常规 3 18 2 3" xfId="23480"/>
    <cellStyle name="好_108.BOM 10 2 4 3 3" xfId="23481"/>
    <cellStyle name="常规 3 23 2 4" xfId="23482"/>
    <cellStyle name="常规 3 18 2 4" xfId="23483"/>
    <cellStyle name="好_108.BOM 10 2 4 3 4" xfId="23484"/>
    <cellStyle name="常规 3 18 2 5" xfId="23485"/>
    <cellStyle name="检查单元格 2 8" xfId="23486"/>
    <cellStyle name="常规 3 23 3" xfId="23487"/>
    <cellStyle name="常规 3 18 3" xfId="23488"/>
    <cellStyle name="强调文字颜色 1 3 13" xfId="23489"/>
    <cellStyle name="常规 3 18 3 2" xfId="23490"/>
    <cellStyle name="常规 3 18 3 3" xfId="23491"/>
    <cellStyle name="常规 3 18 3 4" xfId="23492"/>
    <cellStyle name="常规 3 18 3 5" xfId="23493"/>
    <cellStyle name="检查单元格 2 9" xfId="23494"/>
    <cellStyle name="常规 3 23 4" xfId="23495"/>
    <cellStyle name="常规 3 18 4" xfId="23496"/>
    <cellStyle name="常规 3 18 4 2 2" xfId="23497"/>
    <cellStyle name="常规 3 18 4 2 3" xfId="23498"/>
    <cellStyle name="常规 3 18 4 2 4" xfId="23499"/>
    <cellStyle name="常规 3 18 4 3" xfId="23500"/>
    <cellStyle name="常规 3 18 4 4" xfId="23501"/>
    <cellStyle name="常规 3 18 4 5" xfId="23502"/>
    <cellStyle name="常规 3 23 5" xfId="23503"/>
    <cellStyle name="常规 3 18 5" xfId="23504"/>
    <cellStyle name="常规 3 18 5 2 2" xfId="23505"/>
    <cellStyle name="常规 3 18 5 2 3" xfId="23506"/>
    <cellStyle name="常规 3 18 5 2 4" xfId="23507"/>
    <cellStyle name="常规 3 18 5 3" xfId="23508"/>
    <cellStyle name="常规 3 18 5 4" xfId="23509"/>
    <cellStyle name="常规 3 18 6" xfId="23510"/>
    <cellStyle name="常规 3 18 6 2" xfId="23511"/>
    <cellStyle name="常规 3 18 6 2 2" xfId="23512"/>
    <cellStyle name="常规 3 18 6 2 3" xfId="23513"/>
    <cellStyle name="常规 3 18 6 2 4" xfId="23514"/>
    <cellStyle name="常规 3 18 6 3" xfId="23515"/>
    <cellStyle name="常规 3 18 6 4" xfId="23516"/>
    <cellStyle name="常规 3 18 7" xfId="23517"/>
    <cellStyle name="常规 3 18 7 2" xfId="23518"/>
    <cellStyle name="常规 3 18 7 2 4" xfId="23519"/>
    <cellStyle name="常规 3 18 7 3" xfId="23520"/>
    <cellStyle name="常规 3 18 7 4" xfId="23521"/>
    <cellStyle name="常规 3 18 7 5" xfId="23522"/>
    <cellStyle name="常规 3 18 8" xfId="23523"/>
    <cellStyle name="常规 3 18 8 2" xfId="23524"/>
    <cellStyle name="常规 3 18 8 2 2" xfId="23525"/>
    <cellStyle name="常规 3 18 8 2 3" xfId="23526"/>
    <cellStyle name="常规 3 18 8 2 4" xfId="23527"/>
    <cellStyle name="常规 3 18 8 3" xfId="23528"/>
    <cellStyle name="常规 3 18 8 4" xfId="23529"/>
    <cellStyle name="常规 3 18 8 5" xfId="23530"/>
    <cellStyle name="常规 3 18 9 2" xfId="23531"/>
    <cellStyle name="常规 3 18 9 3" xfId="23532"/>
    <cellStyle name="常规 3 18 9 4" xfId="23533"/>
    <cellStyle name="常规 3 24" xfId="23534"/>
    <cellStyle name="常规 3 19" xfId="23535"/>
    <cellStyle name="常规 3 19 10" xfId="23536"/>
    <cellStyle name="检查单元格 3 7 2" xfId="23537"/>
    <cellStyle name="常规 3 24 2 2" xfId="23538"/>
    <cellStyle name="常规 3 19 2 2" xfId="23539"/>
    <cellStyle name="好_108.BOM 2 8 2 3 3 4" xfId="23540"/>
    <cellStyle name="常规 3 19 2 2 2" xfId="23541"/>
    <cellStyle name="常规 3 19 2 2 3" xfId="23542"/>
    <cellStyle name="常规 3 19 2 2 4" xfId="23543"/>
    <cellStyle name="好_108.BOM 10 2 5 3 2" xfId="23544"/>
    <cellStyle name="常规 3 24 2 3" xfId="23545"/>
    <cellStyle name="常规 3 19 2 3" xfId="23546"/>
    <cellStyle name="好_108.BOM 10 2 5 3 3" xfId="23547"/>
    <cellStyle name="常规 3 24 2 4" xfId="23548"/>
    <cellStyle name="常规 3 19 2 4" xfId="23549"/>
    <cellStyle name="好_108.BOM 10 2 5 3 4" xfId="23550"/>
    <cellStyle name="常规 3 19 2 5" xfId="23551"/>
    <cellStyle name="检查单元格 3 8" xfId="23552"/>
    <cellStyle name="常规 3 24 3" xfId="23553"/>
    <cellStyle name="常规 3 19 3" xfId="23554"/>
    <cellStyle name="常规 3 19 3 2" xfId="23555"/>
    <cellStyle name="常规 3 19 3 3" xfId="23556"/>
    <cellStyle name="常规 3 19 3 4" xfId="23557"/>
    <cellStyle name="常规 3 19 3 5" xfId="23558"/>
    <cellStyle name="检查单元格 3 9" xfId="23559"/>
    <cellStyle name="常规 3 24 4" xfId="23560"/>
    <cellStyle name="常规 3 19 4" xfId="23561"/>
    <cellStyle name="好_108.BOM 2 8 2 5 3 4" xfId="23562"/>
    <cellStyle name="常规 3 19 4 2 2" xfId="23563"/>
    <cellStyle name="常规 3 19 4 2 3" xfId="23564"/>
    <cellStyle name="常规 3 19 4 2 4" xfId="23565"/>
    <cellStyle name="常规 3 19 4 3" xfId="23566"/>
    <cellStyle name="常规 3 19 4 4" xfId="23567"/>
    <cellStyle name="常规 3 19 4 5" xfId="23568"/>
    <cellStyle name="常规 3 24 5" xfId="23569"/>
    <cellStyle name="常规 3 19 5" xfId="23570"/>
    <cellStyle name="好_108.BOM 2 8 2 6 3 4" xfId="23571"/>
    <cellStyle name="常规 3 19 5 2 2" xfId="23572"/>
    <cellStyle name="常规 3 19 5 2 3" xfId="23573"/>
    <cellStyle name="常规 3 19 5 2 4" xfId="23574"/>
    <cellStyle name="常规 3 19 5 3" xfId="23575"/>
    <cellStyle name="常规 3 19 5 4" xfId="23576"/>
    <cellStyle name="常规 3 19 6" xfId="23577"/>
    <cellStyle name="常规 3 19 7" xfId="23578"/>
    <cellStyle name="常规 3 19 7 2" xfId="23579"/>
    <cellStyle name="常规 3 19 7 2 3" xfId="23580"/>
    <cellStyle name="常规 3 19 7 2 4" xfId="23581"/>
    <cellStyle name="常规 3 19 7 3" xfId="23582"/>
    <cellStyle name="常规 3 19 7 4" xfId="23583"/>
    <cellStyle name="常规 3 19 7 5" xfId="23584"/>
    <cellStyle name="常规 3 19 8" xfId="23585"/>
    <cellStyle name="常规 3 19 8 2" xfId="23586"/>
    <cellStyle name="常规 3 19 8 2 2" xfId="23587"/>
    <cellStyle name="常规 3 19 8 2 3" xfId="23588"/>
    <cellStyle name="常规 3 19 8 2 4" xfId="23589"/>
    <cellStyle name="常规 3 19 8 3" xfId="23590"/>
    <cellStyle name="常规 3 19 8 4" xfId="23591"/>
    <cellStyle name="常规 3 19 8 5" xfId="23592"/>
    <cellStyle name="常规 3 19 9" xfId="23593"/>
    <cellStyle name="常规 3 19 9 2" xfId="23594"/>
    <cellStyle name="常规 3 19 9 3" xfId="23595"/>
    <cellStyle name="常规 3 19 9 4" xfId="23596"/>
    <cellStyle name="常规 3 2" xfId="23597"/>
    <cellStyle name="常规 3 2 10 2" xfId="23598"/>
    <cellStyle name="常规 3 2 10 3" xfId="23599"/>
    <cellStyle name="常规 3 2 10 4" xfId="23600"/>
    <cellStyle name="常规 3 2 10 5" xfId="23601"/>
    <cellStyle name="好_108.BOM 36 2 3 2" xfId="23602"/>
    <cellStyle name="常规 3 2 11 2 4" xfId="23603"/>
    <cellStyle name="常规 3 2 11 4" xfId="23604"/>
    <cellStyle name="常规 3 2 11 5" xfId="23605"/>
    <cellStyle name="好_108.BOM 36 4 3 2" xfId="23606"/>
    <cellStyle name="常规 3 2 13 2 4" xfId="23607"/>
    <cellStyle name="常规 3 2 13 5" xfId="23608"/>
    <cellStyle name="好_108.BOM 36 5 3 2" xfId="23609"/>
    <cellStyle name="常规 3 2 14 2 4" xfId="23610"/>
    <cellStyle name="好_108.BOM 36 6 3 2" xfId="23611"/>
    <cellStyle name="常规 3 2 20 2 4" xfId="23612"/>
    <cellStyle name="常规 3 2 15 2 4" xfId="23613"/>
    <cellStyle name="好_108.BOM 36 7 3 2" xfId="23614"/>
    <cellStyle name="常规 3 2 21 2 4" xfId="23615"/>
    <cellStyle name="常规 3 2 16 2 4" xfId="23616"/>
    <cellStyle name="常规 3 2 21 3" xfId="23617"/>
    <cellStyle name="常规 3 2 16 3" xfId="23618"/>
    <cellStyle name="常规 3 2 21 4" xfId="23619"/>
    <cellStyle name="常规 3 2 16 4" xfId="23620"/>
    <cellStyle name="常规 3 2 21 5" xfId="23621"/>
    <cellStyle name="常规 3 2 16 5" xfId="23622"/>
    <cellStyle name="常规 3 2 22 2" xfId="23623"/>
    <cellStyle name="常规 3 2 17 2" xfId="23624"/>
    <cellStyle name="常规 3 2 22 2 3" xfId="23625"/>
    <cellStyle name="常规 3 2 17 2 3" xfId="23626"/>
    <cellStyle name="常规 3 2 22 2 4" xfId="23627"/>
    <cellStyle name="常规 3 2 17 2 4" xfId="23628"/>
    <cellStyle name="常规 3 2 22 3" xfId="23629"/>
    <cellStyle name="常规 3 2 17 3" xfId="23630"/>
    <cellStyle name="常规 3 2 22 4" xfId="23631"/>
    <cellStyle name="常规 3 2 17 4" xfId="23632"/>
    <cellStyle name="常规 3 2 22 5" xfId="23633"/>
    <cellStyle name="常规 3 2 17 5" xfId="23634"/>
    <cellStyle name="常规 3 2 23 2" xfId="23635"/>
    <cellStyle name="常规 3 2 18 2" xfId="23636"/>
    <cellStyle name="好_108.BOM 2 2 2 6 2" xfId="23637"/>
    <cellStyle name="常规 3 2 23 2 3" xfId="23638"/>
    <cellStyle name="常规 3 2 18 2 3" xfId="23639"/>
    <cellStyle name="好_108.BOM 2 2 2 6 3" xfId="23640"/>
    <cellStyle name="常规 3 2 23 2 4" xfId="23641"/>
    <cellStyle name="常规 3 2 18 2 4" xfId="23642"/>
    <cellStyle name="常规 3 2 23 3" xfId="23643"/>
    <cellStyle name="常规 3 2 18 3" xfId="23644"/>
    <cellStyle name="常规 3 2 23 4" xfId="23645"/>
    <cellStyle name="常规 3 2 18 4" xfId="23646"/>
    <cellStyle name="常规 3 2 23 5" xfId="23647"/>
    <cellStyle name="常规 3 2 18 5" xfId="23648"/>
    <cellStyle name="常规 3 2 24 2" xfId="23649"/>
    <cellStyle name="常规 3 2 19 2" xfId="23650"/>
    <cellStyle name="好_108.BOM 2 2 3 6 2" xfId="23651"/>
    <cellStyle name="常规 3 2 24 2 3" xfId="23652"/>
    <cellStyle name="常规 3 2 19 2 3" xfId="23653"/>
    <cellStyle name="好_108.BOM 2 5 2 2 3 2" xfId="23654"/>
    <cellStyle name="好_108.BOM 2 2 3 6 3" xfId="23655"/>
    <cellStyle name="常规 3 2 24 2 4" xfId="23656"/>
    <cellStyle name="常规 3 2 19 2 4" xfId="23657"/>
    <cellStyle name="常规 3 2 24 3" xfId="23658"/>
    <cellStyle name="常规 3 2 19 3" xfId="23659"/>
    <cellStyle name="常规 3 2 24 4" xfId="23660"/>
    <cellStyle name="常规 3 2 19 4" xfId="23661"/>
    <cellStyle name="常规 3 2 24 5" xfId="23662"/>
    <cellStyle name="常规 3 2 19 5" xfId="23663"/>
    <cellStyle name="输出 3 3 4" xfId="23664"/>
    <cellStyle name="常规 3 2 2" xfId="23665"/>
    <cellStyle name="常规 3 2 2 10" xfId="23666"/>
    <cellStyle name="强调文字颜色 4 2 2 9" xfId="23667"/>
    <cellStyle name="常规 3 2 2 10 2" xfId="23668"/>
    <cellStyle name="常规 3 2 2 10 2 3" xfId="23669"/>
    <cellStyle name="常规 3 2 2 10 2 4" xfId="23670"/>
    <cellStyle name="常规 3 2 2 10 3" xfId="23671"/>
    <cellStyle name="常规 3 2 2 11" xfId="23672"/>
    <cellStyle name="常规 3 2 2 11 2" xfId="23673"/>
    <cellStyle name="常规 3 2 2 11 2 3" xfId="23674"/>
    <cellStyle name="常规 3 2 2 11 2 4" xfId="23675"/>
    <cellStyle name="常规 3 2 2 11 3" xfId="23676"/>
    <cellStyle name="常规 3 2 2 12" xfId="23677"/>
    <cellStyle name="好 12" xfId="23678"/>
    <cellStyle name="常规 3 2 2 12 2" xfId="23679"/>
    <cellStyle name="常规 3 2 2 12 2 3" xfId="23680"/>
    <cellStyle name="常规 3 2 2 12 2 4" xfId="23681"/>
    <cellStyle name="好 13" xfId="23682"/>
    <cellStyle name="常规 3 2 2 12 3" xfId="23683"/>
    <cellStyle name="常规 3 2 2 13" xfId="23684"/>
    <cellStyle name="常规 3 2 2 13 2" xfId="23685"/>
    <cellStyle name="警告文本 2 2 10" xfId="23686"/>
    <cellStyle name="常规 3 2 2 13 2 3" xfId="23687"/>
    <cellStyle name="警告文本 2 2 11" xfId="23688"/>
    <cellStyle name="常规 3 2 2 13 2 4" xfId="23689"/>
    <cellStyle name="常规 3 2 2 13 3" xfId="23690"/>
    <cellStyle name="常规 3 2 2 14" xfId="23691"/>
    <cellStyle name="常规 3 2 2 14 2" xfId="23692"/>
    <cellStyle name="常规 3 2 2 14 2 2" xfId="23693"/>
    <cellStyle name="常规 3 2 2 14 2 3" xfId="23694"/>
    <cellStyle name="常规 3 2 2 14 2 4" xfId="23695"/>
    <cellStyle name="常规 3 2 2 14 3" xfId="23696"/>
    <cellStyle name="常规 3 2 2 20" xfId="23697"/>
    <cellStyle name="常规 3 2 2 15" xfId="23698"/>
    <cellStyle name="常规 3 2 2 20 2" xfId="23699"/>
    <cellStyle name="常规 3 2 2 15 2" xfId="23700"/>
    <cellStyle name="常规 3 2 2 20 2 2" xfId="23701"/>
    <cellStyle name="常规 3 2 2 15 2 2" xfId="23702"/>
    <cellStyle name="常规 3 2 2 20 2 3" xfId="23703"/>
    <cellStyle name="常规 3 2 2 15 2 3" xfId="23704"/>
    <cellStyle name="常规 3 2 2 20 2 4" xfId="23705"/>
    <cellStyle name="常规 3 2 2 15 2 4" xfId="23706"/>
    <cellStyle name="常规 3 2 2 20 3" xfId="23707"/>
    <cellStyle name="常规 3 2 2 15 3" xfId="23708"/>
    <cellStyle name="常规 3 2 2 20 4" xfId="23709"/>
    <cellStyle name="常规 3 2 2 15 4" xfId="23710"/>
    <cellStyle name="常规 3 2 2 20 5" xfId="23711"/>
    <cellStyle name="常规 3 2 2 15 5" xfId="23712"/>
    <cellStyle name="常规 3 2 2 21" xfId="23713"/>
    <cellStyle name="常规 3 2 2 16" xfId="23714"/>
    <cellStyle name="常规 3 2 2 21 2" xfId="23715"/>
    <cellStyle name="常规 3 2 2 16 2" xfId="23716"/>
    <cellStyle name="常规 3 2 2 21 2 2" xfId="23717"/>
    <cellStyle name="常规 3 2 2 16 2 2" xfId="23718"/>
    <cellStyle name="常规 3 2 2 21 2 3" xfId="23719"/>
    <cellStyle name="常规 3 2 2 16 2 3" xfId="23720"/>
    <cellStyle name="链接单元格 7 2" xfId="23721"/>
    <cellStyle name="常规 3 2 2 21 2 4" xfId="23722"/>
    <cellStyle name="常规 3 2 2 16 2 4" xfId="23723"/>
    <cellStyle name="常规 3 2 2 21 3" xfId="23724"/>
    <cellStyle name="常规 3 2 2 16 3" xfId="23725"/>
    <cellStyle name="常规 3 2 2 21 4" xfId="23726"/>
    <cellStyle name="常规 3 2 2 16 4" xfId="23727"/>
    <cellStyle name="常规 3 2 2 21 5" xfId="23728"/>
    <cellStyle name="常规 3 2 2 16 5" xfId="23729"/>
    <cellStyle name="常规 3 2 2 22" xfId="23730"/>
    <cellStyle name="常规 3 2 2 17" xfId="23731"/>
    <cellStyle name="常规 3 2 2 22 2" xfId="23732"/>
    <cellStyle name="常规 3 2 2 17 2" xfId="23733"/>
    <cellStyle name="常规 3 2 2 22 2 2" xfId="23734"/>
    <cellStyle name="常规 3 2 2 17 2 2" xfId="23735"/>
    <cellStyle name="常规 3 2 2 22 2 3" xfId="23736"/>
    <cellStyle name="常规 3 2 2 17 2 3" xfId="23737"/>
    <cellStyle name="常规 3 2 2 22 2 4" xfId="23738"/>
    <cellStyle name="常规 3 2 2 17 2 4" xfId="23739"/>
    <cellStyle name="常规 3 2 2 22 3" xfId="23740"/>
    <cellStyle name="常规 3 2 2 17 3" xfId="23741"/>
    <cellStyle name="常规 3 2 2 22 4" xfId="23742"/>
    <cellStyle name="常规 3 2 2 17 4" xfId="23743"/>
    <cellStyle name="常规 3 2 2 22 5" xfId="23744"/>
    <cellStyle name="常规 3 2 2 17 5" xfId="23745"/>
    <cellStyle name="常规 3 2 2 23" xfId="23746"/>
    <cellStyle name="常规 3 2 2 18" xfId="23747"/>
    <cellStyle name="常规 3 2 2 23 2" xfId="23748"/>
    <cellStyle name="常规 3 2 2 18 2" xfId="23749"/>
    <cellStyle name="常规 3 2 2 23 2 2" xfId="23750"/>
    <cellStyle name="常规 3 2 2 18 2 2" xfId="23751"/>
    <cellStyle name="常规 3 2 2 23 2 3" xfId="23752"/>
    <cellStyle name="常规 3 2 2 18 2 3" xfId="23753"/>
    <cellStyle name="常规 3 2 2 23 2 4" xfId="23754"/>
    <cellStyle name="常规 3 2 2 18 2 4" xfId="23755"/>
    <cellStyle name="常规 3 2 2 23 3" xfId="23756"/>
    <cellStyle name="常规 3 2 2 18 3" xfId="23757"/>
    <cellStyle name="常规 3 2 2 23 4" xfId="23758"/>
    <cellStyle name="常规 3 2 2 18 4" xfId="23759"/>
    <cellStyle name="常规 3 2 2 23 5" xfId="23760"/>
    <cellStyle name="常规 3 2 2 18 5" xfId="23761"/>
    <cellStyle name="好_108.BOM 2 22 2" xfId="23762"/>
    <cellStyle name="好_108.BOM 2 17 2" xfId="23763"/>
    <cellStyle name="常规 3 2 2 24" xfId="23764"/>
    <cellStyle name="常规 3 2 2 19" xfId="23765"/>
    <cellStyle name="好_108.BOM 2 22 2 2" xfId="23766"/>
    <cellStyle name="好_108.BOM 2 17 2 2" xfId="23767"/>
    <cellStyle name="常规 3 2 2 24 2" xfId="23768"/>
    <cellStyle name="常规 3 2 2 19 2" xfId="23769"/>
    <cellStyle name="好_108.BOM 2 22 2 2 2" xfId="23770"/>
    <cellStyle name="好_108.BOM 2 17 2 2 2" xfId="23771"/>
    <cellStyle name="常规 3 2 2 24 2 2" xfId="23772"/>
    <cellStyle name="常规 3 2 2 19 2 2" xfId="23773"/>
    <cellStyle name="好_108.BOM 2 22 2 2 3" xfId="23774"/>
    <cellStyle name="好_108.BOM 2 2 10 2 2" xfId="23775"/>
    <cellStyle name="好_108.BOM 2 17 2 2 3" xfId="23776"/>
    <cellStyle name="常规 3 2 2 24 2 3" xfId="23777"/>
    <cellStyle name="常规 3 2 2 19 2 3" xfId="23778"/>
    <cellStyle name="好_108.BOM 2 22 2 2 4" xfId="23779"/>
    <cellStyle name="好_108.BOM 2 2 10 2 3" xfId="23780"/>
    <cellStyle name="好_108.BOM 2 17 2 2 4" xfId="23781"/>
    <cellStyle name="常规 3 2 2 24 2 4" xfId="23782"/>
    <cellStyle name="常规 3 2 2 19 2 4" xfId="23783"/>
    <cellStyle name="好_108.BOM 2 22 2 3" xfId="23784"/>
    <cellStyle name="好_108.BOM 2 17 2 3" xfId="23785"/>
    <cellStyle name="常规 3 2 2 24 3" xfId="23786"/>
    <cellStyle name="常规 3 2 2 19 3" xfId="23787"/>
    <cellStyle name="好_108.BOM 2 22 2 4" xfId="23788"/>
    <cellStyle name="好_108.BOM 2 17 2 4" xfId="23789"/>
    <cellStyle name="常规 3 2 2 24 4" xfId="23790"/>
    <cellStyle name="常规 3 2 2 19 4" xfId="23791"/>
    <cellStyle name="好_108.BOM 2 22 2 5" xfId="23792"/>
    <cellStyle name="好_108.BOM 2 17 2 5" xfId="23793"/>
    <cellStyle name="常规 3 2 2 24 5" xfId="23794"/>
    <cellStyle name="常规 3 2 2 19 5" xfId="23795"/>
    <cellStyle name="常规 3 2 2 2" xfId="23796"/>
    <cellStyle name="常规 3 2 2 2 2" xfId="23797"/>
    <cellStyle name="常规 3 2 2 2 2 2" xfId="23798"/>
    <cellStyle name="常规 3 2 2 2 2 3" xfId="23799"/>
    <cellStyle name="常规 3 2 2 2 2 4" xfId="23800"/>
    <cellStyle name="常规 3 2 2 2 3" xfId="23801"/>
    <cellStyle name="好_108.BOM 33 2" xfId="23802"/>
    <cellStyle name="好_108.BOM 28 2" xfId="23803"/>
    <cellStyle name="常规 3 2 2 2 4" xfId="23804"/>
    <cellStyle name="好_108.BOM 33 3" xfId="23805"/>
    <cellStyle name="好_108.BOM 28 3" xfId="23806"/>
    <cellStyle name="常规 3 2 2 2 5" xfId="23807"/>
    <cellStyle name="好_108.BOM 2 22 3" xfId="23808"/>
    <cellStyle name="好_108.BOM 2 17 3" xfId="23809"/>
    <cellStyle name="常规 3 2 2 30" xfId="23810"/>
    <cellStyle name="常规 3 2 2 25" xfId="23811"/>
    <cellStyle name="解释性文本 2 3" xfId="23812"/>
    <cellStyle name="好_108.BOM 2 22 3 2" xfId="23813"/>
    <cellStyle name="好_108.BOM 2 17 3 2" xfId="23814"/>
    <cellStyle name="常规 3 2 2 25 2" xfId="23815"/>
    <cellStyle name="解释性文本 2 3 2" xfId="23816"/>
    <cellStyle name="好_108.BOM 2 22 3 2 2" xfId="23817"/>
    <cellStyle name="好_108.BOM 2 17 3 2 2" xfId="23818"/>
    <cellStyle name="常规 3 2 2 25 2 2" xfId="23819"/>
    <cellStyle name="解释性文本 2 3 3" xfId="23820"/>
    <cellStyle name="好_108.BOM 2 22 3 2 3" xfId="23821"/>
    <cellStyle name="好_108.BOM 2 2 11 2 2" xfId="23822"/>
    <cellStyle name="好_108.BOM 2 17 3 2 3" xfId="23823"/>
    <cellStyle name="常规 3 2 2 25 2 3" xfId="23824"/>
    <cellStyle name="解释性文本 2 3 4" xfId="23825"/>
    <cellStyle name="好_108.BOM 2 22 3 2 4" xfId="23826"/>
    <cellStyle name="好_108.BOM 2 2 11 2 3" xfId="23827"/>
    <cellStyle name="好_108.BOM 2 17 3 2 4" xfId="23828"/>
    <cellStyle name="常规 3 2 2 25 2 4" xfId="23829"/>
    <cellStyle name="解释性文本 2 4" xfId="23830"/>
    <cellStyle name="好_108.BOM 2 22 3 3" xfId="23831"/>
    <cellStyle name="好_108.BOM 2 17 3 3" xfId="23832"/>
    <cellStyle name="常规 3 2 2 25 3" xfId="23833"/>
    <cellStyle name="解释性文本 2 5" xfId="23834"/>
    <cellStyle name="好_108.BOM 2 22 3 4" xfId="23835"/>
    <cellStyle name="好_108.BOM 2 17 3 4" xfId="23836"/>
    <cellStyle name="常规 3 2 2 25 4" xfId="23837"/>
    <cellStyle name="解释性文本 2 6" xfId="23838"/>
    <cellStyle name="好_108.BOM 2 22 3 5" xfId="23839"/>
    <cellStyle name="好_108.BOM 2 17 3 5" xfId="23840"/>
    <cellStyle name="常规 3 2 2 25 5" xfId="23841"/>
    <cellStyle name="好_108.BOM 3 2 5 2 2" xfId="23842"/>
    <cellStyle name="好_108.BOM 2 22 4" xfId="23843"/>
    <cellStyle name="好_108.BOM 2 17 4" xfId="23844"/>
    <cellStyle name="常规 3 2 2 31" xfId="23845"/>
    <cellStyle name="常规 3 2 2 26" xfId="23846"/>
    <cellStyle name="解释性文本 3 3" xfId="23847"/>
    <cellStyle name="好_108.BOM 2 22 4 2" xfId="23848"/>
    <cellStyle name="好_108.BOM 2 17 4 2" xfId="23849"/>
    <cellStyle name="常规 3 2 2 26 2" xfId="23850"/>
    <cellStyle name="解释性文本 3 3 2" xfId="23851"/>
    <cellStyle name="好_108.BOM 2 22 4 2 2" xfId="23852"/>
    <cellStyle name="好_108.BOM 2 17 4 2 2" xfId="23853"/>
    <cellStyle name="常规 3 2 2 26 2 2" xfId="23854"/>
    <cellStyle name="解释性文本 3 3 3" xfId="23855"/>
    <cellStyle name="好_108.BOM 2 22 4 2 3" xfId="23856"/>
    <cellStyle name="好_108.BOM 2 2 12 2 2" xfId="23857"/>
    <cellStyle name="好_108.BOM 2 17 4 2 3" xfId="23858"/>
    <cellStyle name="常规 3 2 2 26 2 3" xfId="23859"/>
    <cellStyle name="解释性文本 3 3 4" xfId="23860"/>
    <cellStyle name="好_108.BOM 2 22 4 2 4" xfId="23861"/>
    <cellStyle name="好_108.BOM 2 2 12 2 3" xfId="23862"/>
    <cellStyle name="好_108.BOM 2 17 4 2 4" xfId="23863"/>
    <cellStyle name="常规 3 2 2 26 2 4" xfId="23864"/>
    <cellStyle name="解释性文本 3 4" xfId="23865"/>
    <cellStyle name="好_108.BOM 2 22 4 3" xfId="23866"/>
    <cellStyle name="好_108.BOM 2 17 4 3" xfId="23867"/>
    <cellStyle name="常规 3 2 2 26 3" xfId="23868"/>
    <cellStyle name="解释性文本 3 5" xfId="23869"/>
    <cellStyle name="好_108.BOM 2 22 4 4" xfId="23870"/>
    <cellStyle name="好_108.BOM 2 17 4 4" xfId="23871"/>
    <cellStyle name="常规 3 2 2 26 4" xfId="23872"/>
    <cellStyle name="解释性文本 3 6" xfId="23873"/>
    <cellStyle name="好_108.BOM 2 22 4 5" xfId="23874"/>
    <cellStyle name="好_108.BOM 2 17 4 5" xfId="23875"/>
    <cellStyle name="常规 3 2 2 26 5" xfId="23876"/>
    <cellStyle name="好_108.BOM 3 2 5 2 3" xfId="23877"/>
    <cellStyle name="好_108.BOM 2 22 5" xfId="23878"/>
    <cellStyle name="好_108.BOM 2 17 5" xfId="23879"/>
    <cellStyle name="常规 3 2 2 32" xfId="23880"/>
    <cellStyle name="常规 3 2 2 27" xfId="23881"/>
    <cellStyle name="解释性文本 4 3" xfId="23882"/>
    <cellStyle name="好_108.BOM 2 22 5 2" xfId="23883"/>
    <cellStyle name="好_108.BOM 2 17 5 2" xfId="23884"/>
    <cellStyle name="常规 3 2 2 27 2" xfId="23885"/>
    <cellStyle name="解释性文本 4 3 2" xfId="23886"/>
    <cellStyle name="好_108.BOM 2 22 5 2 2" xfId="23887"/>
    <cellStyle name="好_108.BOM 2 17 5 2 2" xfId="23888"/>
    <cellStyle name="常规 3 2 2 27 2 2" xfId="23889"/>
    <cellStyle name="解释性文本 4 3 3" xfId="23890"/>
    <cellStyle name="好_108.BOM 2 22 5 2 3" xfId="23891"/>
    <cellStyle name="好_108.BOM 2 2 13 2 2" xfId="23892"/>
    <cellStyle name="好_108.BOM 2 17 5 2 3" xfId="23893"/>
    <cellStyle name="常规 3 2 2 27 2 3" xfId="23894"/>
    <cellStyle name="解释性文本 4 3 4" xfId="23895"/>
    <cellStyle name="好_108.BOM 2 22 5 2 4" xfId="23896"/>
    <cellStyle name="好_108.BOM 2 2 13 2 3" xfId="23897"/>
    <cellStyle name="好_108.BOM 2 17 5 2 4" xfId="23898"/>
    <cellStyle name="常规 3 2 2 27 2 4" xfId="23899"/>
    <cellStyle name="解释性文本 4 4" xfId="23900"/>
    <cellStyle name="好_108.BOM 2 22 5 3" xfId="23901"/>
    <cellStyle name="好_108.BOM 2 17 5 3" xfId="23902"/>
    <cellStyle name="常规 3 2 2 27 3" xfId="23903"/>
    <cellStyle name="强调文字颜色 5 2_仿皮" xfId="23904"/>
    <cellStyle name="解释性文本 4 5" xfId="23905"/>
    <cellStyle name="好_108.BOM 2 22 5 4" xfId="23906"/>
    <cellStyle name="好_108.BOM 2 17 5 4" xfId="23907"/>
    <cellStyle name="常规 3 2 2 27 4" xfId="23908"/>
    <cellStyle name="解释性文本 4 6" xfId="23909"/>
    <cellStyle name="好_108.BOM 2 22 5 5" xfId="23910"/>
    <cellStyle name="好_108.BOM 2 17 5 5" xfId="23911"/>
    <cellStyle name="常规 3 2 2 27 5" xfId="23912"/>
    <cellStyle name="好_108.BOM 3 2 5 2 4" xfId="23913"/>
    <cellStyle name="好_108.BOM 2 22 6" xfId="23914"/>
    <cellStyle name="好_108.BOM 2 17 6" xfId="23915"/>
    <cellStyle name="常规 3 2 2 28" xfId="23916"/>
    <cellStyle name="解释性文本 5 3" xfId="23917"/>
    <cellStyle name="好_108.BOM 2 22 6 2" xfId="23918"/>
    <cellStyle name="好_108.BOM 2 17 6 2" xfId="23919"/>
    <cellStyle name="常规 3 2 2 28 2" xfId="23920"/>
    <cellStyle name="解释性文本 5 3 2" xfId="23921"/>
    <cellStyle name="好_108.BOM 2 22 6 2 2" xfId="23922"/>
    <cellStyle name="好_108.BOM 2 17 6 2 2" xfId="23923"/>
    <cellStyle name="常规 3 2 2 28 2 2" xfId="23924"/>
    <cellStyle name="解释性文本 5 3 3" xfId="23925"/>
    <cellStyle name="好_108.BOM 2 22 6 2 3" xfId="23926"/>
    <cellStyle name="好_108.BOM 2 2 14 2 2" xfId="23927"/>
    <cellStyle name="好_108.BOM 2 17 6 2 3" xfId="23928"/>
    <cellStyle name="常规 3 2 2 28 2 3" xfId="23929"/>
    <cellStyle name="解释性文本 5 3 4" xfId="23930"/>
    <cellStyle name="好_108.BOM 2 22 6 2 4" xfId="23931"/>
    <cellStyle name="好_108.BOM 2 2 14 2 3" xfId="23932"/>
    <cellStyle name="好_108.BOM 2 17 6 2 4" xfId="23933"/>
    <cellStyle name="常规 3 2 2 28 2 4" xfId="23934"/>
    <cellStyle name="解释性文本 5 4" xfId="23935"/>
    <cellStyle name="好_108.BOM 2 22 6 3" xfId="23936"/>
    <cellStyle name="好_108.BOM 2 17 6 3" xfId="23937"/>
    <cellStyle name="常规 3 2 2 28 3" xfId="23938"/>
    <cellStyle name="强调文字颜色 6 5 2" xfId="23939"/>
    <cellStyle name="好_108.BOM 2 22 7" xfId="23940"/>
    <cellStyle name="好_108.BOM 2 17 7" xfId="23941"/>
    <cellStyle name="常规 3 2 2 29" xfId="23942"/>
    <cellStyle name="强调文字颜色 6 5 2 2" xfId="23943"/>
    <cellStyle name="解释性文本 6 3" xfId="23944"/>
    <cellStyle name="好_108.BOM 2 22 7 2" xfId="23945"/>
    <cellStyle name="好_108.BOM 2 17 7 2" xfId="23946"/>
    <cellStyle name="常规 3 2 2 29 2" xfId="23947"/>
    <cellStyle name="强调文字颜色 6 5 2 3" xfId="23948"/>
    <cellStyle name="解释性文本 6 4" xfId="23949"/>
    <cellStyle name="好_108.BOM 2 22 7 3" xfId="23950"/>
    <cellStyle name="好_108.BOM 2 17 7 3" xfId="23951"/>
    <cellStyle name="常规 3 2 2 29 3" xfId="23952"/>
    <cellStyle name="常规 3 2 2 3 2 2" xfId="23953"/>
    <cellStyle name="常规 3 2 2 3 2 3" xfId="23954"/>
    <cellStyle name="常规 3 2 2 3 2 4" xfId="23955"/>
    <cellStyle name="好_108.BOM 34 3" xfId="23956"/>
    <cellStyle name="好_108.BOM 29 3" xfId="23957"/>
    <cellStyle name="常规 3 2 2 3 5" xfId="23958"/>
    <cellStyle name="好 4 2" xfId="23959"/>
    <cellStyle name="常规 3 2 2 4 2 2" xfId="23960"/>
    <cellStyle name="好 4 3" xfId="23961"/>
    <cellStyle name="常规 3 2 2 4 2 3" xfId="23962"/>
    <cellStyle name="好 4 4" xfId="23963"/>
    <cellStyle name="常规 3 2 2 4 2 4" xfId="23964"/>
    <cellStyle name="好_108.BOM 35 3" xfId="23965"/>
    <cellStyle name="好 7" xfId="23966"/>
    <cellStyle name="常规 3 2 2 4 5" xfId="23967"/>
    <cellStyle name="常规 3 2 2 5 2 2" xfId="23968"/>
    <cellStyle name="常规 3 2 2 5 2 3" xfId="23969"/>
    <cellStyle name="常规 3 2 2 5 2 4" xfId="23970"/>
    <cellStyle name="常规 3 2 2 5 3" xfId="23971"/>
    <cellStyle name="好_108.BOM 36 2" xfId="23972"/>
    <cellStyle name="常规 3 2 2 5 4" xfId="23973"/>
    <cellStyle name="好_108.BOM 36 3" xfId="23974"/>
    <cellStyle name="常规 3 2 2 5 5" xfId="23975"/>
    <cellStyle name="常规 3 2 2 6 2" xfId="23976"/>
    <cellStyle name="解释性文本 2 2 3 3" xfId="23977"/>
    <cellStyle name="常规 3 2 2 6 2 2" xfId="23978"/>
    <cellStyle name="解释性文本 2 2 3 4" xfId="23979"/>
    <cellStyle name="常规 3 2 2 6 2 3" xfId="23980"/>
    <cellStyle name="常规 3 2 2 6 2 4" xfId="23981"/>
    <cellStyle name="常规 3 2 2 6 3" xfId="23982"/>
    <cellStyle name="好_108.BOM 37 2" xfId="23983"/>
    <cellStyle name="常规 3 2 2 6 4" xfId="23984"/>
    <cellStyle name="好_108.BOM 37 3" xfId="23985"/>
    <cellStyle name="好_108.BOM 2 10 6 2 2" xfId="23986"/>
    <cellStyle name="常规 3 2 2 6 5" xfId="23987"/>
    <cellStyle name="好_108.BOM 2 30 2 4" xfId="23988"/>
    <cellStyle name="好_108.BOM 2 25 2 4" xfId="23989"/>
    <cellStyle name="常规 3 2 2 7 2" xfId="23990"/>
    <cellStyle name="常规 3 2 2 8" xfId="23991"/>
    <cellStyle name="好_108.BOM 2 30 3 4" xfId="23992"/>
    <cellStyle name="好_108.BOM 2 25 3 4" xfId="23993"/>
    <cellStyle name="常规 3 2 2 8 2" xfId="23994"/>
    <cellStyle name="好_108.BOM 2 2 11 3 2 3" xfId="23995"/>
    <cellStyle name="常规 3 2 2 8 2 2" xfId="23996"/>
    <cellStyle name="好_108.BOM 2 2 11 3 2 4" xfId="23997"/>
    <cellStyle name="常规 3 2 2 8 2 3" xfId="23998"/>
    <cellStyle name="常规 3 2 2 8 2 4" xfId="23999"/>
    <cellStyle name="好_108.BOM 2 25 3 5" xfId="24000"/>
    <cellStyle name="常规 3 2 2 8 3" xfId="24001"/>
    <cellStyle name="好_108.BOM 39 2" xfId="24002"/>
    <cellStyle name="好_108.BOM 2 25 3 6" xfId="24003"/>
    <cellStyle name="常规 3 2 2 8 4" xfId="24004"/>
    <cellStyle name="好_108.BOM 39 3" xfId="24005"/>
    <cellStyle name="常规 3 2 2 8 5" xfId="24006"/>
    <cellStyle name="好_108.BOM 2 25 4 4" xfId="24007"/>
    <cellStyle name="常规 3 2 2 9 2" xfId="24008"/>
    <cellStyle name="好_108.BOM 2 2 11 4 2 3" xfId="24009"/>
    <cellStyle name="常规 3 2 2 9 2 2" xfId="24010"/>
    <cellStyle name="好_108.BOM 2 2 11 4 2 4" xfId="24011"/>
    <cellStyle name="常规 3 2 2 9 2 3" xfId="24012"/>
    <cellStyle name="常规 3 2 2 9 2 4" xfId="24013"/>
    <cellStyle name="好_108.BOM 2 25 4 5" xfId="24014"/>
    <cellStyle name="常规 3 2 2 9 3" xfId="24015"/>
    <cellStyle name="好_108.BOM 2 25 4 6" xfId="24016"/>
    <cellStyle name="常规 3 2 2 9 4" xfId="24017"/>
    <cellStyle name="常规 3 2 2 9 5" xfId="24018"/>
    <cellStyle name="常规 3 2 30" xfId="24019"/>
    <cellStyle name="常规 3 2 25" xfId="24020"/>
    <cellStyle name="常规 3 2 30 2" xfId="24021"/>
    <cellStyle name="常规 3 2 25 2" xfId="24022"/>
    <cellStyle name="常规 3 2 25 2 2" xfId="24023"/>
    <cellStyle name="好_108.BOM 2 2 4 6 2" xfId="24024"/>
    <cellStyle name="常规 3 2 25 2 3" xfId="24025"/>
    <cellStyle name="好_108.BOM 2 5 2 3 3 2" xfId="24026"/>
    <cellStyle name="好_108.BOM 2 2 4 6 3" xfId="24027"/>
    <cellStyle name="常规 3 2 25 2 4" xfId="24028"/>
    <cellStyle name="常规 3 2 30 3" xfId="24029"/>
    <cellStyle name="常规 3 2 25 3" xfId="24030"/>
    <cellStyle name="常规 3 2 30 4" xfId="24031"/>
    <cellStyle name="常规 3 2 25 4" xfId="24032"/>
    <cellStyle name="常规 3 2 25 5" xfId="24033"/>
    <cellStyle name="常规 3 2 31" xfId="24034"/>
    <cellStyle name="常规 3 2 26" xfId="24035"/>
    <cellStyle name="常规 3 2 31 2" xfId="24036"/>
    <cellStyle name="常规 3 2 26 2" xfId="24037"/>
    <cellStyle name="常规 3 2 26 2 2" xfId="24038"/>
    <cellStyle name="好_108.BOM 2 2 5 6 2" xfId="24039"/>
    <cellStyle name="常规 3 2 26 2 3" xfId="24040"/>
    <cellStyle name="好_108.BOM 2 5 2 4 3 2" xfId="24041"/>
    <cellStyle name="好_108.BOM 2 2 5 6 3" xfId="24042"/>
    <cellStyle name="常规 3 2 26 2 4" xfId="24043"/>
    <cellStyle name="常规 3 2 32" xfId="24044"/>
    <cellStyle name="常规 3 2 27" xfId="24045"/>
    <cellStyle name="常规 3 2 27 2" xfId="24046"/>
    <cellStyle name="常规 3 2 27 2 2" xfId="24047"/>
    <cellStyle name="好_108.BOM 2 2 6 6 2" xfId="24048"/>
    <cellStyle name="常规 3 2 27 2 3" xfId="24049"/>
    <cellStyle name="好_108.BOM 2 5 2 5 3 2" xfId="24050"/>
    <cellStyle name="好_108.BOM 2 2 6 6 3" xfId="24051"/>
    <cellStyle name="常规 3 2 27 2 4" xfId="24052"/>
    <cellStyle name="常规 3 2 27 3" xfId="24053"/>
    <cellStyle name="常规 3 2 27 4" xfId="24054"/>
    <cellStyle name="常规 3 2 27 5" xfId="24055"/>
    <cellStyle name="常规 3 2 33" xfId="24056"/>
    <cellStyle name="常规 3 2 28" xfId="24057"/>
    <cellStyle name="好_108.BOM 2 9 10" xfId="24058"/>
    <cellStyle name="好_108.BOM 2 26 5 2 3" xfId="24059"/>
    <cellStyle name="常规 3 2 28 2" xfId="24060"/>
    <cellStyle name="常规 3 2 28 2 2" xfId="24061"/>
    <cellStyle name="好_108.BOM 7 2 8 2" xfId="24062"/>
    <cellStyle name="好_108.BOM 2 2 7 6 2" xfId="24063"/>
    <cellStyle name="常规 3 2 28 2 3" xfId="24064"/>
    <cellStyle name="好_108.BOM 7 2 8 3" xfId="24065"/>
    <cellStyle name="好_108.BOM 2 5 2 6 3 2" xfId="24066"/>
    <cellStyle name="好_108.BOM 2 2 7 6 3" xfId="24067"/>
    <cellStyle name="常规 3 2 28 2 4" xfId="24068"/>
    <cellStyle name="好_108.BOM 2 9 11" xfId="24069"/>
    <cellStyle name="好_108.BOM 2 26 5 2 4" xfId="24070"/>
    <cellStyle name="常规 3 2 28 3" xfId="24071"/>
    <cellStyle name="好_108.BOM 2 9 12" xfId="24072"/>
    <cellStyle name="常规 3 2 28 4" xfId="24073"/>
    <cellStyle name="常规 3 2 28 5" xfId="24074"/>
    <cellStyle name="常规 3 2 34" xfId="24075"/>
    <cellStyle name="常规 3 2 29" xfId="24076"/>
    <cellStyle name="好_108.BOM 2 26 5 3 3" xfId="24077"/>
    <cellStyle name="常规 3 2 29 2" xfId="24078"/>
    <cellStyle name="常规 3 2 29 2 2" xfId="24079"/>
    <cellStyle name="好_108.BOM 2 2 8 6 2" xfId="24080"/>
    <cellStyle name="常规 3 2 29 2 3" xfId="24081"/>
    <cellStyle name="好_108.BOM 2 5 2 7 3 2" xfId="24082"/>
    <cellStyle name="好_108.BOM 2 2 8 6 3" xfId="24083"/>
    <cellStyle name="常规 3 2 29 2 4" xfId="24084"/>
    <cellStyle name="好_108.BOM 2 26 5 3 4" xfId="24085"/>
    <cellStyle name="常规 3 2 29 3" xfId="24086"/>
    <cellStyle name="常规 3 2 29 4" xfId="24087"/>
    <cellStyle name="常规 3 2 29 5" xfId="24088"/>
    <cellStyle name="常规 3 2 3" xfId="24089"/>
    <cellStyle name="常规 3 2 3 2" xfId="24090"/>
    <cellStyle name="常规 3 2 3 2 2" xfId="24091"/>
    <cellStyle name="常规 3 2 3 2 3" xfId="24092"/>
    <cellStyle name="常规 3 2 3 2 4" xfId="24093"/>
    <cellStyle name="常规 3 2 4" xfId="24094"/>
    <cellStyle name="常规 3 2 4 2" xfId="24095"/>
    <cellStyle name="常规 3 2 4 2 4" xfId="24096"/>
    <cellStyle name="常规 3 2 5 2" xfId="24097"/>
    <cellStyle name="常规 3 2 6 2" xfId="24098"/>
    <cellStyle name="常规 3 2 6 2 4" xfId="24099"/>
    <cellStyle name="常规 3 2 7 2" xfId="24100"/>
    <cellStyle name="常规 3 2 7 2 4" xfId="24101"/>
    <cellStyle name="常规 3 2 8" xfId="24102"/>
    <cellStyle name="常规 3 2 8 2" xfId="24103"/>
    <cellStyle name="常规 3 2 8 2 4" xfId="24104"/>
    <cellStyle name="好_108.BOM 2 2 20 5 2" xfId="24105"/>
    <cellStyle name="好_108.BOM 2 2 15 5 2" xfId="24106"/>
    <cellStyle name="常规 3 2 9" xfId="24107"/>
    <cellStyle name="常规 4 2 3 3" xfId="24108"/>
    <cellStyle name="常规 3 2 9 2 4" xfId="24109"/>
    <cellStyle name="常规 3 30" xfId="24110"/>
    <cellStyle name="常规 3 25" xfId="24111"/>
    <cellStyle name="检查单元格 4 7" xfId="24112"/>
    <cellStyle name="常规 3 30 2" xfId="24113"/>
    <cellStyle name="常规 3 25 2" xfId="24114"/>
    <cellStyle name="常规 3 30 3" xfId="24115"/>
    <cellStyle name="常规 3 25 3" xfId="24116"/>
    <cellStyle name="常规 3 30 4" xfId="24117"/>
    <cellStyle name="常规 3 25 4" xfId="24118"/>
    <cellStyle name="常规 3 30 5" xfId="24119"/>
    <cellStyle name="常规 3 25 5" xfId="24120"/>
    <cellStyle name="常规 3 31" xfId="24121"/>
    <cellStyle name="常规 3 26" xfId="24122"/>
    <cellStyle name="检查单元格 5 7 2" xfId="24123"/>
    <cellStyle name="常规 3 31 2 2" xfId="24124"/>
    <cellStyle name="常规 3 26 2 2" xfId="24125"/>
    <cellStyle name="检查单元格 5 7 3" xfId="24126"/>
    <cellStyle name="好_108.BOM 10 2 7 3 2" xfId="24127"/>
    <cellStyle name="常规 3 31 2 3" xfId="24128"/>
    <cellStyle name="常规 3 26 2 3" xfId="24129"/>
    <cellStyle name="检查单元格 5 9" xfId="24130"/>
    <cellStyle name="常规 3 31 4" xfId="24131"/>
    <cellStyle name="常规 3 26 4" xfId="24132"/>
    <cellStyle name="常规 3 31 5" xfId="24133"/>
    <cellStyle name="常规 3 26 5" xfId="24134"/>
    <cellStyle name="常规 3 32" xfId="24135"/>
    <cellStyle name="常规 3 27" xfId="24136"/>
    <cellStyle name="检查单元格 6 7 2" xfId="24137"/>
    <cellStyle name="常规 3 32 2 2" xfId="24138"/>
    <cellStyle name="常规 3 27 2 2" xfId="24139"/>
    <cellStyle name="检查单元格 6 7 3" xfId="24140"/>
    <cellStyle name="常规 3 32 2 3" xfId="24141"/>
    <cellStyle name="常规 3 27 2 3" xfId="24142"/>
    <cellStyle name="检查单元格 6 9" xfId="24143"/>
    <cellStyle name="常规 3 32 4" xfId="24144"/>
    <cellStyle name="常规 3 27 4" xfId="24145"/>
    <cellStyle name="常规 3 32 5" xfId="24146"/>
    <cellStyle name="常规 3 27 5" xfId="24147"/>
    <cellStyle name="常规 3 33" xfId="24148"/>
    <cellStyle name="常规 3 28" xfId="24149"/>
    <cellStyle name="常规 3 33 2" xfId="24150"/>
    <cellStyle name="常规 3 28 2" xfId="24151"/>
    <cellStyle name="常规 3 33 2 2" xfId="24152"/>
    <cellStyle name="常规 3 28 2 2" xfId="24153"/>
    <cellStyle name="常规 3 33 2 3" xfId="24154"/>
    <cellStyle name="常规 3 28 2 3" xfId="24155"/>
    <cellStyle name="常规 3 33 3" xfId="24156"/>
    <cellStyle name="常规 3 28 3" xfId="24157"/>
    <cellStyle name="常规 3 33 4" xfId="24158"/>
    <cellStyle name="常规 3 28 4" xfId="24159"/>
    <cellStyle name="常规 3 33 5" xfId="24160"/>
    <cellStyle name="常规 3 28 5" xfId="24161"/>
    <cellStyle name="常规 3 34" xfId="24162"/>
    <cellStyle name="常规 3 29" xfId="24163"/>
    <cellStyle name="常规 3 34 2" xfId="24164"/>
    <cellStyle name="常规 3 29 2" xfId="24165"/>
    <cellStyle name="常规 3 34 2 2" xfId="24166"/>
    <cellStyle name="常规 3 29 2 2" xfId="24167"/>
    <cellStyle name="常规 3 34 2 3" xfId="24168"/>
    <cellStyle name="常规 3 29 2 3" xfId="24169"/>
    <cellStyle name="常规 3 34 2 4" xfId="24170"/>
    <cellStyle name="常规 3 29 2 4" xfId="24171"/>
    <cellStyle name="好_108.BOM 8 2 2 2 2" xfId="24172"/>
    <cellStyle name="常规 3 34 3" xfId="24173"/>
    <cellStyle name="常规 3 29 3" xfId="24174"/>
    <cellStyle name="好_108.BOM 8 2 2 2 3" xfId="24175"/>
    <cellStyle name="常规 3 34 4" xfId="24176"/>
    <cellStyle name="常规 3 29 4" xfId="24177"/>
    <cellStyle name="好_108.BOM 8 2 2 2 4" xfId="24178"/>
    <cellStyle name="常规 3 34 5" xfId="24179"/>
    <cellStyle name="常规 3 29 5" xfId="24180"/>
    <cellStyle name="常规 3 3" xfId="24181"/>
    <cellStyle name="输出 3 4 4" xfId="24182"/>
    <cellStyle name="常规 3 3 2" xfId="24183"/>
    <cellStyle name="常规 3 3 2 2" xfId="24184"/>
    <cellStyle name="常规 3 3 3" xfId="24185"/>
    <cellStyle name="常规 3 3 3 2" xfId="24186"/>
    <cellStyle name="常规 3 3 4" xfId="24187"/>
    <cellStyle name="常规 3 3 5" xfId="24188"/>
    <cellStyle name="常规 3 40" xfId="24189"/>
    <cellStyle name="常规 3 35" xfId="24190"/>
    <cellStyle name="常规 3 40 2" xfId="24191"/>
    <cellStyle name="常规 3 35 2" xfId="24192"/>
    <cellStyle name="常规 3 40 2 2" xfId="24193"/>
    <cellStyle name="常规 3 35 2 2" xfId="24194"/>
    <cellStyle name="常规 3 40 2 3" xfId="24195"/>
    <cellStyle name="常规 3 35 2 3" xfId="24196"/>
    <cellStyle name="常规 3 40 2 4" xfId="24197"/>
    <cellStyle name="常规 3 35 2 4" xfId="24198"/>
    <cellStyle name="好_108.BOM 8 2 2 3 2" xfId="24199"/>
    <cellStyle name="常规 3 40 3" xfId="24200"/>
    <cellStyle name="常规 3 35 3" xfId="24201"/>
    <cellStyle name="好_108.BOM 8 2 2 3 3" xfId="24202"/>
    <cellStyle name="常规 3 40 4" xfId="24203"/>
    <cellStyle name="常规 3 35 4" xfId="24204"/>
    <cellStyle name="好_108.BOM 8 2 2 3 4" xfId="24205"/>
    <cellStyle name="常规 3 40 5" xfId="24206"/>
    <cellStyle name="常规 3 35 5" xfId="24207"/>
    <cellStyle name="常规 6 2 2 2" xfId="24208"/>
    <cellStyle name="常规 3 41" xfId="24209"/>
    <cellStyle name="常规 3 36" xfId="24210"/>
    <cellStyle name="常规 3 41 2" xfId="24211"/>
    <cellStyle name="常规 3 36 2" xfId="24212"/>
    <cellStyle name="常规 3 41 2 2" xfId="24213"/>
    <cellStyle name="常规 3 36 2 2" xfId="24214"/>
    <cellStyle name="常规 3 41 2 3" xfId="24215"/>
    <cellStyle name="常规 3 36 2 3" xfId="24216"/>
    <cellStyle name="好_108.BOM 2 2 21 2" xfId="24217"/>
    <cellStyle name="好_108.BOM 2 2 16 2" xfId="24218"/>
    <cellStyle name="常规 3 41 2 4" xfId="24219"/>
    <cellStyle name="常规 3 36 2 4" xfId="24220"/>
    <cellStyle name="常规 3 41 3" xfId="24221"/>
    <cellStyle name="常规 3 36 3" xfId="24222"/>
    <cellStyle name="常规 3 41 4" xfId="24223"/>
    <cellStyle name="常规 3 36 4" xfId="24224"/>
    <cellStyle name="常规 3 41 5" xfId="24225"/>
    <cellStyle name="常规 3 36 5" xfId="24226"/>
    <cellStyle name="常规 6 2 2 3" xfId="24227"/>
    <cellStyle name="常规 3 42" xfId="24228"/>
    <cellStyle name="常规 3 37" xfId="24229"/>
    <cellStyle name="常规 3 42 2" xfId="24230"/>
    <cellStyle name="常规 3 37 2" xfId="24231"/>
    <cellStyle name="常规 3 42 2 2" xfId="24232"/>
    <cellStyle name="常规 3 37 2 2" xfId="24233"/>
    <cellStyle name="常规 3 42 2 3" xfId="24234"/>
    <cellStyle name="常规 3 37 2 3" xfId="24235"/>
    <cellStyle name="常规 3 42 2 4" xfId="24236"/>
    <cellStyle name="常规 3 37 2 4" xfId="24237"/>
    <cellStyle name="常规 3 42 3" xfId="24238"/>
    <cellStyle name="常规 3 37 3" xfId="24239"/>
    <cellStyle name="常规 6 2 2 4" xfId="24240"/>
    <cellStyle name="常规 3 43" xfId="24241"/>
    <cellStyle name="常规 3 38" xfId="24242"/>
    <cellStyle name="常规 3 43 2" xfId="24243"/>
    <cellStyle name="常规 3 38 2" xfId="24244"/>
    <cellStyle name="注释 3 2 3 4" xfId="24245"/>
    <cellStyle name="常规 3 43 2 2" xfId="24246"/>
    <cellStyle name="常规 3 38 2 2" xfId="24247"/>
    <cellStyle name="常规 3 43 2 3" xfId="24248"/>
    <cellStyle name="常规 3 38 2 3" xfId="24249"/>
    <cellStyle name="常规 3 43 2 4" xfId="24250"/>
    <cellStyle name="常规 3 38 2 4" xfId="24251"/>
    <cellStyle name="常规 3 44" xfId="24252"/>
    <cellStyle name="常规 3 39" xfId="24253"/>
    <cellStyle name="常规 3 44 2" xfId="24254"/>
    <cellStyle name="常规 3 39 2" xfId="24255"/>
    <cellStyle name="注释 3 3 3 4" xfId="24256"/>
    <cellStyle name="常规 3 44 2 2" xfId="24257"/>
    <cellStyle name="常规 3 39 2 2" xfId="24258"/>
    <cellStyle name="常规 3 44 2 3" xfId="24259"/>
    <cellStyle name="常规 3 39 2 3" xfId="24260"/>
    <cellStyle name="常规 3 44 2 4" xfId="24261"/>
    <cellStyle name="常规 3 39 2 4" xfId="24262"/>
    <cellStyle name="常规 3 4" xfId="24263"/>
    <cellStyle name="常规 3 4 2" xfId="24264"/>
    <cellStyle name="常规 3 4 2 2" xfId="24265"/>
    <cellStyle name="常规 3 4 3" xfId="24266"/>
    <cellStyle name="链接单元格 2 2 5" xfId="24267"/>
    <cellStyle name="常规 3 4 3 2" xfId="24268"/>
    <cellStyle name="常规 3 4 4" xfId="24269"/>
    <cellStyle name="常规 3 50" xfId="24270"/>
    <cellStyle name="常规 3 45" xfId="24271"/>
    <cellStyle name="常规 3 45 2" xfId="24272"/>
    <cellStyle name="注释 3 4 3 4" xfId="24273"/>
    <cellStyle name="常规 3 45 2 2" xfId="24274"/>
    <cellStyle name="常规 3 45 2 3" xfId="24275"/>
    <cellStyle name="常规 3 45 2 4" xfId="24276"/>
    <cellStyle name="常规 3 45 3" xfId="24277"/>
    <cellStyle name="常规 3 45 4" xfId="24278"/>
    <cellStyle name="常规 3 45 5" xfId="24279"/>
    <cellStyle name="常规 3 51" xfId="24280"/>
    <cellStyle name="常规 3 46" xfId="24281"/>
    <cellStyle name="常规 3 46 2" xfId="24282"/>
    <cellStyle name="注释 3 5 3 4" xfId="24283"/>
    <cellStyle name="常规 3 46 2 2" xfId="24284"/>
    <cellStyle name="常规 3 46 2 3" xfId="24285"/>
    <cellStyle name="常规 3 46 2 4" xfId="24286"/>
    <cellStyle name="常规 3 46 3" xfId="24287"/>
    <cellStyle name="好_108.BOM 24 2 2 2" xfId="24288"/>
    <cellStyle name="好_108.BOM 19 2 2 2" xfId="24289"/>
    <cellStyle name="常规 3 46 4" xfId="24290"/>
    <cellStyle name="常规 3 52" xfId="24291"/>
    <cellStyle name="常规 3 47" xfId="24292"/>
    <cellStyle name="常规 3 47 2" xfId="24293"/>
    <cellStyle name="常规 3 47 3" xfId="24294"/>
    <cellStyle name="好_108.BOM 24 2 3 2" xfId="24295"/>
    <cellStyle name="好_108.BOM 19 2 3 2" xfId="24296"/>
    <cellStyle name="常规 3 47 4" xfId="24297"/>
    <cellStyle name="常规 3 48 2" xfId="24298"/>
    <cellStyle name="常规 3 48 3" xfId="24299"/>
    <cellStyle name="常规 3 48 4" xfId="24300"/>
    <cellStyle name="常规 3 49 2" xfId="24301"/>
    <cellStyle name="常规 3 49 3" xfId="24302"/>
    <cellStyle name="常规 3 49 4" xfId="24303"/>
    <cellStyle name="常规 3 5" xfId="24304"/>
    <cellStyle name="常规 3 5 2" xfId="24305"/>
    <cellStyle name="常规 3 5 2 2" xfId="24306"/>
    <cellStyle name="常规 3 5 3" xfId="24307"/>
    <cellStyle name="常规 3 5 4" xfId="24308"/>
    <cellStyle name="常规 3 6" xfId="24309"/>
    <cellStyle name="常规 3 6 2 2" xfId="24310"/>
    <cellStyle name="常规 3 6 2 3" xfId="24311"/>
    <cellStyle name="常规 3 6 2 4" xfId="24312"/>
    <cellStyle name="常规 3 6 3" xfId="24313"/>
    <cellStyle name="常规 3 6 4" xfId="24314"/>
    <cellStyle name="常规 3 6 5" xfId="24315"/>
    <cellStyle name="常规 3 7" xfId="24316"/>
    <cellStyle name="常规 3 7 2 2" xfId="24317"/>
    <cellStyle name="常规 3 7 3" xfId="24318"/>
    <cellStyle name="常规 3 7 4" xfId="24319"/>
    <cellStyle name="常规 3 7 5" xfId="24320"/>
    <cellStyle name="常规 3 8" xfId="24321"/>
    <cellStyle name="常规 3 8 2" xfId="24322"/>
    <cellStyle name="常规 3 8 2 2" xfId="24323"/>
    <cellStyle name="常规 3 8 2 3" xfId="24324"/>
    <cellStyle name="常规 3 8 2 4" xfId="24325"/>
    <cellStyle name="常规 3 9" xfId="24326"/>
    <cellStyle name="常规 3 9 2" xfId="24327"/>
    <cellStyle name="常规 3 9 2 2" xfId="24328"/>
    <cellStyle name="常规 3 9 2 3" xfId="24329"/>
    <cellStyle name="常规 3 9 2 4" xfId="24330"/>
    <cellStyle name="常规 40" xfId="24331"/>
    <cellStyle name="常规 35" xfId="24332"/>
    <cellStyle name="常规 35 2" xfId="24333"/>
    <cellStyle name="强调文字颜色 4 2 2 2 5" xfId="24334"/>
    <cellStyle name="常规 35 2 2" xfId="24335"/>
    <cellStyle name="强调文字颜色 4 2 2 2 6" xfId="24336"/>
    <cellStyle name="常规 35 2 3" xfId="24337"/>
    <cellStyle name="强调文字颜色 4 2 2 2 7" xfId="24338"/>
    <cellStyle name="常规 35 2 4" xfId="24339"/>
    <cellStyle name="常规 35 3" xfId="24340"/>
    <cellStyle name="强调文字颜色 2 8 2" xfId="24341"/>
    <cellStyle name="常规 41" xfId="24342"/>
    <cellStyle name="常规 36" xfId="24343"/>
    <cellStyle name="强调文字颜色 2 8 2 2" xfId="24344"/>
    <cellStyle name="常规 36 2" xfId="24345"/>
    <cellStyle name="常规 36 2 2" xfId="24346"/>
    <cellStyle name="常规 36 2 3" xfId="24347"/>
    <cellStyle name="常规 36 2 4" xfId="24348"/>
    <cellStyle name="强调文字颜色 2 8 2 3" xfId="24349"/>
    <cellStyle name="常规 36 3" xfId="24350"/>
    <cellStyle name="强调文字颜色 2 8 3" xfId="24351"/>
    <cellStyle name="常规 42" xfId="24352"/>
    <cellStyle name="常规 37" xfId="24353"/>
    <cellStyle name="强调文字颜色 2 8 3 2" xfId="24354"/>
    <cellStyle name="常规 42 2" xfId="24355"/>
    <cellStyle name="常规 37 2" xfId="24356"/>
    <cellStyle name="常规 42 2 2" xfId="24357"/>
    <cellStyle name="常规 37 2 2" xfId="24358"/>
    <cellStyle name="常规 42 2 3" xfId="24359"/>
    <cellStyle name="常规 37 2 3" xfId="24360"/>
    <cellStyle name="常规 42 2 4" xfId="24361"/>
    <cellStyle name="常规 37 2 4" xfId="24362"/>
    <cellStyle name="强调文字颜色 2 8 3 3" xfId="24363"/>
    <cellStyle name="常规 42 3" xfId="24364"/>
    <cellStyle name="常规 37 3" xfId="24365"/>
    <cellStyle name="强调文字颜色 2 8 3 4" xfId="24366"/>
    <cellStyle name="常规 42 4" xfId="24367"/>
    <cellStyle name="常规 37 4" xfId="24368"/>
    <cellStyle name="强调文字颜色 2 8 4" xfId="24369"/>
    <cellStyle name="常规 43" xfId="24370"/>
    <cellStyle name="常规 38" xfId="24371"/>
    <cellStyle name="常规 43 2" xfId="24372"/>
    <cellStyle name="常规 38 2" xfId="24373"/>
    <cellStyle name="常规 43 2 2" xfId="24374"/>
    <cellStyle name="常规 38 2 2" xfId="24375"/>
    <cellStyle name="常规 43 2 3" xfId="24376"/>
    <cellStyle name="常规 38 2 3" xfId="24377"/>
    <cellStyle name="常规 43 3" xfId="24378"/>
    <cellStyle name="常规 38 3" xfId="24379"/>
    <cellStyle name="常规 43 4" xfId="24380"/>
    <cellStyle name="常规 38 4" xfId="24381"/>
    <cellStyle name="常规 43 5" xfId="24382"/>
    <cellStyle name="常规 38 5" xfId="24383"/>
    <cellStyle name="强调文字颜色 2 8 5" xfId="24384"/>
    <cellStyle name="常规 44" xfId="24385"/>
    <cellStyle name="常规 39" xfId="24386"/>
    <cellStyle name="常规 44 2" xfId="24387"/>
    <cellStyle name="常规 39 2" xfId="24388"/>
    <cellStyle name="常规 44 2 2" xfId="24389"/>
    <cellStyle name="常规 39 2 2" xfId="24390"/>
    <cellStyle name="常规 44 2 3" xfId="24391"/>
    <cellStyle name="常规 39 2 3" xfId="24392"/>
    <cellStyle name="常规 44 3" xfId="24393"/>
    <cellStyle name="常规 39 3" xfId="24394"/>
    <cellStyle name="常规 44 4" xfId="24395"/>
    <cellStyle name="常规 39 4" xfId="24396"/>
    <cellStyle name="常规 44 5" xfId="24397"/>
    <cellStyle name="常规 39 5" xfId="24398"/>
    <cellStyle name="常规 4 10" xfId="24399"/>
    <cellStyle name="常规 4 11" xfId="24400"/>
    <cellStyle name="强调文字颜色 4 2 2 14" xfId="24401"/>
    <cellStyle name="常规 4 2" xfId="24402"/>
    <cellStyle name="常规 4 2 10 2" xfId="24403"/>
    <cellStyle name="好 2 2 11" xfId="24404"/>
    <cellStyle name="常规 4 2 10 2 2" xfId="24405"/>
    <cellStyle name="好 2 2 12" xfId="24406"/>
    <cellStyle name="常规 4 2 10 2 3" xfId="24407"/>
    <cellStyle name="好 2 2 13" xfId="24408"/>
    <cellStyle name="常规 4 2 10 2 4" xfId="24409"/>
    <cellStyle name="强调文字颜色 1 7 2 3" xfId="24410"/>
    <cellStyle name="常规 4 2 11 2" xfId="24411"/>
    <cellStyle name="注释 3 2 4 2" xfId="24412"/>
    <cellStyle name="强调文字颜色 3 3 11" xfId="24413"/>
    <cellStyle name="常规 4 2 11 2 3" xfId="24414"/>
    <cellStyle name="强调文字颜色 3 3 12" xfId="24415"/>
    <cellStyle name="常规 4 2 11 2 4" xfId="24416"/>
    <cellStyle name="常规 4 2 12" xfId="24417"/>
    <cellStyle name="强调文字颜色 1 7 3 3" xfId="24418"/>
    <cellStyle name="常规 4 2 12 2" xfId="24419"/>
    <cellStyle name="注释 3 3 4 2" xfId="24420"/>
    <cellStyle name="常规 4 2 12 2 3" xfId="24421"/>
    <cellStyle name="常规 4 2 12 2 4" xfId="24422"/>
    <cellStyle name="强调文字颜色 1 7 3 4" xfId="24423"/>
    <cellStyle name="常规 4 2 12 3" xfId="24424"/>
    <cellStyle name="常规 4 2 13" xfId="24425"/>
    <cellStyle name="常规 4 2 13 2" xfId="24426"/>
    <cellStyle name="常规 4 2 13 2 3" xfId="24427"/>
    <cellStyle name="常规 4 2 13 2 4" xfId="24428"/>
    <cellStyle name="常规 4 2 13 3" xfId="24429"/>
    <cellStyle name="常规 4 2 13 4" xfId="24430"/>
    <cellStyle name="好_108.BOM 33 6 2" xfId="24431"/>
    <cellStyle name="好_108.BOM 28 6 2" xfId="24432"/>
    <cellStyle name="常规 4 2 13 5" xfId="24433"/>
    <cellStyle name="常规 4 2 14" xfId="24434"/>
    <cellStyle name="常规 4 2 14 2" xfId="24435"/>
    <cellStyle name="常规 4 2 14 2 3" xfId="24436"/>
    <cellStyle name="常规 4 2 14 2 4" xfId="24437"/>
    <cellStyle name="常规 4 2 14 3" xfId="24438"/>
    <cellStyle name="常规 4 2 14 4" xfId="24439"/>
    <cellStyle name="常规 4 2 20" xfId="24440"/>
    <cellStyle name="常规 4 2 15" xfId="24441"/>
    <cellStyle name="常规 4 2 20 2" xfId="24442"/>
    <cellStyle name="常规 4 2 15 2" xfId="24443"/>
    <cellStyle name="链接单元格 2 2 2 13" xfId="24444"/>
    <cellStyle name="常规 4 2 20 2 3" xfId="24445"/>
    <cellStyle name="常规 4 2 15 2 3" xfId="24446"/>
    <cellStyle name="常规 4 2 20 2 4" xfId="24447"/>
    <cellStyle name="常规 4 2 15 2 4" xfId="24448"/>
    <cellStyle name="常规 4 2 20 3" xfId="24449"/>
    <cellStyle name="常规 4 2 15 3" xfId="24450"/>
    <cellStyle name="常规 4 2 20 4" xfId="24451"/>
    <cellStyle name="常规 4 2 15 4" xfId="24452"/>
    <cellStyle name="常规 4 2 21" xfId="24453"/>
    <cellStyle name="常规 4 2 16" xfId="24454"/>
    <cellStyle name="输出 5 3 2 4" xfId="24455"/>
    <cellStyle name="常规 4 2 21 2" xfId="24456"/>
    <cellStyle name="常规 4 2 16 2" xfId="24457"/>
    <cellStyle name="强调文字颜色 4 3 11" xfId="24458"/>
    <cellStyle name="常规 4 2 21 2 3" xfId="24459"/>
    <cellStyle name="常规 4 2 16 2 3" xfId="24460"/>
    <cellStyle name="强调文字颜色 4 3 12" xfId="24461"/>
    <cellStyle name="常规 4 2 21 2 4" xfId="24462"/>
    <cellStyle name="常规 4 2 16 2 4" xfId="24463"/>
    <cellStyle name="常规 4 2 21 3" xfId="24464"/>
    <cellStyle name="常规 4 2 16 3" xfId="24465"/>
    <cellStyle name="常规 4 2 21 4" xfId="24466"/>
    <cellStyle name="常规 4 2 16 4" xfId="24467"/>
    <cellStyle name="好_108.BOM 33 9 2" xfId="24468"/>
    <cellStyle name="好_108.BOM 28 9 2" xfId="24469"/>
    <cellStyle name="常规 4 2 21 5" xfId="24470"/>
    <cellStyle name="常规 4 2 16 5" xfId="24471"/>
    <cellStyle name="常规 4 2 22" xfId="24472"/>
    <cellStyle name="常规 4 2 17" xfId="24473"/>
    <cellStyle name="常规 4 2 22 2 2" xfId="24474"/>
    <cellStyle name="常规 4 2 17 2 2" xfId="24475"/>
    <cellStyle name="常规 4 2 22 2 3" xfId="24476"/>
    <cellStyle name="常规 4 2 17 2 3" xfId="24477"/>
    <cellStyle name="常规 4 2 22 2 4" xfId="24478"/>
    <cellStyle name="常规 4 2 17 2 4" xfId="24479"/>
    <cellStyle name="常规 4 2 22 5" xfId="24480"/>
    <cellStyle name="常规 4 2 17 5" xfId="24481"/>
    <cellStyle name="常规 4 2 23" xfId="24482"/>
    <cellStyle name="常规 4 2 18" xfId="24483"/>
    <cellStyle name="常规 5 2 2 4" xfId="24484"/>
    <cellStyle name="常规 4 2 23 2" xfId="24485"/>
    <cellStyle name="常规 4 2 18 2" xfId="24486"/>
    <cellStyle name="常规 4 2 23 2 2" xfId="24487"/>
    <cellStyle name="常规 4 2 18 2 2" xfId="24488"/>
    <cellStyle name="常规 4 2 23 3" xfId="24489"/>
    <cellStyle name="常规 4 2 18 3" xfId="24490"/>
    <cellStyle name="常规 4 2 23 4" xfId="24491"/>
    <cellStyle name="常规 4 2 18 4" xfId="24492"/>
    <cellStyle name="常规 4 2 23 5" xfId="24493"/>
    <cellStyle name="常规 4 2 18 5" xfId="24494"/>
    <cellStyle name="常规 4 2 24 2 2" xfId="24495"/>
    <cellStyle name="常规 4 2 19 2 2" xfId="24496"/>
    <cellStyle name="常规 4 2 24 2 3" xfId="24497"/>
    <cellStyle name="常规 4 2 19 2 3" xfId="24498"/>
    <cellStyle name="常规 4 2 24 2 4" xfId="24499"/>
    <cellStyle name="常规 4 2 19 2 4" xfId="24500"/>
    <cellStyle name="常规 4 2 24 5" xfId="24501"/>
    <cellStyle name="常规 4 2 19 5" xfId="24502"/>
    <cellStyle name="输出 4 3 4" xfId="24503"/>
    <cellStyle name="好_108.BOM 5 2 9 3" xfId="24504"/>
    <cellStyle name="常规 4 2 2" xfId="24505"/>
    <cellStyle name="常规 4 2 2 2 2 2" xfId="24506"/>
    <cellStyle name="常规 4 2 2 2 2 3" xfId="24507"/>
    <cellStyle name="常规 4 2 2 2 2 4" xfId="24508"/>
    <cellStyle name="常规 4 2 2 3" xfId="24509"/>
    <cellStyle name="常规 4 2 2 3 2 3" xfId="24510"/>
    <cellStyle name="常规 4 2 2 3 2 4" xfId="24511"/>
    <cellStyle name="常规 4 2 2 3 5" xfId="24512"/>
    <cellStyle name="常规 4 2 2 4" xfId="24513"/>
    <cellStyle name="常规 4 2 2 4 2 2" xfId="24514"/>
    <cellStyle name="强调文字颜色 2 2_仿皮" xfId="24515"/>
    <cellStyle name="常规 4 2 2 4 2 3" xfId="24516"/>
    <cellStyle name="注释 5 2 3 2" xfId="24517"/>
    <cellStyle name="常规 4 2 2 4 2 4" xfId="24518"/>
    <cellStyle name="常规 4 2 2 4 5" xfId="24519"/>
    <cellStyle name="常规 4 2 2 5" xfId="24520"/>
    <cellStyle name="常规 4 2 2 6" xfId="24521"/>
    <cellStyle name="常规 4 2 2 7" xfId="24522"/>
    <cellStyle name="常规 4 2 25 2 2" xfId="24523"/>
    <cellStyle name="常规 4 2 25 2 3" xfId="24524"/>
    <cellStyle name="常规 4 2 25 2 4" xfId="24525"/>
    <cellStyle name="常规 4 2 25 5" xfId="24526"/>
    <cellStyle name="计算 5 5 3 3" xfId="24527"/>
    <cellStyle name="常规 4 2 31 2" xfId="24528"/>
    <cellStyle name="常规 4 2 26 2" xfId="24529"/>
    <cellStyle name="强调文字颜色 5 3 10" xfId="24530"/>
    <cellStyle name="好_108.BOM 4 2 4 3" xfId="24531"/>
    <cellStyle name="常规 4 2 26 2 2" xfId="24532"/>
    <cellStyle name="强调文字颜色 5 3 11" xfId="24533"/>
    <cellStyle name="好_108.BOM 4 2 4 4" xfId="24534"/>
    <cellStyle name="常规 4 2 26 2 3" xfId="24535"/>
    <cellStyle name="强调文字颜色 5 3 12" xfId="24536"/>
    <cellStyle name="好_108.BOM 4 2 4 5" xfId="24537"/>
    <cellStyle name="常规 4 2 26 2 4" xfId="24538"/>
    <cellStyle name="计算 5 5 3 4" xfId="24539"/>
    <cellStyle name="常规 4 2 31 3" xfId="24540"/>
    <cellStyle name="常规 4 2 26 3" xfId="24541"/>
    <cellStyle name="常规 4 2 31 4" xfId="24542"/>
    <cellStyle name="常规 4 2 26 4" xfId="24543"/>
    <cellStyle name="常规 4 2 26 5" xfId="24544"/>
    <cellStyle name="常规 4 2 27 2 2" xfId="24545"/>
    <cellStyle name="常规 4 2 27 2 3" xfId="24546"/>
    <cellStyle name="常规 4 2 27 2 4" xfId="24547"/>
    <cellStyle name="常规 4 2 27 5" xfId="24548"/>
    <cellStyle name="常规 4 2 28 2" xfId="24549"/>
    <cellStyle name="常规 4 2 28 2 2" xfId="24550"/>
    <cellStyle name="常规 4 2 28 2 3" xfId="24551"/>
    <cellStyle name="常规 4 2 28 2 4" xfId="24552"/>
    <cellStyle name="常规 4 2 28 3" xfId="24553"/>
    <cellStyle name="常规 4 2 28 4" xfId="24554"/>
    <cellStyle name="常规 4 2 28 5" xfId="24555"/>
    <cellStyle name="强调文字颜色 6 2 2 2 2 2" xfId="24556"/>
    <cellStyle name="常规 4 2 34" xfId="24557"/>
    <cellStyle name="常规 4 2 29" xfId="24558"/>
    <cellStyle name="常规 4 2 29 2" xfId="24559"/>
    <cellStyle name="常规 4 2 29 3" xfId="24560"/>
    <cellStyle name="常规 4 2 29 4" xfId="24561"/>
    <cellStyle name="好_108.BOM 5 2 9 4" xfId="24562"/>
    <cellStyle name="常规 4 2 3" xfId="24563"/>
    <cellStyle name="常规 4 2 3 2 2" xfId="24564"/>
    <cellStyle name="常规 4 2 3 4" xfId="24565"/>
    <cellStyle name="常规 4 2 3 5" xfId="24566"/>
    <cellStyle name="常规 4 2 4" xfId="24567"/>
    <cellStyle name="常规 4 2 4 4" xfId="24568"/>
    <cellStyle name="常规 4 2 4 5" xfId="24569"/>
    <cellStyle name="常规 4 2 8" xfId="24570"/>
    <cellStyle name="好_108.BOM 2 2 16 5 2" xfId="24571"/>
    <cellStyle name="常规 4 2 9" xfId="24572"/>
    <cellStyle name="常规 4 30" xfId="24573"/>
    <cellStyle name="常规 4 25" xfId="24574"/>
    <cellStyle name="常规 4 31" xfId="24575"/>
    <cellStyle name="常规 4 26" xfId="24576"/>
    <cellStyle name="常规 4 32" xfId="24577"/>
    <cellStyle name="常规 4 27" xfId="24578"/>
    <cellStyle name="常规 4 29 3 4" xfId="24579"/>
    <cellStyle name="好_108.BOM 8 2 7 2 4" xfId="24580"/>
    <cellStyle name="常规 4 29 5" xfId="24581"/>
    <cellStyle name="强调文字颜色 6 6 3 3 2" xfId="24582"/>
    <cellStyle name="常规 4 29 6" xfId="24583"/>
    <cellStyle name="常规 4 3" xfId="24584"/>
    <cellStyle name="输出 4 4 4" xfId="24585"/>
    <cellStyle name="常规 4 3 2" xfId="24586"/>
    <cellStyle name="常规 4 3 3" xfId="24587"/>
    <cellStyle name="常规 4 3 3 2" xfId="24588"/>
    <cellStyle name="输入 2 2 3 2" xfId="24589"/>
    <cellStyle name="常规 4 30 2 4" xfId="24590"/>
    <cellStyle name="输入 2 2 4 2" xfId="24591"/>
    <cellStyle name="常规 4 30 3 4" xfId="24592"/>
    <cellStyle name="常规 4 30 5" xfId="24593"/>
    <cellStyle name="常规 4 30 6" xfId="24594"/>
    <cellStyle name="常规 4 4" xfId="24595"/>
    <cellStyle name="常规 4 4 2" xfId="24596"/>
    <cellStyle name="常规 4 4 3" xfId="24597"/>
    <cellStyle name="常规 4 5" xfId="24598"/>
    <cellStyle name="常规 4 5 2" xfId="24599"/>
    <cellStyle name="常规 4 5 3" xfId="24600"/>
    <cellStyle name="常规 4 6" xfId="24601"/>
    <cellStyle name="链接单元格 9" xfId="24602"/>
    <cellStyle name="常规 4 6 2" xfId="24603"/>
    <cellStyle name="常规 4 6 3" xfId="24604"/>
    <cellStyle name="常规 4 7" xfId="24605"/>
    <cellStyle name="常规 4 7 2" xfId="24606"/>
    <cellStyle name="常规 4 7 3" xfId="24607"/>
    <cellStyle name="常规 4 8" xfId="24608"/>
    <cellStyle name="常规 4 8 2" xfId="24609"/>
    <cellStyle name="常规 4 9 2" xfId="24610"/>
    <cellStyle name="强调文字颜色 2 8 6" xfId="24611"/>
    <cellStyle name="常规 50" xfId="24612"/>
    <cellStyle name="常规 45" xfId="24613"/>
    <cellStyle name="常规 45 2" xfId="24614"/>
    <cellStyle name="常规 45 2 2" xfId="24615"/>
    <cellStyle name="常规 45 2 3" xfId="24616"/>
    <cellStyle name="常规 45 3" xfId="24617"/>
    <cellStyle name="常规 45 4" xfId="24618"/>
    <cellStyle name="常规 45 5" xfId="24619"/>
    <cellStyle name="常规 51" xfId="24620"/>
    <cellStyle name="常规 46" xfId="24621"/>
    <cellStyle name="输出 6 4 2 3" xfId="24622"/>
    <cellStyle name="常规 46 2" xfId="24623"/>
    <cellStyle name="常规 46 2 2" xfId="24624"/>
    <cellStyle name="常规 46 2 3" xfId="24625"/>
    <cellStyle name="输出 6 4 2 4" xfId="24626"/>
    <cellStyle name="常规 46 3" xfId="24627"/>
    <cellStyle name="常规 46 4" xfId="24628"/>
    <cellStyle name="常规 46 5" xfId="24629"/>
    <cellStyle name="常规 52" xfId="24630"/>
    <cellStyle name="常规 47" xfId="24631"/>
    <cellStyle name="输出 6 4 3 3" xfId="24632"/>
    <cellStyle name="常规 47 2" xfId="24633"/>
    <cellStyle name="常规 47 2 2" xfId="24634"/>
    <cellStyle name="输出 6 4 3 4" xfId="24635"/>
    <cellStyle name="常规 47 3" xfId="24636"/>
    <cellStyle name="常规 47 4" xfId="24637"/>
    <cellStyle name="常规 47 5" xfId="24638"/>
    <cellStyle name="常规 53" xfId="24639"/>
    <cellStyle name="常规 48" xfId="24640"/>
    <cellStyle name="常规 54" xfId="24641"/>
    <cellStyle name="常规 49" xfId="24642"/>
    <cellStyle name="常规 5" xfId="24643"/>
    <cellStyle name="常规 5 10" xfId="24644"/>
    <cellStyle name="常规 5 11" xfId="24645"/>
    <cellStyle name="常规 5 11 3" xfId="24646"/>
    <cellStyle name="常规 5 14 2" xfId="24647"/>
    <cellStyle name="常规 5 14 3" xfId="24648"/>
    <cellStyle name="检查单元格 3 2 2 2" xfId="24649"/>
    <cellStyle name="常规 5 14 4" xfId="24650"/>
    <cellStyle name="常规 5 20 2" xfId="24651"/>
    <cellStyle name="常规 5 15 2" xfId="24652"/>
    <cellStyle name="常规 5 20 3" xfId="24653"/>
    <cellStyle name="常规 5 15 3" xfId="24654"/>
    <cellStyle name="检查单元格 3 2 3 2" xfId="24655"/>
    <cellStyle name="常规 5 20 4" xfId="24656"/>
    <cellStyle name="常规 5 15 4" xfId="24657"/>
    <cellStyle name="常规 5 21 2" xfId="24658"/>
    <cellStyle name="常规 5 16 2" xfId="24659"/>
    <cellStyle name="好_108.BOM 2 10 3 2 2" xfId="24660"/>
    <cellStyle name="常规 5 21 3" xfId="24661"/>
    <cellStyle name="常规 5 16 3" xfId="24662"/>
    <cellStyle name="好_108.BOM 2 10 3 2 3" xfId="24663"/>
    <cellStyle name="常规 5 21 4" xfId="24664"/>
    <cellStyle name="常规 5 16 4" xfId="24665"/>
    <cellStyle name="常规 5 22" xfId="24666"/>
    <cellStyle name="常规 5 17" xfId="24667"/>
    <cellStyle name="好_108.BOM 2 22 2 6" xfId="24668"/>
    <cellStyle name="好_108.BOM 2 17 2 6" xfId="24669"/>
    <cellStyle name="常规 5 22 2" xfId="24670"/>
    <cellStyle name="常规 5 17 2" xfId="24671"/>
    <cellStyle name="好_108.BOM 2 10 3 3 2" xfId="24672"/>
    <cellStyle name="常规 5 22 3" xfId="24673"/>
    <cellStyle name="常规 5 17 3" xfId="24674"/>
    <cellStyle name="好_108.BOM 2 10 3 3 3" xfId="24675"/>
    <cellStyle name="常规 5 22 4" xfId="24676"/>
    <cellStyle name="常规 5 17 4" xfId="24677"/>
    <cellStyle name="常规 5 23" xfId="24678"/>
    <cellStyle name="常规 5 18" xfId="24679"/>
    <cellStyle name="解释性文本 2 7" xfId="24680"/>
    <cellStyle name="好_108.BOM 2 22 3 6" xfId="24681"/>
    <cellStyle name="好_108.BOM 2 17 3 6" xfId="24682"/>
    <cellStyle name="常规 5 23 2" xfId="24683"/>
    <cellStyle name="常规 5 18 2" xfId="24684"/>
    <cellStyle name="解释性文本 2 8" xfId="24685"/>
    <cellStyle name="常规 5 23 3" xfId="24686"/>
    <cellStyle name="常规 5 18 3" xfId="24687"/>
    <cellStyle name="解释性文本 2 9" xfId="24688"/>
    <cellStyle name="常规 5 23 4" xfId="24689"/>
    <cellStyle name="常规 5 18 4" xfId="24690"/>
    <cellStyle name="好_108.BOM 5 2 7 2 2" xfId="24691"/>
    <cellStyle name="常规 5 24" xfId="24692"/>
    <cellStyle name="常规 5 19" xfId="24693"/>
    <cellStyle name="解释性文本 3 7" xfId="24694"/>
    <cellStyle name="好_108.BOM 2 22 4 6" xfId="24695"/>
    <cellStyle name="好_108.BOM 2 17 4 6" xfId="24696"/>
    <cellStyle name="常规 5 24 2" xfId="24697"/>
    <cellStyle name="常规 5 19 2" xfId="24698"/>
    <cellStyle name="解释性文本 3 8" xfId="24699"/>
    <cellStyle name="常规 5 24 3" xfId="24700"/>
    <cellStyle name="常规 5 19 3" xfId="24701"/>
    <cellStyle name="解释性文本 3 9" xfId="24702"/>
    <cellStyle name="常规 5 24 4" xfId="24703"/>
    <cellStyle name="常规 5 19 4" xfId="24704"/>
    <cellStyle name="常规 5 2" xfId="24705"/>
    <cellStyle name="输出 5 3 4" xfId="24706"/>
    <cellStyle name="常规 5 2 2" xfId="24707"/>
    <cellStyle name="常规 5 2 2 2" xfId="24708"/>
    <cellStyle name="常规 5 2 2 3" xfId="24709"/>
    <cellStyle name="输出 5 3 5" xfId="24710"/>
    <cellStyle name="常规 5 2 3" xfId="24711"/>
    <cellStyle name="常规 5 2 3 2" xfId="24712"/>
    <cellStyle name="常规 5 2 3 3" xfId="24713"/>
    <cellStyle name="输出 5 3 6" xfId="24714"/>
    <cellStyle name="常规 5 2 4" xfId="24715"/>
    <cellStyle name="好_108.BOM 5 2 7 2 3" xfId="24716"/>
    <cellStyle name="常规 5 30" xfId="24717"/>
    <cellStyle name="常规 5 25" xfId="24718"/>
    <cellStyle name="解释性文本 4 7" xfId="24719"/>
    <cellStyle name="好_108.BOM 2 22 5 6" xfId="24720"/>
    <cellStyle name="好_108.BOM 2 17 5 6" xfId="24721"/>
    <cellStyle name="常规 5 30 2" xfId="24722"/>
    <cellStyle name="常规 5 25 2" xfId="24723"/>
    <cellStyle name="常规 5 30 3" xfId="24724"/>
    <cellStyle name="常规 5 25 3" xfId="24725"/>
    <cellStyle name="常规 5 30 4" xfId="24726"/>
    <cellStyle name="常规 5 25 4" xfId="24727"/>
    <cellStyle name="好_108.BOM 5 2 7 2 4" xfId="24728"/>
    <cellStyle name="常规 5 31" xfId="24729"/>
    <cellStyle name="常规 5 26" xfId="24730"/>
    <cellStyle name="常规 5 26 3" xfId="24731"/>
    <cellStyle name="常规 5 26 4" xfId="24732"/>
    <cellStyle name="强调文字颜色 3 6 3 3 2" xfId="24733"/>
    <cellStyle name="常规 5 32" xfId="24734"/>
    <cellStyle name="常规 5 27" xfId="24735"/>
    <cellStyle name="常规 5 27 4" xfId="24736"/>
    <cellStyle name="强调文字颜色 3 6 3 3 3" xfId="24737"/>
    <cellStyle name="常规 5 33" xfId="24738"/>
    <cellStyle name="常规 5 28" xfId="24739"/>
    <cellStyle name="常规 5 28 4" xfId="24740"/>
    <cellStyle name="强调文字颜色 3 6 3 3 4" xfId="24741"/>
    <cellStyle name="常规 5 29" xfId="24742"/>
    <cellStyle name="强调文字颜色 6 5 4 6" xfId="24743"/>
    <cellStyle name="好_108.BOM 11 2 2 3" xfId="24744"/>
    <cellStyle name="常规 5 29 2" xfId="24745"/>
    <cellStyle name="好_108.BOM 11 2 2 4" xfId="24746"/>
    <cellStyle name="常规 5 29 3" xfId="24747"/>
    <cellStyle name="好_108.BOM 11 2 2 5" xfId="24748"/>
    <cellStyle name="常规 5 29 4" xfId="24749"/>
    <cellStyle name="常规 5 3" xfId="24750"/>
    <cellStyle name="输出 5 4 4" xfId="24751"/>
    <cellStyle name="常规 5 3 2" xfId="24752"/>
    <cellStyle name="输出 5 4 5" xfId="24753"/>
    <cellStyle name="常规 5 3 3" xfId="24754"/>
    <cellStyle name="常规 5 4" xfId="24755"/>
    <cellStyle name="输出 5 5 4" xfId="24756"/>
    <cellStyle name="常规 5 4 2" xfId="24757"/>
    <cellStyle name="输出 5 5 5" xfId="24758"/>
    <cellStyle name="常规 5 4 3" xfId="24759"/>
    <cellStyle name="常规 5 5" xfId="24760"/>
    <cellStyle name="输出 5 6 4" xfId="24761"/>
    <cellStyle name="常规 5 5 2" xfId="24762"/>
    <cellStyle name="常规 5 5 3" xfId="24763"/>
    <cellStyle name="常规 5 6" xfId="24764"/>
    <cellStyle name="输出 5 7 4" xfId="24765"/>
    <cellStyle name="常规 5 6 2" xfId="24766"/>
    <cellStyle name="常规 5 6 3" xfId="24767"/>
    <cellStyle name="常规 5 7" xfId="24768"/>
    <cellStyle name="输出 5 8 4" xfId="24769"/>
    <cellStyle name="常规 5 7 2" xfId="24770"/>
    <cellStyle name="常规 5 7 3" xfId="24771"/>
    <cellStyle name="常规 5 8" xfId="24772"/>
    <cellStyle name="常规 5 8 2" xfId="24773"/>
    <cellStyle name="常规 5 9 2" xfId="24774"/>
    <cellStyle name="计算 6 6 2" xfId="24775"/>
    <cellStyle name="常规 55" xfId="24776"/>
    <cellStyle name="常规 58" xfId="24777"/>
    <cellStyle name="常规 6" xfId="24778"/>
    <cellStyle name="常规 6 2" xfId="24779"/>
    <cellStyle name="输出 6 3 4" xfId="24780"/>
    <cellStyle name="常规 6 2 2" xfId="24781"/>
    <cellStyle name="输出 6 3 5" xfId="24782"/>
    <cellStyle name="常规 6 2 3" xfId="24783"/>
    <cellStyle name="输出 6 3 6" xfId="24784"/>
    <cellStyle name="常规 6 2 4" xfId="24785"/>
    <cellStyle name="常规 6 2 5" xfId="24786"/>
    <cellStyle name="常规 6 3" xfId="24787"/>
    <cellStyle name="输出 6 4 4" xfId="24788"/>
    <cellStyle name="常规 6 3 2" xfId="24789"/>
    <cellStyle name="输出 6 4 5" xfId="24790"/>
    <cellStyle name="常规 6 3 3" xfId="24791"/>
    <cellStyle name="常规 6 4" xfId="24792"/>
    <cellStyle name="输出 6 5 4" xfId="24793"/>
    <cellStyle name="常规 6 4 2" xfId="24794"/>
    <cellStyle name="输出 6 5 5" xfId="24795"/>
    <cellStyle name="常规 6 4 3" xfId="24796"/>
    <cellStyle name="常规 6 5" xfId="24797"/>
    <cellStyle name="常规 6 6" xfId="24798"/>
    <cellStyle name="常规 6 7" xfId="24799"/>
    <cellStyle name="常规 7" xfId="24800"/>
    <cellStyle name="常规 7 2" xfId="24801"/>
    <cellStyle name="输出 7 3 4" xfId="24802"/>
    <cellStyle name="常规 7 2 2" xfId="24803"/>
    <cellStyle name="常规 7 2 2 2" xfId="24804"/>
    <cellStyle name="常规 7 2 2 3" xfId="24805"/>
    <cellStyle name="常规 7 2 2 4" xfId="24806"/>
    <cellStyle name="常规 7 2 3" xfId="24807"/>
    <cellStyle name="常规 7 2 4" xfId="24808"/>
    <cellStyle name="常规 7 2 5" xfId="24809"/>
    <cellStyle name="常规 7 3" xfId="24810"/>
    <cellStyle name="常规 7 4" xfId="24811"/>
    <cellStyle name="常规 7 5" xfId="24812"/>
    <cellStyle name="常规 7 6" xfId="24813"/>
    <cellStyle name="常规 7 7" xfId="24814"/>
    <cellStyle name="常规 8" xfId="24815"/>
    <cellStyle name="常规 8 2" xfId="24816"/>
    <cellStyle name="输出 8 3 4" xfId="24817"/>
    <cellStyle name="常规 8 2 2" xfId="24818"/>
    <cellStyle name="常规 8 2 2 2" xfId="24819"/>
    <cellStyle name="常规 8 2 2 3" xfId="24820"/>
    <cellStyle name="常规 8 2 2 4" xfId="24821"/>
    <cellStyle name="常规 8 2 3" xfId="24822"/>
    <cellStyle name="常规 8 2 4" xfId="24823"/>
    <cellStyle name="常规 8 2 5" xfId="24824"/>
    <cellStyle name="输入 2 2 2 10" xfId="24825"/>
    <cellStyle name="常规 8 3" xfId="24826"/>
    <cellStyle name="常规 8 3 2" xfId="24827"/>
    <cellStyle name="常规 8 3 3" xfId="24828"/>
    <cellStyle name="输入 2 2 2 11" xfId="24829"/>
    <cellStyle name="常规 8 4" xfId="24830"/>
    <cellStyle name="常规 8 4 2" xfId="24831"/>
    <cellStyle name="常规 8 4 3" xfId="24832"/>
    <cellStyle name="输入 2 2 2 12" xfId="24833"/>
    <cellStyle name="常规 8 5" xfId="24834"/>
    <cellStyle name="常规 9" xfId="24835"/>
    <cellStyle name="常规 9 2" xfId="24836"/>
    <cellStyle name="强调文字颜色 5 5 6 4" xfId="24837"/>
    <cellStyle name="常规 9 2 2" xfId="24838"/>
    <cellStyle name="好_108.BOM 10 2 4 2" xfId="24839"/>
    <cellStyle name="常规 9 2 3" xfId="24840"/>
    <cellStyle name="好_108.BOM 10 2 4 3" xfId="24841"/>
    <cellStyle name="常规 9 2 4" xfId="24842"/>
    <cellStyle name="常规 9 3" xfId="24843"/>
    <cellStyle name="强调文字颜色 5 5 7 4" xfId="24844"/>
    <cellStyle name="常规 9 3 2" xfId="24845"/>
    <cellStyle name="好_108.BOM 10 2 5 2" xfId="24846"/>
    <cellStyle name="常规 9 3 3" xfId="24847"/>
    <cellStyle name="好_108.BOM 10 2 5 3" xfId="24848"/>
    <cellStyle name="常规 9 3 4" xfId="24849"/>
    <cellStyle name="常规 9 4" xfId="24850"/>
    <cellStyle name="强调文字颜色 5 5 8 4" xfId="24851"/>
    <cellStyle name="常规 9 4 2" xfId="24852"/>
    <cellStyle name="好_108.BOM 10 2 6 2" xfId="24853"/>
    <cellStyle name="常规 9 4 3" xfId="24854"/>
    <cellStyle name="好_108.BOM 10 2 6 3" xfId="24855"/>
    <cellStyle name="常规 9 4 4" xfId="24856"/>
    <cellStyle name="常规 9 5" xfId="24857"/>
    <cellStyle name="好 10" xfId="24858"/>
    <cellStyle name="好 11" xfId="24859"/>
    <cellStyle name="输出 6 5 3 4" xfId="24860"/>
    <cellStyle name="好 2 13" xfId="24861"/>
    <cellStyle name="好 2 2 10" xfId="24862"/>
    <cellStyle name="好 2 2 2" xfId="24863"/>
    <cellStyle name="好 2 2 2 10" xfId="24864"/>
    <cellStyle name="好 2 2 2 11" xfId="24865"/>
    <cellStyle name="好 2 2 2 12" xfId="24866"/>
    <cellStyle name="好 2 2 2 13" xfId="24867"/>
    <cellStyle name="好_108.BOM 2 2 3 3 4" xfId="24868"/>
    <cellStyle name="好 2 2 2 2 2" xfId="24869"/>
    <cellStyle name="好_108.BOM 2 2 3 3 5" xfId="24870"/>
    <cellStyle name="好 2 2 2 2 3" xfId="24871"/>
    <cellStyle name="好 2 2 2 4" xfId="24872"/>
    <cellStyle name="好 2 2 2 5" xfId="24873"/>
    <cellStyle name="好 2 2 2 6" xfId="24874"/>
    <cellStyle name="好 2 2 3" xfId="24875"/>
    <cellStyle name="好 2 2 3 4" xfId="24876"/>
    <cellStyle name="好 2 2 4" xfId="24877"/>
    <cellStyle name="好 2 2 4 2" xfId="24878"/>
    <cellStyle name="好 2 2 5" xfId="24879"/>
    <cellStyle name="好 2 2 6" xfId="24880"/>
    <cellStyle name="好_108.BOM 2 2 2 5 2 2" xfId="24881"/>
    <cellStyle name="好 2 2 7" xfId="24882"/>
    <cellStyle name="好_108.BOM 2 2 2 5 2 3" xfId="24883"/>
    <cellStyle name="好 2 2 8" xfId="24884"/>
    <cellStyle name="好 2 3 2" xfId="24885"/>
    <cellStyle name="好 2 3 3" xfId="24886"/>
    <cellStyle name="好 2 3 4" xfId="24887"/>
    <cellStyle name="好 2 4 2" xfId="24888"/>
    <cellStyle name="好 2 4 3" xfId="24889"/>
    <cellStyle name="好 2 4 4" xfId="24890"/>
    <cellStyle name="好 2 5 2" xfId="24891"/>
    <cellStyle name="好 2 6 2" xfId="24892"/>
    <cellStyle name="好 2 7" xfId="24893"/>
    <cellStyle name="好 2 7 2" xfId="24894"/>
    <cellStyle name="好 3 11" xfId="24895"/>
    <cellStyle name="好 3 12" xfId="24896"/>
    <cellStyle name="好 3 13" xfId="24897"/>
    <cellStyle name="好 3 2" xfId="24898"/>
    <cellStyle name="好 3 2 4" xfId="24899"/>
    <cellStyle name="好 3 3" xfId="24900"/>
    <cellStyle name="好 3 3 2" xfId="24901"/>
    <cellStyle name="好 3 3 3" xfId="24902"/>
    <cellStyle name="好 3 3 4" xfId="24903"/>
    <cellStyle name="检查单元格 5 2 6" xfId="24904"/>
    <cellStyle name="好 3 4 2" xfId="24905"/>
    <cellStyle name="好 3 4 3" xfId="24906"/>
    <cellStyle name="好 3 4 4" xfId="24907"/>
    <cellStyle name="检查单元格 5 3 6" xfId="24908"/>
    <cellStyle name="好 3 5 2" xfId="24909"/>
    <cellStyle name="检查单元格 5 4 6" xfId="24910"/>
    <cellStyle name="好 3 6 2" xfId="24911"/>
    <cellStyle name="好 3 7" xfId="24912"/>
    <cellStyle name="检查单元格 5 5 6" xfId="24913"/>
    <cellStyle name="好 3 7 2" xfId="24914"/>
    <cellStyle name="好 4 2 2" xfId="24915"/>
    <cellStyle name="好 4 3 2" xfId="24916"/>
    <cellStyle name="检查单元格 6 2 6" xfId="24917"/>
    <cellStyle name="好 4 4 2" xfId="24918"/>
    <cellStyle name="好 4 5" xfId="24919"/>
    <cellStyle name="好 4 6" xfId="24920"/>
    <cellStyle name="好 4 7" xfId="24921"/>
    <cellStyle name="好 5 2" xfId="24922"/>
    <cellStyle name="好 5 2 2" xfId="24923"/>
    <cellStyle name="好 5 2 3" xfId="24924"/>
    <cellStyle name="好 5 2 4" xfId="24925"/>
    <cellStyle name="好 5 3" xfId="24926"/>
    <cellStyle name="好 5 3 2" xfId="24927"/>
    <cellStyle name="好 5 3 3" xfId="24928"/>
    <cellStyle name="好 5 3 4" xfId="24929"/>
    <cellStyle name="好 5 4" xfId="24930"/>
    <cellStyle name="好 5 4 2" xfId="24931"/>
    <cellStyle name="好 5 4 3" xfId="24932"/>
    <cellStyle name="好 5 4 4" xfId="24933"/>
    <cellStyle name="好 5 5" xfId="24934"/>
    <cellStyle name="好 5 6" xfId="24935"/>
    <cellStyle name="好 5 7" xfId="24936"/>
    <cellStyle name="好_108.BOM 35 2 2 2" xfId="24937"/>
    <cellStyle name="好 6 2 2" xfId="24938"/>
    <cellStyle name="好_108.BOM 35 2 2 3" xfId="24939"/>
    <cellStyle name="好 6 2 3" xfId="24940"/>
    <cellStyle name="好_108.BOM 35 2 2 4" xfId="24941"/>
    <cellStyle name="好 6 2 4" xfId="24942"/>
    <cellStyle name="好_108.BOM 35 2 3" xfId="24943"/>
    <cellStyle name="好 6 3" xfId="24944"/>
    <cellStyle name="好_108.BOM 35 2 3 2" xfId="24945"/>
    <cellStyle name="好 6 3 2" xfId="24946"/>
    <cellStyle name="好_108.BOM 35 2 3 3" xfId="24947"/>
    <cellStyle name="好 6 3 3" xfId="24948"/>
    <cellStyle name="好_108.BOM 35 2 3 4" xfId="24949"/>
    <cellStyle name="好 6 3 4" xfId="24950"/>
    <cellStyle name="好_108.BOM 35 2 4" xfId="24951"/>
    <cellStyle name="好 6 4" xfId="24952"/>
    <cellStyle name="好_108.BOM 35 2 5" xfId="24953"/>
    <cellStyle name="好 6 5" xfId="24954"/>
    <cellStyle name="好_108.BOM 35 2 6" xfId="24955"/>
    <cellStyle name="好 6 6" xfId="24956"/>
    <cellStyle name="好_108.BOM 35 3 2 2" xfId="24957"/>
    <cellStyle name="好 7 2 2" xfId="24958"/>
    <cellStyle name="好_108.BOM 35 3 2 3" xfId="24959"/>
    <cellStyle name="好 7 2 3" xfId="24960"/>
    <cellStyle name="好_108.BOM 35 3 2 4" xfId="24961"/>
    <cellStyle name="好 7 2 4" xfId="24962"/>
    <cellStyle name="好_108.BOM 35 3 3" xfId="24963"/>
    <cellStyle name="好 7 3" xfId="24964"/>
    <cellStyle name="好_108.BOM 35 3 3 2" xfId="24965"/>
    <cellStyle name="好 7 3 2" xfId="24966"/>
    <cellStyle name="好_108.BOM 35 3 3 3" xfId="24967"/>
    <cellStyle name="好 7 3 3" xfId="24968"/>
    <cellStyle name="好_108.BOM 35 3 3 4" xfId="24969"/>
    <cellStyle name="好 7 3 4" xfId="24970"/>
    <cellStyle name="好_108.BOM 35 3 4" xfId="24971"/>
    <cellStyle name="好 7 4" xfId="24972"/>
    <cellStyle name="好_108.BOM 35 3 5" xfId="24973"/>
    <cellStyle name="好 7 5" xfId="24974"/>
    <cellStyle name="好_108.BOM 35 3 6" xfId="24975"/>
    <cellStyle name="好 7 6" xfId="24976"/>
    <cellStyle name="好_108.BOM 35 4" xfId="24977"/>
    <cellStyle name="好 8" xfId="24978"/>
    <cellStyle name="好_108.BOM 35 4 3" xfId="24979"/>
    <cellStyle name="好 8 3" xfId="24980"/>
    <cellStyle name="好_108.BOM 35 4 3 2" xfId="24981"/>
    <cellStyle name="好_108.BOM 2 2 10 4" xfId="24982"/>
    <cellStyle name="好 8 3 2" xfId="24983"/>
    <cellStyle name="好_108.BOM 35 4 3 3" xfId="24984"/>
    <cellStyle name="好_108.BOM 2 2 10 5" xfId="24985"/>
    <cellStyle name="好 8 3 3" xfId="24986"/>
    <cellStyle name="好_108.BOM 35 4 4" xfId="24987"/>
    <cellStyle name="好 8 4" xfId="24988"/>
    <cellStyle name="好_108.BOM 35 4 5" xfId="24989"/>
    <cellStyle name="好 8 5" xfId="24990"/>
    <cellStyle name="好_108.BOM 35 4 6" xfId="24991"/>
    <cellStyle name="好 8 6" xfId="24992"/>
    <cellStyle name="好_108.BOM 35 5" xfId="24993"/>
    <cellStyle name="好 9" xfId="24994"/>
    <cellStyle name="好_108.BOM 35 5 2" xfId="24995"/>
    <cellStyle name="好 9 2" xfId="24996"/>
    <cellStyle name="好_108.BOM 35 5 3" xfId="24997"/>
    <cellStyle name="好 9 3" xfId="24998"/>
    <cellStyle name="好_108.BOM 35 5 4" xfId="24999"/>
    <cellStyle name="好 9 4" xfId="25000"/>
    <cellStyle name="好_108.BOM 35 5 5" xfId="25001"/>
    <cellStyle name="好 9 5" xfId="25002"/>
    <cellStyle name="汇总 4 3 4" xfId="25003"/>
    <cellStyle name="好_108.BOM" xfId="25004"/>
    <cellStyle name="好_108.BOM 10" xfId="25005"/>
    <cellStyle name="好_108.BOM 10 2" xfId="25006"/>
    <cellStyle name="好_108.BOM 10 2 10" xfId="25007"/>
    <cellStyle name="好_108.BOM 10 2 11" xfId="25008"/>
    <cellStyle name="好_108.BOM 10 2 12" xfId="25009"/>
    <cellStyle name="好_108.BOM 10 2 2 2 2" xfId="25010"/>
    <cellStyle name="好_108.BOM 10 2 2 2 3" xfId="25011"/>
    <cellStyle name="好_108.BOM 10 2 2 2 4" xfId="25012"/>
    <cellStyle name="强调文字颜色 5 5 4 6" xfId="25013"/>
    <cellStyle name="好_108.BOM 10 2 2 3" xfId="25014"/>
    <cellStyle name="好_108.BOM 10 2 2 4" xfId="25015"/>
    <cellStyle name="好_108.BOM 10 2 2 5" xfId="25016"/>
    <cellStyle name="好_108.BOM 10 2 2 6" xfId="25017"/>
    <cellStyle name="强调文字颜色 5 5 5 5" xfId="25018"/>
    <cellStyle name="好_108.BOM 10 2 3 2" xfId="25019"/>
    <cellStyle name="好_108.BOM 10 2 3 2 2" xfId="25020"/>
    <cellStyle name="好_108.BOM 10 2 3 2 3" xfId="25021"/>
    <cellStyle name="好_108.BOM 10 2 3 2 4" xfId="25022"/>
    <cellStyle name="强调文字颜色 5 5 5 6" xfId="25023"/>
    <cellStyle name="好_108.BOM 10 2 3 3" xfId="25024"/>
    <cellStyle name="好_108.BOM 10 2 3 4" xfId="25025"/>
    <cellStyle name="好_108.BOM 10 2 3 5" xfId="25026"/>
    <cellStyle name="好_108.BOM 10 2 3 6" xfId="25027"/>
    <cellStyle name="好_108.BOM 10 2 4 2 2" xfId="25028"/>
    <cellStyle name="好_108.BOM 10 2 4 2 3" xfId="25029"/>
    <cellStyle name="好_108.BOM 10 2 4 2 4" xfId="25030"/>
    <cellStyle name="好_108.BOM 10 2 4 4" xfId="25031"/>
    <cellStyle name="好_108.BOM 10 2 4 5" xfId="25032"/>
    <cellStyle name="好_108.BOM 10 2 4 6" xfId="25033"/>
    <cellStyle name="好_108.BOM 10 2 5 2 2" xfId="25034"/>
    <cellStyle name="好_108.BOM 10 2 5 2 3" xfId="25035"/>
    <cellStyle name="好_108.BOM 10 2 5 2 4" xfId="25036"/>
    <cellStyle name="好_108.BOM 10 2 5 4" xfId="25037"/>
    <cellStyle name="好_108.BOM 10 2 5 5" xfId="25038"/>
    <cellStyle name="好_108.BOM 10 2 5 6" xfId="25039"/>
    <cellStyle name="好_108.BOM 10 2 6 2 2" xfId="25040"/>
    <cellStyle name="好_108.BOM 10 2 6 4" xfId="25041"/>
    <cellStyle name="好_108.BOM 10 2 7 2" xfId="25042"/>
    <cellStyle name="检查单元格 5 6 3" xfId="25043"/>
    <cellStyle name="好_108.BOM 10 2 7 2 2" xfId="25044"/>
    <cellStyle name="好_108.BOM 10 2 8" xfId="25045"/>
    <cellStyle name="好_108.BOM 10 2 9" xfId="25046"/>
    <cellStyle name="好_108.BOM 10 3" xfId="25047"/>
    <cellStyle name="好_108.BOM 10 4" xfId="25048"/>
    <cellStyle name="好_108.BOM 2 2 3 3 2 2" xfId="25049"/>
    <cellStyle name="好_108.BOM 10 5" xfId="25050"/>
    <cellStyle name="好_108.BOM 2 2 3 3 2 3" xfId="25051"/>
    <cellStyle name="好_108.BOM 10 6" xfId="25052"/>
    <cellStyle name="好_108.BOM 2 2 3 3 2 4" xfId="25053"/>
    <cellStyle name="好_108.BOM 10 7" xfId="25054"/>
    <cellStyle name="好_108.BOM 11" xfId="25055"/>
    <cellStyle name="好_108.BOM 11 2" xfId="25056"/>
    <cellStyle name="好_108.BOM 11 2 10" xfId="25057"/>
    <cellStyle name="好_108.BOM 11 2 11" xfId="25058"/>
    <cellStyle name="强调文字颜色 6 5 4 5" xfId="25059"/>
    <cellStyle name="解释性文本 8 6" xfId="25060"/>
    <cellStyle name="好_108.BOM 11 2 2 2" xfId="25061"/>
    <cellStyle name="好_108.BOM 11 2 2 2 2" xfId="25062"/>
    <cellStyle name="好_108.BOM 2 2 17 5 2" xfId="25063"/>
    <cellStyle name="好_108.BOM 11 2 2 2 3" xfId="25064"/>
    <cellStyle name="注释 7 2 2" xfId="25065"/>
    <cellStyle name="好_108.BOM 2 2 17 5 3" xfId="25066"/>
    <cellStyle name="好_108.BOM 11 2 2 2 4" xfId="25067"/>
    <cellStyle name="好_108.BOM 11 2 2 3 2" xfId="25068"/>
    <cellStyle name="好_108.BOM 11 2 2 6" xfId="25069"/>
    <cellStyle name="强调文字颜色 6 5 5 5" xfId="25070"/>
    <cellStyle name="好_108.BOM 11 2 3 2" xfId="25071"/>
    <cellStyle name="好_108.BOM 11 2 3 2 2" xfId="25072"/>
    <cellStyle name="强调文字颜色 6 5 5 6" xfId="25073"/>
    <cellStyle name="好_108.BOM 11 2 3 3" xfId="25074"/>
    <cellStyle name="好_108.BOM 11 2 3 3 2" xfId="25075"/>
    <cellStyle name="好_108.BOM 11 2 3 4" xfId="25076"/>
    <cellStyle name="好_108.BOM 11 2 3 5" xfId="25077"/>
    <cellStyle name="好_108.BOM 11 2 3 6" xfId="25078"/>
    <cellStyle name="好_108.BOM 11 2 4 2" xfId="25079"/>
    <cellStyle name="好_108.BOM 11 2 4 2 2" xfId="25080"/>
    <cellStyle name="好_108.BOM 2 2 19 5 2" xfId="25081"/>
    <cellStyle name="好_108.BOM 11 2 4 2 3" xfId="25082"/>
    <cellStyle name="好_108.BOM 2 2 19 5 3" xfId="25083"/>
    <cellStyle name="好_108.BOM 11 2 4 2 4" xfId="25084"/>
    <cellStyle name="好_108.BOM 11 2 4 3" xfId="25085"/>
    <cellStyle name="好_108.BOM 11 2 4 3 2" xfId="25086"/>
    <cellStyle name="好_108.BOM 11 2 4 4" xfId="25087"/>
    <cellStyle name="好_108.BOM 11 2 4 5" xfId="25088"/>
    <cellStyle name="好_108.BOM 11 2 4 6" xfId="25089"/>
    <cellStyle name="好_108.BOM 11 2 5 2" xfId="25090"/>
    <cellStyle name="好_108.BOM 11 2 5 2 2" xfId="25091"/>
    <cellStyle name="好_108.BOM 11 2 5 2 3" xfId="25092"/>
    <cellStyle name="好_108.BOM 11 2 5 2 4" xfId="25093"/>
    <cellStyle name="好_108.BOM 11 2 5 3 2" xfId="25094"/>
    <cellStyle name="好_108.BOM 11 2 5 3 3" xfId="25095"/>
    <cellStyle name="好_108.BOM 11 2 5 3 4" xfId="25096"/>
    <cellStyle name="好_108.BOM 11 2 6 2" xfId="25097"/>
    <cellStyle name="好_108.BOM 11 2 6 2 2" xfId="25098"/>
    <cellStyle name="好_108.BOM 11 2 6 2 3" xfId="25099"/>
    <cellStyle name="好_108.BOM 11 2 6 2 4" xfId="25100"/>
    <cellStyle name="好_108.BOM 11 2 6 3" xfId="25101"/>
    <cellStyle name="好_108.BOM 11 2 6 3 2" xfId="25102"/>
    <cellStyle name="好_108.BOM 11 2 6 3 3" xfId="25103"/>
    <cellStyle name="好_108.BOM 11 2 6 3 4" xfId="25104"/>
    <cellStyle name="好_108.BOM 11 2 6 4" xfId="25105"/>
    <cellStyle name="好_108.BOM 11 2 7 2" xfId="25106"/>
    <cellStyle name="好_108.BOM 11 2 7 2 2" xfId="25107"/>
    <cellStyle name="好_108.BOM 11 2 7 2 3" xfId="25108"/>
    <cellStyle name="好_108.BOM 11 2 7 2 4" xfId="25109"/>
    <cellStyle name="好_108.BOM 11 2 7 3 2" xfId="25110"/>
    <cellStyle name="好_108.BOM 11 2 7 3 3" xfId="25111"/>
    <cellStyle name="好_108.BOM 11 2 7 3 4" xfId="25112"/>
    <cellStyle name="好_108.BOM 11 2 8" xfId="25113"/>
    <cellStyle name="好_108.BOM 11 2 8 2" xfId="25114"/>
    <cellStyle name="好_108.BOM 11 2 9" xfId="25115"/>
    <cellStyle name="好_108.BOM 11 2 9 2" xfId="25116"/>
    <cellStyle name="好_108.BOM 11 2 9 3" xfId="25117"/>
    <cellStyle name="好_108.BOM 11 2 9 4" xfId="25118"/>
    <cellStyle name="好_108.BOM 11 3" xfId="25119"/>
    <cellStyle name="好_108.BOM 11 4" xfId="25120"/>
    <cellStyle name="好_108.BOM 2 2 3 3 3 2" xfId="25121"/>
    <cellStyle name="好_108.BOM 11 5" xfId="25122"/>
    <cellStyle name="好_108.BOM 2 2 3 3 3 3" xfId="25123"/>
    <cellStyle name="好_108.BOM 11 6" xfId="25124"/>
    <cellStyle name="好_108.BOM 2 2 3 3 3 4" xfId="25125"/>
    <cellStyle name="好_108.BOM 11 7" xfId="25126"/>
    <cellStyle name="好_108.BOM 12" xfId="25127"/>
    <cellStyle name="好_108.BOM 12 2" xfId="25128"/>
    <cellStyle name="好_108.BOM 12 2 10" xfId="25129"/>
    <cellStyle name="好_108.BOM 12 2 11" xfId="25130"/>
    <cellStyle name="好_108.BOM 12 2 12" xfId="25131"/>
    <cellStyle name="好_108.BOM 12 2 2 2" xfId="25132"/>
    <cellStyle name="好_108.BOM 12 2 3 2" xfId="25133"/>
    <cellStyle name="好_108.BOM 12 2 4 2" xfId="25134"/>
    <cellStyle name="好_108.BOM 12 2 5 2" xfId="25135"/>
    <cellStyle name="好_108.BOM 12 2 6 2" xfId="25136"/>
    <cellStyle name="好_108.BOM 12 2 7 2" xfId="25137"/>
    <cellStyle name="好_108.BOM 12 2 7 3 2" xfId="25138"/>
    <cellStyle name="好_108.BOM 12 2 7 3 3" xfId="25139"/>
    <cellStyle name="好_108.BOM 12 2 7 3 4" xfId="25140"/>
    <cellStyle name="好_108.BOM 12 2 8" xfId="25141"/>
    <cellStyle name="好_108.BOM 12 2 8 2" xfId="25142"/>
    <cellStyle name="好_108.BOM 12 2 9" xfId="25143"/>
    <cellStyle name="好_108.BOM 12 2 9 2" xfId="25144"/>
    <cellStyle name="好_108.BOM 12 2 9 3" xfId="25145"/>
    <cellStyle name="好_108.BOM 12 2 9 4" xfId="25146"/>
    <cellStyle name="好_108.BOM 12 3" xfId="25147"/>
    <cellStyle name="好_108.BOM 12 4" xfId="25148"/>
    <cellStyle name="好_108.BOM 12 5" xfId="25149"/>
    <cellStyle name="好_108.BOM 12 6" xfId="25150"/>
    <cellStyle name="好_108.BOM 12 7" xfId="25151"/>
    <cellStyle name="好_108.BOM 13 2 10" xfId="25152"/>
    <cellStyle name="好_108.BOM 13 2 11" xfId="25153"/>
    <cellStyle name="好_108.BOM 13 2 2 3 2" xfId="25154"/>
    <cellStyle name="好_108.BOM 13 2 2 3 3" xfId="25155"/>
    <cellStyle name="注释 4 5 3 2" xfId="25156"/>
    <cellStyle name="好_108.BOM 13 2 2 3 4" xfId="25157"/>
    <cellStyle name="好_108.BOM 13 2 2 6" xfId="25158"/>
    <cellStyle name="好_108.BOM 13 2 3 3 2" xfId="25159"/>
    <cellStyle name="好_108.BOM 13 2 3 3 3" xfId="25160"/>
    <cellStyle name="好_108.BOM 13 2 3 3 4" xfId="25161"/>
    <cellStyle name="好_108.BOM 13 2 3 6" xfId="25162"/>
    <cellStyle name="好_108.BOM 13 2 4 2 2" xfId="25163"/>
    <cellStyle name="好_108.BOM 13 2 4 2 3" xfId="25164"/>
    <cellStyle name="好_108.BOM 13 2 4 2 4" xfId="25165"/>
    <cellStyle name="好_108.BOM 13 2 4 3 2" xfId="25166"/>
    <cellStyle name="好_108.BOM 13 2 4 3 3" xfId="25167"/>
    <cellStyle name="好_108.BOM 13 2 4 3 4" xfId="25168"/>
    <cellStyle name="好_108.BOM 13 2 4 4" xfId="25169"/>
    <cellStyle name="好_108.BOM 13 2 4 5" xfId="25170"/>
    <cellStyle name="好_108.BOM 13 2 4 6" xfId="25171"/>
    <cellStyle name="好_108.BOM 13 2 5 2 2" xfId="25172"/>
    <cellStyle name="好_108.BOM 13 2 5 2 3" xfId="25173"/>
    <cellStyle name="好_108.BOM 13 2 5 2 4" xfId="25174"/>
    <cellStyle name="好_108.BOM 13 2 5 3 2" xfId="25175"/>
    <cellStyle name="好_108.BOM 13 2 5 3 3" xfId="25176"/>
    <cellStyle name="好_108.BOM 13 2 5 3 4" xfId="25177"/>
    <cellStyle name="好_108.BOM 13 2 5 4" xfId="25178"/>
    <cellStyle name="好_108.BOM 13 2 5 5" xfId="25179"/>
    <cellStyle name="警告文本 10 2" xfId="25180"/>
    <cellStyle name="好_108.BOM 13 2 5 6" xfId="25181"/>
    <cellStyle name="好_108.BOM 13 2 6 2" xfId="25182"/>
    <cellStyle name="好_108.BOM 13 2 6 2 2" xfId="25183"/>
    <cellStyle name="好_108.BOM 13 2 6 2 3" xfId="25184"/>
    <cellStyle name="好_108.BOM 13 2 6 2 4" xfId="25185"/>
    <cellStyle name="好_108.BOM 13 2 6 3" xfId="25186"/>
    <cellStyle name="好_108.BOM 13 2 6 3 2" xfId="25187"/>
    <cellStyle name="好_108.BOM 13 2 6 3 3" xfId="25188"/>
    <cellStyle name="好_108.BOM 13 2 6 3 4" xfId="25189"/>
    <cellStyle name="好_108.BOM 13 2 6 4" xfId="25190"/>
    <cellStyle name="好_108.BOM 13 2 6 5" xfId="25191"/>
    <cellStyle name="好_108.BOM 13 2 6 6" xfId="25192"/>
    <cellStyle name="好_108.BOM 13 2 7 2" xfId="25193"/>
    <cellStyle name="好_108.BOM 13 2 7 2 2" xfId="25194"/>
    <cellStyle name="好_108.BOM 13 2 7 2 3" xfId="25195"/>
    <cellStyle name="好_108.BOM 13 2 7 2 4" xfId="25196"/>
    <cellStyle name="好_108.BOM 13 2 7 3 2" xfId="25197"/>
    <cellStyle name="好_108.BOM 13 2 7 3 3" xfId="25198"/>
    <cellStyle name="好_108.BOM 13 2 7 3 4" xfId="25199"/>
    <cellStyle name="好_108.BOM 13 2 7 6" xfId="25200"/>
    <cellStyle name="好_108.BOM 13 2 8" xfId="25201"/>
    <cellStyle name="好_108.BOM 13 2 8 2" xfId="25202"/>
    <cellStyle name="好_108.BOM 5 2" xfId="25203"/>
    <cellStyle name="好_108.BOM 13 2 9" xfId="25204"/>
    <cellStyle name="好_108.BOM 5 2 2" xfId="25205"/>
    <cellStyle name="好_108.BOM 13 2 9 2" xfId="25206"/>
    <cellStyle name="好_108.BOM 5 2 3" xfId="25207"/>
    <cellStyle name="好_108.BOM 13 2 9 3" xfId="25208"/>
    <cellStyle name="好_108.BOM 5 2 4" xfId="25209"/>
    <cellStyle name="好_108.BOM 13 2 9 4" xfId="25210"/>
    <cellStyle name="好_108.BOM 13 7" xfId="25211"/>
    <cellStyle name="好_108.BOM 14 10" xfId="25212"/>
    <cellStyle name="好_108.BOM 4 2 3 2" xfId="25213"/>
    <cellStyle name="好_108.BOM 14 11" xfId="25214"/>
    <cellStyle name="好_108.BOM 4 2 3 3" xfId="25215"/>
    <cellStyle name="好_108.BOM 14 12" xfId="25216"/>
    <cellStyle name="好_108.BOM 14 2" xfId="25217"/>
    <cellStyle name="好_108.BOM 14 2 2 2" xfId="25218"/>
    <cellStyle name="好_108.BOM 14 2 2 3" xfId="25219"/>
    <cellStyle name="好_108.BOM 14 2 2 4" xfId="25220"/>
    <cellStyle name="好_108.BOM 14 2 3 2" xfId="25221"/>
    <cellStyle name="好_108.BOM 14 2 3 3" xfId="25222"/>
    <cellStyle name="好_108.BOM 14 2 3 4" xfId="25223"/>
    <cellStyle name="好_108.BOM 14 2 6" xfId="25224"/>
    <cellStyle name="好_108.BOM 14 3" xfId="25225"/>
    <cellStyle name="输入 2 2 12" xfId="25226"/>
    <cellStyle name="好_108.BOM 14 3 2 4" xfId="25227"/>
    <cellStyle name="好_108.BOM 14 3 3 4" xfId="25228"/>
    <cellStyle name="好_108.BOM 14 3 6" xfId="25229"/>
    <cellStyle name="好_108.BOM 14 4 2 2" xfId="25230"/>
    <cellStyle name="好_108.BOM 14 4 2 3" xfId="25231"/>
    <cellStyle name="好_108.BOM 14 4 2 4" xfId="25232"/>
    <cellStyle name="好_108.BOM 14 4 3 2" xfId="25233"/>
    <cellStyle name="好_108.BOM 14 4 3 3" xfId="25234"/>
    <cellStyle name="好_108.BOM 14 4 3 4" xfId="25235"/>
    <cellStyle name="好_108.BOM 14 4 5" xfId="25236"/>
    <cellStyle name="好_108.BOM 14 4 6" xfId="25237"/>
    <cellStyle name="好_108.BOM 14 5 2 2" xfId="25238"/>
    <cellStyle name="好_108.BOM 14 5 2 3" xfId="25239"/>
    <cellStyle name="好_108.BOM 14 5 2 4" xfId="25240"/>
    <cellStyle name="好_108.BOM 14 5 3 2" xfId="25241"/>
    <cellStyle name="好_108.BOM 14 5 3 3" xfId="25242"/>
    <cellStyle name="好_108.BOM 14 5 3 4" xfId="25243"/>
    <cellStyle name="好_108.BOM 14 5 5" xfId="25244"/>
    <cellStyle name="好_108.BOM 2 13 6 2 2" xfId="25245"/>
    <cellStyle name="好_108.BOM 14 5 6" xfId="25246"/>
    <cellStyle name="好_108.BOM 14 6 2 2" xfId="25247"/>
    <cellStyle name="好_108.BOM 14 6 2 3" xfId="25248"/>
    <cellStyle name="好_108.BOM 14 6 2 4" xfId="25249"/>
    <cellStyle name="好_108.BOM 2 3 2 3 2 2" xfId="25250"/>
    <cellStyle name="好_108.BOM 14 6 3" xfId="25251"/>
    <cellStyle name="好_108.BOM 14 6 3 2" xfId="25252"/>
    <cellStyle name="好_108.BOM 14 6 3 3" xfId="25253"/>
    <cellStyle name="好_108.BOM 14 6 3 4" xfId="25254"/>
    <cellStyle name="好_108.BOM 2 3 2 3 2 3" xfId="25255"/>
    <cellStyle name="好_108.BOM 14 6 4" xfId="25256"/>
    <cellStyle name="好_108.BOM 2 3 2 3 2 4" xfId="25257"/>
    <cellStyle name="好_108.BOM 14 6 5" xfId="25258"/>
    <cellStyle name="好_108.BOM 2 13 6 3 2" xfId="25259"/>
    <cellStyle name="好_108.BOM 14 6 6" xfId="25260"/>
    <cellStyle name="好_108.BOM 14 7" xfId="25261"/>
    <cellStyle name="好_108.BOM 14 7 2 2" xfId="25262"/>
    <cellStyle name="好_108.BOM 14 7 2 3" xfId="25263"/>
    <cellStyle name="好_108.BOM 14 7 2 4" xfId="25264"/>
    <cellStyle name="好_108.BOM 2 3 2 3 3 2" xfId="25265"/>
    <cellStyle name="好_108.BOM 14 7 3" xfId="25266"/>
    <cellStyle name="强调文字颜色 1 2 2 13" xfId="25267"/>
    <cellStyle name="好_108.BOM 14 7 3 2" xfId="25268"/>
    <cellStyle name="强调文字颜色 1 2 2 14" xfId="25269"/>
    <cellStyle name="好_108.BOM 14 7 3 3" xfId="25270"/>
    <cellStyle name="好_108.BOM 14 7 3 4" xfId="25271"/>
    <cellStyle name="好_108.BOM 2 3 2 3 3 3" xfId="25272"/>
    <cellStyle name="好_108.BOM 14 7 4" xfId="25273"/>
    <cellStyle name="好_108.BOM 2 3 2 3 3 4" xfId="25274"/>
    <cellStyle name="好_108.BOM 14 7 5" xfId="25275"/>
    <cellStyle name="好_108.BOM 14 7 6" xfId="25276"/>
    <cellStyle name="好_108.BOM 14 8" xfId="25277"/>
    <cellStyle name="好_108.BOM 14 9" xfId="25278"/>
    <cellStyle name="好_108.BOM 14 9 3" xfId="25279"/>
    <cellStyle name="好_108.BOM 14 9 4" xfId="25280"/>
    <cellStyle name="好_108.BOM 20 10" xfId="25281"/>
    <cellStyle name="好_108.BOM 15 10" xfId="25282"/>
    <cellStyle name="好_108.BOM 4 2 8 2" xfId="25283"/>
    <cellStyle name="好_108.BOM 20 11" xfId="25284"/>
    <cellStyle name="好_108.BOM 15 11" xfId="25285"/>
    <cellStyle name="好_108.BOM 4 2 8 3" xfId="25286"/>
    <cellStyle name="好_108.BOM 20 12" xfId="25287"/>
    <cellStyle name="好_108.BOM 15 12" xfId="25288"/>
    <cellStyle name="好_108.BOM 20 2 2 2" xfId="25289"/>
    <cellStyle name="好_108.BOM 2 9 9" xfId="25290"/>
    <cellStyle name="好_108.BOM 15 2 2 2" xfId="25291"/>
    <cellStyle name="好_108.BOM 20 2 2 3" xfId="25292"/>
    <cellStyle name="好_108.BOM 15 2 2 3" xfId="25293"/>
    <cellStyle name="好_108.BOM 20 2 2 4" xfId="25294"/>
    <cellStyle name="好_108.BOM 15 2 2 4" xfId="25295"/>
    <cellStyle name="好_108.BOM 20 2 3 2" xfId="25296"/>
    <cellStyle name="好_108.BOM 15 2 3 2" xfId="25297"/>
    <cellStyle name="好_108.BOM 20 2 3 3" xfId="25298"/>
    <cellStyle name="好_108.BOM 15 2 3 3" xfId="25299"/>
    <cellStyle name="好_108.BOM 20 2 3 4" xfId="25300"/>
    <cellStyle name="好_108.BOM 15 2 3 4" xfId="25301"/>
    <cellStyle name="好_108.BOM 20 2 6" xfId="25302"/>
    <cellStyle name="好_108.BOM 15 2 6" xfId="25303"/>
    <cellStyle name="注释 3 12" xfId="25304"/>
    <cellStyle name="好_108.BOM 20 3 2 4" xfId="25305"/>
    <cellStyle name="好_108.BOM 15 3 2 4" xfId="25306"/>
    <cellStyle name="好_108.BOM 20 3 6" xfId="25307"/>
    <cellStyle name="好_108.BOM 15 3 6" xfId="25308"/>
    <cellStyle name="好_108.BOM 20 4 2 2" xfId="25309"/>
    <cellStyle name="好_108.BOM 15 4 2 2" xfId="25310"/>
    <cellStyle name="好_108.BOM 20 4 2 3" xfId="25311"/>
    <cellStyle name="好_108.BOM 15 4 2 3" xfId="25312"/>
    <cellStyle name="好_108.BOM 20 4 2 4" xfId="25313"/>
    <cellStyle name="好_108.BOM 15 4 2 4" xfId="25314"/>
    <cellStyle name="好_108.BOM 20 4 3 2" xfId="25315"/>
    <cellStyle name="好_108.BOM 15 4 3 2" xfId="25316"/>
    <cellStyle name="好_108.BOM 20 4 3 3" xfId="25317"/>
    <cellStyle name="好_108.BOM 15 4 3 3" xfId="25318"/>
    <cellStyle name="好_108.BOM 20 4 5" xfId="25319"/>
    <cellStyle name="好_108.BOM 15 4 5" xfId="25320"/>
    <cellStyle name="好_108.BOM 20 4 6" xfId="25321"/>
    <cellStyle name="好_108.BOM 15 4 6" xfId="25322"/>
    <cellStyle name="好_108.BOM 20 5 2 2" xfId="25323"/>
    <cellStyle name="好_108.BOM 15 5 2 2" xfId="25324"/>
    <cellStyle name="好_108.BOM 20 5 2 3" xfId="25325"/>
    <cellStyle name="好_108.BOM 15 5 2 3" xfId="25326"/>
    <cellStyle name="好_108.BOM 20 5 2 4" xfId="25327"/>
    <cellStyle name="好_108.BOM 15 5 2 4" xfId="25328"/>
    <cellStyle name="好_108.BOM 20 5 3 2" xfId="25329"/>
    <cellStyle name="好_108.BOM 15 5 3 2" xfId="25330"/>
    <cellStyle name="好_108.BOM 20 5 3 3" xfId="25331"/>
    <cellStyle name="好_108.BOM 15 5 3 3" xfId="25332"/>
    <cellStyle name="好_108.BOM 20 5 5" xfId="25333"/>
    <cellStyle name="好_108.BOM 15 5 5" xfId="25334"/>
    <cellStyle name="好_108.BOM 20 5 6" xfId="25335"/>
    <cellStyle name="好_108.BOM 2 13 7 2 2" xfId="25336"/>
    <cellStyle name="好_108.BOM 15 5 6" xfId="25337"/>
    <cellStyle name="好_108.BOM 20 6 2 2" xfId="25338"/>
    <cellStyle name="好_108.BOM 15 6 2 2" xfId="25339"/>
    <cellStyle name="好_108.BOM 20 6 2 3" xfId="25340"/>
    <cellStyle name="好_108.BOM 15 6 2 3" xfId="25341"/>
    <cellStyle name="好_108.BOM 20 6 2 4" xfId="25342"/>
    <cellStyle name="好_108.BOM 15 6 2 4" xfId="25343"/>
    <cellStyle name="好_108.BOM 20 6 3" xfId="25344"/>
    <cellStyle name="好_108.BOM 2 3 2 4 2 2" xfId="25345"/>
    <cellStyle name="好_108.BOM 15 6 3" xfId="25346"/>
    <cellStyle name="好_108.BOM 20 6 3 2" xfId="25347"/>
    <cellStyle name="好_108.BOM 15 6 3 2" xfId="25348"/>
    <cellStyle name="好_108.BOM 20 6 3 3" xfId="25349"/>
    <cellStyle name="好_108.BOM 15 6 3 3" xfId="25350"/>
    <cellStyle name="好_108.BOM 20 6 4" xfId="25351"/>
    <cellStyle name="好_108.BOM 2 3 2 4 2 3" xfId="25352"/>
    <cellStyle name="好_108.BOM 15 6 4" xfId="25353"/>
    <cellStyle name="好_108.BOM 20 6 5" xfId="25354"/>
    <cellStyle name="好_108.BOM 2 3 2 4 2 4" xfId="25355"/>
    <cellStyle name="好_108.BOM 15 6 5" xfId="25356"/>
    <cellStyle name="好_108.BOM 20 6 6" xfId="25357"/>
    <cellStyle name="好_108.BOM 2 13 7 3 2" xfId="25358"/>
    <cellStyle name="好_108.BOM 15 6 6" xfId="25359"/>
    <cellStyle name="好_108.BOM 20 7" xfId="25360"/>
    <cellStyle name="好_108.BOM 15 7" xfId="25361"/>
    <cellStyle name="好_108.BOM 20 7 2 2" xfId="25362"/>
    <cellStyle name="好_108.BOM 15 7 2 2" xfId="25363"/>
    <cellStyle name="好_108.BOM 20 7 2 3" xfId="25364"/>
    <cellStyle name="好_108.BOM 15 7 2 3" xfId="25365"/>
    <cellStyle name="好_108.BOM 20 7 2 4" xfId="25366"/>
    <cellStyle name="好_108.BOM 15 7 2 4" xfId="25367"/>
    <cellStyle name="好_108.BOM 20 7 3" xfId="25368"/>
    <cellStyle name="好_108.BOM 2 3 2 4 3 2" xfId="25369"/>
    <cellStyle name="好_108.BOM 15 7 3" xfId="25370"/>
    <cellStyle name="好_108.BOM 20 7 3 2" xfId="25371"/>
    <cellStyle name="好_108.BOM 15 7 3 2" xfId="25372"/>
    <cellStyle name="好_108.BOM 20 7 3 3" xfId="25373"/>
    <cellStyle name="好_108.BOM 15 7 3 3" xfId="25374"/>
    <cellStyle name="好_108.BOM 20 7 4" xfId="25375"/>
    <cellStyle name="好_108.BOM 2 3 2 4 3 3" xfId="25376"/>
    <cellStyle name="好_108.BOM 15 7 4" xfId="25377"/>
    <cellStyle name="好_108.BOM 20 7 5" xfId="25378"/>
    <cellStyle name="好_108.BOM 2 3 2 4 3 4" xfId="25379"/>
    <cellStyle name="好_108.BOM 15 7 5" xfId="25380"/>
    <cellStyle name="好_108.BOM 20 7 6" xfId="25381"/>
    <cellStyle name="好_108.BOM 15 7 6" xfId="25382"/>
    <cellStyle name="好_108.BOM 20 8" xfId="25383"/>
    <cellStyle name="好_108.BOM 15 8" xfId="25384"/>
    <cellStyle name="好_108.BOM 20 9" xfId="25385"/>
    <cellStyle name="好_108.BOM 15 9" xfId="25386"/>
    <cellStyle name="好_108.BOM 20 9 3" xfId="25387"/>
    <cellStyle name="好_108.BOM 15 9 3" xfId="25388"/>
    <cellStyle name="好_108.BOM 20 9 4" xfId="25389"/>
    <cellStyle name="好_108.BOM 15 9 4" xfId="25390"/>
    <cellStyle name="好_108.BOM 21 10" xfId="25391"/>
    <cellStyle name="好_108.BOM 16 10" xfId="25392"/>
    <cellStyle name="好_108.BOM 21 11" xfId="25393"/>
    <cellStyle name="好_108.BOM 16 11" xfId="25394"/>
    <cellStyle name="好_108.BOM 21 12" xfId="25395"/>
    <cellStyle name="好_108.BOM 16 12" xfId="25396"/>
    <cellStyle name="好_108.BOM 21 2 2 2" xfId="25397"/>
    <cellStyle name="好_108.BOM 16 2 2 2" xfId="25398"/>
    <cellStyle name="好_108.BOM 21 2 2 3" xfId="25399"/>
    <cellStyle name="好_108.BOM 2 4 2 2 2 2" xfId="25400"/>
    <cellStyle name="好_108.BOM 16 2 2 3" xfId="25401"/>
    <cellStyle name="好_108.BOM 21 2 2 4" xfId="25402"/>
    <cellStyle name="好_108.BOM 2 4 2 2 2 3" xfId="25403"/>
    <cellStyle name="好_108.BOM 16 2 2 4" xfId="25404"/>
    <cellStyle name="好_108.BOM 21 2 3 2" xfId="25405"/>
    <cellStyle name="好_108.BOM 16 2 3 2" xfId="25406"/>
    <cellStyle name="好_108.BOM 21 2 3 3" xfId="25407"/>
    <cellStyle name="好_108.BOM 2 4 2 2 3 2" xfId="25408"/>
    <cellStyle name="好_108.BOM 16 2 3 3" xfId="25409"/>
    <cellStyle name="好_108.BOM 21 2 3 4" xfId="25410"/>
    <cellStyle name="好_108.BOM 2 4 2 2 3 3" xfId="25411"/>
    <cellStyle name="好_108.BOM 16 2 3 4" xfId="25412"/>
    <cellStyle name="好_108.BOM 21 2 6" xfId="25413"/>
    <cellStyle name="好_108.BOM 16 2 6" xfId="25414"/>
    <cellStyle name="好_108.BOM 21 3 2 4" xfId="25415"/>
    <cellStyle name="好_108.BOM 2 4 2 3 2 3" xfId="25416"/>
    <cellStyle name="好_108.BOM 16 3 2 4" xfId="25417"/>
    <cellStyle name="好_108.BOM 21 3 3 4" xfId="25418"/>
    <cellStyle name="好_108.BOM 2 4 2 3 3 3" xfId="25419"/>
    <cellStyle name="好_108.BOM 16 3 3 4" xfId="25420"/>
    <cellStyle name="好_108.BOM 21 3 6" xfId="25421"/>
    <cellStyle name="好_108.BOM 16 3 6" xfId="25422"/>
    <cellStyle name="好_108.BOM 21 4 2 2" xfId="25423"/>
    <cellStyle name="好_108.BOM 16 4 2 2" xfId="25424"/>
    <cellStyle name="好_108.BOM 21 4 2 3" xfId="25425"/>
    <cellStyle name="好_108.BOM 2 4 2 4 2 2" xfId="25426"/>
    <cellStyle name="好_108.BOM 16 4 2 3" xfId="25427"/>
    <cellStyle name="好_108.BOM 21 4 2 4" xfId="25428"/>
    <cellStyle name="好_108.BOM 2 4 2 4 2 3" xfId="25429"/>
    <cellStyle name="好_108.BOM 16 4 2 4" xfId="25430"/>
    <cellStyle name="好_108.BOM 21 4 3 2" xfId="25431"/>
    <cellStyle name="好_108.BOM 16 4 3 2" xfId="25432"/>
    <cellStyle name="好_108.BOM 21 4 3 3" xfId="25433"/>
    <cellStyle name="好_108.BOM 2 4 2 4 3 2" xfId="25434"/>
    <cellStyle name="好_108.BOM 16 4 3 3" xfId="25435"/>
    <cellStyle name="好_108.BOM 21 4 3 4" xfId="25436"/>
    <cellStyle name="好_108.BOM 2 4 2 4 3 3" xfId="25437"/>
    <cellStyle name="好_108.BOM 16 4 3 4" xfId="25438"/>
    <cellStyle name="好_108.BOM 21 4 5" xfId="25439"/>
    <cellStyle name="好_108.BOM 16 4 5" xfId="25440"/>
    <cellStyle name="好_108.BOM 21 4 6" xfId="25441"/>
    <cellStyle name="好_108.BOM 16 4 6" xfId="25442"/>
    <cellStyle name="好_108.BOM 21 5" xfId="25443"/>
    <cellStyle name="好_108.BOM 16 5" xfId="25444"/>
    <cellStyle name="好_108.BOM 4 2 11" xfId="25445"/>
    <cellStyle name="好_108.BOM 21 5 2 2" xfId="25446"/>
    <cellStyle name="好_108.BOM 16 5 2 2" xfId="25447"/>
    <cellStyle name="好_108.BOM 4 2 12" xfId="25448"/>
    <cellStyle name="好_108.BOM 21 5 2 3" xfId="25449"/>
    <cellStyle name="好_108.BOM 2 4 2 5 2 2" xfId="25450"/>
    <cellStyle name="好_108.BOM 16 5 2 3" xfId="25451"/>
    <cellStyle name="好_108.BOM 21 5 2 4" xfId="25452"/>
    <cellStyle name="好_108.BOM 2 4 2 5 2 3" xfId="25453"/>
    <cellStyle name="好_108.BOM 16 5 2 4" xfId="25454"/>
    <cellStyle name="好_108.BOM 21 5 3 2" xfId="25455"/>
    <cellStyle name="好_108.BOM 16 5 3 2" xfId="25456"/>
    <cellStyle name="好_108.BOM 21 5 3 3" xfId="25457"/>
    <cellStyle name="好_108.BOM 2 4 2 5 3 2" xfId="25458"/>
    <cellStyle name="好_108.BOM 16 5 3 3" xfId="25459"/>
    <cellStyle name="好_108.BOM 21 5 3 4" xfId="25460"/>
    <cellStyle name="好_108.BOM 2 4 2 5 3 3" xfId="25461"/>
    <cellStyle name="好_108.BOM 16 5 3 4" xfId="25462"/>
    <cellStyle name="好_108.BOM 21 5 5" xfId="25463"/>
    <cellStyle name="好_108.BOM 16 5 5" xfId="25464"/>
    <cellStyle name="好_108.BOM 21 5 6" xfId="25465"/>
    <cellStyle name="好_108.BOM 16 5 6" xfId="25466"/>
    <cellStyle name="好_108.BOM 21 6" xfId="25467"/>
    <cellStyle name="好_108.BOM 16 6" xfId="25468"/>
    <cellStyle name="好_108.BOM 5 4" xfId="25469"/>
    <cellStyle name="好_108.BOM 21 6 2 2" xfId="25470"/>
    <cellStyle name="好_108.BOM 16 6 2 2" xfId="25471"/>
    <cellStyle name="好_108.BOM 5 5" xfId="25472"/>
    <cellStyle name="好_108.BOM 21 6 2 3" xfId="25473"/>
    <cellStyle name="好_108.BOM 2 4 2 6 2 2" xfId="25474"/>
    <cellStyle name="好_108.BOM 16 6 2 3" xfId="25475"/>
    <cellStyle name="好_108.BOM 5 6" xfId="25476"/>
    <cellStyle name="好_108.BOM 21 6 2 4" xfId="25477"/>
    <cellStyle name="好_108.BOM 2 4 2 6 2 3" xfId="25478"/>
    <cellStyle name="好_108.BOM 16 6 2 4" xfId="25479"/>
    <cellStyle name="好_108.BOM 21 6 3" xfId="25480"/>
    <cellStyle name="好_108.BOM 2 3 2 5 2 2" xfId="25481"/>
    <cellStyle name="好_108.BOM 16 6 3" xfId="25482"/>
    <cellStyle name="好_108.BOM 6 4" xfId="25483"/>
    <cellStyle name="好_108.BOM 21 6 3 2" xfId="25484"/>
    <cellStyle name="好_108.BOM 16 6 3 2" xfId="25485"/>
    <cellStyle name="好_108.BOM 6 5" xfId="25486"/>
    <cellStyle name="好_108.BOM 21 6 3 3" xfId="25487"/>
    <cellStyle name="好_108.BOM 2 4 2 6 3 2" xfId="25488"/>
    <cellStyle name="好_108.BOM 16 6 3 3" xfId="25489"/>
    <cellStyle name="好_108.BOM 6 6" xfId="25490"/>
    <cellStyle name="好_108.BOM 21 6 3 4" xfId="25491"/>
    <cellStyle name="好_108.BOM 2 4 2 6 3 3" xfId="25492"/>
    <cellStyle name="好_108.BOM 16 6 3 4" xfId="25493"/>
    <cellStyle name="好_108.BOM 21 6 4" xfId="25494"/>
    <cellStyle name="好_108.BOM 2 3 2 5 2 3" xfId="25495"/>
    <cellStyle name="好_108.BOM 16 6 4" xfId="25496"/>
    <cellStyle name="好_108.BOM 21 6 5" xfId="25497"/>
    <cellStyle name="好_108.BOM 2 3 2 5 2 4" xfId="25498"/>
    <cellStyle name="好_108.BOM 16 6 5" xfId="25499"/>
    <cellStyle name="好_108.BOM 21 6 6" xfId="25500"/>
    <cellStyle name="好_108.BOM 16 6 6" xfId="25501"/>
    <cellStyle name="好_108.BOM 21 7" xfId="25502"/>
    <cellStyle name="好_108.BOM 16 7" xfId="25503"/>
    <cellStyle name="好_108.BOM 21 7 2 2" xfId="25504"/>
    <cellStyle name="好_108.BOM 16 7 2 2" xfId="25505"/>
    <cellStyle name="好_108.BOM 21 7 2 3" xfId="25506"/>
    <cellStyle name="好_108.BOM 2 4 2 7 2 2" xfId="25507"/>
    <cellStyle name="好_108.BOM 16 7 2 3" xfId="25508"/>
    <cellStyle name="好_108.BOM 21 7 2 4" xfId="25509"/>
    <cellStyle name="好_108.BOM 2 4 2 7 2 3" xfId="25510"/>
    <cellStyle name="好_108.BOM 16 7 2 4" xfId="25511"/>
    <cellStyle name="好_108.BOM 21 7 3" xfId="25512"/>
    <cellStyle name="好_108.BOM 2 3 2 5 3 2" xfId="25513"/>
    <cellStyle name="好_108.BOM 16 7 3" xfId="25514"/>
    <cellStyle name="好_108.BOM 21 7 3 2" xfId="25515"/>
    <cellStyle name="好_108.BOM 16 7 3 2" xfId="25516"/>
    <cellStyle name="好_108.BOM 21 7 3 3" xfId="25517"/>
    <cellStyle name="好_108.BOM 2 4 2 7 3 2" xfId="25518"/>
    <cellStyle name="好_108.BOM 16 7 3 3" xfId="25519"/>
    <cellStyle name="好_108.BOM 21 7 3 4" xfId="25520"/>
    <cellStyle name="好_108.BOM 2 4 2 7 3 3" xfId="25521"/>
    <cellStyle name="好_108.BOM 16 7 3 4" xfId="25522"/>
    <cellStyle name="好_108.BOM 21 7 4" xfId="25523"/>
    <cellStyle name="好_108.BOM 2 3 2 5 3 3" xfId="25524"/>
    <cellStyle name="好_108.BOM 16 7 4" xfId="25525"/>
    <cellStyle name="好_108.BOM 21 7 5" xfId="25526"/>
    <cellStyle name="好_108.BOM 2 3 2 5 3 4" xfId="25527"/>
    <cellStyle name="好_108.BOM 16 7 5" xfId="25528"/>
    <cellStyle name="好_108.BOM 21 7 6" xfId="25529"/>
    <cellStyle name="好_108.BOM 16 7 6" xfId="25530"/>
    <cellStyle name="好_108.BOM 21 8" xfId="25531"/>
    <cellStyle name="好_108.BOM 16 8" xfId="25532"/>
    <cellStyle name="好_108.BOM 21 8 2" xfId="25533"/>
    <cellStyle name="好_108.BOM 16 8 2" xfId="25534"/>
    <cellStyle name="好_108.BOM 21 8 3" xfId="25535"/>
    <cellStyle name="好_108.BOM 16 8 3" xfId="25536"/>
    <cellStyle name="好_108.BOM 21 8 4" xfId="25537"/>
    <cellStyle name="好_108.BOM 16 8 4" xfId="25538"/>
    <cellStyle name="好_108.BOM 22 10" xfId="25539"/>
    <cellStyle name="好_108.BOM 17 10" xfId="25540"/>
    <cellStyle name="好_108.BOM 22 11" xfId="25541"/>
    <cellStyle name="好_108.BOM 2 14 6 3 2" xfId="25542"/>
    <cellStyle name="好_108.BOM 17 11" xfId="25543"/>
    <cellStyle name="好_108.BOM 22 12" xfId="25544"/>
    <cellStyle name="好_108.BOM 2 14 6 3 3" xfId="25545"/>
    <cellStyle name="好_108.BOM 17 12" xfId="25546"/>
    <cellStyle name="好_108.BOM 22 2" xfId="25547"/>
    <cellStyle name="好_108.BOM 17 2" xfId="25548"/>
    <cellStyle name="好_108.BOM 22 2 2 2" xfId="25549"/>
    <cellStyle name="好_108.BOM 17 2 2 2" xfId="25550"/>
    <cellStyle name="好_108.BOM 22 2 2 3" xfId="25551"/>
    <cellStyle name="好_108.BOM 2 10 2 2" xfId="25552"/>
    <cellStyle name="好_108.BOM 17 2 2 3" xfId="25553"/>
    <cellStyle name="好_108.BOM 22 2 2 4" xfId="25554"/>
    <cellStyle name="好_108.BOM 2 10 2 3" xfId="25555"/>
    <cellStyle name="好_108.BOM 17 2 2 4" xfId="25556"/>
    <cellStyle name="好_108.BOM 22 2 3 2" xfId="25557"/>
    <cellStyle name="好_108.BOM 17 2 3 2" xfId="25558"/>
    <cellStyle name="好_108.BOM 22 2 3 3" xfId="25559"/>
    <cellStyle name="好_108.BOM 2 10 3 2" xfId="25560"/>
    <cellStyle name="好_108.BOM 17 2 3 3" xfId="25561"/>
    <cellStyle name="好_108.BOM 22 2 3 4" xfId="25562"/>
    <cellStyle name="好_108.BOM 2 10 3 3" xfId="25563"/>
    <cellStyle name="好_108.BOM 17 2 3 4" xfId="25564"/>
    <cellStyle name="好_108.BOM 22 3" xfId="25565"/>
    <cellStyle name="好_108.BOM 17 3" xfId="25566"/>
    <cellStyle name="好_108.BOM 22 3 2" xfId="25567"/>
    <cellStyle name="好_108.BOM 17 3 2" xfId="25568"/>
    <cellStyle name="好_108.BOM 22 4" xfId="25569"/>
    <cellStyle name="好_108.BOM 17 4" xfId="25570"/>
    <cellStyle name="好_108.BOM 22 4 2" xfId="25571"/>
    <cellStyle name="好_108.BOM 17 4 2" xfId="25572"/>
    <cellStyle name="好_108.BOM 22 4 2 2" xfId="25573"/>
    <cellStyle name="好_108.BOM 17 4 2 2" xfId="25574"/>
    <cellStyle name="好_108.BOM 22 4 2 3" xfId="25575"/>
    <cellStyle name="好_108.BOM 2 12 2 2" xfId="25576"/>
    <cellStyle name="好_108.BOM 17 4 2 3" xfId="25577"/>
    <cellStyle name="好_108.BOM 22 4 2 4" xfId="25578"/>
    <cellStyle name="好_108.BOM 2 12 2 3" xfId="25579"/>
    <cellStyle name="好_108.BOM 17 4 2 4" xfId="25580"/>
    <cellStyle name="好_108.BOM 22 4 3" xfId="25581"/>
    <cellStyle name="好_108.BOM 17 4 3" xfId="25582"/>
    <cellStyle name="好_108.BOM 22 4 3 2" xfId="25583"/>
    <cellStyle name="好_108.BOM 17 4 3 2" xfId="25584"/>
    <cellStyle name="好_108.BOM 22 4 3 3" xfId="25585"/>
    <cellStyle name="好_108.BOM 2 12 3 2" xfId="25586"/>
    <cellStyle name="好_108.BOM 17 4 3 3" xfId="25587"/>
    <cellStyle name="好_108.BOM 22 4 3 4" xfId="25588"/>
    <cellStyle name="好_108.BOM 2 12 3 3" xfId="25589"/>
    <cellStyle name="好_108.BOM 17 4 3 4" xfId="25590"/>
    <cellStyle name="好_108.BOM 22 4 4" xfId="25591"/>
    <cellStyle name="好_108.BOM 17 4 4" xfId="25592"/>
    <cellStyle name="好_108.BOM 22 5" xfId="25593"/>
    <cellStyle name="好_108.BOM 17 5" xfId="25594"/>
    <cellStyle name="好_108.BOM 22 5 2" xfId="25595"/>
    <cellStyle name="好_108.BOM 17 5 2" xfId="25596"/>
    <cellStyle name="好_108.BOM 9 2 11" xfId="25597"/>
    <cellStyle name="好_108.BOM 22 5 2 2" xfId="25598"/>
    <cellStyle name="好_108.BOM 17 5 2 2" xfId="25599"/>
    <cellStyle name="好_108.BOM 9 2 12" xfId="25600"/>
    <cellStyle name="好_108.BOM 22 5 2 3" xfId="25601"/>
    <cellStyle name="好_108.BOM 2 13 2 2" xfId="25602"/>
    <cellStyle name="好_108.BOM 17 5 2 3" xfId="25603"/>
    <cellStyle name="好_108.BOM 22 5 2 4" xfId="25604"/>
    <cellStyle name="好_108.BOM 2 13 2 3" xfId="25605"/>
    <cellStyle name="好_108.BOM 17 5 2 4" xfId="25606"/>
    <cellStyle name="好_108.BOM 22 5 3" xfId="25607"/>
    <cellStyle name="好_108.BOM 17 5 3" xfId="25608"/>
    <cellStyle name="好_108.BOM 22 5 3 2" xfId="25609"/>
    <cellStyle name="好_108.BOM 17 5 3 2" xfId="25610"/>
    <cellStyle name="好_108.BOM 22 5 3 3" xfId="25611"/>
    <cellStyle name="好_108.BOM 2 13 3 2" xfId="25612"/>
    <cellStyle name="好_108.BOM 17 5 3 3" xfId="25613"/>
    <cellStyle name="好_108.BOM 22 5 3 4" xfId="25614"/>
    <cellStyle name="好_108.BOM 2 13 3 3" xfId="25615"/>
    <cellStyle name="好_108.BOM 17 5 3 4" xfId="25616"/>
    <cellStyle name="好_108.BOM 22 5 4" xfId="25617"/>
    <cellStyle name="好_108.BOM 17 5 4" xfId="25618"/>
    <cellStyle name="好_108.BOM 22 6" xfId="25619"/>
    <cellStyle name="好_108.BOM 17 6" xfId="25620"/>
    <cellStyle name="好_108.BOM 22 6 2" xfId="25621"/>
    <cellStyle name="好_108.BOM 17 6 2" xfId="25622"/>
    <cellStyle name="好_108.BOM 22 6 2 2" xfId="25623"/>
    <cellStyle name="好_108.BOM 17 6 2 2" xfId="25624"/>
    <cellStyle name="好_108.BOM 22 6 2 3" xfId="25625"/>
    <cellStyle name="好_108.BOM 2 14 2 2" xfId="25626"/>
    <cellStyle name="好_108.BOM 17 6 2 3" xfId="25627"/>
    <cellStyle name="好_108.BOM 22 6 2 4" xfId="25628"/>
    <cellStyle name="好_108.BOM 2 14 2 3" xfId="25629"/>
    <cellStyle name="好_108.BOM 17 6 2 4" xfId="25630"/>
    <cellStyle name="好_108.BOM 22 6 3" xfId="25631"/>
    <cellStyle name="好_108.BOM 2 3 2 6 2 2" xfId="25632"/>
    <cellStyle name="好_108.BOM 17 6 3" xfId="25633"/>
    <cellStyle name="好_108.BOM 22 6 3 2" xfId="25634"/>
    <cellStyle name="好_108.BOM 17 6 3 2" xfId="25635"/>
    <cellStyle name="好_108.BOM 22 6 3 3" xfId="25636"/>
    <cellStyle name="好_108.BOM 2 14 3 2" xfId="25637"/>
    <cellStyle name="好_108.BOM 17 6 3 3" xfId="25638"/>
    <cellStyle name="好_108.BOM 22 6 3 4" xfId="25639"/>
    <cellStyle name="好_108.BOM 2 14 3 3" xfId="25640"/>
    <cellStyle name="好_108.BOM 17 6 3 4" xfId="25641"/>
    <cellStyle name="好_108.BOM 22 6 4" xfId="25642"/>
    <cellStyle name="好_108.BOM 2 3 2 6 2 3" xfId="25643"/>
    <cellStyle name="好_108.BOM 17 6 4" xfId="25644"/>
    <cellStyle name="好_108.BOM 22 6 5" xfId="25645"/>
    <cellStyle name="好_108.BOM 2 3 2 6 2 4" xfId="25646"/>
    <cellStyle name="好_108.BOM 17 6 5" xfId="25647"/>
    <cellStyle name="好_108.BOM 22 6 6" xfId="25648"/>
    <cellStyle name="好_108.BOM 17 6 6" xfId="25649"/>
    <cellStyle name="好_108.BOM 22 7" xfId="25650"/>
    <cellStyle name="好_108.BOM 17 7" xfId="25651"/>
    <cellStyle name="好_108.BOM 22 7 2" xfId="25652"/>
    <cellStyle name="好_108.BOM 17 7 2" xfId="25653"/>
    <cellStyle name="好_108.BOM 22 7 2 2" xfId="25654"/>
    <cellStyle name="好_108.BOM 17 7 2 2" xfId="25655"/>
    <cellStyle name="好_108.BOM 22 7 2 3" xfId="25656"/>
    <cellStyle name="好_108.BOM 2 20 2 2" xfId="25657"/>
    <cellStyle name="好_108.BOM 2 15 2 2" xfId="25658"/>
    <cellStyle name="好_108.BOM 17 7 2 3" xfId="25659"/>
    <cellStyle name="好_108.BOM 22 7 2 4" xfId="25660"/>
    <cellStyle name="好_108.BOM 2 20 2 3" xfId="25661"/>
    <cellStyle name="好_108.BOM 2 15 2 3" xfId="25662"/>
    <cellStyle name="好_108.BOM 17 7 2 4" xfId="25663"/>
    <cellStyle name="好_108.BOM 22 7 3" xfId="25664"/>
    <cellStyle name="好_108.BOM 2 3 2 6 3 2" xfId="25665"/>
    <cellStyle name="好_108.BOM 17 7 3" xfId="25666"/>
    <cellStyle name="好_108.BOM 22 7 3 2" xfId="25667"/>
    <cellStyle name="好_108.BOM 17 7 3 2" xfId="25668"/>
    <cellStyle name="好_108.BOM 22 7 3 3" xfId="25669"/>
    <cellStyle name="好_108.BOM 2 20 3 2" xfId="25670"/>
    <cellStyle name="好_108.BOM 2 15 3 2" xfId="25671"/>
    <cellStyle name="好_108.BOM 17 7 3 3" xfId="25672"/>
    <cellStyle name="好_108.BOM 22 7 3 4" xfId="25673"/>
    <cellStyle name="好_108.BOM 2 20 3 3" xfId="25674"/>
    <cellStyle name="好_108.BOM 2 15 3 3" xfId="25675"/>
    <cellStyle name="好_108.BOM 17 7 3 4" xfId="25676"/>
    <cellStyle name="好_108.BOM 22 7 4" xfId="25677"/>
    <cellStyle name="好_108.BOM 2 3 2 6 3 3" xfId="25678"/>
    <cellStyle name="好_108.BOM 17 7 4" xfId="25679"/>
    <cellStyle name="好_108.BOM 22 7 5" xfId="25680"/>
    <cellStyle name="好_108.BOM 2 3 2 6 3 4" xfId="25681"/>
    <cellStyle name="好_108.BOM 17 7 5" xfId="25682"/>
    <cellStyle name="好_108.BOM 22 7 6" xfId="25683"/>
    <cellStyle name="好_108.BOM 17 7 6" xfId="25684"/>
    <cellStyle name="好_108.BOM 22 8" xfId="25685"/>
    <cellStyle name="好_108.BOM 17 8" xfId="25686"/>
    <cellStyle name="好_108.BOM 22 8 2" xfId="25687"/>
    <cellStyle name="好_108.BOM 17 8 2" xfId="25688"/>
    <cellStyle name="好_108.BOM 22 8 3" xfId="25689"/>
    <cellStyle name="好_108.BOM 17 8 3" xfId="25690"/>
    <cellStyle name="好_108.BOM 22 8 4" xfId="25691"/>
    <cellStyle name="好_108.BOM 17 8 4" xfId="25692"/>
    <cellStyle name="好_108.BOM 23 12" xfId="25693"/>
    <cellStyle name="好_108.BOM 18 12" xfId="25694"/>
    <cellStyle name="好_108.BOM 23 2" xfId="25695"/>
    <cellStyle name="好_108.BOM 18 2" xfId="25696"/>
    <cellStyle name="好_108.BOM 23 2 2 2" xfId="25697"/>
    <cellStyle name="好_108.BOM 18 2 2 2" xfId="25698"/>
    <cellStyle name="好_108.BOM 23 2 2 3" xfId="25699"/>
    <cellStyle name="好_108.BOM 18 2 2 3" xfId="25700"/>
    <cellStyle name="好_108.BOM 23 2 2 4" xfId="25701"/>
    <cellStyle name="好_108.BOM 18 2 2 4" xfId="25702"/>
    <cellStyle name="好_108.BOM 23 2 3" xfId="25703"/>
    <cellStyle name="好_108.BOM 18 2 3" xfId="25704"/>
    <cellStyle name="好_108.BOM 23 2 3 2" xfId="25705"/>
    <cellStyle name="好_108.BOM 18 2 3 2" xfId="25706"/>
    <cellStyle name="好_108.BOM 23 2 3 3" xfId="25707"/>
    <cellStyle name="好_108.BOM 18 2 3 3" xfId="25708"/>
    <cellStyle name="好_108.BOM 23 2 3 4" xfId="25709"/>
    <cellStyle name="好_108.BOM 18 2 3 4" xfId="25710"/>
    <cellStyle name="好_108.BOM 23 2 4" xfId="25711"/>
    <cellStyle name="好_108.BOM 18 2 4" xfId="25712"/>
    <cellStyle name="好_108.BOM 23 2 5" xfId="25713"/>
    <cellStyle name="好_108.BOM 18 2 5" xfId="25714"/>
    <cellStyle name="汇总 5 3 2 2" xfId="25715"/>
    <cellStyle name="好_108.BOM 23 2 6" xfId="25716"/>
    <cellStyle name="好_108.BOM 18 2 6" xfId="25717"/>
    <cellStyle name="好_108.BOM 23 3" xfId="25718"/>
    <cellStyle name="好_108.BOM 18 3" xfId="25719"/>
    <cellStyle name="好_108.BOM 23 3 2" xfId="25720"/>
    <cellStyle name="好_108.BOM 18 3 2" xfId="25721"/>
    <cellStyle name="好_108.BOM 23 3 2 2" xfId="25722"/>
    <cellStyle name="好_108.BOM 18 3 2 2" xfId="25723"/>
    <cellStyle name="好_108.BOM 23 3 2 3" xfId="25724"/>
    <cellStyle name="好_108.BOM 18 3 2 3" xfId="25725"/>
    <cellStyle name="好_108.BOM 23 3 2 4" xfId="25726"/>
    <cellStyle name="好_108.BOM 18 3 2 4" xfId="25727"/>
    <cellStyle name="好_108.BOM 23 3 3" xfId="25728"/>
    <cellStyle name="好_108.BOM 18 3 3" xfId="25729"/>
    <cellStyle name="好_108.BOM 23 3 3 2" xfId="25730"/>
    <cellStyle name="好_108.BOM 18 3 3 2" xfId="25731"/>
    <cellStyle name="好_108.BOM 23 3 3 3" xfId="25732"/>
    <cellStyle name="好_108.BOM 18 3 3 3" xfId="25733"/>
    <cellStyle name="好_108.BOM 23 3 3 4" xfId="25734"/>
    <cellStyle name="好_108.BOM 18 3 3 4" xfId="25735"/>
    <cellStyle name="好_108.BOM 23 3 4" xfId="25736"/>
    <cellStyle name="好_108.BOM 18 3 4" xfId="25737"/>
    <cellStyle name="好_108.BOM 23 3 5" xfId="25738"/>
    <cellStyle name="好_108.BOM 18 3 5" xfId="25739"/>
    <cellStyle name="汇总 5 3 3 2" xfId="25740"/>
    <cellStyle name="好_108.BOM 23 3 6" xfId="25741"/>
    <cellStyle name="好_108.BOM 18 3 6" xfId="25742"/>
    <cellStyle name="好_108.BOM 23 4" xfId="25743"/>
    <cellStyle name="好_108.BOM 18 4" xfId="25744"/>
    <cellStyle name="强调文字颜色 1 2 2 6" xfId="25745"/>
    <cellStyle name="好_108.BOM 23 4 2" xfId="25746"/>
    <cellStyle name="好_108.BOM 18 4 2" xfId="25747"/>
    <cellStyle name="好_108.BOM 23 4 2 2" xfId="25748"/>
    <cellStyle name="好_108.BOM 18 4 2 2" xfId="25749"/>
    <cellStyle name="好_108.BOM 23 4 2 3" xfId="25750"/>
    <cellStyle name="好_108.BOM 18 4 2 3" xfId="25751"/>
    <cellStyle name="好_108.BOM 23 4 2 4" xfId="25752"/>
    <cellStyle name="好_108.BOM 18 4 2 4" xfId="25753"/>
    <cellStyle name="强调文字颜色 1 2 2 7" xfId="25754"/>
    <cellStyle name="好_108.BOM 23 4 3" xfId="25755"/>
    <cellStyle name="好_108.BOM 18 4 3" xfId="25756"/>
    <cellStyle name="好_108.BOM 23 4 3 2" xfId="25757"/>
    <cellStyle name="好_108.BOM 18 4 3 2" xfId="25758"/>
    <cellStyle name="好_108.BOM 23 4 3 3" xfId="25759"/>
    <cellStyle name="好_108.BOM 18 4 3 3" xfId="25760"/>
    <cellStyle name="好_108.BOM 23 4 3 4" xfId="25761"/>
    <cellStyle name="好_108.BOM 18 4 3 4" xfId="25762"/>
    <cellStyle name="强调文字颜色 1 2 2 8" xfId="25763"/>
    <cellStyle name="好_108.BOM 23 4 4" xfId="25764"/>
    <cellStyle name="好_108.BOM 18 4 4" xfId="25765"/>
    <cellStyle name="强调文字颜色 1 2 2 9" xfId="25766"/>
    <cellStyle name="好_108.BOM 23 4 5" xfId="25767"/>
    <cellStyle name="好_108.BOM 18 4 5" xfId="25768"/>
    <cellStyle name="好_108.BOM 23 4 6" xfId="25769"/>
    <cellStyle name="好_108.BOM 18 4 6" xfId="25770"/>
    <cellStyle name="好_108.BOM 23 5" xfId="25771"/>
    <cellStyle name="好_108.BOM 18 5" xfId="25772"/>
    <cellStyle name="好_108.BOM 23 5 2" xfId="25773"/>
    <cellStyle name="好_108.BOM 18 5 2" xfId="25774"/>
    <cellStyle name="好_108.BOM 23 5 2 4" xfId="25775"/>
    <cellStyle name="好_108.BOM 18 5 2 4" xfId="25776"/>
    <cellStyle name="好_108.BOM 23 5 3" xfId="25777"/>
    <cellStyle name="好_108.BOM 18 5 3" xfId="25778"/>
    <cellStyle name="输入 2 8" xfId="25779"/>
    <cellStyle name="好_108.BOM 23 5 3 4" xfId="25780"/>
    <cellStyle name="好_108.BOM 18 5 3 4" xfId="25781"/>
    <cellStyle name="好_108.BOM 23 5 4" xfId="25782"/>
    <cellStyle name="好_108.BOM 18 5 4" xfId="25783"/>
    <cellStyle name="好_108.BOM 23 5 5" xfId="25784"/>
    <cellStyle name="好_108.BOM 18 5 5" xfId="25785"/>
    <cellStyle name="好_108.BOM 23 5 6" xfId="25786"/>
    <cellStyle name="好_108.BOM 18 5 6" xfId="25787"/>
    <cellStyle name="好_108.BOM 23 6" xfId="25788"/>
    <cellStyle name="好_108.BOM 18 6" xfId="25789"/>
    <cellStyle name="好_108.BOM 23 6 2" xfId="25790"/>
    <cellStyle name="好_108.BOM 18 6 2" xfId="25791"/>
    <cellStyle name="好_108.BOM 23 6 2 2" xfId="25792"/>
    <cellStyle name="好_108.BOM 18 6 2 2" xfId="25793"/>
    <cellStyle name="好_108.BOM 23 6 2 3" xfId="25794"/>
    <cellStyle name="好_108.BOM 18 6 2 3" xfId="25795"/>
    <cellStyle name="好_108.BOM 23 6 2 4" xfId="25796"/>
    <cellStyle name="好_108.BOM 18 6 2 4" xfId="25797"/>
    <cellStyle name="好_108.BOM 23 6 3" xfId="25798"/>
    <cellStyle name="好_108.BOM 2 3 2 7 2 2" xfId="25799"/>
    <cellStyle name="好_108.BOM 18 6 3" xfId="25800"/>
    <cellStyle name="好_108.BOM 23 6 3 2" xfId="25801"/>
    <cellStyle name="好_108.BOM 18 6 3 2" xfId="25802"/>
    <cellStyle name="好_108.BOM 23 6 3 3" xfId="25803"/>
    <cellStyle name="好_108.BOM 18 6 3 3" xfId="25804"/>
    <cellStyle name="好_108.BOM 23 6 3 4" xfId="25805"/>
    <cellStyle name="好_108.BOM 18 6 3 4" xfId="25806"/>
    <cellStyle name="好_108.BOM 23 6 4" xfId="25807"/>
    <cellStyle name="好_108.BOM 2 3 2 7 2 3" xfId="25808"/>
    <cellStyle name="好_108.BOM 18 6 4" xfId="25809"/>
    <cellStyle name="好_108.BOM 23 6 5" xfId="25810"/>
    <cellStyle name="好_108.BOM 2 3 2 7 2 4" xfId="25811"/>
    <cellStyle name="好_108.BOM 18 6 5" xfId="25812"/>
    <cellStyle name="好_108.BOM 23 6 6" xfId="25813"/>
    <cellStyle name="好_108.BOM 18 6 6" xfId="25814"/>
    <cellStyle name="好_108.BOM 23 7" xfId="25815"/>
    <cellStyle name="好_108.BOM 18 7" xfId="25816"/>
    <cellStyle name="好_108.BOM 23 7 2" xfId="25817"/>
    <cellStyle name="好_108.BOM 18 7 2" xfId="25818"/>
    <cellStyle name="好_108.BOM 23 7 2 2" xfId="25819"/>
    <cellStyle name="好_108.BOM 18 7 2 2" xfId="25820"/>
    <cellStyle name="好_108.BOM 23 7 2 3" xfId="25821"/>
    <cellStyle name="好_108.BOM 18 7 2 3" xfId="25822"/>
    <cellStyle name="好_108.BOM 23 7 2 4" xfId="25823"/>
    <cellStyle name="好_108.BOM 18 7 2 4" xfId="25824"/>
    <cellStyle name="好_108.BOM 23 7 3" xfId="25825"/>
    <cellStyle name="好_108.BOM 2 3 2 7 3 2" xfId="25826"/>
    <cellStyle name="好_108.BOM 18 7 3" xfId="25827"/>
    <cellStyle name="好_108.BOM 23 7 3 2" xfId="25828"/>
    <cellStyle name="好_108.BOM 18 7 3 2" xfId="25829"/>
    <cellStyle name="好_108.BOM 23 7 3 3" xfId="25830"/>
    <cellStyle name="好_108.BOM 18 7 3 3" xfId="25831"/>
    <cellStyle name="好_108.BOM 23 7 3 4" xfId="25832"/>
    <cellStyle name="好_108.BOM 18 7 3 4" xfId="25833"/>
    <cellStyle name="好_108.BOM 23 7 4" xfId="25834"/>
    <cellStyle name="好_108.BOM 2 3 2 7 3 3" xfId="25835"/>
    <cellStyle name="好_108.BOM 2 2 19 2 2 2" xfId="25836"/>
    <cellStyle name="好_108.BOM 18 7 4" xfId="25837"/>
    <cellStyle name="好_108.BOM 23 7 5" xfId="25838"/>
    <cellStyle name="好_108.BOM 2 3 2 7 3 4" xfId="25839"/>
    <cellStyle name="好_108.BOM 2 2 19 2 2 3" xfId="25840"/>
    <cellStyle name="好_108.BOM 18 7 5" xfId="25841"/>
    <cellStyle name="好_108.BOM 23 7 6" xfId="25842"/>
    <cellStyle name="好_108.BOM 2 2 19 2 2 4" xfId="25843"/>
    <cellStyle name="好_108.BOM 18 7 6" xfId="25844"/>
    <cellStyle name="好_108.BOM 23 8 2" xfId="25845"/>
    <cellStyle name="好_108.BOM 18 8 2" xfId="25846"/>
    <cellStyle name="好_108.BOM 23 8 3" xfId="25847"/>
    <cellStyle name="好_108.BOM 18 8 3" xfId="25848"/>
    <cellStyle name="好_108.BOM 23 8 4" xfId="25849"/>
    <cellStyle name="好_108.BOM 2 2 19 2 3 2" xfId="25850"/>
    <cellStyle name="好_108.BOM 18 8 4" xfId="25851"/>
    <cellStyle name="好_108.BOM 23 9 3" xfId="25852"/>
    <cellStyle name="好_108.BOM 18 9 3" xfId="25853"/>
    <cellStyle name="好_108.BOM 23 9 4" xfId="25854"/>
    <cellStyle name="好_108.BOM 18 9 4" xfId="25855"/>
    <cellStyle name="好_108.BOM 24 10" xfId="25856"/>
    <cellStyle name="好_108.BOM 19 10" xfId="25857"/>
    <cellStyle name="好_108.BOM 24 11" xfId="25858"/>
    <cellStyle name="好_108.BOM 19 11" xfId="25859"/>
    <cellStyle name="好_108.BOM 24 12" xfId="25860"/>
    <cellStyle name="好_108.BOM 19 12" xfId="25861"/>
    <cellStyle name="好_108.BOM 24 2" xfId="25862"/>
    <cellStyle name="好_108.BOM 19 2" xfId="25863"/>
    <cellStyle name="好_108.BOM 24 2 2 4" xfId="25864"/>
    <cellStyle name="好_108.BOM 19 2 2 4" xfId="25865"/>
    <cellStyle name="好_108.BOM 24 2 3" xfId="25866"/>
    <cellStyle name="好_108.BOM 19 2 3" xfId="25867"/>
    <cellStyle name="好_108.BOM 24 2 3 4" xfId="25868"/>
    <cellStyle name="好_108.BOM 19 2 3 4" xfId="25869"/>
    <cellStyle name="好_108.BOM 24 2 4" xfId="25870"/>
    <cellStyle name="好_108.BOM 19 2 4" xfId="25871"/>
    <cellStyle name="好_108.BOM 24 2 5" xfId="25872"/>
    <cellStyle name="好_108.BOM 19 2 5" xfId="25873"/>
    <cellStyle name="汇总 5 4 2 2" xfId="25874"/>
    <cellStyle name="好_108.BOM 24 2 6" xfId="25875"/>
    <cellStyle name="好_108.BOM 19 2 6" xfId="25876"/>
    <cellStyle name="好_108.BOM 24 3" xfId="25877"/>
    <cellStyle name="好_108.BOM 19 3" xfId="25878"/>
    <cellStyle name="好_108.BOM 24 3 2" xfId="25879"/>
    <cellStyle name="好_108.BOM 19 3 2" xfId="25880"/>
    <cellStyle name="好_108.BOM 24 3 2 2" xfId="25881"/>
    <cellStyle name="好_108.BOM 19 3 2 2" xfId="25882"/>
    <cellStyle name="好_108.BOM 24 3 3" xfId="25883"/>
    <cellStyle name="好_108.BOM 19 3 3" xfId="25884"/>
    <cellStyle name="好_108.BOM 24 3 3 2" xfId="25885"/>
    <cellStyle name="好_108.BOM 19 3 3 2" xfId="25886"/>
    <cellStyle name="好_108.BOM 24 3 4" xfId="25887"/>
    <cellStyle name="好_108.BOM 19 3 4" xfId="25888"/>
    <cellStyle name="好_108.BOM 24 3 5" xfId="25889"/>
    <cellStyle name="好_108.BOM 19 3 5" xfId="25890"/>
    <cellStyle name="汇总 5 4 3 2" xfId="25891"/>
    <cellStyle name="好_108.BOM 24 3 6" xfId="25892"/>
    <cellStyle name="好_108.BOM 19 3 6" xfId="25893"/>
    <cellStyle name="好_108.BOM 24 4" xfId="25894"/>
    <cellStyle name="好_108.BOM 19 4" xfId="25895"/>
    <cellStyle name="好_108.BOM 24 4 4" xfId="25896"/>
    <cellStyle name="好_108.BOM 19 4 4" xfId="25897"/>
    <cellStyle name="好_108.BOM 24 4 5" xfId="25898"/>
    <cellStyle name="好_108.BOM 19 4 5" xfId="25899"/>
    <cellStyle name="好_108.BOM 24 4 6" xfId="25900"/>
    <cellStyle name="好_108.BOM 19 4 6" xfId="25901"/>
    <cellStyle name="好_108.BOM 24 5" xfId="25902"/>
    <cellStyle name="好_108.BOM 19 5" xfId="25903"/>
    <cellStyle name="好_108.BOM 24 5 2 2" xfId="25904"/>
    <cellStyle name="好_108.BOM 19 5 2 2" xfId="25905"/>
    <cellStyle name="好_108.BOM 24 5 2 3" xfId="25906"/>
    <cellStyle name="好_108.BOM 19 5 2 3" xfId="25907"/>
    <cellStyle name="好_108.BOM 24 5 2 4" xfId="25908"/>
    <cellStyle name="好_108.BOM 19 5 2 4" xfId="25909"/>
    <cellStyle name="好_108.BOM 24 5 4" xfId="25910"/>
    <cellStyle name="好_108.BOM 19 5 4" xfId="25911"/>
    <cellStyle name="好_108.BOM 24 5 5" xfId="25912"/>
    <cellStyle name="好_108.BOM 19 5 5" xfId="25913"/>
    <cellStyle name="好_108.BOM 24 5 6" xfId="25914"/>
    <cellStyle name="好_108.BOM 19 5 6" xfId="25915"/>
    <cellStyle name="好_108.BOM 24 6" xfId="25916"/>
    <cellStyle name="好_108.BOM 19 6" xfId="25917"/>
    <cellStyle name="好_108.BOM 24 6 2" xfId="25918"/>
    <cellStyle name="好_108.BOM 19 6 2" xfId="25919"/>
    <cellStyle name="好_108.BOM 24 6 3" xfId="25920"/>
    <cellStyle name="好_108.BOM 19 6 3" xfId="25921"/>
    <cellStyle name="好_108.BOM 24 6 4" xfId="25922"/>
    <cellStyle name="好_108.BOM 19 6 4" xfId="25923"/>
    <cellStyle name="好_108.BOM 24 6 5" xfId="25924"/>
    <cellStyle name="好_108.BOM 19 6 5" xfId="25925"/>
    <cellStyle name="好_108.BOM 24 6 6" xfId="25926"/>
    <cellStyle name="好_108.BOM 19 6 6" xfId="25927"/>
    <cellStyle name="好_108.BOM 24 7" xfId="25928"/>
    <cellStyle name="好_108.BOM 19 7" xfId="25929"/>
    <cellStyle name="好_108.BOM 24 7 2" xfId="25930"/>
    <cellStyle name="好_108.BOM 19 7 2" xfId="25931"/>
    <cellStyle name="好_108.BOM 24 7 2 2" xfId="25932"/>
    <cellStyle name="好_108.BOM 19 7 2 2" xfId="25933"/>
    <cellStyle name="好_108.BOM 24 7 2 3" xfId="25934"/>
    <cellStyle name="好_108.BOM 19 7 2 3" xfId="25935"/>
    <cellStyle name="好_108.BOM 24 7 2 4" xfId="25936"/>
    <cellStyle name="好_108.BOM 19 7 2 4" xfId="25937"/>
    <cellStyle name="好_108.BOM 24 7 3" xfId="25938"/>
    <cellStyle name="好_108.BOM 19 7 3" xfId="25939"/>
    <cellStyle name="强调文字颜色 2 2 2 13" xfId="25940"/>
    <cellStyle name="好_108.BOM 24 7 3 2" xfId="25941"/>
    <cellStyle name="好_108.BOM 19 7 3 2" xfId="25942"/>
    <cellStyle name="强调文字颜色 2 2 2 14" xfId="25943"/>
    <cellStyle name="好_108.BOM 24 7 3 3" xfId="25944"/>
    <cellStyle name="好_108.BOM 19 7 3 3" xfId="25945"/>
    <cellStyle name="链接单元格 2 2 2 2 2" xfId="25946"/>
    <cellStyle name="好_108.BOM 24 7 3 4" xfId="25947"/>
    <cellStyle name="好_108.BOM 19 7 3 4" xfId="25948"/>
    <cellStyle name="好_108.BOM 24 7 4" xfId="25949"/>
    <cellStyle name="好_108.BOM 2 2 19 3 2 2" xfId="25950"/>
    <cellStyle name="好_108.BOM 19 7 4" xfId="25951"/>
    <cellStyle name="好_108.BOM 24 7 5" xfId="25952"/>
    <cellStyle name="好_108.BOM 2 2 19 3 2 3" xfId="25953"/>
    <cellStyle name="好_108.BOM 19 7 5" xfId="25954"/>
    <cellStyle name="好_108.BOM 24 7 6" xfId="25955"/>
    <cellStyle name="好_108.BOM 2 2 19 3 2 4" xfId="25956"/>
    <cellStyle name="好_108.BOM 19 7 6" xfId="25957"/>
    <cellStyle name="好_108.BOM 24 8 2" xfId="25958"/>
    <cellStyle name="好_108.BOM 19 8 2" xfId="25959"/>
    <cellStyle name="好_108.BOM 24 8 3" xfId="25960"/>
    <cellStyle name="好_108.BOM 19 8 3" xfId="25961"/>
    <cellStyle name="好_108.BOM 24 8 4" xfId="25962"/>
    <cellStyle name="好_108.BOM 2 2 19 3 3 2" xfId="25963"/>
    <cellStyle name="好_108.BOM 19 8 4" xfId="25964"/>
    <cellStyle name="好_108.BOM 24 9 3" xfId="25965"/>
    <cellStyle name="好_108.BOM 19 9 3" xfId="25966"/>
    <cellStyle name="好_108.BOM 24 9 4" xfId="25967"/>
    <cellStyle name="好_108.BOM 19 9 4" xfId="25968"/>
    <cellStyle name="好_108.BOM 2" xfId="25969"/>
    <cellStyle name="好_108.BOM 2 4 3 2" xfId="25970"/>
    <cellStyle name="好_108.BOM 2 10" xfId="25971"/>
    <cellStyle name="好_108.BOM 2 10 2" xfId="25972"/>
    <cellStyle name="好_108.BOM 2 10 2 2 2" xfId="25973"/>
    <cellStyle name="好_108.BOM 2 10 2 2 3" xfId="25974"/>
    <cellStyle name="好_108.BOM 2 10 2 2 4" xfId="25975"/>
    <cellStyle name="好_108.BOM 2 2 9 7 2 4" xfId="25976"/>
    <cellStyle name="好_108.BOM 2 10 2 3 2" xfId="25977"/>
    <cellStyle name="好_108.BOM 2 10 2 3 3" xfId="25978"/>
    <cellStyle name="好_108.BOM 2 10 2 3 4" xfId="25979"/>
    <cellStyle name="好_108.BOM 2 10 2 4" xfId="25980"/>
    <cellStyle name="好_108.BOM 2 10 3" xfId="25981"/>
    <cellStyle name="好_108.BOM 2 10 3 2 4" xfId="25982"/>
    <cellStyle name="好_108.BOM 2 10 3 3 4" xfId="25983"/>
    <cellStyle name="好_108.BOM 2 10 3 4" xfId="25984"/>
    <cellStyle name="好_108.BOM 2 10 3 5" xfId="25985"/>
    <cellStyle name="好_108.BOM 2 10 4" xfId="25986"/>
    <cellStyle name="好_108.BOM 2 10 4 2" xfId="25987"/>
    <cellStyle name="好_108.BOM 2 10 4 2 4" xfId="25988"/>
    <cellStyle name="好_108.BOM 2 10 4 3" xfId="25989"/>
    <cellStyle name="好_108.BOM 2 10 4 3 4" xfId="25990"/>
    <cellStyle name="好_108.BOM 2 10 4 4" xfId="25991"/>
    <cellStyle name="好_108.BOM 2 10 4 5" xfId="25992"/>
    <cellStyle name="好_108.BOM 2 10 5" xfId="25993"/>
    <cellStyle name="好_108.BOM 2 10 5 2 2" xfId="25994"/>
    <cellStyle name="好_108.BOM 2 10 5 2 3" xfId="25995"/>
    <cellStyle name="好_108.BOM 2 10 5 2 4" xfId="25996"/>
    <cellStyle name="适中 2 2 2 10" xfId="25997"/>
    <cellStyle name="好_108.BOM 2 10 5 3 2" xfId="25998"/>
    <cellStyle name="适中 2 2 2 11" xfId="25999"/>
    <cellStyle name="好_108.BOM 2 10 5 3 3" xfId="26000"/>
    <cellStyle name="适中 2 2 2 12" xfId="26001"/>
    <cellStyle name="好_108.BOM 2 10 5 3 4" xfId="26002"/>
    <cellStyle name="好_108.BOM 2 10 5 4" xfId="26003"/>
    <cellStyle name="好_108.BOM 2 10 5 5" xfId="26004"/>
    <cellStyle name="好_108.BOM 2 10 5 6" xfId="26005"/>
    <cellStyle name="好_108.BOM 2 10 6" xfId="26006"/>
    <cellStyle name="好_108.BOM 37 4" xfId="26007"/>
    <cellStyle name="好_108.BOM 2 10 6 2 3" xfId="26008"/>
    <cellStyle name="好_108.BOM 37 5" xfId="26009"/>
    <cellStyle name="好_108.BOM 2 10 6 2 4" xfId="26010"/>
    <cellStyle name="好_108.BOM 2 10 6 4" xfId="26011"/>
    <cellStyle name="好_108.BOM 2 10 6 5" xfId="26012"/>
    <cellStyle name="好_108.BOM 2 10 6 6" xfId="26013"/>
    <cellStyle name="好_108.BOM 2 10 7" xfId="26014"/>
    <cellStyle name="好_108.BOM 2 10 7 2" xfId="26015"/>
    <cellStyle name="适中 3 10" xfId="26016"/>
    <cellStyle name="好_108.BOM 2 10 7 2 2" xfId="26017"/>
    <cellStyle name="适中 3 11" xfId="26018"/>
    <cellStyle name="好_108.BOM 2 10 7 2 3" xfId="26019"/>
    <cellStyle name="适中 3 12" xfId="26020"/>
    <cellStyle name="好_108.BOM 2 10 7 2 4" xfId="26021"/>
    <cellStyle name="好_108.BOM 2 10 7 3" xfId="26022"/>
    <cellStyle name="好_108.BOM 2 10 7 3 2" xfId="26023"/>
    <cellStyle name="好_108.BOM 2 10 7 3 3" xfId="26024"/>
    <cellStyle name="好_108.BOM 2 10 7 3 4" xfId="26025"/>
    <cellStyle name="好_108.BOM 2 10 7 4" xfId="26026"/>
    <cellStyle name="好_108.BOM 2 10 8" xfId="26027"/>
    <cellStyle name="好_108.BOM 2 10 8 3" xfId="26028"/>
    <cellStyle name="好_108.BOM 2 10 8 4" xfId="26029"/>
    <cellStyle name="好_108.BOM 2 10 9" xfId="26030"/>
    <cellStyle name="汇总 2 2 6" xfId="26031"/>
    <cellStyle name="好_108.BOM 2 10 9 3" xfId="26032"/>
    <cellStyle name="汇总 2 2 7" xfId="26033"/>
    <cellStyle name="好_108.BOM 2 10 9 4" xfId="26034"/>
    <cellStyle name="好_108.BOM 2 4 3 3" xfId="26035"/>
    <cellStyle name="好_108.BOM 2 11" xfId="26036"/>
    <cellStyle name="好_108.BOM 2 11 10" xfId="26037"/>
    <cellStyle name="好_108.BOM 2 11 2" xfId="26038"/>
    <cellStyle name="好_108.BOM 2 11 3" xfId="26039"/>
    <cellStyle name="好_108.BOM 2 11 4" xfId="26040"/>
    <cellStyle name="好_108.BOM 2 11 5" xfId="26041"/>
    <cellStyle name="好_108.BOM 2 11 5 6" xfId="26042"/>
    <cellStyle name="好_108.BOM 2 11 6" xfId="26043"/>
    <cellStyle name="好_108.BOM 2 11 7" xfId="26044"/>
    <cellStyle name="好_108.BOM 2 11 8" xfId="26045"/>
    <cellStyle name="好_108.BOM 2 11 9" xfId="26046"/>
    <cellStyle name="好_108.BOM 2 4 3 4" xfId="26047"/>
    <cellStyle name="好_108.BOM 2 12" xfId="26048"/>
    <cellStyle name="好_108.BOM 2 12 10" xfId="26049"/>
    <cellStyle name="好_108.BOM 2 12 11" xfId="26050"/>
    <cellStyle name="好_108.BOM 2 12 2" xfId="26051"/>
    <cellStyle name="好_108.BOM 2 12 2 2 2" xfId="26052"/>
    <cellStyle name="好_108.BOM 2 12 2 2 3" xfId="26053"/>
    <cellStyle name="好_108.BOM 2 12 2 2 4" xfId="26054"/>
    <cellStyle name="好_108.BOM 2 12 2 3 2" xfId="26055"/>
    <cellStyle name="好_108.BOM 2 12 2 3 3" xfId="26056"/>
    <cellStyle name="好_108.BOM 2 12 2 3 4" xfId="26057"/>
    <cellStyle name="好_108.BOM 2 12 3" xfId="26058"/>
    <cellStyle name="好_108.BOM 2 12 3 2 2" xfId="26059"/>
    <cellStyle name="好_108.BOM 2 12 3 2 3" xfId="26060"/>
    <cellStyle name="好_108.BOM 2 12 3 2 4" xfId="26061"/>
    <cellStyle name="好_108.BOM 2 12 3 3 2" xfId="26062"/>
    <cellStyle name="好_108.BOM 2 12 3 3 3" xfId="26063"/>
    <cellStyle name="好_108.BOM 2 12 3 3 4" xfId="26064"/>
    <cellStyle name="好_108.BOM 2 12 4" xfId="26065"/>
    <cellStyle name="好_108.BOM 2 12 4 2" xfId="26066"/>
    <cellStyle name="好_108.BOM 2 12 4 2 4" xfId="26067"/>
    <cellStyle name="好_108.BOM 6 2 2 2" xfId="26068"/>
    <cellStyle name="好_108.BOM 2 12 4 3" xfId="26069"/>
    <cellStyle name="好_108.BOM 6 2 2 2 4" xfId="26070"/>
    <cellStyle name="好_108.BOM 2 12 4 3 4" xfId="26071"/>
    <cellStyle name="好_108.BOM 2 12 5" xfId="26072"/>
    <cellStyle name="好_108.BOM 2 12 5 2" xfId="26073"/>
    <cellStyle name="好_108.BOM 2 12 5 2 2" xfId="26074"/>
    <cellStyle name="好_108.BOM 2 12 5 2 3" xfId="26075"/>
    <cellStyle name="好_108.BOM 2 12 5 2 4" xfId="26076"/>
    <cellStyle name="好_108.BOM 6 2 3 2" xfId="26077"/>
    <cellStyle name="好_108.BOM 2 12 5 3" xfId="26078"/>
    <cellStyle name="好_108.BOM 6 2 3 2 2" xfId="26079"/>
    <cellStyle name="好_108.BOM 2 12 5 3 2" xfId="26080"/>
    <cellStyle name="好_108.BOM 6 2 3 2 3" xfId="26081"/>
    <cellStyle name="好_108.BOM 2 12 5 3 3" xfId="26082"/>
    <cellStyle name="好_108.BOM 6 2 3 2 4" xfId="26083"/>
    <cellStyle name="好_108.BOM 2 12 5 3 4" xfId="26084"/>
    <cellStyle name="好_108.BOM 2 12 6" xfId="26085"/>
    <cellStyle name="好_108.BOM 2 12 6 2" xfId="26086"/>
    <cellStyle name="好_108.BOM 2 12 6 2 2" xfId="26087"/>
    <cellStyle name="好_108.BOM 2 12 6 2 3" xfId="26088"/>
    <cellStyle name="好_108.BOM 2 12 6 2 4" xfId="26089"/>
    <cellStyle name="好_108.BOM 6 2 4 2" xfId="26090"/>
    <cellStyle name="好_108.BOM 2 12 6 3" xfId="26091"/>
    <cellStyle name="好_108.BOM 6 2 4 2 2" xfId="26092"/>
    <cellStyle name="好_108.BOM 2 12 6 3 2" xfId="26093"/>
    <cellStyle name="好_108.BOM 6 2 4 2 3" xfId="26094"/>
    <cellStyle name="好_108.BOM 2 12 6 3 3" xfId="26095"/>
    <cellStyle name="好_108.BOM 6 2 4 2 4" xfId="26096"/>
    <cellStyle name="好_108.BOM 2 12 6 3 4" xfId="26097"/>
    <cellStyle name="好_108.BOM 2 12 7" xfId="26098"/>
    <cellStyle name="好_108.BOM 2 12 7 2" xfId="26099"/>
    <cellStyle name="好_108.BOM 6 2 5 2" xfId="26100"/>
    <cellStyle name="好_108.BOM 2 12 7 3" xfId="26101"/>
    <cellStyle name="好_108.BOM 2 12 8" xfId="26102"/>
    <cellStyle name="好_108.BOM 6 2 6 2" xfId="26103"/>
    <cellStyle name="好_108.BOM 2 12 8 3" xfId="26104"/>
    <cellStyle name="适中 2 2 2 2" xfId="26105"/>
    <cellStyle name="好_108.BOM 2 26 4 2 2" xfId="26106"/>
    <cellStyle name="好_108.BOM 2 12 9" xfId="26107"/>
    <cellStyle name="适中 2 2 2 2 3" xfId="26108"/>
    <cellStyle name="好_108.BOM 6 2 7 2" xfId="26109"/>
    <cellStyle name="好_108.BOM 2 12 9 3" xfId="26110"/>
    <cellStyle name="好_108.BOM 2 13" xfId="26111"/>
    <cellStyle name="好_108.BOM 2 13 10" xfId="26112"/>
    <cellStyle name="好_108.BOM 2 13 11" xfId="26113"/>
    <cellStyle name="好_108.BOM 2 13 12" xfId="26114"/>
    <cellStyle name="好_108.BOM 2 13 2" xfId="26115"/>
    <cellStyle name="好_108.BOM 2 13 2 2 2" xfId="26116"/>
    <cellStyle name="好_108.BOM 2 13 2 2 3" xfId="26117"/>
    <cellStyle name="好_108.BOM 2 13 2 2 4" xfId="26118"/>
    <cellStyle name="好_108.BOM 2 13 2 3 2" xfId="26119"/>
    <cellStyle name="好_108.BOM 2 13 2 3 3" xfId="26120"/>
    <cellStyle name="好_108.BOM 2 13 2 3 4" xfId="26121"/>
    <cellStyle name="好_108.BOM 2 13 2 4" xfId="26122"/>
    <cellStyle name="好_108.BOM 2 2 9 4 2 2" xfId="26123"/>
    <cellStyle name="好_108.BOM 2 13 2 5" xfId="26124"/>
    <cellStyle name="好_108.BOM 2 13 3" xfId="26125"/>
    <cellStyle name="好_108.BOM 2 13 3 2 2" xfId="26126"/>
    <cellStyle name="好_108.BOM 2 13 3 2 3" xfId="26127"/>
    <cellStyle name="好_108.BOM 2 13 3 2 4" xfId="26128"/>
    <cellStyle name="好_108.BOM 2 13 3 3 2" xfId="26129"/>
    <cellStyle name="好_108.BOM 2 13 3 3 3" xfId="26130"/>
    <cellStyle name="好_108.BOM 2 13 3 3 4" xfId="26131"/>
    <cellStyle name="好_108.BOM 2 13 3 4" xfId="26132"/>
    <cellStyle name="好_108.BOM 2 2 9 4 3 2" xfId="26133"/>
    <cellStyle name="好_108.BOM 2 13 3 5" xfId="26134"/>
    <cellStyle name="好_108.BOM 2 13 4" xfId="26135"/>
    <cellStyle name="好_108.BOM 2 13 4 2" xfId="26136"/>
    <cellStyle name="好_108.BOM 2 13 4 2 2" xfId="26137"/>
    <cellStyle name="好_108.BOM 2 13 4 2 3" xfId="26138"/>
    <cellStyle name="好_108.BOM 2 13 4 2 4" xfId="26139"/>
    <cellStyle name="好_108.BOM 2 13 4 3" xfId="26140"/>
    <cellStyle name="好_108.BOM 2 13 4 3 2" xfId="26141"/>
    <cellStyle name="好_108.BOM 2 13 4 3 3" xfId="26142"/>
    <cellStyle name="好_108.BOM 2 13 4 3 4" xfId="26143"/>
    <cellStyle name="好_108.BOM 2 13 4 4" xfId="26144"/>
    <cellStyle name="好_108.BOM 2 13 4 5" xfId="26145"/>
    <cellStyle name="好_108.BOM 2 13 4 6" xfId="26146"/>
    <cellStyle name="好_108.BOM 2 13 5" xfId="26147"/>
    <cellStyle name="好_108.BOM 2 13 5 2" xfId="26148"/>
    <cellStyle name="好_108.BOM 2 13 5 2 2" xfId="26149"/>
    <cellStyle name="好_108.BOM 2 13 5 2 3" xfId="26150"/>
    <cellStyle name="好_108.BOM 2 13 5 2 4" xfId="26151"/>
    <cellStyle name="好_108.BOM 2 13 5 3" xfId="26152"/>
    <cellStyle name="好_108.BOM 2 13 5 3 2" xfId="26153"/>
    <cellStyle name="好_108.BOM 2 13 5 4" xfId="26154"/>
    <cellStyle name="好_108.BOM 2 13 5 5" xfId="26155"/>
    <cellStyle name="好_108.BOM 2 13 5 6" xfId="26156"/>
    <cellStyle name="好_108.BOM 2 13 6" xfId="26157"/>
    <cellStyle name="好_108.BOM 2 13 6 2" xfId="26158"/>
    <cellStyle name="好_108.BOM 2 13 6 2 3" xfId="26159"/>
    <cellStyle name="好_108.BOM 2 13 6 2 4" xfId="26160"/>
    <cellStyle name="好_108.BOM 2 13 6 3" xfId="26161"/>
    <cellStyle name="好_108.BOM 2 13 6 3 3" xfId="26162"/>
    <cellStyle name="好_108.BOM 2 13 6 3 4" xfId="26163"/>
    <cellStyle name="好_108.BOM 2 13 6 4" xfId="26164"/>
    <cellStyle name="好_108.BOM 2 13 6 5" xfId="26165"/>
    <cellStyle name="好_108.BOM 2 13 6 6" xfId="26166"/>
    <cellStyle name="好_108.BOM 2 13 7" xfId="26167"/>
    <cellStyle name="好_108.BOM 2 13 7 2" xfId="26168"/>
    <cellStyle name="好_108.BOM 2 13 7 2 3" xfId="26169"/>
    <cellStyle name="好_108.BOM 2 13 7 2 4" xfId="26170"/>
    <cellStyle name="好_108.BOM 2 13 7 3" xfId="26171"/>
    <cellStyle name="好_108.BOM 2 13 7 3 3" xfId="26172"/>
    <cellStyle name="好_108.BOM 2 13 7 3 4" xfId="26173"/>
    <cellStyle name="好_108.BOM 2 13 7 4" xfId="26174"/>
    <cellStyle name="好_108.BOM 2 13 7 5" xfId="26175"/>
    <cellStyle name="好_108.BOM 2 13 7 6" xfId="26176"/>
    <cellStyle name="好_108.BOM 2 13 8" xfId="26177"/>
    <cellStyle name="好_108.BOM 2 13 8 3" xfId="26178"/>
    <cellStyle name="好_108.BOM 2 13 8 4" xfId="26179"/>
    <cellStyle name="适中 2 2 3 2" xfId="26180"/>
    <cellStyle name="好_108.BOM 2 26 4 3 2" xfId="26181"/>
    <cellStyle name="好_108.BOM 2 13 9" xfId="26182"/>
    <cellStyle name="汇总 5 2 6" xfId="26183"/>
    <cellStyle name="好_108.BOM 2 13 9 3" xfId="26184"/>
    <cellStyle name="好_108.BOM 2 13 9 4" xfId="26185"/>
    <cellStyle name="好_108.BOM 2 14" xfId="26186"/>
    <cellStyle name="好_108.BOM 2 14 10" xfId="26187"/>
    <cellStyle name="好_108.BOM 2 14 11" xfId="26188"/>
    <cellStyle name="好_108.BOM 2 14 12" xfId="26189"/>
    <cellStyle name="好_108.BOM 2 14 2" xfId="26190"/>
    <cellStyle name="好_108.BOM 2 14 2 2 2" xfId="26191"/>
    <cellStyle name="好_108.BOM 2 14 2 2 3" xfId="26192"/>
    <cellStyle name="好_108.BOM 2 14 2 3 2" xfId="26193"/>
    <cellStyle name="好_108.BOM 2 14 2 3 3" xfId="26194"/>
    <cellStyle name="好_108.BOM 2 14 3" xfId="26195"/>
    <cellStyle name="好_108.BOM 2 14 3 2 2" xfId="26196"/>
    <cellStyle name="好_108.BOM 2 14 3 2 3" xfId="26197"/>
    <cellStyle name="好_108.BOM 2 14 3 2 4" xfId="26198"/>
    <cellStyle name="好_108.BOM 2 14 3 3 2" xfId="26199"/>
    <cellStyle name="好_108.BOM 2 14 3 3 3" xfId="26200"/>
    <cellStyle name="好_108.BOM 2 14 3 3 4" xfId="26201"/>
    <cellStyle name="好_108.BOM 2 14 3 4" xfId="26202"/>
    <cellStyle name="好_108.BOM 2 2 9 5 3 2" xfId="26203"/>
    <cellStyle name="好_108.BOM 2 14 3 5" xfId="26204"/>
    <cellStyle name="好_108.BOM 2 14 4" xfId="26205"/>
    <cellStyle name="好_108.BOM 2 14 4 2" xfId="26206"/>
    <cellStyle name="好_108.BOM 2 14 4 2 2" xfId="26207"/>
    <cellStyle name="好_108.BOM 2 14 4 2 3" xfId="26208"/>
    <cellStyle name="好_108.BOM 2 14 4 2 4" xfId="26209"/>
    <cellStyle name="好_108.BOM 2 14 4 3" xfId="26210"/>
    <cellStyle name="好_108.BOM 2 14 4 3 2" xfId="26211"/>
    <cellStyle name="好_108.BOM 2 14 4 3 3" xfId="26212"/>
    <cellStyle name="好_108.BOM 2 14 4 3 4" xfId="26213"/>
    <cellStyle name="好_108.BOM 2 14 4 4" xfId="26214"/>
    <cellStyle name="好_108.BOM 2 14 4 5" xfId="26215"/>
    <cellStyle name="好_108.BOM 2 14 4 6" xfId="26216"/>
    <cellStyle name="好_108.BOM 2 14 5" xfId="26217"/>
    <cellStyle name="好_108.BOM 2 14 5 2" xfId="26218"/>
    <cellStyle name="好_108.BOM 2 14 5 2 2" xfId="26219"/>
    <cellStyle name="好_108.BOM 2 14 5 2 3" xfId="26220"/>
    <cellStyle name="好_108.BOM 2 14 5 2 4" xfId="26221"/>
    <cellStyle name="好_108.BOM 2 14 5 3" xfId="26222"/>
    <cellStyle name="好_108.BOM 2 14 5 3 2" xfId="26223"/>
    <cellStyle name="好_108.BOM 2 14 5 3 3" xfId="26224"/>
    <cellStyle name="好_108.BOM 2 14 5 3 4" xfId="26225"/>
    <cellStyle name="好_108.BOM 2 14 5 4" xfId="26226"/>
    <cellStyle name="好_108.BOM 2 14 5 5" xfId="26227"/>
    <cellStyle name="好_108.BOM 2 14 5 6" xfId="26228"/>
    <cellStyle name="好_108.BOM 2 14 6 2" xfId="26229"/>
    <cellStyle name="好_108.BOM 2 14 6 2 2" xfId="26230"/>
    <cellStyle name="好_108.BOM 2 14 6 2 3" xfId="26231"/>
    <cellStyle name="好_108.BOM 2 14 6 2 4" xfId="26232"/>
    <cellStyle name="好_108.BOM 2 14 6 3" xfId="26233"/>
    <cellStyle name="好_108.BOM 2 14 6 3 4" xfId="26234"/>
    <cellStyle name="好_108.BOM 2 14 6 4" xfId="26235"/>
    <cellStyle name="好_108.BOM 2 14 6 5" xfId="26236"/>
    <cellStyle name="好_108.BOM 2 14 6 6" xfId="26237"/>
    <cellStyle name="强调文字颜色 6 2 2 2" xfId="26238"/>
    <cellStyle name="好_108.BOM 2 14 7 2" xfId="26239"/>
    <cellStyle name="强调文字颜色 6 2 2 2 2" xfId="26240"/>
    <cellStyle name="好_108.BOM 2 14 7 2 2" xfId="26241"/>
    <cellStyle name="强调文字颜色 6 2 2 2 3" xfId="26242"/>
    <cellStyle name="好_108.BOM 2 14 7 2 3" xfId="26243"/>
    <cellStyle name="强调文字颜色 6 2 2 2 4" xfId="26244"/>
    <cellStyle name="好_108.BOM 2 14 7 2 4" xfId="26245"/>
    <cellStyle name="强调文字颜色 6 2 2 3" xfId="26246"/>
    <cellStyle name="好_108.BOM 2 14 7 3" xfId="26247"/>
    <cellStyle name="强调文字颜色 6 2 2 3 2" xfId="26248"/>
    <cellStyle name="好_108.BOM 32 11" xfId="26249"/>
    <cellStyle name="好_108.BOM 27 11" xfId="26250"/>
    <cellStyle name="好_108.BOM 2 14 7 3 2" xfId="26251"/>
    <cellStyle name="强调文字颜色 6 2 2 3 3" xfId="26252"/>
    <cellStyle name="好_108.BOM 32 12" xfId="26253"/>
    <cellStyle name="好_108.BOM 27 12" xfId="26254"/>
    <cellStyle name="好_108.BOM 2 14 7 3 3" xfId="26255"/>
    <cellStyle name="强调文字颜色 6 2 2 3 4" xfId="26256"/>
    <cellStyle name="好_108.BOM 2 14 7 3 4" xfId="26257"/>
    <cellStyle name="强调文字颜色 6 2 2 4" xfId="26258"/>
    <cellStyle name="好_108.BOM 2 14 7 4" xfId="26259"/>
    <cellStyle name="强调文字颜色 6 2 2 5" xfId="26260"/>
    <cellStyle name="好_108.BOM 2 14 7 5" xfId="26261"/>
    <cellStyle name="强调文字颜色 6 2 2 6" xfId="26262"/>
    <cellStyle name="好_108.BOM 2 14 7 6" xfId="26263"/>
    <cellStyle name="强调文字颜色 6 2 3 3" xfId="26264"/>
    <cellStyle name="好_108.BOM 2 14 8 3" xfId="26265"/>
    <cellStyle name="强调文字颜色 6 2 3 4" xfId="26266"/>
    <cellStyle name="好_108.BOM 2 14 8 4" xfId="26267"/>
    <cellStyle name="适中 2 2 4 2" xfId="26268"/>
    <cellStyle name="强调文字颜色 6 2 4" xfId="26269"/>
    <cellStyle name="好_108.BOM 2 2 12 4 2 3" xfId="26270"/>
    <cellStyle name="好_108.BOM 2 14 9" xfId="26271"/>
    <cellStyle name="强调文字颜色 6 2 4 3" xfId="26272"/>
    <cellStyle name="汇总 6 2 6" xfId="26273"/>
    <cellStyle name="好_108.BOM 2 14 9 3" xfId="26274"/>
    <cellStyle name="强调文字颜色 6 2 4 4" xfId="26275"/>
    <cellStyle name="好_108.BOM 2 14 9 4" xfId="26276"/>
    <cellStyle name="好_108.BOM 2 20" xfId="26277"/>
    <cellStyle name="好_108.BOM 2 15" xfId="26278"/>
    <cellStyle name="好_108.BOM 2 20 10" xfId="26279"/>
    <cellStyle name="好_108.BOM 2 15 10" xfId="26280"/>
    <cellStyle name="好_108.BOM 2 20 11" xfId="26281"/>
    <cellStyle name="好_108.BOM 2 15 11" xfId="26282"/>
    <cellStyle name="好_108.BOM 2 20 2" xfId="26283"/>
    <cellStyle name="好_108.BOM 2 15 2" xfId="26284"/>
    <cellStyle name="好_108.BOM 2 20 2 2 2" xfId="26285"/>
    <cellStyle name="好_108.BOM 2 15 2 2 2" xfId="26286"/>
    <cellStyle name="好_108.BOM 2 20 2 2 3" xfId="26287"/>
    <cellStyle name="好_108.BOM 2 15 2 2 3" xfId="26288"/>
    <cellStyle name="好_108.BOM 2 20 2 2 4" xfId="26289"/>
    <cellStyle name="好_108.BOM 2 15 2 2 4" xfId="26290"/>
    <cellStyle name="好_108.BOM 2 20 2 3 2" xfId="26291"/>
    <cellStyle name="好_108.BOM 2 15 2 3 2" xfId="26292"/>
    <cellStyle name="好_108.BOM 2 20 2 3 3" xfId="26293"/>
    <cellStyle name="好_108.BOM 2 15 2 3 3" xfId="26294"/>
    <cellStyle name="好_108.BOM 2 20 2 3 4" xfId="26295"/>
    <cellStyle name="好_108.BOM 2 15 2 3 4" xfId="26296"/>
    <cellStyle name="好_108.BOM 2 20 2 4" xfId="26297"/>
    <cellStyle name="好_108.BOM 2 15 2 4" xfId="26298"/>
    <cellStyle name="好_108.BOM 2 20 3" xfId="26299"/>
    <cellStyle name="好_108.BOM 2 15 3" xfId="26300"/>
    <cellStyle name="好_108.BOM 2 20 3 2 2" xfId="26301"/>
    <cellStyle name="好_108.BOM 2 15 3 2 2" xfId="26302"/>
    <cellStyle name="好_108.BOM 2 20 3 2 3" xfId="26303"/>
    <cellStyle name="好_108.BOM 2 15 3 2 3" xfId="26304"/>
    <cellStyle name="好_108.BOM 2 20 3 2 4" xfId="26305"/>
    <cellStyle name="好_108.BOM 2 15 3 2 4" xfId="26306"/>
    <cellStyle name="好_108.BOM 2 20 3 3 2" xfId="26307"/>
    <cellStyle name="好_108.BOM 2 15 3 3 2" xfId="26308"/>
    <cellStyle name="好_108.BOM 2 20 3 3 3" xfId="26309"/>
    <cellStyle name="好_108.BOM 2 15 3 3 3" xfId="26310"/>
    <cellStyle name="好_108.BOM 2 20 3 3 4" xfId="26311"/>
    <cellStyle name="好_108.BOM 2 15 3 3 4" xfId="26312"/>
    <cellStyle name="好_108.BOM 2 20 3 4" xfId="26313"/>
    <cellStyle name="好_108.BOM 2 15 3 4" xfId="26314"/>
    <cellStyle name="好_108.BOM 2 20 3 5" xfId="26315"/>
    <cellStyle name="好_108.BOM 2 2 9 6 3 2" xfId="26316"/>
    <cellStyle name="好_108.BOM 2 15 3 5" xfId="26317"/>
    <cellStyle name="好_108.BOM 2 20 3 6" xfId="26318"/>
    <cellStyle name="好_108.BOM 2 2 9 6 3 3" xfId="26319"/>
    <cellStyle name="好_108.BOM 2 15 3 6" xfId="26320"/>
    <cellStyle name="好_108.BOM 2 20 4" xfId="26321"/>
    <cellStyle name="好_108.BOM 2 15 4" xfId="26322"/>
    <cellStyle name="好_108.BOM 2 20 4 2" xfId="26323"/>
    <cellStyle name="好_108.BOM 2 15 4 2" xfId="26324"/>
    <cellStyle name="好_108.BOM 2 20 4 2 2" xfId="26325"/>
    <cellStyle name="好_108.BOM 2 15 4 2 2" xfId="26326"/>
    <cellStyle name="输入 4 2" xfId="26327"/>
    <cellStyle name="好_108.BOM 2 20 4 2 3" xfId="26328"/>
    <cellStyle name="好_108.BOM 2 15 4 2 3" xfId="26329"/>
    <cellStyle name="输入 4 3" xfId="26330"/>
    <cellStyle name="好_108.BOM 2 20 4 2 4" xfId="26331"/>
    <cellStyle name="好_108.BOM 2 15 4 2 4" xfId="26332"/>
    <cellStyle name="好_108.BOM 2 20 4 3" xfId="26333"/>
    <cellStyle name="好_108.BOM 2 15 4 3" xfId="26334"/>
    <cellStyle name="好_108.BOM 2 20 4 3 2" xfId="26335"/>
    <cellStyle name="好_108.BOM 2 15 4 3 2" xfId="26336"/>
    <cellStyle name="好_108.BOM 2 20 4 4" xfId="26337"/>
    <cellStyle name="好_108.BOM 2 15 4 4" xfId="26338"/>
    <cellStyle name="好_108.BOM 2 20 4 6" xfId="26339"/>
    <cellStyle name="好_108.BOM 2 15 4 6" xfId="26340"/>
    <cellStyle name="好_108.BOM 2 20 5" xfId="26341"/>
    <cellStyle name="好_108.BOM 2 15 5" xfId="26342"/>
    <cellStyle name="好_108.BOM 2 20 5 2" xfId="26343"/>
    <cellStyle name="好_108.BOM 2 15 5 2" xfId="26344"/>
    <cellStyle name="好_108.BOM 2 20 5 2 2" xfId="26345"/>
    <cellStyle name="好_108.BOM 2 15 5 2 2" xfId="26346"/>
    <cellStyle name="好_108.BOM 2 20 5 2 3" xfId="26347"/>
    <cellStyle name="好_108.BOM 2 15 5 2 3" xfId="26348"/>
    <cellStyle name="好_108.BOM 2 20 5 2 4" xfId="26349"/>
    <cellStyle name="好_108.BOM 2 15 5 2 4" xfId="26350"/>
    <cellStyle name="好_108.BOM 2 20 5 3" xfId="26351"/>
    <cellStyle name="好_108.BOM 2 15 5 3" xfId="26352"/>
    <cellStyle name="好_108.BOM 2 20 5 3 2" xfId="26353"/>
    <cellStyle name="好_108.BOM 2 15 5 3 2" xfId="26354"/>
    <cellStyle name="好_108.BOM 2 20 5 3 3" xfId="26355"/>
    <cellStyle name="好_108.BOM 2 15 5 3 3" xfId="26356"/>
    <cellStyle name="好_108.BOM 2 20 5 3 4" xfId="26357"/>
    <cellStyle name="好_108.BOM 2 15 5 3 4" xfId="26358"/>
    <cellStyle name="好_108.BOM 2 20 5 4" xfId="26359"/>
    <cellStyle name="好_108.BOM 2 15 5 4" xfId="26360"/>
    <cellStyle name="好_108.BOM 2 20 5 5" xfId="26361"/>
    <cellStyle name="好_108.BOM 2 15 5 5" xfId="26362"/>
    <cellStyle name="好_108.BOM 2 20 5 6" xfId="26363"/>
    <cellStyle name="好_108.BOM 2 15 5 6" xfId="26364"/>
    <cellStyle name="好_108.BOM 2 20 6 2" xfId="26365"/>
    <cellStyle name="好_108.BOM 2 15 6 2" xfId="26366"/>
    <cellStyle name="好_108.BOM 2 20 6 2 2" xfId="26367"/>
    <cellStyle name="好_108.BOM 2 15 6 2 2" xfId="26368"/>
    <cellStyle name="好_108.BOM 2 20 6 2 3" xfId="26369"/>
    <cellStyle name="好_108.BOM 2 15 6 2 3" xfId="26370"/>
    <cellStyle name="好_108.BOM 2 20 6 2 4" xfId="26371"/>
    <cellStyle name="好_108.BOM 2 15 6 2 4" xfId="26372"/>
    <cellStyle name="好_108.BOM 2 20 6 3" xfId="26373"/>
    <cellStyle name="好_108.BOM 2 15 6 3" xfId="26374"/>
    <cellStyle name="好_108.BOM 2 20 6 3 2" xfId="26375"/>
    <cellStyle name="好_108.BOM 2 15 6 3 2" xfId="26376"/>
    <cellStyle name="好_108.BOM 2 20 6 3 3" xfId="26377"/>
    <cellStyle name="好_108.BOM 2 15 6 3 3" xfId="26378"/>
    <cellStyle name="注释 2 2" xfId="26379"/>
    <cellStyle name="好_108.BOM 2 20 6 3 4" xfId="26380"/>
    <cellStyle name="好_108.BOM 2 15 6 3 4" xfId="26381"/>
    <cellStyle name="好_108.BOM 2 20 6 4" xfId="26382"/>
    <cellStyle name="好_108.BOM 2 15 6 4" xfId="26383"/>
    <cellStyle name="好_108.BOM 2 20 6 5" xfId="26384"/>
    <cellStyle name="好_108.BOM 2 15 6 5" xfId="26385"/>
    <cellStyle name="好_108.BOM 2 20 6 6" xfId="26386"/>
    <cellStyle name="好_108.BOM 2 15 6 6" xfId="26387"/>
    <cellStyle name="强调文字颜色 6 3 2 2" xfId="26388"/>
    <cellStyle name="好_108.BOM 2 20 7 2" xfId="26389"/>
    <cellStyle name="好_108.BOM 2 15 7 2" xfId="26390"/>
    <cellStyle name="强调文字颜色 6 3 2 2 2" xfId="26391"/>
    <cellStyle name="好_108.BOM 2 20 7 2 2" xfId="26392"/>
    <cellStyle name="好_108.BOM 2 15 7 2 2" xfId="26393"/>
    <cellStyle name="好_108.BOM 2 20 7 2 3" xfId="26394"/>
    <cellStyle name="好_108.BOM 2 15 7 2 3" xfId="26395"/>
    <cellStyle name="好_108.BOM 2 20 7 2 4" xfId="26396"/>
    <cellStyle name="好_108.BOM 2 15 7 2 4" xfId="26397"/>
    <cellStyle name="强调文字颜色 6 3 2 3" xfId="26398"/>
    <cellStyle name="好_108.BOM 2 20 7 3" xfId="26399"/>
    <cellStyle name="好_108.BOM 2 15 7 3" xfId="26400"/>
    <cellStyle name="强调文字颜色 6 3 2 3 2" xfId="26401"/>
    <cellStyle name="好_108.BOM 2 20 7 3 2" xfId="26402"/>
    <cellStyle name="好_108.BOM 2 15 7 3 2" xfId="26403"/>
    <cellStyle name="好_108.BOM 2 20 7 3 3" xfId="26404"/>
    <cellStyle name="好_108.BOM 2 15 7 3 3" xfId="26405"/>
    <cellStyle name="好_108.BOM 2 20 7 3 4" xfId="26406"/>
    <cellStyle name="好_108.BOM 2 15 7 3 4" xfId="26407"/>
    <cellStyle name="强调文字颜色 6 3 2 4" xfId="26408"/>
    <cellStyle name="好_108.BOM 2 20 7 4" xfId="26409"/>
    <cellStyle name="好_108.BOM 2 15 7 4" xfId="26410"/>
    <cellStyle name="强调文字颜色 6 3 3 2" xfId="26411"/>
    <cellStyle name="好_108.BOM 2 20 8 2" xfId="26412"/>
    <cellStyle name="好_108.BOM 2 15 8 2" xfId="26413"/>
    <cellStyle name="强调文字颜色 6 3 3 3" xfId="26414"/>
    <cellStyle name="好_108.BOM 2 20 8 3" xfId="26415"/>
    <cellStyle name="好_108.BOM 2 15 8 3" xfId="26416"/>
    <cellStyle name="强调文字颜色 6 3 3 4" xfId="26417"/>
    <cellStyle name="好_108.BOM 2 20 8 4" xfId="26418"/>
    <cellStyle name="好_108.BOM 2 15 8 4" xfId="26419"/>
    <cellStyle name="强调文字颜色 6 3 4" xfId="26420"/>
    <cellStyle name="好_108.BOM 2 20 9" xfId="26421"/>
    <cellStyle name="好_108.BOM 2 2 12 4 3 3" xfId="26422"/>
    <cellStyle name="好_108.BOM 2 15 9" xfId="26423"/>
    <cellStyle name="强调文字颜色 6 3 4 2" xfId="26424"/>
    <cellStyle name="好_108.BOM 2 20 9 2" xfId="26425"/>
    <cellStyle name="好_108.BOM 2 15 9 2" xfId="26426"/>
    <cellStyle name="强调文字颜色 6 3 4 3" xfId="26427"/>
    <cellStyle name="好_108.BOM 2 20 9 3" xfId="26428"/>
    <cellStyle name="好_108.BOM 2 15 9 3" xfId="26429"/>
    <cellStyle name="强调文字颜色 6 3 4 4" xfId="26430"/>
    <cellStyle name="好_108.BOM 2 20 9 4" xfId="26431"/>
    <cellStyle name="好_108.BOM 2 15 9 4" xfId="26432"/>
    <cellStyle name="好_108.BOM 2 21" xfId="26433"/>
    <cellStyle name="好_108.BOM 2 16" xfId="26434"/>
    <cellStyle name="强调文字颜色 4 5 5 4" xfId="26435"/>
    <cellStyle name="好_108.BOM 2 21 10" xfId="26436"/>
    <cellStyle name="好_108.BOM 2 16 10" xfId="26437"/>
    <cellStyle name="好_108.BOM 2 21 2" xfId="26438"/>
    <cellStyle name="好_108.BOM 2 16 2" xfId="26439"/>
    <cellStyle name="好_108.BOM 2 21 2 2" xfId="26440"/>
    <cellStyle name="好_108.BOM 2 16 2 2" xfId="26441"/>
    <cellStyle name="好_108.BOM 2 21 2 2 2" xfId="26442"/>
    <cellStyle name="好_108.BOM 2 16 2 2 2" xfId="26443"/>
    <cellStyle name="好_108.BOM 2 21 2 2 3" xfId="26444"/>
    <cellStyle name="好_108.BOM 2 16 2 2 3" xfId="26445"/>
    <cellStyle name="好_108.BOM 2 21 2 2 4" xfId="26446"/>
    <cellStyle name="好_108.BOM 2 16 2 2 4" xfId="26447"/>
    <cellStyle name="好_108.BOM 2 21 2 3" xfId="26448"/>
    <cellStyle name="好_108.BOM 2 16 2 3" xfId="26449"/>
    <cellStyle name="好_108.BOM 2 21 2 3 2" xfId="26450"/>
    <cellStyle name="好_108.BOM 2 16 2 3 2" xfId="26451"/>
    <cellStyle name="好_108.BOM 2 21 2 3 3" xfId="26452"/>
    <cellStyle name="好_108.BOM 2 16 2 3 3" xfId="26453"/>
    <cellStyle name="好_108.BOM 2 21 2 3 4" xfId="26454"/>
    <cellStyle name="好_108.BOM 2 16 2 3 4" xfId="26455"/>
    <cellStyle name="好_108.BOM 2 21 2 4" xfId="26456"/>
    <cellStyle name="好_108.BOM 2 16 2 4" xfId="26457"/>
    <cellStyle name="好_108.BOM 2 21 2 5" xfId="26458"/>
    <cellStyle name="好_108.BOM 2 2 9 7 2 2" xfId="26459"/>
    <cellStyle name="好_108.BOM 2 16 2 5" xfId="26460"/>
    <cellStyle name="好_108.BOM 2 21 2 6" xfId="26461"/>
    <cellStyle name="好_108.BOM 2 2 9 7 2 3" xfId="26462"/>
    <cellStyle name="好_108.BOM 2 16 2 6" xfId="26463"/>
    <cellStyle name="好_108.BOM 2 21 3" xfId="26464"/>
    <cellStyle name="好_108.BOM 2 16 3" xfId="26465"/>
    <cellStyle name="好_108.BOM 2 21 3 2" xfId="26466"/>
    <cellStyle name="好_108.BOM 2 16 3 2" xfId="26467"/>
    <cellStyle name="好_108.BOM 2 21 3 2 2" xfId="26468"/>
    <cellStyle name="好_108.BOM 2 16 3 2 2" xfId="26469"/>
    <cellStyle name="好_108.BOM 2 21 3 2 3" xfId="26470"/>
    <cellStyle name="好_108.BOM 2 16 3 2 3" xfId="26471"/>
    <cellStyle name="好_108.BOM 2 21 3 2 4" xfId="26472"/>
    <cellStyle name="好_108.BOM 2 16 3 2 4" xfId="26473"/>
    <cellStyle name="好_108.BOM 2 21 3 3" xfId="26474"/>
    <cellStyle name="好_108.BOM 2 16 3 3" xfId="26475"/>
    <cellStyle name="好_108.BOM 2 21 3 3 2" xfId="26476"/>
    <cellStyle name="好_108.BOM 2 16 3 3 2" xfId="26477"/>
    <cellStyle name="好_108.BOM 2 21 3 3 3" xfId="26478"/>
    <cellStyle name="好_108.BOM 2 16 3 3 3" xfId="26479"/>
    <cellStyle name="好_108.BOM 2 21 3 3 4" xfId="26480"/>
    <cellStyle name="好_108.BOM 2 16 3 3 4" xfId="26481"/>
    <cellStyle name="好_108.BOM 2 21 3 4" xfId="26482"/>
    <cellStyle name="好_108.BOM 2 16 3 4" xfId="26483"/>
    <cellStyle name="好_108.BOM 2 21 3 5" xfId="26484"/>
    <cellStyle name="好_108.BOM 2 2 9 7 3 2" xfId="26485"/>
    <cellStyle name="好_108.BOM 2 16 3 5" xfId="26486"/>
    <cellStyle name="好_108.BOM 2 21 3 6" xfId="26487"/>
    <cellStyle name="好_108.BOM 2 2 9 7 3 3" xfId="26488"/>
    <cellStyle name="好_108.BOM 2 16 3 6" xfId="26489"/>
    <cellStyle name="好_108.BOM 2 21 4" xfId="26490"/>
    <cellStyle name="好_108.BOM 2 16 4" xfId="26491"/>
    <cellStyle name="好_108.BOM 2 21 4 2" xfId="26492"/>
    <cellStyle name="好_108.BOM 2 16 4 2" xfId="26493"/>
    <cellStyle name="好_108.BOM 2 21 4 2 2" xfId="26494"/>
    <cellStyle name="好_108.BOM 2 16 4 2 2" xfId="26495"/>
    <cellStyle name="好_108.BOM 2 21 4 2 3" xfId="26496"/>
    <cellStyle name="好_108.BOM 2 16 4 2 3" xfId="26497"/>
    <cellStyle name="好_108.BOM 2 21 4 2 4" xfId="26498"/>
    <cellStyle name="好_108.BOM 2 16 4 2 4" xfId="26499"/>
    <cellStyle name="好_108.BOM 2 21 4 3" xfId="26500"/>
    <cellStyle name="好_108.BOM 2 16 4 3" xfId="26501"/>
    <cellStyle name="好_108.BOM 2 21 4 3 2" xfId="26502"/>
    <cellStyle name="好_108.BOM 2 16 4 3 2" xfId="26503"/>
    <cellStyle name="好_108.BOM 2 21 4 3 3" xfId="26504"/>
    <cellStyle name="好_108.BOM 2 16 4 3 3" xfId="26505"/>
    <cellStyle name="好_108.BOM 2 21 4 3 4" xfId="26506"/>
    <cellStyle name="好_108.BOM 2 16 4 3 4" xfId="26507"/>
    <cellStyle name="好_108.BOM 2 21 4 4" xfId="26508"/>
    <cellStyle name="好_108.BOM 2 16 4 4" xfId="26509"/>
    <cellStyle name="好_108.BOM 2 21 4 5" xfId="26510"/>
    <cellStyle name="好_108.BOM 2 16 4 5" xfId="26511"/>
    <cellStyle name="好_108.BOM 2 21 4 6" xfId="26512"/>
    <cellStyle name="好_108.BOM 2 16 4 6" xfId="26513"/>
    <cellStyle name="好_108.BOM 2 21 5" xfId="26514"/>
    <cellStyle name="好_108.BOM 2 16 5" xfId="26515"/>
    <cellStyle name="强调文字颜色 6 2 2 2 8" xfId="26516"/>
    <cellStyle name="好_108.BOM 2 21 5 2" xfId="26517"/>
    <cellStyle name="好_108.BOM 2 16 5 2" xfId="26518"/>
    <cellStyle name="好_108.BOM 2 21 5 2 2" xfId="26519"/>
    <cellStyle name="好_108.BOM 2 16 5 2 2" xfId="26520"/>
    <cellStyle name="强调文字颜色 6 2 2 2 9" xfId="26521"/>
    <cellStyle name="好_108.BOM 2 21 5 3" xfId="26522"/>
    <cellStyle name="好_108.BOM 2 16 5 3" xfId="26523"/>
    <cellStyle name="好_108.BOM 2 21 5 3 2" xfId="26524"/>
    <cellStyle name="好_108.BOM 2 16 5 3 2" xfId="26525"/>
    <cellStyle name="好_108.BOM 2 21 5 4" xfId="26526"/>
    <cellStyle name="好_108.BOM 2 16 5 4" xfId="26527"/>
    <cellStyle name="好_108.BOM 2 21 5 5" xfId="26528"/>
    <cellStyle name="好_108.BOM 2 16 5 5" xfId="26529"/>
    <cellStyle name="好_108.BOM 2 21 5 6" xfId="26530"/>
    <cellStyle name="好_108.BOM 2 16 5 6" xfId="26531"/>
    <cellStyle name="好_108.BOM 2 21 6" xfId="26532"/>
    <cellStyle name="好_108.BOM 2 16 6" xfId="26533"/>
    <cellStyle name="好_108.BOM 2 21 6 2" xfId="26534"/>
    <cellStyle name="好_108.BOM 2 16 6 2" xfId="26535"/>
    <cellStyle name="好_108.BOM 2 21 6 2 2" xfId="26536"/>
    <cellStyle name="好_108.BOM 2 16 6 2 2" xfId="26537"/>
    <cellStyle name="好_108.BOM 2 21 6 2 3" xfId="26538"/>
    <cellStyle name="好_108.BOM 2 16 6 2 3" xfId="26539"/>
    <cellStyle name="好_108.BOM 2 21 6 2 4" xfId="26540"/>
    <cellStyle name="好_108.BOM 2 16 6 2 4" xfId="26541"/>
    <cellStyle name="好_108.BOM 2 21 6 3" xfId="26542"/>
    <cellStyle name="好_108.BOM 2 16 6 3" xfId="26543"/>
    <cellStyle name="好_108.BOM 2 21 6 3 2" xfId="26544"/>
    <cellStyle name="好_108.BOM 2 16 6 3 2" xfId="26545"/>
    <cellStyle name="好_108.BOM 2 21 6 3 3" xfId="26546"/>
    <cellStyle name="好_108.BOM 2 16 6 3 3" xfId="26547"/>
    <cellStyle name="好_108.BOM 2 21 6 3 4" xfId="26548"/>
    <cellStyle name="好_108.BOM 2 16 6 3 4" xfId="26549"/>
    <cellStyle name="强调文字颜色 6 4 2" xfId="26550"/>
    <cellStyle name="好_108.BOM 2 21 7" xfId="26551"/>
    <cellStyle name="好_108.BOM 2 16 7" xfId="26552"/>
    <cellStyle name="强调文字颜色 6 4 2 2" xfId="26553"/>
    <cellStyle name="好_108.BOM 2 21 7 2" xfId="26554"/>
    <cellStyle name="好_108.BOM 2 16 7 2" xfId="26555"/>
    <cellStyle name="好_108.BOM 2 21 7 2 2" xfId="26556"/>
    <cellStyle name="好_108.BOM 2 16 7 2 2" xfId="26557"/>
    <cellStyle name="好_108.BOM 2 21 7 2 3" xfId="26558"/>
    <cellStyle name="好_108.BOM 2 16 7 2 3" xfId="26559"/>
    <cellStyle name="好_108.BOM 2 21 7 2 4" xfId="26560"/>
    <cellStyle name="好_108.BOM 2 16 7 2 4" xfId="26561"/>
    <cellStyle name="强调文字颜色 6 4 2 3" xfId="26562"/>
    <cellStyle name="好_108.BOM 2 21 7 3" xfId="26563"/>
    <cellStyle name="好_108.BOM 2 16 7 3" xfId="26564"/>
    <cellStyle name="好_108.BOM 2 21 7 3 2" xfId="26565"/>
    <cellStyle name="好_108.BOM 2 16 7 3 2" xfId="26566"/>
    <cellStyle name="好_108.BOM 2 21 7 3 3" xfId="26567"/>
    <cellStyle name="好_108.BOM 2 16 7 3 3" xfId="26568"/>
    <cellStyle name="好_108.BOM 2 21 7 3 4" xfId="26569"/>
    <cellStyle name="好_108.BOM 2 16 7 3 4" xfId="26570"/>
    <cellStyle name="强调文字颜色 6 4 3" xfId="26571"/>
    <cellStyle name="好_108.BOM 2 21 8" xfId="26572"/>
    <cellStyle name="好_108.BOM 2 16 8" xfId="26573"/>
    <cellStyle name="强调文字颜色 6 4 3 2" xfId="26574"/>
    <cellStyle name="好_108.BOM 2 21 8 2" xfId="26575"/>
    <cellStyle name="好_108.BOM 2 16 8 2" xfId="26576"/>
    <cellStyle name="强调文字颜色 6 4 3 3" xfId="26577"/>
    <cellStyle name="好_108.BOM 2 21 8 3" xfId="26578"/>
    <cellStyle name="好_108.BOM 2 16 8 3" xfId="26579"/>
    <cellStyle name="强调文字颜色 6 4 3 4" xfId="26580"/>
    <cellStyle name="好_108.BOM 2 21 8 4" xfId="26581"/>
    <cellStyle name="好_108.BOM 2 16 8 4" xfId="26582"/>
    <cellStyle name="强调文字颜色 6 4 4" xfId="26583"/>
    <cellStyle name="好_108.BOM 2 21 9" xfId="26584"/>
    <cellStyle name="好_108.BOM 2 16 9" xfId="26585"/>
    <cellStyle name="强调文字颜色 6 4 4 2" xfId="26586"/>
    <cellStyle name="好_108.BOM 2 21 9 2" xfId="26587"/>
    <cellStyle name="好_108.BOM 2 16 9 2" xfId="26588"/>
    <cellStyle name="强调文字颜色 6 4 4 3" xfId="26589"/>
    <cellStyle name="好_108.BOM 2 21 9 3" xfId="26590"/>
    <cellStyle name="好_108.BOM 2 16 9 3" xfId="26591"/>
    <cellStyle name="强调文字颜色 6 4 4 4" xfId="26592"/>
    <cellStyle name="好_108.BOM 2 21 9 4" xfId="26593"/>
    <cellStyle name="好_108.BOM 2 16 9 4" xfId="26594"/>
    <cellStyle name="汇总 6 3 2 2" xfId="26595"/>
    <cellStyle name="好_108.BOM 2 22" xfId="26596"/>
    <cellStyle name="好_108.BOM 2 17" xfId="26597"/>
    <cellStyle name="好_108.BOM 2 22 10" xfId="26598"/>
    <cellStyle name="好_108.BOM 2 17 10" xfId="26599"/>
    <cellStyle name="好_108.BOM 2 22 11" xfId="26600"/>
    <cellStyle name="好_108.BOM 2 17 11" xfId="26601"/>
    <cellStyle name="好_108.BOM 2 22 2 3 2" xfId="26602"/>
    <cellStyle name="好_108.BOM 2 17 2 3 2" xfId="26603"/>
    <cellStyle name="好_108.BOM 2 22 2 3 3" xfId="26604"/>
    <cellStyle name="好_108.BOM 2 2 10 3 2" xfId="26605"/>
    <cellStyle name="好_108.BOM 2 17 2 3 3" xfId="26606"/>
    <cellStyle name="好_108.BOM 2 22 2 3 4" xfId="26607"/>
    <cellStyle name="好_108.BOM 2 2 10 3 3" xfId="26608"/>
    <cellStyle name="好_108.BOM 2 17 2 3 4" xfId="26609"/>
    <cellStyle name="解释性文本 2 4 2" xfId="26610"/>
    <cellStyle name="好_108.BOM 2 22 3 3 2" xfId="26611"/>
    <cellStyle name="好_108.BOM 2 17 3 3 2" xfId="26612"/>
    <cellStyle name="解释性文本 2 4 3" xfId="26613"/>
    <cellStyle name="好_108.BOM 2 22 3 3 3" xfId="26614"/>
    <cellStyle name="好_108.BOM 2 2 11 3 2" xfId="26615"/>
    <cellStyle name="好_108.BOM 2 17 3 3 3" xfId="26616"/>
    <cellStyle name="解释性文本 2 4 4" xfId="26617"/>
    <cellStyle name="好_108.BOM 2 22 3 3 4" xfId="26618"/>
    <cellStyle name="好_108.BOM 2 2 11 3 3" xfId="26619"/>
    <cellStyle name="好_108.BOM 2 17 3 3 4" xfId="26620"/>
    <cellStyle name="解释性文本 3 4 2" xfId="26621"/>
    <cellStyle name="好_108.BOM 2 22 4 3 2" xfId="26622"/>
    <cellStyle name="好_108.BOM 2 17 4 3 2" xfId="26623"/>
    <cellStyle name="解释性文本 3 4 3" xfId="26624"/>
    <cellStyle name="好_108.BOM 2 22 4 3 3" xfId="26625"/>
    <cellStyle name="好_108.BOM 2 2 12 3 2" xfId="26626"/>
    <cellStyle name="好_108.BOM 2 17 4 3 3" xfId="26627"/>
    <cellStyle name="解释性文本 3 4 4" xfId="26628"/>
    <cellStyle name="好_108.BOM 2 22 4 3 4" xfId="26629"/>
    <cellStyle name="好_108.BOM 2 2 12 3 3" xfId="26630"/>
    <cellStyle name="好_108.BOM 2 17 4 3 4" xfId="26631"/>
    <cellStyle name="解释性文本 4 4 2" xfId="26632"/>
    <cellStyle name="好_108.BOM 2 22 5 3 2" xfId="26633"/>
    <cellStyle name="好_108.BOM 2 17 5 3 2" xfId="26634"/>
    <cellStyle name="解释性文本 4 4 3" xfId="26635"/>
    <cellStyle name="好_108.BOM 2 22 5 3 3" xfId="26636"/>
    <cellStyle name="好_108.BOM 2 2 13 3 2" xfId="26637"/>
    <cellStyle name="好_108.BOM 2 17 5 3 3" xfId="26638"/>
    <cellStyle name="解释性文本 4 4 4" xfId="26639"/>
    <cellStyle name="好_108.BOM 2 22 5 3 4" xfId="26640"/>
    <cellStyle name="好_108.BOM 2 2 13 3 3" xfId="26641"/>
    <cellStyle name="好_108.BOM 2 17 5 3 4" xfId="26642"/>
    <cellStyle name="解释性文本 5 4 2" xfId="26643"/>
    <cellStyle name="好_108.BOM 2 22 6 3 2" xfId="26644"/>
    <cellStyle name="好_108.BOM 2 17 6 3 2" xfId="26645"/>
    <cellStyle name="解释性文本 5 4 3" xfId="26646"/>
    <cellStyle name="好_108.BOM 2 22 6 3 3" xfId="26647"/>
    <cellStyle name="好_108.BOM 2 2 14 3 2" xfId="26648"/>
    <cellStyle name="好_108.BOM 2 17 6 3 3" xfId="26649"/>
    <cellStyle name="解释性文本 5 4 4" xfId="26650"/>
    <cellStyle name="好_108.BOM 2 22 6 3 4" xfId="26651"/>
    <cellStyle name="好_108.BOM 2 2 14 3 3" xfId="26652"/>
    <cellStyle name="好_108.BOM 2 17 6 3 4" xfId="26653"/>
    <cellStyle name="强调文字颜色 6 5 2 2 2" xfId="26654"/>
    <cellStyle name="解释性文本 6 3 2" xfId="26655"/>
    <cellStyle name="好_108.BOM 2 22 7 2 2" xfId="26656"/>
    <cellStyle name="好_108.BOM 2 17 7 2 2" xfId="26657"/>
    <cellStyle name="强调文字颜色 6 5 2 2 3" xfId="26658"/>
    <cellStyle name="解释性文本 6 3 3" xfId="26659"/>
    <cellStyle name="好_108.BOM 2 22 7 2 3" xfId="26660"/>
    <cellStyle name="好_108.BOM 2 2 20 2 2" xfId="26661"/>
    <cellStyle name="好_108.BOM 2 2 15 2 2" xfId="26662"/>
    <cellStyle name="好_108.BOM 2 17 7 2 3" xfId="26663"/>
    <cellStyle name="强调文字颜色 6 5 2 2 4" xfId="26664"/>
    <cellStyle name="解释性文本 6 3 4" xfId="26665"/>
    <cellStyle name="好_108.BOM 2 22 7 2 4" xfId="26666"/>
    <cellStyle name="好_108.BOM 2 2 20 2 3" xfId="26667"/>
    <cellStyle name="好_108.BOM 2 2 15 2 3" xfId="26668"/>
    <cellStyle name="好_108.BOM 2 17 7 2 4" xfId="26669"/>
    <cellStyle name="强调文字颜色 6 5 2 3 2" xfId="26670"/>
    <cellStyle name="好_108.BOM 2 22 7 3 2" xfId="26671"/>
    <cellStyle name="好_108.BOM 2 17 7 3 2" xfId="26672"/>
    <cellStyle name="强调文字颜色 6 5 2 3 3" xfId="26673"/>
    <cellStyle name="好_108.BOM 2 22 7 3 3" xfId="26674"/>
    <cellStyle name="好_108.BOM 2 2 20 3 2" xfId="26675"/>
    <cellStyle name="好_108.BOM 2 2 15 3 2" xfId="26676"/>
    <cellStyle name="好_108.BOM 2 17 7 3 3" xfId="26677"/>
    <cellStyle name="强调文字颜色 6 5 2 3 4" xfId="26678"/>
    <cellStyle name="好_108.BOM 2 22 7 3 4" xfId="26679"/>
    <cellStyle name="好_108.BOM 2 2 20 3 3" xfId="26680"/>
    <cellStyle name="好_108.BOM 2 2 15 3 3" xfId="26681"/>
    <cellStyle name="好_108.BOM 2 17 7 3 4" xfId="26682"/>
    <cellStyle name="强调文字颜色 6 5 3" xfId="26683"/>
    <cellStyle name="好_108.BOM 2 22 8" xfId="26684"/>
    <cellStyle name="好_108.BOM 2 17 8" xfId="26685"/>
    <cellStyle name="强调文字颜色 6 5 3 2" xfId="26686"/>
    <cellStyle name="解释性文本 7 3" xfId="26687"/>
    <cellStyle name="好_108.BOM 2 22 8 2" xfId="26688"/>
    <cellStyle name="好_108.BOM 2 17 8 2" xfId="26689"/>
    <cellStyle name="强调文字颜色 6 5 3 3" xfId="26690"/>
    <cellStyle name="解释性文本 7 4" xfId="26691"/>
    <cellStyle name="好_108.BOM 2 22 8 3" xfId="26692"/>
    <cellStyle name="好_108.BOM 2 17 8 3" xfId="26693"/>
    <cellStyle name="强调文字颜色 6 5 3 4" xfId="26694"/>
    <cellStyle name="解释性文本 7 5" xfId="26695"/>
    <cellStyle name="好_108.BOM 2 22 8 4" xfId="26696"/>
    <cellStyle name="好_108.BOM 2 17 8 4" xfId="26697"/>
    <cellStyle name="强调文字颜色 6 5 4" xfId="26698"/>
    <cellStyle name="好_108.BOM 2 22 9" xfId="26699"/>
    <cellStyle name="好_108.BOM 2 17 9" xfId="26700"/>
    <cellStyle name="强调文字颜色 6 5 4 2" xfId="26701"/>
    <cellStyle name="解释性文本 8 3" xfId="26702"/>
    <cellStyle name="好_108.BOM 2 22 9 2" xfId="26703"/>
    <cellStyle name="好_108.BOM 2 17 9 2" xfId="26704"/>
    <cellStyle name="强调文字颜色 6 5 4 3" xfId="26705"/>
    <cellStyle name="解释性文本 8 4" xfId="26706"/>
    <cellStyle name="好_108.BOM 2 22 9 3" xfId="26707"/>
    <cellStyle name="好_108.BOM 2 17 9 3" xfId="26708"/>
    <cellStyle name="强调文字颜色 6 5 4 4" xfId="26709"/>
    <cellStyle name="解释性文本 8 5" xfId="26710"/>
    <cellStyle name="好_108.BOM 2 22 9 4" xfId="26711"/>
    <cellStyle name="好_108.BOM 2 17 9 4" xfId="26712"/>
    <cellStyle name="汇总 6 3 2 3" xfId="26713"/>
    <cellStyle name="好_108.BOM 2 23" xfId="26714"/>
    <cellStyle name="好_108.BOM 2 18" xfId="26715"/>
    <cellStyle name="好_108.BOM 2 23 10" xfId="26716"/>
    <cellStyle name="好_108.BOM 2 18 10" xfId="26717"/>
    <cellStyle name="好_108.BOM 2 23 11" xfId="26718"/>
    <cellStyle name="好_108.BOM 2 18 11" xfId="26719"/>
    <cellStyle name="好_108.BOM 2 23 12" xfId="26720"/>
    <cellStyle name="好_108.BOM 2 18 12" xfId="26721"/>
    <cellStyle name="好_108.BOM 2 23 2" xfId="26722"/>
    <cellStyle name="好_108.BOM 2 18 2" xfId="26723"/>
    <cellStyle name="好_108.BOM 2 23 2 2" xfId="26724"/>
    <cellStyle name="好_108.BOM 2 18 2 2" xfId="26725"/>
    <cellStyle name="好_108.BOM 2 23 2 2 2" xfId="26726"/>
    <cellStyle name="好_108.BOM 2 18 2 2 2" xfId="26727"/>
    <cellStyle name="好_108.BOM 2 23 2 2 3" xfId="26728"/>
    <cellStyle name="好_108.BOM 2 18 2 2 3" xfId="26729"/>
    <cellStyle name="好_108.BOM 2 23 2 2 4" xfId="26730"/>
    <cellStyle name="好_108.BOM 2 18 2 2 4" xfId="26731"/>
    <cellStyle name="好_108.BOM 2 23 2 3" xfId="26732"/>
    <cellStyle name="好_108.BOM 2 18 2 3" xfId="26733"/>
    <cellStyle name="好_108.BOM 2 23 2 3 2" xfId="26734"/>
    <cellStyle name="好_108.BOM 2 18 2 3 2" xfId="26735"/>
    <cellStyle name="好_108.BOM 2 23 2 3 3" xfId="26736"/>
    <cellStyle name="好_108.BOM 2 18 2 3 3" xfId="26737"/>
    <cellStyle name="好_108.BOM 2 23 2 3 4" xfId="26738"/>
    <cellStyle name="好_108.BOM 2 18 2 3 4" xfId="26739"/>
    <cellStyle name="好_108.BOM 2 23 3" xfId="26740"/>
    <cellStyle name="好_108.BOM 2 18 3" xfId="26741"/>
    <cellStyle name="好_108.BOM 2 23 3 2 2" xfId="26742"/>
    <cellStyle name="好_108.BOM 2 18 3 2 2" xfId="26743"/>
    <cellStyle name="好_108.BOM 2 23 3 2 3" xfId="26744"/>
    <cellStyle name="好_108.BOM 2 18 3 2 3" xfId="26745"/>
    <cellStyle name="好_108.BOM 2 23 3 2 4" xfId="26746"/>
    <cellStyle name="好_108.BOM 2 18 3 2 4" xfId="26747"/>
    <cellStyle name="好_108.BOM 2 23 3 3" xfId="26748"/>
    <cellStyle name="好_108.BOM 2 18 3 3" xfId="26749"/>
    <cellStyle name="好_108.BOM 2 23 3 3 2" xfId="26750"/>
    <cellStyle name="好_108.BOM 2 18 3 3 2" xfId="26751"/>
    <cellStyle name="好_108.BOM 2 23 3 3 3" xfId="26752"/>
    <cellStyle name="好_108.BOM 2 18 3 3 3" xfId="26753"/>
    <cellStyle name="好_108.BOM 2 23 3 3 4" xfId="26754"/>
    <cellStyle name="好_108.BOM 2 18 3 3 4" xfId="26755"/>
    <cellStyle name="好_108.BOM 3 2 5 3 2" xfId="26756"/>
    <cellStyle name="好_108.BOM 2 23 4" xfId="26757"/>
    <cellStyle name="好_108.BOM 2 18 4" xfId="26758"/>
    <cellStyle name="好_108.BOM 2 23 4 2" xfId="26759"/>
    <cellStyle name="好_108.BOM 2 18 4 2" xfId="26760"/>
    <cellStyle name="好_108.BOM 2 23 4 2 2" xfId="26761"/>
    <cellStyle name="好_108.BOM 2 18 4 2 2" xfId="26762"/>
    <cellStyle name="好_108.BOM 2 23 4 2 3" xfId="26763"/>
    <cellStyle name="好_108.BOM 2 18 4 2 3" xfId="26764"/>
    <cellStyle name="好_108.BOM 2 23 4 2 4" xfId="26765"/>
    <cellStyle name="好_108.BOM 2 18 4 2 4" xfId="26766"/>
    <cellStyle name="好_108.BOM 2 23 4 3" xfId="26767"/>
    <cellStyle name="好_108.BOM 2 18 4 3" xfId="26768"/>
    <cellStyle name="好_108.BOM 2 23 4 3 2" xfId="26769"/>
    <cellStyle name="好_108.BOM 2 18 4 3 2" xfId="26770"/>
    <cellStyle name="好_108.BOM 2 23 4 3 3" xfId="26771"/>
    <cellStyle name="好_108.BOM 2 18 4 3 3" xfId="26772"/>
    <cellStyle name="好_108.BOM 2 23 4 3 4" xfId="26773"/>
    <cellStyle name="好_108.BOM 2 18 4 3 4" xfId="26774"/>
    <cellStyle name="好_108.BOM 3 2 5 3 3" xfId="26775"/>
    <cellStyle name="好_108.BOM 2 23 5" xfId="26776"/>
    <cellStyle name="好_108.BOM 2 18 5" xfId="26777"/>
    <cellStyle name="好_108.BOM 2 23 5 2" xfId="26778"/>
    <cellStyle name="好_108.BOM 2 18 5 2" xfId="26779"/>
    <cellStyle name="好_108.BOM 2 23 5 2 2" xfId="26780"/>
    <cellStyle name="好_108.BOM 2 18 5 2 2" xfId="26781"/>
    <cellStyle name="好_108.BOM 2 23 5 2 3" xfId="26782"/>
    <cellStyle name="好_108.BOM 2 18 5 2 3" xfId="26783"/>
    <cellStyle name="好_108.BOM 2 23 5 2 4" xfId="26784"/>
    <cellStyle name="好_108.BOM 2 18 5 2 4" xfId="26785"/>
    <cellStyle name="好_108.BOM 2 23 5 3" xfId="26786"/>
    <cellStyle name="好_108.BOM 2 18 5 3" xfId="26787"/>
    <cellStyle name="好_108.BOM 2 23 5 3 2" xfId="26788"/>
    <cellStyle name="好_108.BOM 2 18 5 3 2" xfId="26789"/>
    <cellStyle name="好_108.BOM 2 23 5 3 3" xfId="26790"/>
    <cellStyle name="好_108.BOM 2 18 5 3 3" xfId="26791"/>
    <cellStyle name="好_108.BOM 2 23 5 3 4" xfId="26792"/>
    <cellStyle name="好_108.BOM 2 18 5 3 4" xfId="26793"/>
    <cellStyle name="好_108.BOM 3 2 5 3 4" xfId="26794"/>
    <cellStyle name="好_108.BOM 2 23 6" xfId="26795"/>
    <cellStyle name="好_108.BOM 2 18 6" xfId="26796"/>
    <cellStyle name="好_108.BOM 2 23 6 2" xfId="26797"/>
    <cellStyle name="好_108.BOM 2 18 6 2" xfId="26798"/>
    <cellStyle name="好_108.BOM 2 23 6 2 2" xfId="26799"/>
    <cellStyle name="好_108.BOM 2 18 6 2 2" xfId="26800"/>
    <cellStyle name="好_108.BOM 2 23 6 2 3" xfId="26801"/>
    <cellStyle name="好_108.BOM 2 18 6 2 3" xfId="26802"/>
    <cellStyle name="好_108.BOM 2 23 6 2 4" xfId="26803"/>
    <cellStyle name="好_108.BOM 2 18 6 2 4" xfId="26804"/>
    <cellStyle name="好_108.BOM 2 23 6 3" xfId="26805"/>
    <cellStyle name="好_108.BOM 2 18 6 3" xfId="26806"/>
    <cellStyle name="好_108.BOM 2 23 6 3 2" xfId="26807"/>
    <cellStyle name="好_108.BOM 2 18 6 3 2" xfId="26808"/>
    <cellStyle name="好_108.BOM 2 23 6 3 3" xfId="26809"/>
    <cellStyle name="好_108.BOM 2 18 6 3 3" xfId="26810"/>
    <cellStyle name="好_108.BOM 2 23 6 3 4" xfId="26811"/>
    <cellStyle name="好_108.BOM 2 18 6 3 4" xfId="26812"/>
    <cellStyle name="强调文字颜色 6 6 2" xfId="26813"/>
    <cellStyle name="好_108.BOM 2 23 7" xfId="26814"/>
    <cellStyle name="好_108.BOM 2 18 7" xfId="26815"/>
    <cellStyle name="强调文字颜色 6 6 2 2" xfId="26816"/>
    <cellStyle name="好_108.BOM 2 23 7 2" xfId="26817"/>
    <cellStyle name="好_108.BOM 2 18 7 2" xfId="26818"/>
    <cellStyle name="强调文字颜色 6 6 2 2 2" xfId="26819"/>
    <cellStyle name="好_108.BOM 2 23 7 2 2" xfId="26820"/>
    <cellStyle name="好_108.BOM 2 18 7 2 2" xfId="26821"/>
    <cellStyle name="强调文字颜色 6 6 2 2 3" xfId="26822"/>
    <cellStyle name="好_108.BOM 2 23 7 2 3" xfId="26823"/>
    <cellStyle name="好_108.BOM 2 18 7 2 3" xfId="26824"/>
    <cellStyle name="强调文字颜色 6 6 2 2 4" xfId="26825"/>
    <cellStyle name="好_108.BOM 2 23 7 2 4" xfId="26826"/>
    <cellStyle name="好_108.BOM 2 18 7 2 4" xfId="26827"/>
    <cellStyle name="强调文字颜色 6 6 2 3" xfId="26828"/>
    <cellStyle name="好_108.BOM 2 23 7 3" xfId="26829"/>
    <cellStyle name="好_108.BOM 2 18 7 3" xfId="26830"/>
    <cellStyle name="强调文字颜色 6 6 2 3 2" xfId="26831"/>
    <cellStyle name="好_108.BOM 2 23 7 3 2" xfId="26832"/>
    <cellStyle name="好_108.BOM 2 18 7 3 2" xfId="26833"/>
    <cellStyle name="强调文字颜色 6 6 2 3 3" xfId="26834"/>
    <cellStyle name="好_108.BOM 2 23 7 3 3" xfId="26835"/>
    <cellStyle name="好_108.BOM 2 18 7 3 3" xfId="26836"/>
    <cellStyle name="强调文字颜色 6 6 2 3 4" xfId="26837"/>
    <cellStyle name="好_108.BOM 2 23 7 3 4" xfId="26838"/>
    <cellStyle name="好_108.BOM 2 18 7 3 4" xfId="26839"/>
    <cellStyle name="强调文字颜色 6 6 3" xfId="26840"/>
    <cellStyle name="好_108.BOM 2 23 8" xfId="26841"/>
    <cellStyle name="好_108.BOM 2 18 8" xfId="26842"/>
    <cellStyle name="强调文字颜色 6 6 3 2" xfId="26843"/>
    <cellStyle name="好_108.BOM 2 23 8 2" xfId="26844"/>
    <cellStyle name="好_108.BOM 2 18 8 2" xfId="26845"/>
    <cellStyle name="强调文字颜色 6 6 3 3" xfId="26846"/>
    <cellStyle name="好_108.BOM 2 23 8 3" xfId="26847"/>
    <cellStyle name="好_108.BOM 2 18 8 3" xfId="26848"/>
    <cellStyle name="强调文字颜色 6 6 3 4" xfId="26849"/>
    <cellStyle name="好_108.BOM 2 23 8 4" xfId="26850"/>
    <cellStyle name="好_108.BOM 2 18 8 4" xfId="26851"/>
    <cellStyle name="强调文字颜色 6 6 4" xfId="26852"/>
    <cellStyle name="好_108.BOM 2 23 9" xfId="26853"/>
    <cellStyle name="好_108.BOM 2 18 9" xfId="26854"/>
    <cellStyle name="强调文字颜色 6 6 4 2" xfId="26855"/>
    <cellStyle name="好_108.BOM 2 23 9 2" xfId="26856"/>
    <cellStyle name="好_108.BOM 2 18 9 2" xfId="26857"/>
    <cellStyle name="强调文字颜色 6 6 4 3" xfId="26858"/>
    <cellStyle name="好_108.BOM 2 23 9 3" xfId="26859"/>
    <cellStyle name="好_108.BOM 2 18 9 3" xfId="26860"/>
    <cellStyle name="强调文字颜色 6 6 4 4" xfId="26861"/>
    <cellStyle name="好_108.BOM 2 23 9 4" xfId="26862"/>
    <cellStyle name="好_108.BOM 2 18 9 4" xfId="26863"/>
    <cellStyle name="汇总 6 3 2 4" xfId="26864"/>
    <cellStyle name="好_108.BOM 2 24" xfId="26865"/>
    <cellStyle name="好_108.BOM 2 19" xfId="26866"/>
    <cellStyle name="好_108.BOM 2 24 2" xfId="26867"/>
    <cellStyle name="好_108.BOM 2 19 2" xfId="26868"/>
    <cellStyle name="好_108.BOM 2 33" xfId="26869"/>
    <cellStyle name="好_108.BOM 2 28" xfId="26870"/>
    <cellStyle name="好_108.BOM 2 24 2 2" xfId="26871"/>
    <cellStyle name="好_108.BOM 2 19 2 2" xfId="26872"/>
    <cellStyle name="适中 4 2" xfId="26873"/>
    <cellStyle name="好_108.BOM 2 33 4" xfId="26874"/>
    <cellStyle name="好_108.BOM 2 28 4" xfId="26875"/>
    <cellStyle name="好_108.BOM 2 24 2 2 4" xfId="26876"/>
    <cellStyle name="好_108.BOM 2 19 2 2 4" xfId="26877"/>
    <cellStyle name="好_108.BOM 2 34" xfId="26878"/>
    <cellStyle name="好_108.BOM 2 29" xfId="26879"/>
    <cellStyle name="好_108.BOM 2 24 2 3" xfId="26880"/>
    <cellStyle name="好_108.BOM 2 19 2 3" xfId="26881"/>
    <cellStyle name="适中 5 2" xfId="26882"/>
    <cellStyle name="好_108.BOM 2 34 4" xfId="26883"/>
    <cellStyle name="好_108.BOM 2 29 4" xfId="26884"/>
    <cellStyle name="好_108.BOM 2 24 2 3 4" xfId="26885"/>
    <cellStyle name="好_108.BOM 2 19 2 3 4" xfId="26886"/>
    <cellStyle name="好_108.BOM 2 35" xfId="26887"/>
    <cellStyle name="好_108.BOM 2 24 2 4" xfId="26888"/>
    <cellStyle name="好_108.BOM 2 19 2 4" xfId="26889"/>
    <cellStyle name="好_108.BOM 2 36" xfId="26890"/>
    <cellStyle name="好_108.BOM 2 24 2 5" xfId="26891"/>
    <cellStyle name="好_108.BOM 2 19 2 5" xfId="26892"/>
    <cellStyle name="好_108.BOM 2 37" xfId="26893"/>
    <cellStyle name="好_108.BOM 2 24 2 6" xfId="26894"/>
    <cellStyle name="好_108.BOM 2 19 2 6" xfId="26895"/>
    <cellStyle name="好_108.BOM 2 24 3" xfId="26896"/>
    <cellStyle name="好_108.BOM 2 19 3" xfId="26897"/>
    <cellStyle name="好_108.BOM 2 24 3 2" xfId="26898"/>
    <cellStyle name="好_108.BOM 2 19 3 2" xfId="26899"/>
    <cellStyle name="好_108.BOM 2 24 3 2 2" xfId="26900"/>
    <cellStyle name="好_108.BOM 2 19 3 2 2" xfId="26901"/>
    <cellStyle name="好_108.BOM 2 24 3 2 3" xfId="26902"/>
    <cellStyle name="好_108.BOM 2 19 3 2 3" xfId="26903"/>
    <cellStyle name="好_108.BOM 2 24 3 2 4" xfId="26904"/>
    <cellStyle name="好_108.BOM 2 19 3 2 4" xfId="26905"/>
    <cellStyle name="好_108.BOM 2 24 3 3" xfId="26906"/>
    <cellStyle name="好_108.BOM 2 19 3 3" xfId="26907"/>
    <cellStyle name="计算 2 2 10" xfId="26908"/>
    <cellStyle name="好_108.BOM 2 24 3 3 2" xfId="26909"/>
    <cellStyle name="好_108.BOM 2 19 3 3 2" xfId="26910"/>
    <cellStyle name="计算 2 2 11" xfId="26911"/>
    <cellStyle name="好_108.BOM 2 24 3 3 3" xfId="26912"/>
    <cellStyle name="好_108.BOM 2 19 3 3 3" xfId="26913"/>
    <cellStyle name="计算 2 2 12" xfId="26914"/>
    <cellStyle name="好_108.BOM 2 24 3 3 4" xfId="26915"/>
    <cellStyle name="好_108.BOM 2 19 3 3 4" xfId="26916"/>
    <cellStyle name="好_108.BOM 2 24 3 4" xfId="26917"/>
    <cellStyle name="好_108.BOM 2 19 3 4" xfId="26918"/>
    <cellStyle name="好_108.BOM 2 24 3 5" xfId="26919"/>
    <cellStyle name="好_108.BOM 2 19 3 5" xfId="26920"/>
    <cellStyle name="好_108.BOM 2 24 3 6" xfId="26921"/>
    <cellStyle name="好_108.BOM 2 19 3 6" xfId="26922"/>
    <cellStyle name="好_108.BOM 2 24 4" xfId="26923"/>
    <cellStyle name="好_108.BOM 2 19 4" xfId="26924"/>
    <cellStyle name="好_108.BOM 2 24 4 2 2" xfId="26925"/>
    <cellStyle name="好_108.BOM 2 19 4 2 2" xfId="26926"/>
    <cellStyle name="好_108.BOM 2 24 4 2 3" xfId="26927"/>
    <cellStyle name="好_108.BOM 2 19 4 2 3" xfId="26928"/>
    <cellStyle name="好_108.BOM 2 24 4 2 4" xfId="26929"/>
    <cellStyle name="好_108.BOM 2 19 4 2 4" xfId="26930"/>
    <cellStyle name="好_108.BOM 2 24 4 3 2" xfId="26931"/>
    <cellStyle name="好_108.BOM 2 19 4 3 2" xfId="26932"/>
    <cellStyle name="好_108.BOM 2 24 4 3 3" xfId="26933"/>
    <cellStyle name="好_108.BOM 2 19 4 3 3" xfId="26934"/>
    <cellStyle name="好_108.BOM 2 24 4 3 4" xfId="26935"/>
    <cellStyle name="好_108.BOM 2 19 4 3 4" xfId="26936"/>
    <cellStyle name="好_108.BOM 2 24 4 4" xfId="26937"/>
    <cellStyle name="好_108.BOM 2 19 4 4" xfId="26938"/>
    <cellStyle name="好_108.BOM 2 24 4 5" xfId="26939"/>
    <cellStyle name="好_108.BOM 2 19 4 5" xfId="26940"/>
    <cellStyle name="好_108.BOM 2 24 4 6" xfId="26941"/>
    <cellStyle name="好_108.BOM 2 19 4 6" xfId="26942"/>
    <cellStyle name="好_108.BOM 2 24 5" xfId="26943"/>
    <cellStyle name="好_108.BOM 2 19 5" xfId="26944"/>
    <cellStyle name="好_108.BOM 2 24 5 2 2" xfId="26945"/>
    <cellStyle name="好_108.BOM 2 19 5 2 2" xfId="26946"/>
    <cellStyle name="好_108.BOM 2 24 5 2 3" xfId="26947"/>
    <cellStyle name="好_108.BOM 2 19 5 2 3" xfId="26948"/>
    <cellStyle name="好_108.BOM 2 24 5 2 4" xfId="26949"/>
    <cellStyle name="好_108.BOM 2 19 5 2 4" xfId="26950"/>
    <cellStyle name="好_108.BOM 2 24 5 3 2" xfId="26951"/>
    <cellStyle name="好_108.BOM 2 19 5 3 2" xfId="26952"/>
    <cellStyle name="好_108.BOM 2 24 5 3 3" xfId="26953"/>
    <cellStyle name="好_108.BOM 2 19 5 3 3" xfId="26954"/>
    <cellStyle name="好_108.BOM 2 24 5 3 4" xfId="26955"/>
    <cellStyle name="好_108.BOM 2 19 5 3 4" xfId="26956"/>
    <cellStyle name="好_108.BOM 2 24 5 4" xfId="26957"/>
    <cellStyle name="好_108.BOM 2 19 5 4" xfId="26958"/>
    <cellStyle name="好_108.BOM 2 24 5 5" xfId="26959"/>
    <cellStyle name="好_108.BOM 2 19 5 5" xfId="26960"/>
    <cellStyle name="好_108.BOM 2 24 5 6" xfId="26961"/>
    <cellStyle name="好_108.BOM 2 19 5 6" xfId="26962"/>
    <cellStyle name="好_108.BOM 2 24 6" xfId="26963"/>
    <cellStyle name="好_108.BOM 2 19 6" xfId="26964"/>
    <cellStyle name="好_108.BOM 2 24 6 2" xfId="26965"/>
    <cellStyle name="好_108.BOM 2 19 6 2" xfId="26966"/>
    <cellStyle name="好_108.BOM 2 24 6 2 2" xfId="26967"/>
    <cellStyle name="好_108.BOM 2 19 6 2 2" xfId="26968"/>
    <cellStyle name="好_108.BOM 2 24 6 2 3" xfId="26969"/>
    <cellStyle name="好_108.BOM 2 19 6 2 3" xfId="26970"/>
    <cellStyle name="好_108.BOM 2 24 6 2 4" xfId="26971"/>
    <cellStyle name="好_108.BOM 2 19 6 2 4" xfId="26972"/>
    <cellStyle name="好_108.BOM 2 24 6 3" xfId="26973"/>
    <cellStyle name="好_108.BOM 2 19 6 3" xfId="26974"/>
    <cellStyle name="好_108.BOM 2 24 6 3 2" xfId="26975"/>
    <cellStyle name="好_108.BOM 2 19 6 3 2" xfId="26976"/>
    <cellStyle name="好_108.BOM 2 24 6 3 3" xfId="26977"/>
    <cellStyle name="好_108.BOM 2 19 6 3 3" xfId="26978"/>
    <cellStyle name="好_108.BOM 2 24 6 3 4" xfId="26979"/>
    <cellStyle name="好_108.BOM 2 19 6 3 4" xfId="26980"/>
    <cellStyle name="强调文字颜色 6 7 2" xfId="26981"/>
    <cellStyle name="好_108.BOM 2 24 7" xfId="26982"/>
    <cellStyle name="好_108.BOM 2 19 7" xfId="26983"/>
    <cellStyle name="强调文字颜色 6 7 2 2" xfId="26984"/>
    <cellStyle name="好_108.BOM 2 24 7 2" xfId="26985"/>
    <cellStyle name="好_108.BOM 2 19 7 2" xfId="26986"/>
    <cellStyle name="好_108.BOM 2 24 7 2 2" xfId="26987"/>
    <cellStyle name="好_108.BOM 2 19 7 2 2" xfId="26988"/>
    <cellStyle name="好_108.BOM 2 24 7 2 3" xfId="26989"/>
    <cellStyle name="好_108.BOM 2 19 7 2 3" xfId="26990"/>
    <cellStyle name="强调文字颜色 6 7 2 3" xfId="26991"/>
    <cellStyle name="好_108.BOM 2 24 7 3" xfId="26992"/>
    <cellStyle name="好_108.BOM 2 19 7 3" xfId="26993"/>
    <cellStyle name="好_108.BOM 2 24 7 3 2" xfId="26994"/>
    <cellStyle name="好_108.BOM 2 19 7 3 2" xfId="26995"/>
    <cellStyle name="好_108.BOM 2 24 7 3 3" xfId="26996"/>
    <cellStyle name="好_108.BOM 2 19 7 3 3" xfId="26997"/>
    <cellStyle name="好_108.BOM 2 24 7 3 4" xfId="26998"/>
    <cellStyle name="好_108.BOM 2 19 7 3 4" xfId="26999"/>
    <cellStyle name="强调文字颜色 6 7 3" xfId="27000"/>
    <cellStyle name="好_108.BOM 2 24 8" xfId="27001"/>
    <cellStyle name="好_108.BOM 2 19 8" xfId="27002"/>
    <cellStyle name="强调文字颜色 6 7 3 2" xfId="27003"/>
    <cellStyle name="好_108.BOM 2 24 8 2" xfId="27004"/>
    <cellStyle name="好_108.BOM 2 19 8 2" xfId="27005"/>
    <cellStyle name="强调文字颜色 6 7 3 3" xfId="27006"/>
    <cellStyle name="好_108.BOM 2 24 8 3" xfId="27007"/>
    <cellStyle name="好_108.BOM 2 19 8 3" xfId="27008"/>
    <cellStyle name="强调文字颜色 6 7 3 4" xfId="27009"/>
    <cellStyle name="好_108.BOM 2 24 8 4" xfId="27010"/>
    <cellStyle name="好_108.BOM 2 19 8 4" xfId="27011"/>
    <cellStyle name="强调文字颜色 6 7 4" xfId="27012"/>
    <cellStyle name="好_108.BOM 2 24 9" xfId="27013"/>
    <cellStyle name="好_108.BOM 2 19 9" xfId="27014"/>
    <cellStyle name="好_108.BOM 2 24 9 2" xfId="27015"/>
    <cellStyle name="好_108.BOM 2 19 9 2" xfId="27016"/>
    <cellStyle name="好_108.BOM 2 24 9 3" xfId="27017"/>
    <cellStyle name="好_108.BOM 2 19 9 3" xfId="27018"/>
    <cellStyle name="好_108.BOM 2 24 9 4" xfId="27019"/>
    <cellStyle name="好_108.BOM 2 19 9 4" xfId="27020"/>
    <cellStyle name="好_108.BOM 2 2" xfId="27021"/>
    <cellStyle name="好_108.BOM 2 2 10" xfId="27022"/>
    <cellStyle name="好_108.BOM 2 2 10 2 4" xfId="27023"/>
    <cellStyle name="好_108.BOM 2 2 10 2 5" xfId="27024"/>
    <cellStyle name="好_108.BOM 2 2 10 2 6" xfId="27025"/>
    <cellStyle name="好_108.BOM 2 2 10 3 2 2" xfId="27026"/>
    <cellStyle name="好_108.BOM 2 2 10 3 2 3" xfId="27027"/>
    <cellStyle name="好_108.BOM 2 2 10 3 2 4" xfId="27028"/>
    <cellStyle name="好_108.BOM 2 2 10 3 3 4" xfId="27029"/>
    <cellStyle name="好_108.BOM 2 2 10 3 4" xfId="27030"/>
    <cellStyle name="好_108.BOM 2 2 10 3 5" xfId="27031"/>
    <cellStyle name="好_108.BOM 2 2 10 3 6" xfId="27032"/>
    <cellStyle name="好_108.BOM 2 2 10 4 2" xfId="27033"/>
    <cellStyle name="好_108.BOM 2 2 10 4 3" xfId="27034"/>
    <cellStyle name="好_108.BOM 2 2 10 4 4" xfId="27035"/>
    <cellStyle name="好_108.BOM 2 2 10 4 5" xfId="27036"/>
    <cellStyle name="好_108.BOM 2 2 10 4 6" xfId="27037"/>
    <cellStyle name="好_108.BOM 2 2 10 5 2" xfId="27038"/>
    <cellStyle name="好_108.BOM 2 2 10 5 3" xfId="27039"/>
    <cellStyle name="好_108.BOM 2 2 10 5 4" xfId="27040"/>
    <cellStyle name="好_108.BOM 2 2 10 5 5" xfId="27041"/>
    <cellStyle name="好_108.BOM 2 2 10 5 6" xfId="27042"/>
    <cellStyle name="好_108.BOM 2 2 10 6 5" xfId="27043"/>
    <cellStyle name="好_108.BOM 2 2 10 6 6" xfId="27044"/>
    <cellStyle name="好_108.BOM 2 2 10 7 2" xfId="27045"/>
    <cellStyle name="好_108.BOM 2 2 10 7 3" xfId="27046"/>
    <cellStyle name="好_108.BOM 2 2 10 7 4" xfId="27047"/>
    <cellStyle name="好_108.BOM 2 2 10 7 5" xfId="27048"/>
    <cellStyle name="好_108.BOM 2 2 10 7 6" xfId="27049"/>
    <cellStyle name="好_108.BOM 2 2 10 8 2" xfId="27050"/>
    <cellStyle name="好_108.BOM 2 2 10 8 3" xfId="27051"/>
    <cellStyle name="好_108.BOM 2 2 10 8 4" xfId="27052"/>
    <cellStyle name="好_108.BOM 2 2 11" xfId="27053"/>
    <cellStyle name="好_108.BOM 2 2 11 11" xfId="27054"/>
    <cellStyle name="好_108.BOM 2 2 11 12" xfId="27055"/>
    <cellStyle name="好_108.BOM 2 2 11 2" xfId="27056"/>
    <cellStyle name="好_108.BOM 2 2 11 2 3 2" xfId="27057"/>
    <cellStyle name="好_108.BOM 2 2 11 2 3 3" xfId="27058"/>
    <cellStyle name="好_108.BOM 2 2 11 2 3 4" xfId="27059"/>
    <cellStyle name="好_108.BOM 2 2 11 2 4" xfId="27060"/>
    <cellStyle name="好_108.BOM 2 2 11 2 5" xfId="27061"/>
    <cellStyle name="好_108.BOM 2 2 11 2 6" xfId="27062"/>
    <cellStyle name="好_108.BOM 2 2 11 3" xfId="27063"/>
    <cellStyle name="检查单元格 2 13" xfId="27064"/>
    <cellStyle name="好_108.BOM 2 2 11 3 3 2" xfId="27065"/>
    <cellStyle name="检查单元格 2 14" xfId="27066"/>
    <cellStyle name="好_108.BOM 2 2 11 3 3 3" xfId="27067"/>
    <cellStyle name="好_108.BOM 2 2 11 3 3 4" xfId="27068"/>
    <cellStyle name="好_108.BOM 2 2 11 3 4" xfId="27069"/>
    <cellStyle name="好_108.BOM 2 2 11 3 5" xfId="27070"/>
    <cellStyle name="好_108.BOM 2 2 11 3 6" xfId="27071"/>
    <cellStyle name="好_108.BOM 2 2 11 4" xfId="27072"/>
    <cellStyle name="好_108.BOM 2 2 11 4 2" xfId="27073"/>
    <cellStyle name="好_108.BOM 2 2 11 4 3" xfId="27074"/>
    <cellStyle name="好_108.BOM 2 2 11 4 3 3" xfId="27075"/>
    <cellStyle name="好_108.BOM 2 2 11 4 3 4" xfId="27076"/>
    <cellStyle name="好_108.BOM 2 2 11 4 4" xfId="27077"/>
    <cellStyle name="好_108.BOM 2 2 11 4 5" xfId="27078"/>
    <cellStyle name="好_108.BOM 2 2 11 4 6" xfId="27079"/>
    <cellStyle name="好_108.BOM 2 2 11 5" xfId="27080"/>
    <cellStyle name="好_108.BOM 2 2 11 5 2" xfId="27081"/>
    <cellStyle name="好_108.BOM 2 2 11 5 2 3" xfId="27082"/>
    <cellStyle name="好_108.BOM 2 2 11 5 2 4" xfId="27083"/>
    <cellStyle name="好_108.BOM 2 2 11 5 3" xfId="27084"/>
    <cellStyle name="好_108.BOM 2 2 11 5 3 3" xfId="27085"/>
    <cellStyle name="好_108.BOM 2 2 11 5 3 4" xfId="27086"/>
    <cellStyle name="好_108.BOM 2 2 11 5 4" xfId="27087"/>
    <cellStyle name="好_108.BOM 2 2 11 5 5" xfId="27088"/>
    <cellStyle name="好_108.BOM 2 2 11 5 6" xfId="27089"/>
    <cellStyle name="好_108.BOM 2 2 11 6 2 3" xfId="27090"/>
    <cellStyle name="好_108.BOM 2 2 11 6 2 4" xfId="27091"/>
    <cellStyle name="好_108.BOM 2 2 11 6 3 3" xfId="27092"/>
    <cellStyle name="好_108.BOM 2 2 11 6 3 4" xfId="27093"/>
    <cellStyle name="好_108.BOM 2 2 11 6 5" xfId="27094"/>
    <cellStyle name="好_108.BOM 2 2 11 6 6" xfId="27095"/>
    <cellStyle name="好_108.BOM 2 2 11 7 2" xfId="27096"/>
    <cellStyle name="好_108.BOM 2 2 11 7 2 3" xfId="27097"/>
    <cellStyle name="好_108.BOM 2 2 11 7 2 4" xfId="27098"/>
    <cellStyle name="好_108.BOM 2 2 11 7 3" xfId="27099"/>
    <cellStyle name="好_108.BOM 2 2 11 7 3 3" xfId="27100"/>
    <cellStyle name="好_108.BOM 2 2 11 7 3 4" xfId="27101"/>
    <cellStyle name="好_108.BOM 2 2 11 7 4" xfId="27102"/>
    <cellStyle name="好_108.BOM 2 2 11 7 5" xfId="27103"/>
    <cellStyle name="好_108.BOM 2 2 11 7 6" xfId="27104"/>
    <cellStyle name="好_108.BOM 2 2 11 8 2" xfId="27105"/>
    <cellStyle name="好_108.BOM 2 2 11 8 3" xfId="27106"/>
    <cellStyle name="好_108.BOM 2 2 11 9 2" xfId="27107"/>
    <cellStyle name="好_108.BOM 2 2 11 9 3" xfId="27108"/>
    <cellStyle name="好_108.BOM 2 2 12" xfId="27109"/>
    <cellStyle name="好_108.BOM 2 2 12 10" xfId="27110"/>
    <cellStyle name="好_108.BOM 2 2 12 11" xfId="27111"/>
    <cellStyle name="好_108.BOM 2 6 2 7 3 2" xfId="27112"/>
    <cellStyle name="好_108.BOM 2 2 12 12" xfId="27113"/>
    <cellStyle name="好_108.BOM 2 2 12 2" xfId="27114"/>
    <cellStyle name="强调文字颜色 4 3 5" xfId="27115"/>
    <cellStyle name="好_108.BOM 2 2 12 2 3 4" xfId="27116"/>
    <cellStyle name="好_108.BOM 2 2 12 2 4" xfId="27117"/>
    <cellStyle name="好_108.BOM 2 2 12 2 5" xfId="27118"/>
    <cellStyle name="好_108.BOM 2 2 12 2 6" xfId="27119"/>
    <cellStyle name="好_108.BOM 2 2 12 3" xfId="27120"/>
    <cellStyle name="输出 7 2" xfId="27121"/>
    <cellStyle name="强调文字颜色 5 3 5" xfId="27122"/>
    <cellStyle name="好_108.BOM 2 2 12 3 3 4" xfId="27123"/>
    <cellStyle name="好_108.BOM 2 2 12 3 4" xfId="27124"/>
    <cellStyle name="好_108.BOM 2 2 12 3 5" xfId="27125"/>
    <cellStyle name="好_108.BOM 2 2 12 3 6" xfId="27126"/>
    <cellStyle name="好_108.BOM 2 2 12 4" xfId="27127"/>
    <cellStyle name="好_108.BOM 2 2 12 4 2" xfId="27128"/>
    <cellStyle name="强调文字颜色 6 2 5" xfId="27129"/>
    <cellStyle name="好_108.BOM 2 2 12 4 2 4" xfId="27130"/>
    <cellStyle name="好_108.BOM 2 2 12 4 3" xfId="27131"/>
    <cellStyle name="强调文字颜色 6 3 5" xfId="27132"/>
    <cellStyle name="好_108.BOM 2 2 12 4 3 4" xfId="27133"/>
    <cellStyle name="好_108.BOM 2 2 12 4 4" xfId="27134"/>
    <cellStyle name="好_108.BOM 2 2 12 4 5" xfId="27135"/>
    <cellStyle name="好_108.BOM 2 2 12 4 6" xfId="27136"/>
    <cellStyle name="好_108.BOM 2 2 12 5" xfId="27137"/>
    <cellStyle name="好_108.BOM 2 2 12 5 2" xfId="27138"/>
    <cellStyle name="好_108.BOM 2 2 12 5 2 3" xfId="27139"/>
    <cellStyle name="好_108.BOM 2 2 12 5 2 4" xfId="27140"/>
    <cellStyle name="注释 2 2 2" xfId="27141"/>
    <cellStyle name="好_108.BOM 2 2 12 5 3" xfId="27142"/>
    <cellStyle name="注释 2 2 2 3" xfId="27143"/>
    <cellStyle name="计算 10 2" xfId="27144"/>
    <cellStyle name="好_108.BOM 2 2 12 5 3 3" xfId="27145"/>
    <cellStyle name="注释 2 2 2 4" xfId="27146"/>
    <cellStyle name="计算 10 3" xfId="27147"/>
    <cellStyle name="好_108.BOM 2 2 12 5 3 4" xfId="27148"/>
    <cellStyle name="注释 2 2 3" xfId="27149"/>
    <cellStyle name="好_108.BOM 2 2 12 5 4" xfId="27150"/>
    <cellStyle name="注释 2 2 4" xfId="27151"/>
    <cellStyle name="好_108.BOM 2 2 12 5 5" xfId="27152"/>
    <cellStyle name="注释 2 2 5" xfId="27153"/>
    <cellStyle name="好_108.BOM 2 2 12 5 6" xfId="27154"/>
    <cellStyle name="好_108.BOM 2 2 12 6 2 3" xfId="27155"/>
    <cellStyle name="好_108.BOM 2 2 12 6 2 4" xfId="27156"/>
    <cellStyle name="注释 2 3 2 3" xfId="27157"/>
    <cellStyle name="好_108.BOM 2 2 12 6 3 3" xfId="27158"/>
    <cellStyle name="注释 2 3 2 4" xfId="27159"/>
    <cellStyle name="好_108.BOM 2 2 12 6 3 4" xfId="27160"/>
    <cellStyle name="注释 2 3 4" xfId="27161"/>
    <cellStyle name="好_108.BOM 2 2 12 6 5" xfId="27162"/>
    <cellStyle name="注释 2 3 5" xfId="27163"/>
    <cellStyle name="好_108.BOM 2 2 12 6 6" xfId="27164"/>
    <cellStyle name="好_108.BOM 2 2 12 7 2 3" xfId="27165"/>
    <cellStyle name="好_108.BOM 2 2 12 7 2 4" xfId="27166"/>
    <cellStyle name="注释 2 4 2" xfId="27167"/>
    <cellStyle name="好_108.BOM 2 2 12 7 3" xfId="27168"/>
    <cellStyle name="注释 2 4 2 3" xfId="27169"/>
    <cellStyle name="好_108.BOM 2 2 12 7 3 3" xfId="27170"/>
    <cellStyle name="注释 2 4 2 4" xfId="27171"/>
    <cellStyle name="好_108.BOM 2 2 12 7 3 4" xfId="27172"/>
    <cellStyle name="注释 2 4 3" xfId="27173"/>
    <cellStyle name="好_108.BOM 2 2 12 7 4" xfId="27174"/>
    <cellStyle name="注释 2 4 4" xfId="27175"/>
    <cellStyle name="好_108.BOM 2 2 12 7 5" xfId="27176"/>
    <cellStyle name="注释 2 4 5" xfId="27177"/>
    <cellStyle name="好_108.BOM 2 2 12 7 6" xfId="27178"/>
    <cellStyle name="好_108.BOM 2 2 12 9 2" xfId="27179"/>
    <cellStyle name="注释 2 6 2" xfId="27180"/>
    <cellStyle name="好_108.BOM 2 2 12 9 3" xfId="27181"/>
    <cellStyle name="好_108.BOM 2 2 13" xfId="27182"/>
    <cellStyle name="好_108.BOM 2 2 13 12" xfId="27183"/>
    <cellStyle name="好_108.BOM 2 2 13 2" xfId="27184"/>
    <cellStyle name="好_108.BOM 2 2 13 2 2 3" xfId="27185"/>
    <cellStyle name="好_108.BOM 2 2 13 2 2 4" xfId="27186"/>
    <cellStyle name="好_108.BOM 2 2 13 2 3 2" xfId="27187"/>
    <cellStyle name="好_108.BOM 2 2 13 2 3 3" xfId="27188"/>
    <cellStyle name="好_108.BOM 2 2 13 2 3 4" xfId="27189"/>
    <cellStyle name="好_108.BOM 2 2 13 2 4" xfId="27190"/>
    <cellStyle name="好_108.BOM 2 2 13 2 5" xfId="27191"/>
    <cellStyle name="好_108.BOM 2 2 13 3" xfId="27192"/>
    <cellStyle name="好_108.BOM 2 2 13 3 2 2" xfId="27193"/>
    <cellStyle name="好_108.BOM 2 2 13 3 2 3" xfId="27194"/>
    <cellStyle name="好_108.BOM 2 2 13 3 2 4" xfId="27195"/>
    <cellStyle name="解释性文本 2 13" xfId="27196"/>
    <cellStyle name="好_108.BOM 2 2 13 3 3 2" xfId="27197"/>
    <cellStyle name="好_108.BOM 2 2 13 3 3 3" xfId="27198"/>
    <cellStyle name="好_108.BOM 2 2 13 3 3 4" xfId="27199"/>
    <cellStyle name="好_108.BOM 2 2 13 3 4" xfId="27200"/>
    <cellStyle name="好_108.BOM 2 2 13 3 5" xfId="27201"/>
    <cellStyle name="好_108.BOM 2 2 13 4" xfId="27202"/>
    <cellStyle name="好_108.BOM 2 2 13 4 2" xfId="27203"/>
    <cellStyle name="好_108.BOM 2 2 13 4 2 3" xfId="27204"/>
    <cellStyle name="好_108.BOM 2 2 13 4 2 4" xfId="27205"/>
    <cellStyle name="好_108.BOM 2 2 13 4 3" xfId="27206"/>
    <cellStyle name="好_108.BOM 2 2 13 4 3 3" xfId="27207"/>
    <cellStyle name="好_108.BOM 2 2 13 4 3 4" xfId="27208"/>
    <cellStyle name="好_108.BOM 2 2 13 4 4" xfId="27209"/>
    <cellStyle name="好_108.BOM 2 2 13 4 5" xfId="27210"/>
    <cellStyle name="好_108.BOM 2 2 13 5" xfId="27211"/>
    <cellStyle name="好_108.BOM 2 2 13 5 2" xfId="27212"/>
    <cellStyle name="好_108.BOM 2 2 13 5 2 3" xfId="27213"/>
    <cellStyle name="好_108.BOM 2 2 13 5 2 4" xfId="27214"/>
    <cellStyle name="注释 3 2 2" xfId="27215"/>
    <cellStyle name="好_108.BOM 2 2 13 5 3" xfId="27216"/>
    <cellStyle name="注释 3 2 2 3" xfId="27217"/>
    <cellStyle name="好_108.BOM 2 2 13 5 3 3" xfId="27218"/>
    <cellStyle name="注释 3 2 2 4" xfId="27219"/>
    <cellStyle name="好_108.BOM 2 2 13 5 3 4" xfId="27220"/>
    <cellStyle name="注释 3 2 3" xfId="27221"/>
    <cellStyle name="好_108.BOM 2 2 13 5 4" xfId="27222"/>
    <cellStyle name="注释 3 2 4" xfId="27223"/>
    <cellStyle name="好_108.BOM 2 2 13 5 5" xfId="27224"/>
    <cellStyle name="好_108.BOM 2 2 13 6 2 3" xfId="27225"/>
    <cellStyle name="好_108.BOM 2 2 13 6 2 4" xfId="27226"/>
    <cellStyle name="注释 3 3 2 3" xfId="27227"/>
    <cellStyle name="好_108.BOM 2 2 13 6 3 3" xfId="27228"/>
    <cellStyle name="注释 3 3 2 4" xfId="27229"/>
    <cellStyle name="好_108.BOM 2 2 13 6 3 4" xfId="27230"/>
    <cellStyle name="注释 3 3 4" xfId="27231"/>
    <cellStyle name="强调文字颜色 1 2 2 2 8" xfId="27232"/>
    <cellStyle name="好_108.BOM 2 2 13 6 5" xfId="27233"/>
    <cellStyle name="好_108.BOM 2 2 13 7 2" xfId="27234"/>
    <cellStyle name="好_108.BOM 2 2 13 7 2 3" xfId="27235"/>
    <cellStyle name="好_108.BOM 2 2 13 7 2 4" xfId="27236"/>
    <cellStyle name="注释 3 4 2" xfId="27237"/>
    <cellStyle name="好_108.BOM 2 2 13 7 3" xfId="27238"/>
    <cellStyle name="注释 3 4 2 3" xfId="27239"/>
    <cellStyle name="好_108.BOM 2 2 13 7 3 3" xfId="27240"/>
    <cellStyle name="注释 3 4 2 4" xfId="27241"/>
    <cellStyle name="好_108.BOM 2 2 13 7 3 4" xfId="27242"/>
    <cellStyle name="注释 3 4 3" xfId="27243"/>
    <cellStyle name="好_108.BOM 2 2 13 7 4" xfId="27244"/>
    <cellStyle name="注释 3 4 4" xfId="27245"/>
    <cellStyle name="好_108.BOM 2 2 13 7 5" xfId="27246"/>
    <cellStyle name="好_108.BOM 2 2 13 8 2" xfId="27247"/>
    <cellStyle name="注释 3 5 2" xfId="27248"/>
    <cellStyle name="好_108.BOM 2 2 13 8 3" xfId="27249"/>
    <cellStyle name="好_108.BOM 2 2 13 9 2" xfId="27250"/>
    <cellStyle name="注释 3 6 2" xfId="27251"/>
    <cellStyle name="好_108.BOM 2 2 13 9 3" xfId="27252"/>
    <cellStyle name="好_108.BOM 2 2 14" xfId="27253"/>
    <cellStyle name="好_108.BOM 2 2 14 11" xfId="27254"/>
    <cellStyle name="好_108.BOM 2 2 14 12" xfId="27255"/>
    <cellStyle name="好_108.BOM 2 2 14 2 2 2" xfId="27256"/>
    <cellStyle name="好_108.BOM 2 2 14 2 2 3" xfId="27257"/>
    <cellStyle name="好_108.BOM 2 2 14 2 2 4" xfId="27258"/>
    <cellStyle name="好_108.BOM 2 2 14 2 3 2" xfId="27259"/>
    <cellStyle name="好_108.BOM 2 2 14 2 3 3" xfId="27260"/>
    <cellStyle name="好_108.BOM 2 2 14 2 3 4" xfId="27261"/>
    <cellStyle name="好_108.BOM 2 2 14 2 4" xfId="27262"/>
    <cellStyle name="好_108.BOM 2 2 14 3 2 2" xfId="27263"/>
    <cellStyle name="好_108.BOM 2 2 14 3 2 3" xfId="27264"/>
    <cellStyle name="好_108.BOM 2 2 14 3 2 4" xfId="27265"/>
    <cellStyle name="好_108.BOM 2 2 14 3 3 2" xfId="27266"/>
    <cellStyle name="好_108.BOM 2 2 14 3 3 3" xfId="27267"/>
    <cellStyle name="好_108.BOM 2 2 14 3 3 4" xfId="27268"/>
    <cellStyle name="好_108.BOM 2 2 14 3 4" xfId="27269"/>
    <cellStyle name="好_108.BOM 2 2 14 4" xfId="27270"/>
    <cellStyle name="好_108.BOM 2 2 14 4 2" xfId="27271"/>
    <cellStyle name="好_108.BOM 2 2 14 4 2 3" xfId="27272"/>
    <cellStyle name="好_108.BOM 2 2 14 4 2 4" xfId="27273"/>
    <cellStyle name="好_108.BOM 2 2 14 4 3" xfId="27274"/>
    <cellStyle name="好_108.BOM 2 2 14 4 3 3" xfId="27275"/>
    <cellStyle name="好_108.BOM 2 2 14 4 3 4" xfId="27276"/>
    <cellStyle name="好_108.BOM 2 2 14 4 4" xfId="27277"/>
    <cellStyle name="好_108.BOM 2 2 14 5" xfId="27278"/>
    <cellStyle name="注释 4 2 2" xfId="27279"/>
    <cellStyle name="好_108.BOM 2 2 14 5 3" xfId="27280"/>
    <cellStyle name="注释 4 2 2 3" xfId="27281"/>
    <cellStyle name="好_108.BOM 2 2 14 5 3 3" xfId="27282"/>
    <cellStyle name="注释 4 2 2 4" xfId="27283"/>
    <cellStyle name="好_108.BOM 2 2 14 5 3 4" xfId="27284"/>
    <cellStyle name="注释 4 2 3" xfId="27285"/>
    <cellStyle name="好_108.BOM 2 2 14 5 4" xfId="27286"/>
    <cellStyle name="注释 4 3 2 3" xfId="27287"/>
    <cellStyle name="好_108.BOM 2 2 14 6 3 3" xfId="27288"/>
    <cellStyle name="注释 4 3 2 4" xfId="27289"/>
    <cellStyle name="好_108.BOM 2 2 14 6 3 4" xfId="27290"/>
    <cellStyle name="好_108.BOM 2 2 14 7 2 3" xfId="27291"/>
    <cellStyle name="好_108.BOM 2 2 14 7 2 4" xfId="27292"/>
    <cellStyle name="注释 4 4 2" xfId="27293"/>
    <cellStyle name="好_108.BOM 2 2 14 7 3" xfId="27294"/>
    <cellStyle name="注释 4 5 2" xfId="27295"/>
    <cellStyle name="好_108.BOM 2 2 14 8 3" xfId="27296"/>
    <cellStyle name="注释 4 6 2" xfId="27297"/>
    <cellStyle name="好_108.BOM 2 2 14 9 3" xfId="27298"/>
    <cellStyle name="好_108.BOM 2 2 20 2 2 3" xfId="27299"/>
    <cellStyle name="好_108.BOM 2 2 15 2 2 3" xfId="27300"/>
    <cellStyle name="好_108.BOM 2 2 20 2 2 4" xfId="27301"/>
    <cellStyle name="好_108.BOM 2 2 15 2 2 4" xfId="27302"/>
    <cellStyle name="好_108.BOM 2 2 20 2 3 3" xfId="27303"/>
    <cellStyle name="好_108.BOM 2 2 15 2 3 3" xfId="27304"/>
    <cellStyle name="好_108.BOM 2 2 20 2 3 4" xfId="27305"/>
    <cellStyle name="好_108.BOM 2 2 15 2 3 4" xfId="27306"/>
    <cellStyle name="好_108.BOM 2 2 20 2 4" xfId="27307"/>
    <cellStyle name="好_108.BOM 2 2 15 2 4" xfId="27308"/>
    <cellStyle name="好_108.BOM 2 2 20 2 5" xfId="27309"/>
    <cellStyle name="好_108.BOM 2 2 15 2 5" xfId="27310"/>
    <cellStyle name="好_108.BOM 2 2 20 3 2 3" xfId="27311"/>
    <cellStyle name="好_108.BOM 2 2 15 3 2 3" xfId="27312"/>
    <cellStyle name="好_108.BOM 2 2 20 3 2 4" xfId="27313"/>
    <cellStyle name="好_108.BOM 2 2 15 3 2 4" xfId="27314"/>
    <cellStyle name="好_108.BOM 2 2 20 3 3 3" xfId="27315"/>
    <cellStyle name="好_108.BOM 2 2 15 3 3 3" xfId="27316"/>
    <cellStyle name="好_108.BOM 2 2 20 3 3 4" xfId="27317"/>
    <cellStyle name="好_108.BOM 2 2 15 3 3 4" xfId="27318"/>
    <cellStyle name="好_108.BOM 2 2 20 3 4" xfId="27319"/>
    <cellStyle name="好_108.BOM 2 2 15 3 4" xfId="27320"/>
    <cellStyle name="好_108.BOM 2 2 20 3 5" xfId="27321"/>
    <cellStyle name="好_108.BOM 2 2 15 3 5" xfId="27322"/>
    <cellStyle name="好_108.BOM 2 2 20 4" xfId="27323"/>
    <cellStyle name="好_108.BOM 2 2 15 4" xfId="27324"/>
    <cellStyle name="好_108.BOM 2 2 20 4 2" xfId="27325"/>
    <cellStyle name="好_108.BOM 2 2 15 4 2" xfId="27326"/>
    <cellStyle name="好_108.BOM 2 2 20 4 2 3" xfId="27327"/>
    <cellStyle name="好_108.BOM 2 2 15 4 2 3" xfId="27328"/>
    <cellStyle name="好_108.BOM 2 2 20 4 2 4" xfId="27329"/>
    <cellStyle name="好_108.BOM 2 2 15 4 2 4" xfId="27330"/>
    <cellStyle name="好_108.BOM 2 2 20 4 3" xfId="27331"/>
    <cellStyle name="好_108.BOM 2 2 15 4 3" xfId="27332"/>
    <cellStyle name="好_108.BOM 2 2 20 4 3 3" xfId="27333"/>
    <cellStyle name="好_108.BOM 2 2 15 4 3 3" xfId="27334"/>
    <cellStyle name="好_108.BOM 2 2 20 4 3 4" xfId="27335"/>
    <cellStyle name="好_108.BOM 2 2 15 4 3 4" xfId="27336"/>
    <cellStyle name="好_108.BOM 2 2 20 4 4" xfId="27337"/>
    <cellStyle name="好_108.BOM 2 2 15 4 4" xfId="27338"/>
    <cellStyle name="好_108.BOM 2 2 20 4 5" xfId="27339"/>
    <cellStyle name="好_108.BOM 2 2 15 4 5" xfId="27340"/>
    <cellStyle name="好_108.BOM 2 2 20 4 6" xfId="27341"/>
    <cellStyle name="好_108.BOM 2 2 15 4 6" xfId="27342"/>
    <cellStyle name="好_108.BOM 2 2 20 5" xfId="27343"/>
    <cellStyle name="好_108.BOM 2 2 15 5" xfId="27344"/>
    <cellStyle name="注释 5 2 2" xfId="27345"/>
    <cellStyle name="好_108.BOM 2 2 20 5 3" xfId="27346"/>
    <cellStyle name="好_108.BOM 2 2 15 5 3" xfId="27347"/>
    <cellStyle name="注释 5 3 2 3" xfId="27348"/>
    <cellStyle name="好_108.BOM 2 2 20 6 3 3" xfId="27349"/>
    <cellStyle name="好_108.BOM 2 2 15 6 3 3" xfId="27350"/>
    <cellStyle name="注释 5 3 2 4" xfId="27351"/>
    <cellStyle name="好_108.BOM 2 2 20 6 3 4" xfId="27352"/>
    <cellStyle name="好_108.BOM 2 2 15 6 3 4" xfId="27353"/>
    <cellStyle name="注释 5 4 2 3" xfId="27354"/>
    <cellStyle name="好_108.BOM 2 2 20 7 3 3" xfId="27355"/>
    <cellStyle name="好_108.BOM 2 2 15 7 3 3" xfId="27356"/>
    <cellStyle name="注释 5 4 2 4" xfId="27357"/>
    <cellStyle name="好_108.BOM 2 2 20 7 3 4" xfId="27358"/>
    <cellStyle name="好_108.BOM 2 2 15 7 3 4" xfId="27359"/>
    <cellStyle name="好_108.BOM 2 2 20 8 2" xfId="27360"/>
    <cellStyle name="好_108.BOM 2 2 15 8 2" xfId="27361"/>
    <cellStyle name="注释 5 5 2" xfId="27362"/>
    <cellStyle name="好_108.BOM 2 2 20 8 3" xfId="27363"/>
    <cellStyle name="好_108.BOM 2 2 15 8 3" xfId="27364"/>
    <cellStyle name="好_108.BOM 2 2 20 9 2" xfId="27365"/>
    <cellStyle name="好_108.BOM 2 2 15 9 2" xfId="27366"/>
    <cellStyle name="注释 5 6 2" xfId="27367"/>
    <cellStyle name="好_108.BOM 2 2 20 9 3" xfId="27368"/>
    <cellStyle name="好_108.BOM 2 2 15 9 3" xfId="27369"/>
    <cellStyle name="好_108.BOM 2 2 16 11" xfId="27370"/>
    <cellStyle name="好_108.BOM 2 2 16 12" xfId="27371"/>
    <cellStyle name="强调文字颜色 6 5 3 2 3" xfId="27372"/>
    <cellStyle name="解释性文本 7 3 3" xfId="27373"/>
    <cellStyle name="好_108.BOM 2 2 16 2 2" xfId="27374"/>
    <cellStyle name="好_108.BOM 2 2 16 2 2 2" xfId="27375"/>
    <cellStyle name="好_108.BOM 2 2 16 2 2 3" xfId="27376"/>
    <cellStyle name="好_108.BOM 2 2 16 2 2 4" xfId="27377"/>
    <cellStyle name="强调文字颜色 6 5 3 2 4" xfId="27378"/>
    <cellStyle name="解释性文本 7 3 4" xfId="27379"/>
    <cellStyle name="好_108.BOM 2 2 16 2 3" xfId="27380"/>
    <cellStyle name="好_108.BOM 2 2 16 2 3 2" xfId="27381"/>
    <cellStyle name="好_108.BOM 2 2 16 2 3 3" xfId="27382"/>
    <cellStyle name="好_108.BOM 2 2 16 2 3 4" xfId="27383"/>
    <cellStyle name="好_108.BOM 2 2 16 2 4" xfId="27384"/>
    <cellStyle name="好_108.BOM 2 2 16 2 5" xfId="27385"/>
    <cellStyle name="好_108.BOM 2 2 21 3" xfId="27386"/>
    <cellStyle name="好_108.BOM 2 2 16 3" xfId="27387"/>
    <cellStyle name="强调文字颜色 6 5 3 3 3" xfId="27388"/>
    <cellStyle name="好_108.BOM 2 2 16 3 2" xfId="27389"/>
    <cellStyle name="好_108.BOM 2 2 16 3 2 2" xfId="27390"/>
    <cellStyle name="好_108.BOM 2 2 16 3 2 3" xfId="27391"/>
    <cellStyle name="好_108.BOM 2 2 16 3 2 4" xfId="27392"/>
    <cellStyle name="强调文字颜色 6 5 3 3 4" xfId="27393"/>
    <cellStyle name="好_108.BOM 2 2 16 3 3" xfId="27394"/>
    <cellStyle name="好_108.BOM 2 2 16 3 3 2" xfId="27395"/>
    <cellStyle name="好_108.BOM 2 2 16 3 3 3" xfId="27396"/>
    <cellStyle name="好_108.BOM 2 2 16 3 3 4" xfId="27397"/>
    <cellStyle name="好_108.BOM 2 2 16 3 4" xfId="27398"/>
    <cellStyle name="好_108.BOM 2 2 16 3 5" xfId="27399"/>
    <cellStyle name="好_108.BOM 2 2 21 4" xfId="27400"/>
    <cellStyle name="好_108.BOM 2 2 16 4" xfId="27401"/>
    <cellStyle name="好_108.BOM 2 2 16 4 2" xfId="27402"/>
    <cellStyle name="好_108.BOM 2 2 16 4 2 3" xfId="27403"/>
    <cellStyle name="好_108.BOM 2 2 16 4 2 4" xfId="27404"/>
    <cellStyle name="好_108.BOM 2 2 16 4 3" xfId="27405"/>
    <cellStyle name="好_108.BOM 2 2 16 4 3 3" xfId="27406"/>
    <cellStyle name="好_108.BOM 2 2 16 4 3 4" xfId="27407"/>
    <cellStyle name="好_108.BOM 2 2 16 4 4" xfId="27408"/>
    <cellStyle name="好_108.BOM 2 2 16 4 5" xfId="27409"/>
    <cellStyle name="好_108.BOM 2 2 16 4 6" xfId="27410"/>
    <cellStyle name="好_108.BOM 2 2 16 5" xfId="27411"/>
    <cellStyle name="注释 6 2 2" xfId="27412"/>
    <cellStyle name="好_108.BOM 2 2 16 5 3" xfId="27413"/>
    <cellStyle name="好_108.BOM 2 2 16 6 2 3" xfId="27414"/>
    <cellStyle name="好_108.BOM 2 2 16 6 2 4" xfId="27415"/>
    <cellStyle name="注释 6 3 2 3" xfId="27416"/>
    <cellStyle name="好_108.BOM 2 2 16 6 3 3" xfId="27417"/>
    <cellStyle name="注释 6 3 2 4" xfId="27418"/>
    <cellStyle name="好_108.BOM 2 2 16 6 3 4" xfId="27419"/>
    <cellStyle name="好_108.BOM 2 2 16 7 2" xfId="27420"/>
    <cellStyle name="好_108.BOM 2 2 16 7 2 3" xfId="27421"/>
    <cellStyle name="好_108.BOM 2 2 16 7 2 4" xfId="27422"/>
    <cellStyle name="注释 6 4 2" xfId="27423"/>
    <cellStyle name="好_108.BOM 2 2 16 7 3" xfId="27424"/>
    <cellStyle name="注释 6 4 2 3" xfId="27425"/>
    <cellStyle name="好_108.BOM 2 2 16 7 3 3" xfId="27426"/>
    <cellStyle name="注释 6 4 2 4" xfId="27427"/>
    <cellStyle name="好_108.BOM 2 2 16 7 3 4" xfId="27428"/>
    <cellStyle name="注释 6 4 3" xfId="27429"/>
    <cellStyle name="好_108.BOM 2 2 16 7 4" xfId="27430"/>
    <cellStyle name="好_108.BOM 2 2 16 8 2" xfId="27431"/>
    <cellStyle name="注释 6 5 2" xfId="27432"/>
    <cellStyle name="好_108.BOM 2 2 16 8 3" xfId="27433"/>
    <cellStyle name="注释 6 5 3" xfId="27434"/>
    <cellStyle name="好_108.BOM 2 2 16 8 4" xfId="27435"/>
    <cellStyle name="好_108.BOM 2 2 16 9 2" xfId="27436"/>
    <cellStyle name="注释 6 6 2" xfId="27437"/>
    <cellStyle name="好_108.BOM 2 2 16 9 3" xfId="27438"/>
    <cellStyle name="注释 6 6 3" xfId="27439"/>
    <cellStyle name="好_108.BOM 2 2 16 9 4" xfId="27440"/>
    <cellStyle name="好_108.BOM 2 2 17 10" xfId="27441"/>
    <cellStyle name="好_108.BOM 2 2 17 11" xfId="27442"/>
    <cellStyle name="好_108.BOM 2 2 17 12" xfId="27443"/>
    <cellStyle name="警告文本 8" xfId="27444"/>
    <cellStyle name="好_108.BOM 2 2 22 2" xfId="27445"/>
    <cellStyle name="好_108.BOM 2 2 17 2" xfId="27446"/>
    <cellStyle name="强调文字颜色 6 5 4 2 3" xfId="27447"/>
    <cellStyle name="警告文本 8 2" xfId="27448"/>
    <cellStyle name="解释性文本 8 3 3" xfId="27449"/>
    <cellStyle name="好_108.BOM 2 2 17 2 2" xfId="27450"/>
    <cellStyle name="警告文本 8 2 2" xfId="27451"/>
    <cellStyle name="好_108.BOM 2 2 17 2 2 2" xfId="27452"/>
    <cellStyle name="警告文本 8 2 3" xfId="27453"/>
    <cellStyle name="好_108.BOM 2 2 17 2 2 3" xfId="27454"/>
    <cellStyle name="强调文字颜色 6 5 4 2 4" xfId="27455"/>
    <cellStyle name="警告文本 8 3" xfId="27456"/>
    <cellStyle name="解释性文本 8 3 4" xfId="27457"/>
    <cellStyle name="好_108.BOM 2 2 17 2 3" xfId="27458"/>
    <cellStyle name="强调文字颜色 1 2 2 2 13" xfId="27459"/>
    <cellStyle name="警告文本 8 3 2" xfId="27460"/>
    <cellStyle name="好_108.BOM 2 2 17 2 3 2" xfId="27461"/>
    <cellStyle name="警告文本 8 3 3" xfId="27462"/>
    <cellStyle name="好_108.BOM 2 2 17 2 3 3" xfId="27463"/>
    <cellStyle name="警告文本 8 4" xfId="27464"/>
    <cellStyle name="好_108.BOM 2 2 17 2 4" xfId="27465"/>
    <cellStyle name="警告文本 8 5" xfId="27466"/>
    <cellStyle name="好_108.BOM 2 2 17 2 5" xfId="27467"/>
    <cellStyle name="警告文本 9" xfId="27468"/>
    <cellStyle name="好_108.BOM 2 2 22 3" xfId="27469"/>
    <cellStyle name="好_108.BOM 2 2 17 3" xfId="27470"/>
    <cellStyle name="强调文字颜色 6 5 4 3 3" xfId="27471"/>
    <cellStyle name="警告文本 9 2" xfId="27472"/>
    <cellStyle name="好_108.BOM 2 2 17 3 2" xfId="27473"/>
    <cellStyle name="好_108.BOM 2 2 17 3 2 2" xfId="27474"/>
    <cellStyle name="好_108.BOM 2 2 17 3 2 3" xfId="27475"/>
    <cellStyle name="强调文字颜色 6 5 4 3 4" xfId="27476"/>
    <cellStyle name="警告文本 9 3" xfId="27477"/>
    <cellStyle name="好_108.BOM 2 2 17 3 3" xfId="27478"/>
    <cellStyle name="好_108.BOM 2 2 17 3 3 2" xfId="27479"/>
    <cellStyle name="好_108.BOM 2 2 17 3 3 3" xfId="27480"/>
    <cellStyle name="警告文本 9 4" xfId="27481"/>
    <cellStyle name="好_108.BOM 2 2 17 3 4" xfId="27482"/>
    <cellStyle name="警告文本 9 5" xfId="27483"/>
    <cellStyle name="好_108.BOM 2 2 17 3 5" xfId="27484"/>
    <cellStyle name="好_108.BOM 2 2 22 4" xfId="27485"/>
    <cellStyle name="好_108.BOM 2 2 17 4" xfId="27486"/>
    <cellStyle name="好_108.BOM 2 2 17 4 2" xfId="27487"/>
    <cellStyle name="好_108.BOM 2 2 17 4 2 3" xfId="27488"/>
    <cellStyle name="好_108.BOM 2 2 17 4 3" xfId="27489"/>
    <cellStyle name="好_108.BOM 2 2 17 4 3 3" xfId="27490"/>
    <cellStyle name="好_108.BOM 2 2 17 4 4" xfId="27491"/>
    <cellStyle name="好_108.BOM 2 2 17 4 5" xfId="27492"/>
    <cellStyle name="好_108.BOM 2 2 17 4 6" xfId="27493"/>
    <cellStyle name="好_108.BOM 2 2 17 5" xfId="27494"/>
    <cellStyle name="好_108.BOM 2 2 17 5 2 3" xfId="27495"/>
    <cellStyle name="好_108.BOM 2 2 17 5 3 3" xfId="27496"/>
    <cellStyle name="好_108.BOM 2 2 17 6 2 3" xfId="27497"/>
    <cellStyle name="好_108.BOM 2 2 17 6 3 3" xfId="27498"/>
    <cellStyle name="好_108.BOM 2 2 17 7 2 3" xfId="27499"/>
    <cellStyle name="好_108.BOM 2 2 17 7 3" xfId="27500"/>
    <cellStyle name="好_108.BOM 2 2 17 7 3 3" xfId="27501"/>
    <cellStyle name="好_108.BOM 2 2 17 7 4" xfId="27502"/>
    <cellStyle name="好_108.BOM 2 2 17 8 2" xfId="27503"/>
    <cellStyle name="好_108.BOM 2 2 17 8 3" xfId="27504"/>
    <cellStyle name="好_108.BOM 2 2 17 8 4" xfId="27505"/>
    <cellStyle name="好_108.BOM 2 2 17 9 2" xfId="27506"/>
    <cellStyle name="好_108.BOM 2 2 17 9 3" xfId="27507"/>
    <cellStyle name="好_108.BOM 2 2 17 9 4" xfId="27508"/>
    <cellStyle name="好_108.BOM 2 2 18 12" xfId="27509"/>
    <cellStyle name="好_108.BOM 2 2 18 4 5" xfId="27510"/>
    <cellStyle name="好_108.BOM 2 2 18 4 6" xfId="27511"/>
    <cellStyle name="好_108.BOM 2 2 18 6 2 3" xfId="27512"/>
    <cellStyle name="好_108.BOM 2 2 18 6 2 4" xfId="27513"/>
    <cellStyle name="好_108.BOM 2 2 18 7 2 3" xfId="27514"/>
    <cellStyle name="好_108.BOM 2 2 18 7 2 4" xfId="27515"/>
    <cellStyle name="好_108.BOM 2 2 18 7 3 3" xfId="27516"/>
    <cellStyle name="好_108.BOM 2 2 18 7 3 4" xfId="27517"/>
    <cellStyle name="好_108.BOM 2 2 18 8 2" xfId="27518"/>
    <cellStyle name="好_108.BOM 2 2 18 8 3" xfId="27519"/>
    <cellStyle name="好_108.BOM 2 2 18 8 4" xfId="27520"/>
    <cellStyle name="好_108.BOM 2 2 18 9 4" xfId="27521"/>
    <cellStyle name="好_108.BOM 2 2 24" xfId="27522"/>
    <cellStyle name="好_108.BOM 2 2 19" xfId="27523"/>
    <cellStyle name="好_108.BOM 2 2 19 10" xfId="27524"/>
    <cellStyle name="好_108.BOM 2 2 19 11" xfId="27525"/>
    <cellStyle name="好_108.BOM 2 2 19 2 2" xfId="27526"/>
    <cellStyle name="好_108.BOM 2 2 19 2 3" xfId="27527"/>
    <cellStyle name="好_108.BOM 2 2 19 2 3 3" xfId="27528"/>
    <cellStyle name="好_108.BOM 2 2 19 2 3 4" xfId="27529"/>
    <cellStyle name="好_108.BOM 2 2 19 2 4" xfId="27530"/>
    <cellStyle name="好_108.BOM 2 2 19 2 5" xfId="27531"/>
    <cellStyle name="好_108.BOM 2 2 19 3" xfId="27532"/>
    <cellStyle name="好_108.BOM 2 2 19 3 2" xfId="27533"/>
    <cellStyle name="好_108.BOM 2 2 19 3 3" xfId="27534"/>
    <cellStyle name="好_108.BOM 2 2 19 3 3 3" xfId="27535"/>
    <cellStyle name="好_108.BOM 2 2 19 3 3 4" xfId="27536"/>
    <cellStyle name="好_108.BOM 2 2 19 3 4" xfId="27537"/>
    <cellStyle name="好_108.BOM 2 2 19 3 5" xfId="27538"/>
    <cellStyle name="好_108.BOM 31 7 5" xfId="27539"/>
    <cellStyle name="好_108.BOM 26 7 5" xfId="27540"/>
    <cellStyle name="好_108.BOM 2 2 19 5 2 3" xfId="27541"/>
    <cellStyle name="好_108.BOM 31 7 6" xfId="27542"/>
    <cellStyle name="好_108.BOM 26 7 6" xfId="27543"/>
    <cellStyle name="好_108.BOM 2 2 19 5 2 4" xfId="27544"/>
    <cellStyle name="好_108.BOM 2 2 19 5 3 3" xfId="27545"/>
    <cellStyle name="好_108.BOM 2 2 19 5 3 4" xfId="27546"/>
    <cellStyle name="好_108.BOM 2 2 2" xfId="27547"/>
    <cellStyle name="好_108.BOM 2 2 2 2" xfId="27548"/>
    <cellStyle name="好_108.BOM 2 2 2 2 2" xfId="27549"/>
    <cellStyle name="好_108.BOM 2 2 2 2 2 2" xfId="27550"/>
    <cellStyle name="好_108.BOM 2 2 2 2 2 3" xfId="27551"/>
    <cellStyle name="好_108.BOM 2 2 2 2 2 4" xfId="27552"/>
    <cellStyle name="好_108.BOM 2 2 2 2 3" xfId="27553"/>
    <cellStyle name="好_108.BOM 2 2 2 2 3 2" xfId="27554"/>
    <cellStyle name="好_108.BOM 2 2 2 2 3 3" xfId="27555"/>
    <cellStyle name="好_108.BOM 2 2 2 2 3 4" xfId="27556"/>
    <cellStyle name="好_108.BOM 2 2 2 3" xfId="27557"/>
    <cellStyle name="好_108.BOM 2 2 2 3 2" xfId="27558"/>
    <cellStyle name="好_108.BOM 2 2 2 3 2 2" xfId="27559"/>
    <cellStyle name="好_108.BOM 2 2 2 3 2 3" xfId="27560"/>
    <cellStyle name="好_108.BOM 2 2 2 3 2 4" xfId="27561"/>
    <cellStyle name="好_108.BOM 2 2 2 3 3" xfId="27562"/>
    <cellStyle name="好_108.BOM 2 2 2 3 3 2" xfId="27563"/>
    <cellStyle name="好_108.BOM 2 2 2 3 3 3" xfId="27564"/>
    <cellStyle name="好_108.BOM 2 2 2 3 3 4" xfId="27565"/>
    <cellStyle name="好_108.BOM 2 2 2 4" xfId="27566"/>
    <cellStyle name="好_108.BOM 2 2 2 4 2" xfId="27567"/>
    <cellStyle name="好_108.BOM 2 2 2 4 2 2" xfId="27568"/>
    <cellStyle name="好_108.BOM 2 2 2 4 2 3" xfId="27569"/>
    <cellStyle name="好_108.BOM 2 2 2 4 2 4" xfId="27570"/>
    <cellStyle name="好_108.BOM 2 2 2 4 3" xfId="27571"/>
    <cellStyle name="好_108.BOM 2 2 2 4 3 2" xfId="27572"/>
    <cellStyle name="好_108.BOM 2 2 2 4 3 3" xfId="27573"/>
    <cellStyle name="好_108.BOM 2 2 2 4 3 4" xfId="27574"/>
    <cellStyle name="好_108.BOM 2 2 2 4 4" xfId="27575"/>
    <cellStyle name="好_108.BOM 2 2 2 4 5" xfId="27576"/>
    <cellStyle name="好_108.BOM 2 2 2 4 6" xfId="27577"/>
    <cellStyle name="好_108.BOM 2 2 2 5" xfId="27578"/>
    <cellStyle name="好_108.BOM 2 2 2 5 2" xfId="27579"/>
    <cellStyle name="好_108.BOM 2 2 2 5 3" xfId="27580"/>
    <cellStyle name="好_108.BOM 2 2 2 5 3 2" xfId="27581"/>
    <cellStyle name="好_108.BOM 2 2 2 5 3 3" xfId="27582"/>
    <cellStyle name="好_108.BOM 2 2 2 5 4" xfId="27583"/>
    <cellStyle name="好_108.BOM 2 2 2 5 5" xfId="27584"/>
    <cellStyle name="好_108.BOM 2 2 2 5 6" xfId="27585"/>
    <cellStyle name="好_108.BOM 2 2 2 6" xfId="27586"/>
    <cellStyle name="好_108.BOM 2 2 2 6 2 2" xfId="27587"/>
    <cellStyle name="好_108.BOM 2 2 2 6 2 3" xfId="27588"/>
    <cellStyle name="好_108.BOM 2 2 2 6 2 4" xfId="27589"/>
    <cellStyle name="好_108.BOM 2 2 2 6 3 2" xfId="27590"/>
    <cellStyle name="好_108.BOM 2 2 2 6 3 3" xfId="27591"/>
    <cellStyle name="好_108.BOM 2 2 2 6 3 4" xfId="27592"/>
    <cellStyle name="好_108.BOM 2 2 2 6 4" xfId="27593"/>
    <cellStyle name="好_108.BOM 2 2 2 6 5" xfId="27594"/>
    <cellStyle name="好_108.BOM 2 2 2 6 6" xfId="27595"/>
    <cellStyle name="好_108.BOM 2 2 2 7" xfId="27596"/>
    <cellStyle name="好_108.BOM 2 2 2 7 2" xfId="27597"/>
    <cellStyle name="好_108.BOM 2 2 2 7 2 3" xfId="27598"/>
    <cellStyle name="好_108.BOM 2 2 2 7 2 4" xfId="27599"/>
    <cellStyle name="好_108.BOM 2 2 2 7 3" xfId="27600"/>
    <cellStyle name="好_108.BOM 2 2 2 7 3 3" xfId="27601"/>
    <cellStyle name="好_108.BOM 2 2 2 7 3 4" xfId="27602"/>
    <cellStyle name="好_108.BOM 2 2 2 7 4" xfId="27603"/>
    <cellStyle name="好_108.BOM 2 2 2 7 5" xfId="27604"/>
    <cellStyle name="好_108.BOM 2 2 2 7 6" xfId="27605"/>
    <cellStyle name="好_108.BOM 36 10" xfId="27606"/>
    <cellStyle name="好_108.BOM 2 2 2 8" xfId="27607"/>
    <cellStyle name="好_108.BOM 2 2 2 8 2" xfId="27608"/>
    <cellStyle name="好_108.BOM 2 2 2 8 3" xfId="27609"/>
    <cellStyle name="好_108.BOM 2 2 2 8 4" xfId="27610"/>
    <cellStyle name="好_108.BOM 36 11" xfId="27611"/>
    <cellStyle name="好_108.BOM 2 2 2 9" xfId="27612"/>
    <cellStyle name="好_108.BOM 2 2 2 9 3" xfId="27613"/>
    <cellStyle name="好_108.BOM 2 2 2 9 4" xfId="27614"/>
    <cellStyle name="好_108.BOM 2 2 25" xfId="27615"/>
    <cellStyle name="好_108.BOM 2 2 3" xfId="27616"/>
    <cellStyle name="好_108.BOM 2 2 3 10" xfId="27617"/>
    <cellStyle name="好_108.BOM 2 2 3 11" xfId="27618"/>
    <cellStyle name="好_108.BOM 2 2 3 12" xfId="27619"/>
    <cellStyle name="好_108.BOM 2 2 3 2" xfId="27620"/>
    <cellStyle name="好_108.BOM 2 2 3 2 2" xfId="27621"/>
    <cellStyle name="好_108.BOM 2 2 3 2 2 2" xfId="27622"/>
    <cellStyle name="好_108.BOM 2 2 3 2 2 3" xfId="27623"/>
    <cellStyle name="链接单元格 2 2 3 2" xfId="27624"/>
    <cellStyle name="好_108.BOM 2 2 3 2 2 4" xfId="27625"/>
    <cellStyle name="好_108.BOM 2 2 3 2 3" xfId="27626"/>
    <cellStyle name="好_108.BOM 2 2 3 2 3 2" xfId="27627"/>
    <cellStyle name="好_108.BOM 2 2 3 2 3 3" xfId="27628"/>
    <cellStyle name="链接单元格 2 2 4 2" xfId="27629"/>
    <cellStyle name="好_108.BOM 2 2 3 2 3 4" xfId="27630"/>
    <cellStyle name="好_108.BOM 2 2 3 2 4" xfId="27631"/>
    <cellStyle name="好_108.BOM 2 2 3 2 5" xfId="27632"/>
    <cellStyle name="好_108.BOM 2 2 3 2 6" xfId="27633"/>
    <cellStyle name="好_108.BOM 2 2 3 3" xfId="27634"/>
    <cellStyle name="好_108.BOM 2 2 3 3 2" xfId="27635"/>
    <cellStyle name="好_108.BOM 2 2 3 3 3" xfId="27636"/>
    <cellStyle name="好_108.BOM 2 2 3 3 6" xfId="27637"/>
    <cellStyle name="好_108.BOM 2 2 3 4" xfId="27638"/>
    <cellStyle name="好_108.BOM 2 2 3 4 2" xfId="27639"/>
    <cellStyle name="好_108.BOM 2 2 3 4 2 2" xfId="27640"/>
    <cellStyle name="好_108.BOM 2 2 3 4 2 3" xfId="27641"/>
    <cellStyle name="好_108.BOM 2 2 3 4 2 4" xfId="27642"/>
    <cellStyle name="好_108.BOM 2 2 3 4 3" xfId="27643"/>
    <cellStyle name="好_108.BOM 2 2 3 4 3 2" xfId="27644"/>
    <cellStyle name="好_108.BOM 2 2 3 4 3 3" xfId="27645"/>
    <cellStyle name="好_108.BOM 2 2 3 4 3 4" xfId="27646"/>
    <cellStyle name="好_108.BOM 2 2 3 4 4" xfId="27647"/>
    <cellStyle name="好_108.BOM 2 2 3 4 5" xfId="27648"/>
    <cellStyle name="好_108.BOM 2 2 3 4 6" xfId="27649"/>
    <cellStyle name="好_108.BOM 2 2 3 5" xfId="27650"/>
    <cellStyle name="好_108.BOM 2 2 3 5 2" xfId="27651"/>
    <cellStyle name="好_108.BOM 2 2 3 5 2 2" xfId="27652"/>
    <cellStyle name="好_108.BOM 2 2 3 5 2 3" xfId="27653"/>
    <cellStyle name="好_108.BOM 2 2 3 5 2 4" xfId="27654"/>
    <cellStyle name="好_108.BOM 2 5 2 2 2 2" xfId="27655"/>
    <cellStyle name="好_108.BOM 2 2 3 5 3" xfId="27656"/>
    <cellStyle name="好_108.BOM 2 2 3 5 3 2" xfId="27657"/>
    <cellStyle name="好_108.BOM 2 2 3 5 3 3" xfId="27658"/>
    <cellStyle name="好_108.BOM 2 2 3 5 3 4" xfId="27659"/>
    <cellStyle name="好_108.BOM 2 5 2 2 2 3" xfId="27660"/>
    <cellStyle name="好_108.BOM 2 2 3 5 4" xfId="27661"/>
    <cellStyle name="好_108.BOM 2 5 2 2 2 4" xfId="27662"/>
    <cellStyle name="好_108.BOM 2 2 3 5 5" xfId="27663"/>
    <cellStyle name="好_108.BOM 2 2 3 5 6" xfId="27664"/>
    <cellStyle name="好_108.BOM 2 2 3 6" xfId="27665"/>
    <cellStyle name="好_108.BOM 2 2 3 6 2 2" xfId="27666"/>
    <cellStyle name="好_108.BOM 2 2 3 6 2 3" xfId="27667"/>
    <cellStyle name="好_108.BOM 2 2 3 6 3 2" xfId="27668"/>
    <cellStyle name="好_108.BOM 2 2 3 6 3 3" xfId="27669"/>
    <cellStyle name="好_108.BOM 2 2 3 6 3 4" xfId="27670"/>
    <cellStyle name="好_108.BOM 2 5 2 2 3 3" xfId="27671"/>
    <cellStyle name="好_108.BOM 2 2 3 6 4" xfId="27672"/>
    <cellStyle name="好_108.BOM 2 5 2 2 3 4" xfId="27673"/>
    <cellStyle name="好_108.BOM 2 2 3 6 5" xfId="27674"/>
    <cellStyle name="好_108.BOM 2 2 3 7" xfId="27675"/>
    <cellStyle name="好_108.BOM 2 2 3 7 2" xfId="27676"/>
    <cellStyle name="好_108.BOM 2 2 3 7 2 3" xfId="27677"/>
    <cellStyle name="好_108.BOM 2 2 3 7 2 4" xfId="27678"/>
    <cellStyle name="好_108.BOM 2 2 3 7 3" xfId="27679"/>
    <cellStyle name="好_108.BOM 2 2 3 7 3 3" xfId="27680"/>
    <cellStyle name="强调文字颜色 5 2 2_仿皮" xfId="27681"/>
    <cellStyle name="好_108.BOM 2 2 3 7 3 4" xfId="27682"/>
    <cellStyle name="好_108.BOM 2 2 3 7 4" xfId="27683"/>
    <cellStyle name="好_108.BOM 2 2 3 7 5" xfId="27684"/>
    <cellStyle name="好_108.BOM 2 2 3 8" xfId="27685"/>
    <cellStyle name="好_108.BOM 2 2 3 8 2" xfId="27686"/>
    <cellStyle name="好_108.BOM 2 2 3 8 3" xfId="27687"/>
    <cellStyle name="好_108.BOM 2 2 3 8 4" xfId="27688"/>
    <cellStyle name="好_108.BOM 2 2 3 9" xfId="27689"/>
    <cellStyle name="好_108.BOM 2 2 3 9 2" xfId="27690"/>
    <cellStyle name="好_108.BOM 2 2 3 9 3" xfId="27691"/>
    <cellStyle name="好_108.BOM 2 2 3 9 4" xfId="27692"/>
    <cellStyle name="好_108.BOM 2 2 4" xfId="27693"/>
    <cellStyle name="好_108.BOM 2 2 4 11" xfId="27694"/>
    <cellStyle name="好_108.BOM 2 2 4 12" xfId="27695"/>
    <cellStyle name="好_108.BOM 2 2 4 2" xfId="27696"/>
    <cellStyle name="好_108.BOM 2 2 4 2 2" xfId="27697"/>
    <cellStyle name="链接单元格 3 2 3 2" xfId="27698"/>
    <cellStyle name="好_108.BOM 2 2 4 2 2 4" xfId="27699"/>
    <cellStyle name="好_108.BOM 2 2 4 2 3" xfId="27700"/>
    <cellStyle name="好_108.BOM 2 2 4 2 4" xfId="27701"/>
    <cellStyle name="好_108.BOM 2 2 4 2 5" xfId="27702"/>
    <cellStyle name="好_108.BOM 2 2 4 2 6" xfId="27703"/>
    <cellStyle name="好_108.BOM 2 2 4 3" xfId="27704"/>
    <cellStyle name="好_108.BOM 2 2 4 3 2" xfId="27705"/>
    <cellStyle name="链接单元格 3 3 3 2" xfId="27706"/>
    <cellStyle name="好_108.BOM 2 2 4 3 2 4" xfId="27707"/>
    <cellStyle name="好_108.BOM 2 2 4 3 3" xfId="27708"/>
    <cellStyle name="好_108.BOM 2 2 4 3 4" xfId="27709"/>
    <cellStyle name="好_108.BOM 2 2 4 3 5" xfId="27710"/>
    <cellStyle name="好_108.BOM 2 2 4 3 6" xfId="27711"/>
    <cellStyle name="好_108.BOM 2 2 4 4" xfId="27712"/>
    <cellStyle name="好_108.BOM 2 2 4 4 2" xfId="27713"/>
    <cellStyle name="检查单元格 2" xfId="27714"/>
    <cellStyle name="好_108.BOM 2 2 4 4 2 4" xfId="27715"/>
    <cellStyle name="好_108.BOM 2 2 4 4 3" xfId="27716"/>
    <cellStyle name="好_108.BOM 2 2 4 4 3 4" xfId="27717"/>
    <cellStyle name="好_108.BOM 2 2 4 4 4" xfId="27718"/>
    <cellStyle name="好_108.BOM 2 2 4 4 5" xfId="27719"/>
    <cellStyle name="好_108.BOM 2 2 4 4 6" xfId="27720"/>
    <cellStyle name="好_108.BOM 2 2 4 5" xfId="27721"/>
    <cellStyle name="好_108.BOM 2 2 4 5 2" xfId="27722"/>
    <cellStyle name="好_108.BOM 2 2 4 5 2 4" xfId="27723"/>
    <cellStyle name="好_108.BOM 2 5 2 3 2 2" xfId="27724"/>
    <cellStyle name="好_108.BOM 2 2 4 5 3" xfId="27725"/>
    <cellStyle name="好_108.BOM 2 2 4 5 3 4" xfId="27726"/>
    <cellStyle name="好_108.BOM 2 5 2 3 2 3" xfId="27727"/>
    <cellStyle name="好_108.BOM 2 2 4 5 4" xfId="27728"/>
    <cellStyle name="好_108.BOM 2 5 2 3 2 4" xfId="27729"/>
    <cellStyle name="好_108.BOM 2 2 4 5 5" xfId="27730"/>
    <cellStyle name="好_108.BOM 2 2 4 5 6" xfId="27731"/>
    <cellStyle name="好_108.BOM 2 2 4 6" xfId="27732"/>
    <cellStyle name="好_108.BOM 2 2 4 6 2 4" xfId="27733"/>
    <cellStyle name="好_108.BOM 2 2 4 6 3 4" xfId="27734"/>
    <cellStyle name="好_108.BOM 2 5 2 3 3 3" xfId="27735"/>
    <cellStyle name="好_108.BOM 2 2 4 6 4" xfId="27736"/>
    <cellStyle name="好_108.BOM 2 5 2 3 3 4" xfId="27737"/>
    <cellStyle name="好_108.BOM 2 2 4 6 5" xfId="27738"/>
    <cellStyle name="好_108.BOM 2 2 4 7" xfId="27739"/>
    <cellStyle name="好_108.BOM 2 2 4 7 2" xfId="27740"/>
    <cellStyle name="好_108.BOM 2 2 4 7 2 4" xfId="27741"/>
    <cellStyle name="好_108.BOM 2 2 4 7 3" xfId="27742"/>
    <cellStyle name="好_108.BOM 2 2 4 7 3 4" xfId="27743"/>
    <cellStyle name="好_108.BOM 2 2 4 7 4" xfId="27744"/>
    <cellStyle name="好_108.BOM 2 2 4 7 5" xfId="27745"/>
    <cellStyle name="好_108.BOM 2 2 4 8" xfId="27746"/>
    <cellStyle name="好_108.BOM 2 2 4 8 2" xfId="27747"/>
    <cellStyle name="好_108.BOM 2 2 4 8 3" xfId="27748"/>
    <cellStyle name="好_108.BOM 2 2 4 8 4" xfId="27749"/>
    <cellStyle name="好_108.BOM 2 2 4 9" xfId="27750"/>
    <cellStyle name="好_108.BOM 2 2 4 9 2" xfId="27751"/>
    <cellStyle name="好_108.BOM 2 2 4 9 3" xfId="27752"/>
    <cellStyle name="好_108.BOM 2 2 4 9 4" xfId="27753"/>
    <cellStyle name="好_108.BOM 2 2 5" xfId="27754"/>
    <cellStyle name="好_108.BOM 2 2 5 2 2" xfId="27755"/>
    <cellStyle name="好_108.BOM 2 2 5 2 2 2" xfId="27756"/>
    <cellStyle name="好_108.BOM 2 2 5 2 2 3" xfId="27757"/>
    <cellStyle name="好_108.BOM 2 2 5 2 2 4" xfId="27758"/>
    <cellStyle name="好_108.BOM 2 2 5 2 3" xfId="27759"/>
    <cellStyle name="好_108.BOM 2 2 5 2 3 2" xfId="27760"/>
    <cellStyle name="好_108.BOM 2 2 5 2 3 3" xfId="27761"/>
    <cellStyle name="好_108.BOM 2 2 5 2 3 4" xfId="27762"/>
    <cellStyle name="好_108.BOM 2 2 5 2 4" xfId="27763"/>
    <cellStyle name="好_108.BOM 2 2 5 2 5" xfId="27764"/>
    <cellStyle name="好_108.BOM 2 2 5 2 6" xfId="27765"/>
    <cellStyle name="输入 2 2 7" xfId="27766"/>
    <cellStyle name="好_108.BOM 2 2 5 3 2" xfId="27767"/>
    <cellStyle name="好_108.BOM 2 2 5 3 2 4" xfId="27768"/>
    <cellStyle name="输入 2 2 8" xfId="27769"/>
    <cellStyle name="好_108.BOM 2 2 5 3 3" xfId="27770"/>
    <cellStyle name="好_108.BOM 2 2 5 3 3 2" xfId="27771"/>
    <cellStyle name="好_108.BOM 2 2 5 3 3 3" xfId="27772"/>
    <cellStyle name="好_108.BOM 2 2 5 3 3 4" xfId="27773"/>
    <cellStyle name="好_108.BOM 2 2 5 4 2" xfId="27774"/>
    <cellStyle name="好_108.BOM 2 2 5 4 2 2" xfId="27775"/>
    <cellStyle name="好_108.BOM 2 2 5 4 2 3" xfId="27776"/>
    <cellStyle name="好_108.BOM 2 2 5 4 2 4" xfId="27777"/>
    <cellStyle name="好_108.BOM 2 2 5 4 3" xfId="27778"/>
    <cellStyle name="好_108.BOM 2 2 5 4 3 2" xfId="27779"/>
    <cellStyle name="好_108.BOM 2 2 5 4 3 3" xfId="27780"/>
    <cellStyle name="好_108.BOM 2 2 5 4 3 4" xfId="27781"/>
    <cellStyle name="好_108.BOM 2 2 5 4 4" xfId="27782"/>
    <cellStyle name="好_108.BOM 2 2 5 4 5" xfId="27783"/>
    <cellStyle name="好_108.BOM 2 2 5 4 6" xfId="27784"/>
    <cellStyle name="好_108.BOM 2 2 5 5" xfId="27785"/>
    <cellStyle name="好_108.BOM 2 2 5 5 2" xfId="27786"/>
    <cellStyle name="好_108.BOM 2 2 5 5 2 2" xfId="27787"/>
    <cellStyle name="好_108.BOM 2 2 5 5 2 3" xfId="27788"/>
    <cellStyle name="好_108.BOM 2 2 5 5 2 4" xfId="27789"/>
    <cellStyle name="好_108.BOM 2 5 2 4 2 2" xfId="27790"/>
    <cellStyle name="好_108.BOM 2 2 5 5 3" xfId="27791"/>
    <cellStyle name="好_108.BOM 2 2 5 5 3 2" xfId="27792"/>
    <cellStyle name="好_108.BOM 2 2 5 5 3 3" xfId="27793"/>
    <cellStyle name="好_108.BOM 2 2 5 5 3 4" xfId="27794"/>
    <cellStyle name="好_108.BOM 2 5 2 4 2 3" xfId="27795"/>
    <cellStyle name="好_108.BOM 2 2 5 5 4" xfId="27796"/>
    <cellStyle name="好_108.BOM 2 5 2 4 2 4" xfId="27797"/>
    <cellStyle name="好_108.BOM 2 2 5 5 5" xfId="27798"/>
    <cellStyle name="好_108.BOM 2 2 5 5 6" xfId="27799"/>
    <cellStyle name="好_108.BOM 2 2 5 6" xfId="27800"/>
    <cellStyle name="好_108.BOM 2 2 5 6 2 2" xfId="27801"/>
    <cellStyle name="好_108.BOM 2 2 5 6 2 3" xfId="27802"/>
    <cellStyle name="好_108.BOM 2 2 5 6 2 4" xfId="27803"/>
    <cellStyle name="好_108.BOM 2 2 5 6 3 2" xfId="27804"/>
    <cellStyle name="好_108.BOM 2 2 5 6 3 3" xfId="27805"/>
    <cellStyle name="好_108.BOM 2 2 5 6 3 4" xfId="27806"/>
    <cellStyle name="好_108.BOM 2 5 2 4 3 3" xfId="27807"/>
    <cellStyle name="好_108.BOM 2 2 5 6 4" xfId="27808"/>
    <cellStyle name="好_108.BOM 2 5 2 4 3 4" xfId="27809"/>
    <cellStyle name="好_108.BOM 2 2 5 6 5" xfId="27810"/>
    <cellStyle name="好_108.BOM 2 2 5 7" xfId="27811"/>
    <cellStyle name="好_108.BOM 2 2 5 7 2" xfId="27812"/>
    <cellStyle name="好_108.BOM 2 2 5 7 2 3" xfId="27813"/>
    <cellStyle name="好_108.BOM 2 2 5 7 2 4" xfId="27814"/>
    <cellStyle name="好_108.BOM 2 2 5 7 3" xfId="27815"/>
    <cellStyle name="好_108.BOM 2 2 5 7 3 3" xfId="27816"/>
    <cellStyle name="好_108.BOM 2 2 5 7 3 4" xfId="27817"/>
    <cellStyle name="好_108.BOM 2 2 5 7 4" xfId="27818"/>
    <cellStyle name="好_108.BOM 2 2 5 7 5" xfId="27819"/>
    <cellStyle name="好_108.BOM 2 2 5 8" xfId="27820"/>
    <cellStyle name="好_108.BOM 2 2 5 8 2" xfId="27821"/>
    <cellStyle name="好_108.BOM 2 2 5 8 3" xfId="27822"/>
    <cellStyle name="好_108.BOM 2 2 5 8 4" xfId="27823"/>
    <cellStyle name="好_108.BOM 2 2 5 9" xfId="27824"/>
    <cellStyle name="好_108.BOM 2 2 5 9 2" xfId="27825"/>
    <cellStyle name="好_108.BOM 2 2 5 9 3" xfId="27826"/>
    <cellStyle name="好_108.BOM 2 2 5 9 4" xfId="27827"/>
    <cellStyle name="好_108.BOM 2 2 6" xfId="27828"/>
    <cellStyle name="好_108.BOM 2 2 6 10" xfId="27829"/>
    <cellStyle name="好_108.BOM 2 2 6 11" xfId="27830"/>
    <cellStyle name="解释性文本 10 2" xfId="27831"/>
    <cellStyle name="好_108.BOM 2 2 6 12" xfId="27832"/>
    <cellStyle name="好_108.BOM 2 2 6 2 2" xfId="27833"/>
    <cellStyle name="好_108.BOM 2 2 6 2 3" xfId="27834"/>
    <cellStyle name="好_108.BOM 2 2 6 2 3 2" xfId="27835"/>
    <cellStyle name="好_108.BOM 2 2 6 2 3 3" xfId="27836"/>
    <cellStyle name="好_108.BOM 2 2 6 2 3 4" xfId="27837"/>
    <cellStyle name="好_108.BOM 2 2 6 2 4" xfId="27838"/>
    <cellStyle name="好_108.BOM 2 2 6 2 5" xfId="27839"/>
    <cellStyle name="好_108.BOM 2 2 6 2 6" xfId="27840"/>
    <cellStyle name="好_108.BOM 2 2 6 3 2" xfId="27841"/>
    <cellStyle name="好_108.BOM 2 2 6 3 2 2" xfId="27842"/>
    <cellStyle name="好_108.BOM 2 2 6 3 2 3" xfId="27843"/>
    <cellStyle name="好_108.BOM 2 2 6 3 2 4" xfId="27844"/>
    <cellStyle name="好_108.BOM 2 2 6 3 3" xfId="27845"/>
    <cellStyle name="好_108.BOM 2 2 6 3 3 2" xfId="27846"/>
    <cellStyle name="好_108.BOM 2 2 6 3 3 3" xfId="27847"/>
    <cellStyle name="好_108.BOM 2 2 6 3 3 4" xfId="27848"/>
    <cellStyle name="好_108.BOM 2 2 6 3 4" xfId="27849"/>
    <cellStyle name="好_108.BOM 2 2 6 3 5" xfId="27850"/>
    <cellStyle name="好_108.BOM 2 2 6 3 6" xfId="27851"/>
    <cellStyle name="好_108.BOM 2 2 6 4" xfId="27852"/>
    <cellStyle name="好_108.BOM 2 2 6 4 2" xfId="27853"/>
    <cellStyle name="好_108.BOM 2 2 6 4 2 2" xfId="27854"/>
    <cellStyle name="好_108.BOM 2 2 6 4 2 3" xfId="27855"/>
    <cellStyle name="好_108.BOM 2 2 6 4 2 4" xfId="27856"/>
    <cellStyle name="好_108.BOM 2 2 6 4 3" xfId="27857"/>
    <cellStyle name="好_108.BOM 2 2 6 4 3 2" xfId="27858"/>
    <cellStyle name="好_108.BOM 2 2 6 4 3 3" xfId="27859"/>
    <cellStyle name="好_108.BOM 2 2 6 4 3 4" xfId="27860"/>
    <cellStyle name="好_108.BOM 2 2 6 4 4" xfId="27861"/>
    <cellStyle name="好_108.BOM 2 2 6 4 5" xfId="27862"/>
    <cellStyle name="好_108.BOM 2 2 6 4 6" xfId="27863"/>
    <cellStyle name="好_108.BOM 2 2 6 5" xfId="27864"/>
    <cellStyle name="好_108.BOM 2 2 6 5 2" xfId="27865"/>
    <cellStyle name="好_108.BOM 2 2 6 5 2 2" xfId="27866"/>
    <cellStyle name="好_108.BOM 2 2 6 5 2 3" xfId="27867"/>
    <cellStyle name="好_108.BOM 2 2 6 5 2 4" xfId="27868"/>
    <cellStyle name="好_108.BOM 2 5 2 5 2 2" xfId="27869"/>
    <cellStyle name="好_108.BOM 2 2 6 5 3" xfId="27870"/>
    <cellStyle name="好_108.BOM 2 2 6 5 3 2" xfId="27871"/>
    <cellStyle name="好_108.BOM 2 2 6 5 3 3" xfId="27872"/>
    <cellStyle name="好_108.BOM 2 2 6 5 3 4" xfId="27873"/>
    <cellStyle name="好_108.BOM 2 5 2 5 2 3" xfId="27874"/>
    <cellStyle name="好_108.BOM 2 2 6 5 4" xfId="27875"/>
    <cellStyle name="好_108.BOM 2 5 2 5 2 4" xfId="27876"/>
    <cellStyle name="好_108.BOM 2 2 6 5 5" xfId="27877"/>
    <cellStyle name="好_108.BOM 2 2 6 5 6" xfId="27878"/>
    <cellStyle name="好_108.BOM 2 2 6 6" xfId="27879"/>
    <cellStyle name="好_108.BOM 2 2 6 6 2 2" xfId="27880"/>
    <cellStyle name="好_108.BOM 2 2 6 6 2 3" xfId="27881"/>
    <cellStyle name="好_108.BOM 2 2 6 6 2 4" xfId="27882"/>
    <cellStyle name="好_108.BOM 2 2 6 6 3 2" xfId="27883"/>
    <cellStyle name="好_108.BOM 2 2 6 6 3 3" xfId="27884"/>
    <cellStyle name="好_108.BOM 2 2 6 6 3 4" xfId="27885"/>
    <cellStyle name="好_108.BOM 2 5 2 5 3 3" xfId="27886"/>
    <cellStyle name="好_108.BOM 2 2 6 6 4" xfId="27887"/>
    <cellStyle name="好_108.BOM 2 5 2 5 3 4" xfId="27888"/>
    <cellStyle name="好_108.BOM 2 2 6 6 5" xfId="27889"/>
    <cellStyle name="好_108.BOM 2 2 6 7" xfId="27890"/>
    <cellStyle name="好_108.BOM 2 2 6 7 2" xfId="27891"/>
    <cellStyle name="好_108.BOM 2 2 6 7 2 3" xfId="27892"/>
    <cellStyle name="好_108.BOM 2 2 6 7 2 4" xfId="27893"/>
    <cellStyle name="好_108.BOM 2 2 6 7 3" xfId="27894"/>
    <cellStyle name="好_108.BOM 2 2 6 7 3 3" xfId="27895"/>
    <cellStyle name="好_108.BOM 2 2 6 7 3 4" xfId="27896"/>
    <cellStyle name="好_108.BOM 2 2 6 7 4" xfId="27897"/>
    <cellStyle name="好_108.BOM 2 2 6 7 5" xfId="27898"/>
    <cellStyle name="好_108.BOM 2 2 6 8" xfId="27899"/>
    <cellStyle name="好_108.BOM 2 2 6 8 2" xfId="27900"/>
    <cellStyle name="好_108.BOM 2 2 6 8 3" xfId="27901"/>
    <cellStyle name="好_108.BOM 2 2 6 8 4" xfId="27902"/>
    <cellStyle name="强调文字颜色 6 2 3 2 2" xfId="27903"/>
    <cellStyle name="好_108.BOM 2 2 6 9" xfId="27904"/>
    <cellStyle name="好_108.BOM 2 2 6 9 2" xfId="27905"/>
    <cellStyle name="好_108.BOM 2 2 6 9 3" xfId="27906"/>
    <cellStyle name="好_108.BOM 2 2 6 9 4" xfId="27907"/>
    <cellStyle name="好_108.BOM 2 2 7" xfId="27908"/>
    <cellStyle name="好_108.BOM 7 2 4" xfId="27909"/>
    <cellStyle name="好_108.BOM 2 2 7 2" xfId="27910"/>
    <cellStyle name="好_108.BOM 7 2 4 2" xfId="27911"/>
    <cellStyle name="好_108.BOM 2 2 7 2 2" xfId="27912"/>
    <cellStyle name="好_108.BOM 7 2 4 2 2" xfId="27913"/>
    <cellStyle name="好_108.BOM 2 2 7 2 2 2" xfId="27914"/>
    <cellStyle name="汇总 5 6 2" xfId="27915"/>
    <cellStyle name="好_108.BOM 7 2 4 2 3" xfId="27916"/>
    <cellStyle name="好_108.BOM 2 2 7 2 2 3" xfId="27917"/>
    <cellStyle name="汇总 5 6 3" xfId="27918"/>
    <cellStyle name="好_108.BOM 7 2 4 2 4" xfId="27919"/>
    <cellStyle name="好_108.BOM 2 2 7 2 2 4" xfId="27920"/>
    <cellStyle name="好_108.BOM 7 2 4 3" xfId="27921"/>
    <cellStyle name="好_108.BOM 2 2 7 2 3" xfId="27922"/>
    <cellStyle name="汇总 5 7 2" xfId="27923"/>
    <cellStyle name="好_108.BOM 7 2 4 3 3" xfId="27924"/>
    <cellStyle name="好_108.BOM 2 2 7 2 3 3" xfId="27925"/>
    <cellStyle name="汇总 5 7 3" xfId="27926"/>
    <cellStyle name="好_108.BOM 7 2 4 3 4" xfId="27927"/>
    <cellStyle name="好_108.BOM 2 2 7 2 3 4" xfId="27928"/>
    <cellStyle name="好_108.BOM 7 2 5" xfId="27929"/>
    <cellStyle name="好_108.BOM 2 2 7 3" xfId="27930"/>
    <cellStyle name="好_108.BOM 7 2 5 2" xfId="27931"/>
    <cellStyle name="好_108.BOM 2 2 7 3 2" xfId="27932"/>
    <cellStyle name="好_108.BOM 7 2 5 2 2" xfId="27933"/>
    <cellStyle name="好_108.BOM 2 2 7 3 2 2" xfId="27934"/>
    <cellStyle name="汇总 6 6 2" xfId="27935"/>
    <cellStyle name="好_108.BOM 7 2 5 2 3" xfId="27936"/>
    <cellStyle name="好_108.BOM 2 2 7 3 2 3" xfId="27937"/>
    <cellStyle name="汇总 6 6 3" xfId="27938"/>
    <cellStyle name="好_108.BOM 7 2 5 2 4" xfId="27939"/>
    <cellStyle name="好_108.BOM 2 2 7 3 2 4" xfId="27940"/>
    <cellStyle name="好_108.BOM 7 2 5 3" xfId="27941"/>
    <cellStyle name="好_108.BOM 2 2 7 3 3" xfId="27942"/>
    <cellStyle name="汇总 6 7 2" xfId="27943"/>
    <cellStyle name="好_108.BOM 7 2 5 3 3" xfId="27944"/>
    <cellStyle name="好_108.BOM 2 2 7 3 3 3" xfId="27945"/>
    <cellStyle name="汇总 6 7 3" xfId="27946"/>
    <cellStyle name="好_108.BOM 7 2 5 3 4" xfId="27947"/>
    <cellStyle name="好_108.BOM 2 2 7 3 3 4" xfId="27948"/>
    <cellStyle name="好_108.BOM 7 2 5 4" xfId="27949"/>
    <cellStyle name="好_108.BOM 2 2 7 3 4" xfId="27950"/>
    <cellStyle name="好_108.BOM 7 2 5 5" xfId="27951"/>
    <cellStyle name="好_108.BOM 2 2 7 3 5" xfId="27952"/>
    <cellStyle name="好_108.BOM 7 2 5 6" xfId="27953"/>
    <cellStyle name="好_108.BOM 2 2 7 3 6" xfId="27954"/>
    <cellStyle name="好_108.BOM 7 2 6" xfId="27955"/>
    <cellStyle name="好_108.BOM 2 2 7 4" xfId="27956"/>
    <cellStyle name="好_108.BOM 7 2 6 2" xfId="27957"/>
    <cellStyle name="好_108.BOM 2 2 7 4 2" xfId="27958"/>
    <cellStyle name="好_108.BOM 7 2 6 2 2" xfId="27959"/>
    <cellStyle name="好_108.BOM 2 2 7 4 2 2" xfId="27960"/>
    <cellStyle name="好_108.BOM 7 2 6 2 3" xfId="27961"/>
    <cellStyle name="好_108.BOM 2 2 7 4 2 3" xfId="27962"/>
    <cellStyle name="好_108.BOM 7 2 6 2 4" xfId="27963"/>
    <cellStyle name="好_108.BOM 2 2 7 4 2 4" xfId="27964"/>
    <cellStyle name="好_108.BOM 7 2 6 3" xfId="27965"/>
    <cellStyle name="好_108.BOM 2 2 7 4 3" xfId="27966"/>
    <cellStyle name="好_108.BOM 7 2 6 3 3" xfId="27967"/>
    <cellStyle name="好_108.BOM 2 2 7 4 3 3" xfId="27968"/>
    <cellStyle name="好_108.BOM 7 2 6 3 4" xfId="27969"/>
    <cellStyle name="好_108.BOM 2 2 7 4 3 4" xfId="27970"/>
    <cellStyle name="好_108.BOM 7 2 6 4" xfId="27971"/>
    <cellStyle name="好_108.BOM 2 2 7 4 4" xfId="27972"/>
    <cellStyle name="好_108.BOM 7 2 6 5" xfId="27973"/>
    <cellStyle name="好_108.BOM 2 2 7 4 5" xfId="27974"/>
    <cellStyle name="好_108.BOM 7 2 6 6" xfId="27975"/>
    <cellStyle name="好_108.BOM 2 2 7 4 6" xfId="27976"/>
    <cellStyle name="好_108.BOM 7 2 7" xfId="27977"/>
    <cellStyle name="好_108.BOM 2 2 7 5" xfId="27978"/>
    <cellStyle name="好_108.BOM 7 2 7 2" xfId="27979"/>
    <cellStyle name="好_108.BOM 2 2 7 5 2" xfId="27980"/>
    <cellStyle name="好_108.BOM 7 2 7 2 2" xfId="27981"/>
    <cellStyle name="好_108.BOM 2 2 7 5 2 2" xfId="27982"/>
    <cellStyle name="好_108.BOM 7 2 7 2 3" xfId="27983"/>
    <cellStyle name="好_108.BOM 2 2 7 5 2 3" xfId="27984"/>
    <cellStyle name="好_108.BOM 7 2 7 2 4" xfId="27985"/>
    <cellStyle name="好_108.BOM 2 2 7 5 2 4" xfId="27986"/>
    <cellStyle name="好_108.BOM 7 2 7 3" xfId="27987"/>
    <cellStyle name="好_108.BOM 2 5 2 6 2 2" xfId="27988"/>
    <cellStyle name="好_108.BOM 2 2 7 5 3" xfId="27989"/>
    <cellStyle name="好_108.BOM 7 2 7 3 3" xfId="27990"/>
    <cellStyle name="好_108.BOM 2 2 7 5 3 3" xfId="27991"/>
    <cellStyle name="好_108.BOM 7 2 7 3 4" xfId="27992"/>
    <cellStyle name="好_108.BOM 2 2 7 5 3 4" xfId="27993"/>
    <cellStyle name="好_108.BOM 7 2 7 4" xfId="27994"/>
    <cellStyle name="好_108.BOM 2 5 2 6 2 3" xfId="27995"/>
    <cellStyle name="好_108.BOM 2 2 7 5 4" xfId="27996"/>
    <cellStyle name="好_108.BOM 7 2 7 5" xfId="27997"/>
    <cellStyle name="好_108.BOM 2 5 2 6 2 4" xfId="27998"/>
    <cellStyle name="好_108.BOM 2 2 7 5 5" xfId="27999"/>
    <cellStyle name="好_108.BOM 7 2 7 6" xfId="28000"/>
    <cellStyle name="好_108.BOM 2 2 7 5 6" xfId="28001"/>
    <cellStyle name="好_108.BOM 7 2 8" xfId="28002"/>
    <cellStyle name="好_108.BOM 2 2 7 6" xfId="28003"/>
    <cellStyle name="好_108.BOM 2 2 7 6 2 2" xfId="28004"/>
    <cellStyle name="好_108.BOM 2 2 7 6 2 3" xfId="28005"/>
    <cellStyle name="好_108.BOM 2 2 7 6 2 4" xfId="28006"/>
    <cellStyle name="好_108.BOM 2 2 7 6 3 3" xfId="28007"/>
    <cellStyle name="好_108.BOM 2 2 7 6 3 4" xfId="28008"/>
    <cellStyle name="好_108.BOM 7 2 8 4" xfId="28009"/>
    <cellStyle name="好_108.BOM 2 5 2 6 3 3" xfId="28010"/>
    <cellStyle name="好_108.BOM 2 2 7 6 4" xfId="28011"/>
    <cellStyle name="好_108.BOM 2 5 2 6 3 4" xfId="28012"/>
    <cellStyle name="好_108.BOM 2 2 7 6 5" xfId="28013"/>
    <cellStyle name="好_108.BOM 7 2 9" xfId="28014"/>
    <cellStyle name="好_108.BOM 2 2 7 7" xfId="28015"/>
    <cellStyle name="好_108.BOM 7 2 9 2" xfId="28016"/>
    <cellStyle name="好_108.BOM 2 2 7 7 2" xfId="28017"/>
    <cellStyle name="好_108.BOM 2 2 7 7 2 3" xfId="28018"/>
    <cellStyle name="好_108.BOM 2 2 7 7 2 4" xfId="28019"/>
    <cellStyle name="好_108.BOM 7 2 9 3" xfId="28020"/>
    <cellStyle name="好_108.BOM 2 2 7 7 3" xfId="28021"/>
    <cellStyle name="好_108.BOM 2 2 7 7 3 3" xfId="28022"/>
    <cellStyle name="好_108.BOM 2 2 7 7 3 4" xfId="28023"/>
    <cellStyle name="好_108.BOM 7 2 9 4" xfId="28024"/>
    <cellStyle name="好_108.BOM 2 2 7 7 4" xfId="28025"/>
    <cellStyle name="好_108.BOM 2 2 7 7 5" xfId="28026"/>
    <cellStyle name="好_108.BOM 37 10" xfId="28027"/>
    <cellStyle name="好_108.BOM 2 2 7 8" xfId="28028"/>
    <cellStyle name="好_108.BOM 2 2 7 8 2" xfId="28029"/>
    <cellStyle name="好_108.BOM 2 2 7 8 3" xfId="28030"/>
    <cellStyle name="好_108.BOM 2 2 7 8 4" xfId="28031"/>
    <cellStyle name="强调文字颜色 6 2 3 3 2" xfId="28032"/>
    <cellStyle name="好_108.BOM 37 11" xfId="28033"/>
    <cellStyle name="好_108.BOM 2 2 7 9" xfId="28034"/>
    <cellStyle name="好_108.BOM 2 2 7 9 2" xfId="28035"/>
    <cellStyle name="好_108.BOM 2 2 7 9 3" xfId="28036"/>
    <cellStyle name="好_108.BOM 2 2 7 9 4" xfId="28037"/>
    <cellStyle name="好_108.BOM 2 2 8" xfId="28038"/>
    <cellStyle name="好_108.BOM 2 2 8 10" xfId="28039"/>
    <cellStyle name="好_108.BOM 2 2 8 11" xfId="28040"/>
    <cellStyle name="好_108.BOM 2 2 8 12" xfId="28041"/>
    <cellStyle name="好_108.BOM 7 3 4" xfId="28042"/>
    <cellStyle name="好_108.BOM 2 2 8 2" xfId="28043"/>
    <cellStyle name="好_108.BOM 2 2 8 2 2" xfId="28044"/>
    <cellStyle name="好_108.BOM 2 2 8 2 2 2" xfId="28045"/>
    <cellStyle name="好_108.BOM 2 2 8 2 2 3" xfId="28046"/>
    <cellStyle name="好_108.BOM 2 2 8 2 2 4" xfId="28047"/>
    <cellStyle name="好_108.BOM 2 2 8 2 3" xfId="28048"/>
    <cellStyle name="好_108.BOM 2 2 8 2 3 2" xfId="28049"/>
    <cellStyle name="好_108.BOM 2 2 8 2 3 3" xfId="28050"/>
    <cellStyle name="好_108.BOM 2 2 8 2 3 4" xfId="28051"/>
    <cellStyle name="好_108.BOM 2 2 8 3" xfId="28052"/>
    <cellStyle name="好_108.BOM 2 2 8 3 2" xfId="28053"/>
    <cellStyle name="好_108.BOM 2 2 8 3 2 2" xfId="28054"/>
    <cellStyle name="好_108.BOM 2 2 8 3 2 3" xfId="28055"/>
    <cellStyle name="好_108.BOM 2 2 8 3 2 4" xfId="28056"/>
    <cellStyle name="好_108.BOM 2 2 8 3 3" xfId="28057"/>
    <cellStyle name="好_108.BOM 2 2 8 3 3 2" xfId="28058"/>
    <cellStyle name="好_108.BOM 2 2 8 3 3 3" xfId="28059"/>
    <cellStyle name="好_108.BOM 2 2 8 3 3 4" xfId="28060"/>
    <cellStyle name="好_108.BOM 2 2 8 3 4" xfId="28061"/>
    <cellStyle name="好_108.BOM 2 2 8 3 5" xfId="28062"/>
    <cellStyle name="好_108.BOM 2 2 8 4" xfId="28063"/>
    <cellStyle name="注释 9" xfId="28064"/>
    <cellStyle name="好_108.BOM 2 2 8 4 2" xfId="28065"/>
    <cellStyle name="注释 9 2" xfId="28066"/>
    <cellStyle name="好_108.BOM 2 2 8 4 2 2" xfId="28067"/>
    <cellStyle name="注释 9 3" xfId="28068"/>
    <cellStyle name="好_108.BOM 2 2 8 4 2 3" xfId="28069"/>
    <cellStyle name="注释 9 4" xfId="28070"/>
    <cellStyle name="好_108.BOM 2 2 8 4 2 4" xfId="28071"/>
    <cellStyle name="好_108.BOM 2 2 8 4 3" xfId="28072"/>
    <cellStyle name="好_108.BOM 2 2 8 4 3 2" xfId="28073"/>
    <cellStyle name="好_108.BOM 2 2 8 4 3 3" xfId="28074"/>
    <cellStyle name="好_108.BOM 2 2 8 4 3 4" xfId="28075"/>
    <cellStyle name="好_108.BOM 2 2 8 4 4" xfId="28076"/>
    <cellStyle name="好_108.BOM 2 2 8 4 5" xfId="28077"/>
    <cellStyle name="好_108.BOM 2 2 8 5" xfId="28078"/>
    <cellStyle name="好_108.BOM 2 2 8 5 2" xfId="28079"/>
    <cellStyle name="好_108.BOM 2 2 8 5 2 2" xfId="28080"/>
    <cellStyle name="好_108.BOM 2 2 8 5 2 3" xfId="28081"/>
    <cellStyle name="好_108.BOM 2 2 8 5 2 4" xfId="28082"/>
    <cellStyle name="好_108.BOM 2 5 2 7 2 2" xfId="28083"/>
    <cellStyle name="好_108.BOM 2 2 8 5 3" xfId="28084"/>
    <cellStyle name="好_108.BOM 2 2 8 5 3 2" xfId="28085"/>
    <cellStyle name="好_108.BOM 2 2 8 5 3 3" xfId="28086"/>
    <cellStyle name="好_108.BOM 2 2 8 5 3 4" xfId="28087"/>
    <cellStyle name="好_108.BOM 2 5 2 7 2 3" xfId="28088"/>
    <cellStyle name="好_108.BOM 2 2 8 5 4" xfId="28089"/>
    <cellStyle name="好_108.BOM 2 5 2 7 2 4" xfId="28090"/>
    <cellStyle name="好_108.BOM 2 2 8 5 5" xfId="28091"/>
    <cellStyle name="好_108.BOM 2 2 8 6" xfId="28092"/>
    <cellStyle name="好_108.BOM 2 2 8 6 2 2" xfId="28093"/>
    <cellStyle name="好_108.BOM 2 2 8 6 2 3" xfId="28094"/>
    <cellStyle name="好_108.BOM 2 2 8 6 2 4" xfId="28095"/>
    <cellStyle name="好_108.BOM 2 2 8 6 3 2" xfId="28096"/>
    <cellStyle name="好_108.BOM 2 2 8 6 3 3" xfId="28097"/>
    <cellStyle name="好_108.BOM 2 2 8 6 3 4" xfId="28098"/>
    <cellStyle name="好_108.BOM 2 5 2 7 3 3" xfId="28099"/>
    <cellStyle name="好_108.BOM 2 2 8 6 4" xfId="28100"/>
    <cellStyle name="好_108.BOM 2 5 2 7 3 4" xfId="28101"/>
    <cellStyle name="好_108.BOM 2 2 8 6 5" xfId="28102"/>
    <cellStyle name="好_108.BOM 2 2 8 7" xfId="28103"/>
    <cellStyle name="好_108.BOM 2 2 8 7 2" xfId="28104"/>
    <cellStyle name="好_108.BOM 2 2 8 7 2 2" xfId="28105"/>
    <cellStyle name="好_108.BOM 2 2 8 7 2 3" xfId="28106"/>
    <cellStyle name="好_108.BOM 2 2 8 7 2 4" xfId="28107"/>
    <cellStyle name="好_108.BOM 2 2 8 7 3" xfId="28108"/>
    <cellStyle name="好_108.BOM 2 2 8 7 3 2" xfId="28109"/>
    <cellStyle name="好_108.BOM 2 2 8 7 3 3" xfId="28110"/>
    <cellStyle name="强调文字颜色 6 2 2_仿皮" xfId="28111"/>
    <cellStyle name="好_108.BOM 2 2 8 7 3 4" xfId="28112"/>
    <cellStyle name="好_108.BOM 2 2 8 7 4" xfId="28113"/>
    <cellStyle name="好_108.BOM 2 2 8 7 5" xfId="28114"/>
    <cellStyle name="好_108.BOM 2 2 8 8" xfId="28115"/>
    <cellStyle name="好_108.BOM 2 2 8 8 2" xfId="28116"/>
    <cellStyle name="好_108.BOM 2 2 8 8 3" xfId="28117"/>
    <cellStyle name="好_108.BOM 2 2 8 8 4" xfId="28118"/>
    <cellStyle name="好_108.BOM 2 2 8 9" xfId="28119"/>
    <cellStyle name="好_108.BOM 2 2 8 9 2" xfId="28120"/>
    <cellStyle name="好_108.BOM 2 2 8 9 3" xfId="28121"/>
    <cellStyle name="好_108.BOM 2 2 8 9 4" xfId="28122"/>
    <cellStyle name="好_108.BOM 2 2 9" xfId="28123"/>
    <cellStyle name="好_108.BOM 2 2 9 11" xfId="28124"/>
    <cellStyle name="好_108.BOM 2 2 9 12" xfId="28125"/>
    <cellStyle name="好_108.BOM 2 2 9 2 3 4" xfId="28126"/>
    <cellStyle name="好_108.BOM 2 2 9 3" xfId="28127"/>
    <cellStyle name="好_108.BOM 2 2 9 3 2" xfId="28128"/>
    <cellStyle name="好_108.BOM 2 2 9 3 3" xfId="28129"/>
    <cellStyle name="好_108.BOM 2 2 9 3 4" xfId="28130"/>
    <cellStyle name="好_108.BOM 2 2 9 3 5" xfId="28131"/>
    <cellStyle name="好_108.BOM 2 2 9 3 6" xfId="28132"/>
    <cellStyle name="好_108.BOM 2 2 9 4" xfId="28133"/>
    <cellStyle name="好_108.BOM 2 2 9 4 2" xfId="28134"/>
    <cellStyle name="好_108.BOM 2 2 9 4 3" xfId="28135"/>
    <cellStyle name="好_108.BOM 2 2 9 4 4" xfId="28136"/>
    <cellStyle name="好_108.BOM 2 2 9 4 5" xfId="28137"/>
    <cellStyle name="好_108.BOM 2 2 9 4 6" xfId="28138"/>
    <cellStyle name="好_108.BOM 2 2 9 5" xfId="28139"/>
    <cellStyle name="好_108.BOM 2 2 9 5 2" xfId="28140"/>
    <cellStyle name="好_108.BOM 2 2 9 5 3" xfId="28141"/>
    <cellStyle name="好_108.BOM 2 2 9 5 4" xfId="28142"/>
    <cellStyle name="好_108.BOM 2 2 9 5 5" xfId="28143"/>
    <cellStyle name="好_108.BOM 2 2 9 5 6" xfId="28144"/>
    <cellStyle name="好_108.BOM 2 2 9 6" xfId="28145"/>
    <cellStyle name="好_108.BOM 2 2 9 6 2" xfId="28146"/>
    <cellStyle name="好_108.BOM 2 2 9 6 3" xfId="28147"/>
    <cellStyle name="好_108.BOM 2 2 9 6 3 4" xfId="28148"/>
    <cellStyle name="强调文字颜色 4 2 2 2 10" xfId="28149"/>
    <cellStyle name="好_108.BOM 2 2 9 6 4" xfId="28150"/>
    <cellStyle name="强调文字颜色 4 2 2 2 11" xfId="28151"/>
    <cellStyle name="好_108.BOM 2 2 9 6 5" xfId="28152"/>
    <cellStyle name="强调文字颜色 4 2 2 2 12" xfId="28153"/>
    <cellStyle name="好_108.BOM 2 2 9 6 6" xfId="28154"/>
    <cellStyle name="好_108.BOM 2 2 9 7" xfId="28155"/>
    <cellStyle name="好_108.BOM 2 2 9 7 2" xfId="28156"/>
    <cellStyle name="好_108.BOM 2 2 9 7 3" xfId="28157"/>
    <cellStyle name="好_108.BOM 2 2 9 7 3 4" xfId="28158"/>
    <cellStyle name="好_108.BOM 2 2 9 7 4" xfId="28159"/>
    <cellStyle name="好_108.BOM 2 2 9 7 5" xfId="28160"/>
    <cellStyle name="好_108.BOM 2 2 9 7 6" xfId="28161"/>
    <cellStyle name="好_108.BOM 2 2 9 8" xfId="28162"/>
    <cellStyle name="好_108.BOM 2 2 9 8 2" xfId="28163"/>
    <cellStyle name="好_108.BOM 2 2 9 8 3" xfId="28164"/>
    <cellStyle name="好_108.BOM 2 2 9 9" xfId="28165"/>
    <cellStyle name="好_108.BOM 2 2 9 9 2" xfId="28166"/>
    <cellStyle name="好_108.BOM 2 2 9 9 3" xfId="28167"/>
    <cellStyle name="好_108.BOM 2 2 9 9 4" xfId="28168"/>
    <cellStyle name="好_108.BOM 2 30" xfId="28169"/>
    <cellStyle name="好_108.BOM 2 25" xfId="28170"/>
    <cellStyle name="好_108.BOM 2 30 2 2" xfId="28171"/>
    <cellStyle name="好_108.BOM 2 25 2 2" xfId="28172"/>
    <cellStyle name="好_108.BOM 2 30 2 3" xfId="28173"/>
    <cellStyle name="好_108.BOM 2 25 2 3" xfId="28174"/>
    <cellStyle name="好_108.BOM 2 30 3 2" xfId="28175"/>
    <cellStyle name="好_108.BOM 2 25 3 2" xfId="28176"/>
    <cellStyle name="好_108.BOM 2 25 3 2 4" xfId="28177"/>
    <cellStyle name="好_108.BOM 2 30 3 3" xfId="28178"/>
    <cellStyle name="好_108.BOM 2 25 3 3" xfId="28179"/>
    <cellStyle name="好_108.BOM 2 25 3 3 2" xfId="28180"/>
    <cellStyle name="好_108.BOM 2 25 3 3 3" xfId="28181"/>
    <cellStyle name="好_108.BOM 2 25 3 3 4" xfId="28182"/>
    <cellStyle name="好_108.BOM 2 30 4" xfId="28183"/>
    <cellStyle name="好_108.BOM 2 25 4" xfId="28184"/>
    <cellStyle name="好_108.BOM 2 25 4 2 4" xfId="28185"/>
    <cellStyle name="好_108.BOM 2 25 4 3 2" xfId="28186"/>
    <cellStyle name="好_108.BOM 2 25 4 3 3" xfId="28187"/>
    <cellStyle name="好_108.BOM 2 25 4 3 4" xfId="28188"/>
    <cellStyle name="好_108.BOM 2 6 2 4 2 2" xfId="28189"/>
    <cellStyle name="好_108.BOM 2 30 5" xfId="28190"/>
    <cellStyle name="好_108.BOM 2 25 5" xfId="28191"/>
    <cellStyle name="好_108.BOM 2 25 5 2 4" xfId="28192"/>
    <cellStyle name="好_108.BOM 2 25 5 3 3" xfId="28193"/>
    <cellStyle name="好_108.BOM 2 25 5 3 4" xfId="28194"/>
    <cellStyle name="好_108.BOM 2 25 5 4" xfId="28195"/>
    <cellStyle name="好_108.BOM 2 25 5 5" xfId="28196"/>
    <cellStyle name="好_108.BOM 2 25 5 6" xfId="28197"/>
    <cellStyle name="好_108.BOM 2 6 2 4 2 3" xfId="28198"/>
    <cellStyle name="好_108.BOM 2 30 6" xfId="28199"/>
    <cellStyle name="好_108.BOM 2 25 6" xfId="28200"/>
    <cellStyle name="好_108.BOM 2 25 6 2" xfId="28201"/>
    <cellStyle name="好_108.BOM 2 25 6 2 4" xfId="28202"/>
    <cellStyle name="好_108.BOM 2 25 6 3" xfId="28203"/>
    <cellStyle name="好_108.BOM 2 25 6 3 2" xfId="28204"/>
    <cellStyle name="好_108.BOM 2 25 6 3 3" xfId="28205"/>
    <cellStyle name="好_108.BOM 2 25 6 3 4" xfId="28206"/>
    <cellStyle name="强调文字颜色 6 8 2" xfId="28207"/>
    <cellStyle name="好_108.BOM 32 3 2 2" xfId="28208"/>
    <cellStyle name="好_108.BOM 27 3 2 2" xfId="28209"/>
    <cellStyle name="好_108.BOM 2 6 2 4 2 4" xfId="28210"/>
    <cellStyle name="好_108.BOM 2 25 7" xfId="28211"/>
    <cellStyle name="强调文字颜色 6 8 2 2" xfId="28212"/>
    <cellStyle name="好_108.BOM 2 25 7 2" xfId="28213"/>
    <cellStyle name="好_108.BOM 2 25 7 2 4" xfId="28214"/>
    <cellStyle name="强调文字颜色 6 8 2 3" xfId="28215"/>
    <cellStyle name="好_108.BOM 2 25 7 3" xfId="28216"/>
    <cellStyle name="好_108.BOM 2 25 7 3 2" xfId="28217"/>
    <cellStyle name="好_108.BOM 2 25 7 3 3" xfId="28218"/>
    <cellStyle name="好_108.BOM 2 25 7 3 4" xfId="28219"/>
    <cellStyle name="强调文字颜色 6 8 3 2" xfId="28220"/>
    <cellStyle name="好_108.BOM 2 25 8 2" xfId="28221"/>
    <cellStyle name="强调文字颜色 6 8 3 3" xfId="28222"/>
    <cellStyle name="好_108.BOM 2 25 8 3" xfId="28223"/>
    <cellStyle name="强调文字颜色 6 8 3 4" xfId="28224"/>
    <cellStyle name="好_108.BOM 2 25 8 4" xfId="28225"/>
    <cellStyle name="好_108.BOM 2 25 9 2" xfId="28226"/>
    <cellStyle name="好_108.BOM 2 25 9 3" xfId="28227"/>
    <cellStyle name="好_108.BOM 2 25 9 4" xfId="28228"/>
    <cellStyle name="好_108.BOM 2 31" xfId="28229"/>
    <cellStyle name="好_108.BOM 2 26" xfId="28230"/>
    <cellStyle name="强调文字颜色 4 6 5 4" xfId="28231"/>
    <cellStyle name="好_108.BOM 2 26 10" xfId="28232"/>
    <cellStyle name="好_108.BOM 2 31 2 2" xfId="28233"/>
    <cellStyle name="好_108.BOM 2 26 2 2" xfId="28234"/>
    <cellStyle name="好_108.BOM 2 31 2 3" xfId="28235"/>
    <cellStyle name="好_108.BOM 2 26 2 3" xfId="28236"/>
    <cellStyle name="好_108.BOM 2 31 2 4" xfId="28237"/>
    <cellStyle name="好_108.BOM 2 26 2 4" xfId="28238"/>
    <cellStyle name="好_108.BOM 2 26 2 5" xfId="28239"/>
    <cellStyle name="好_108.BOM 2 26 2 6" xfId="28240"/>
    <cellStyle name="好_108.BOM 2 31 3 2" xfId="28241"/>
    <cellStyle name="好_108.BOM 2 26 3 2" xfId="28242"/>
    <cellStyle name="好_108.BOM 2 31 3 3" xfId="28243"/>
    <cellStyle name="好_108.BOM 2 26 3 3" xfId="28244"/>
    <cellStyle name="好_108.BOM 2 26 3 6" xfId="28245"/>
    <cellStyle name="适中 2 2" xfId="28246"/>
    <cellStyle name="好_108.BOM 2 31 4" xfId="28247"/>
    <cellStyle name="好_108.BOM 2 26 4" xfId="28248"/>
    <cellStyle name="适中 2 2 2 3" xfId="28249"/>
    <cellStyle name="好_108.BOM 2 26 4 2 3" xfId="28250"/>
    <cellStyle name="适中 2 2 2 4" xfId="28251"/>
    <cellStyle name="好_108.BOM 2 26 4 2 4" xfId="28252"/>
    <cellStyle name="适中 2 2 3 3" xfId="28253"/>
    <cellStyle name="好_108.BOM 2 26 4 3 3" xfId="28254"/>
    <cellStyle name="适中 2 2 3 4" xfId="28255"/>
    <cellStyle name="好_108.BOM 2 26 4 3 4" xfId="28256"/>
    <cellStyle name="适中 2 2 4" xfId="28257"/>
    <cellStyle name="好_108.BOM 2 26 4 4" xfId="28258"/>
    <cellStyle name="适中 2 2 5" xfId="28259"/>
    <cellStyle name="好_108.BOM 2 26 4 5" xfId="28260"/>
    <cellStyle name="适中 2 2 6" xfId="28261"/>
    <cellStyle name="好_108.BOM 2 26 4 6" xfId="28262"/>
    <cellStyle name="适中 2 3" xfId="28263"/>
    <cellStyle name="好_108.BOM 2 6 2 4 3 2" xfId="28264"/>
    <cellStyle name="好_108.BOM 2 31 5" xfId="28265"/>
    <cellStyle name="好_108.BOM 2 26 5" xfId="28266"/>
    <cellStyle name="汇总 2_仿皮" xfId="28267"/>
    <cellStyle name="好_108.BOM 2 26 5 2 2" xfId="28268"/>
    <cellStyle name="好_108.BOM 2 26 5 3 2" xfId="28269"/>
    <cellStyle name="适中 2 3 4" xfId="28270"/>
    <cellStyle name="汇总 2 2 11" xfId="28271"/>
    <cellStyle name="好_108.BOM 2 26 5 4" xfId="28272"/>
    <cellStyle name="计算 10" xfId="28273"/>
    <cellStyle name="汇总 2 2 12" xfId="28274"/>
    <cellStyle name="好_108.BOM 2 26 5 5" xfId="28275"/>
    <cellStyle name="计算 11" xfId="28276"/>
    <cellStyle name="汇总 2 2 13" xfId="28277"/>
    <cellStyle name="好_108.BOM 2 26 5 6" xfId="28278"/>
    <cellStyle name="适中 2 4" xfId="28279"/>
    <cellStyle name="好_108.BOM 2 6 2 4 3 3" xfId="28280"/>
    <cellStyle name="好_108.BOM 2 31 6" xfId="28281"/>
    <cellStyle name="好_108.BOM 2 26 6" xfId="28282"/>
    <cellStyle name="适中 2 4 2" xfId="28283"/>
    <cellStyle name="好_108.BOM 2 26 6 2" xfId="28284"/>
    <cellStyle name="好_108.BOM 2 26 6 2 2" xfId="28285"/>
    <cellStyle name="好_108.BOM 2 26 6 2 3" xfId="28286"/>
    <cellStyle name="好_108.BOM 2 26 6 2 4" xfId="28287"/>
    <cellStyle name="适中 2 4 3" xfId="28288"/>
    <cellStyle name="好_108.BOM 2 26 6 3" xfId="28289"/>
    <cellStyle name="好_108.BOM 2 26 6 3 2" xfId="28290"/>
    <cellStyle name="好_108.BOM 2 26 6 3 3" xfId="28291"/>
    <cellStyle name="好_108.BOM 2 26 6 3 4" xfId="28292"/>
    <cellStyle name="适中 2 5" xfId="28293"/>
    <cellStyle name="强调文字颜色 6 9 2" xfId="28294"/>
    <cellStyle name="好_108.BOM 32 3 3 2" xfId="28295"/>
    <cellStyle name="好_108.BOM 27 3 3 2" xfId="28296"/>
    <cellStyle name="好_108.BOM 2 6 2 4 3 4" xfId="28297"/>
    <cellStyle name="好_108.BOM 2 26 7" xfId="28298"/>
    <cellStyle name="适中 2 5 2" xfId="28299"/>
    <cellStyle name="好_108.BOM 2 26 7 2" xfId="28300"/>
    <cellStyle name="好_108.BOM 2 26 7 2 4" xfId="28301"/>
    <cellStyle name="好_108.BOM 2 26 7 3" xfId="28302"/>
    <cellStyle name="好_108.BOM 2 26 7 3 2" xfId="28303"/>
    <cellStyle name="好_108.BOM 2 26 7 3 3" xfId="28304"/>
    <cellStyle name="好_108.BOM 2 26 7 3 4" xfId="28305"/>
    <cellStyle name="适中 2 7 2" xfId="28306"/>
    <cellStyle name="好_108.BOM 2 26 9 2" xfId="28307"/>
    <cellStyle name="好_108.BOM 2 26 9 3" xfId="28308"/>
    <cellStyle name="好_108.BOM 2 26 9 4" xfId="28309"/>
    <cellStyle name="好_108.BOM 2 32" xfId="28310"/>
    <cellStyle name="好_108.BOM 2 27" xfId="28311"/>
    <cellStyle name="好_108.BOM 2 32 2 2" xfId="28312"/>
    <cellStyle name="好_108.BOM 2 27 2 2" xfId="28313"/>
    <cellStyle name="好_108.BOM 2 32 2 3" xfId="28314"/>
    <cellStyle name="好_108.BOM 2 27 2 3" xfId="28315"/>
    <cellStyle name="好_108.BOM 2 32 2 4" xfId="28316"/>
    <cellStyle name="好_108.BOM 2 27 2 4" xfId="28317"/>
    <cellStyle name="好_108.BOM 2 32 3 2" xfId="28318"/>
    <cellStyle name="好_108.BOM 2 27 3 2" xfId="28319"/>
    <cellStyle name="好_108.BOM 2 32 3 3" xfId="28320"/>
    <cellStyle name="好_108.BOM 2 27 3 3" xfId="28321"/>
    <cellStyle name="好_108.BOM 2 32 3 4" xfId="28322"/>
    <cellStyle name="好_108.BOM 2 27 3 4" xfId="28323"/>
    <cellStyle name="适中 3 2" xfId="28324"/>
    <cellStyle name="好_108.BOM 2 32 4" xfId="28325"/>
    <cellStyle name="好_108.BOM 2 27 4" xfId="28326"/>
    <cellStyle name="适中 3 3" xfId="28327"/>
    <cellStyle name="好_108.BOM 2 32 5" xfId="28328"/>
    <cellStyle name="好_108.BOM 2 27 5" xfId="28329"/>
    <cellStyle name="适中 3 4" xfId="28330"/>
    <cellStyle name="好_108.BOM 2 32 6" xfId="28331"/>
    <cellStyle name="好_108.BOM 2 27 6" xfId="28332"/>
    <cellStyle name="计算 2 2 5" xfId="28333"/>
    <cellStyle name="好_108.BOM 2 28 2 2" xfId="28334"/>
    <cellStyle name="计算 2 2 6" xfId="28335"/>
    <cellStyle name="好_108.BOM 2 28 2 3" xfId="28336"/>
    <cellStyle name="计算 2 2 7" xfId="28337"/>
    <cellStyle name="好_108.BOM 2 28 2 4" xfId="28338"/>
    <cellStyle name="好_108.BOM 2 28 3 2" xfId="28339"/>
    <cellStyle name="好_108.BOM 2 28 3 3" xfId="28340"/>
    <cellStyle name="好_108.BOM 2 28 3 4" xfId="28341"/>
    <cellStyle name="适中 4 3" xfId="28342"/>
    <cellStyle name="好_108.BOM 2 28 5" xfId="28343"/>
    <cellStyle name="适中 4 4" xfId="28344"/>
    <cellStyle name="好_108.BOM 2 28 6" xfId="28345"/>
    <cellStyle name="好_108.BOM 2 29 2 2" xfId="28346"/>
    <cellStyle name="好_108.BOM 2 29 2 3" xfId="28347"/>
    <cellStyle name="好_108.BOM 2 29 2 4" xfId="28348"/>
    <cellStyle name="好_108.BOM 2 29 3 2" xfId="28349"/>
    <cellStyle name="好_108.BOM 2 29 3 3" xfId="28350"/>
    <cellStyle name="好_108.BOM 2 29 3 4" xfId="28351"/>
    <cellStyle name="适中 5 3" xfId="28352"/>
    <cellStyle name="好_108.BOM 2 29 5" xfId="28353"/>
    <cellStyle name="适中 5 4" xfId="28354"/>
    <cellStyle name="好_108.BOM 2 29 6" xfId="28355"/>
    <cellStyle name="好_108.BOM 2 3 2" xfId="28356"/>
    <cellStyle name="好_108.BOM 2 3 2 2" xfId="28357"/>
    <cellStyle name="好_108.BOM 2 3 2 2 2 2" xfId="28358"/>
    <cellStyle name="好_108.BOM 2 3 2 2 2 3" xfId="28359"/>
    <cellStyle name="好_108.BOM 2 3 2 2 2 4" xfId="28360"/>
    <cellStyle name="好_108.BOM 2 3 2 2 3 2" xfId="28361"/>
    <cellStyle name="好_108.BOM 2 3 2 2 3 3" xfId="28362"/>
    <cellStyle name="好_108.BOM 2 3 2 2 3 4" xfId="28363"/>
    <cellStyle name="好_108.BOM 2 3 2 3" xfId="28364"/>
    <cellStyle name="好_108.BOM 2 3 2 4" xfId="28365"/>
    <cellStyle name="好_108.BOM 2 3 2 4 3" xfId="28366"/>
    <cellStyle name="好_108.BOM 2 3 2 4 4" xfId="28367"/>
    <cellStyle name="好_108.BOM 2 3 2 4 5" xfId="28368"/>
    <cellStyle name="好_108.BOM 2 3 2 5" xfId="28369"/>
    <cellStyle name="好_108.BOM 2 3 2 5 3" xfId="28370"/>
    <cellStyle name="好_108.BOM 2 3 2 5 4" xfId="28371"/>
    <cellStyle name="好_108.BOM 2 3 2 5 5" xfId="28372"/>
    <cellStyle name="好_108.BOM 2 3 2 6" xfId="28373"/>
    <cellStyle name="好_108.BOM 2 3 2 6 3" xfId="28374"/>
    <cellStyle name="好_108.BOM 2 3 2 6 4" xfId="28375"/>
    <cellStyle name="好_108.BOM 2 3 2 7" xfId="28376"/>
    <cellStyle name="好_108.BOM 2 3 2 7 2" xfId="28377"/>
    <cellStyle name="好_108.BOM 2 3 2 7 3" xfId="28378"/>
    <cellStyle name="好_108.BOM 2 3 2 7 4" xfId="28379"/>
    <cellStyle name="检查单元格 2 10" xfId="28380"/>
    <cellStyle name="好_108.BOM 2 3 2 7 5" xfId="28381"/>
    <cellStyle name="检查单元格 2 11" xfId="28382"/>
    <cellStyle name="好_108.BOM 2 3 2 7 6" xfId="28383"/>
    <cellStyle name="好_108.BOM 2 3 3" xfId="28384"/>
    <cellStyle name="好_108.BOM 2 3 3 2" xfId="28385"/>
    <cellStyle name="好_108.BOM 2 3 3 3" xfId="28386"/>
    <cellStyle name="好_108.BOM 2 3 3 4" xfId="28387"/>
    <cellStyle name="好_108.BOM 2 3 4" xfId="28388"/>
    <cellStyle name="好_108.BOM 2 3 4 2" xfId="28389"/>
    <cellStyle name="好_108.BOM 2 3 4 3" xfId="28390"/>
    <cellStyle name="好_108.BOM 2 3 4 4" xfId="28391"/>
    <cellStyle name="好_108.BOM 2 3 5" xfId="28392"/>
    <cellStyle name="好_108.BOM 2 3 6" xfId="28393"/>
    <cellStyle name="好_108.BOM 2 3 7" xfId="28394"/>
    <cellStyle name="好_108.BOM 2 4 2" xfId="28395"/>
    <cellStyle name="好_108.BOM 2 4 2 10" xfId="28396"/>
    <cellStyle name="好_108.BOM 2 4 2 11" xfId="28397"/>
    <cellStyle name="好_108.BOM 2 4 2 12" xfId="28398"/>
    <cellStyle name="好_108.BOM 2 4 2 2" xfId="28399"/>
    <cellStyle name="好_108.BOM 2 4 2 2 2" xfId="28400"/>
    <cellStyle name="好_108.BOM 2 4 2 2 2 4" xfId="28401"/>
    <cellStyle name="好_108.BOM 2 4 2 2 3" xfId="28402"/>
    <cellStyle name="好_108.BOM 2 4 2 2 3 4" xfId="28403"/>
    <cellStyle name="好_108.BOM 2 4 2 3" xfId="28404"/>
    <cellStyle name="好_108.BOM 2 4 2 3 2" xfId="28405"/>
    <cellStyle name="好_108.BOM 2 4 2 3 2 4" xfId="28406"/>
    <cellStyle name="好_108.BOM 2 4 2 3 3" xfId="28407"/>
    <cellStyle name="好_108.BOM 2 4 2 3 3 4" xfId="28408"/>
    <cellStyle name="好_108.BOM 2 4 2 4" xfId="28409"/>
    <cellStyle name="好_108.BOM 2 4 2 4 2" xfId="28410"/>
    <cellStyle name="好_108.BOM 2 4 2 4 2 4" xfId="28411"/>
    <cellStyle name="好_108.BOM 2 4 2 4 3 4" xfId="28412"/>
    <cellStyle name="好_108.BOM 2 4 2 5" xfId="28413"/>
    <cellStyle name="好_108.BOM 2 4 2 5 2" xfId="28414"/>
    <cellStyle name="好_108.BOM 2 4 2 5 2 4" xfId="28415"/>
    <cellStyle name="好_108.BOM 2 4 2 5 3" xfId="28416"/>
    <cellStyle name="好_108.BOM 2 4 2 5 3 4" xfId="28417"/>
    <cellStyle name="好_108.BOM 2 4 2 5 4" xfId="28418"/>
    <cellStyle name="好_108.BOM 2 4 2 5 5" xfId="28419"/>
    <cellStyle name="好_108.BOM 2 4 2 5 6" xfId="28420"/>
    <cellStyle name="好_108.BOM 2 4 2 6" xfId="28421"/>
    <cellStyle name="汇总 6 10" xfId="28422"/>
    <cellStyle name="好_108.BOM 2 4 2 6 2" xfId="28423"/>
    <cellStyle name="好_108.BOM 5 7" xfId="28424"/>
    <cellStyle name="好_108.BOM 2 4 2 6 2 4" xfId="28425"/>
    <cellStyle name="好_108.BOM 2 4 2 6 3" xfId="28426"/>
    <cellStyle name="好_108.BOM 6 7" xfId="28427"/>
    <cellStyle name="好_108.BOM 2 4 2 6 3 4" xfId="28428"/>
    <cellStyle name="好_108.BOM 2 4 2 6 4" xfId="28429"/>
    <cellStyle name="好_108.BOM 2 4 2 6 5" xfId="28430"/>
    <cellStyle name="好_108.BOM 2 4 2 6 6" xfId="28431"/>
    <cellStyle name="好_108.BOM 2 4 2 7" xfId="28432"/>
    <cellStyle name="好_108.BOM 2 4 2 7 2" xfId="28433"/>
    <cellStyle name="好_108.BOM 2 4 2 7 2 4" xfId="28434"/>
    <cellStyle name="好_108.BOM 2 4 2 7 3" xfId="28435"/>
    <cellStyle name="好_108.BOM 2 4 2 7 3 4" xfId="28436"/>
    <cellStyle name="好_108.BOM 2 4 2 7 4" xfId="28437"/>
    <cellStyle name="好_108.BOM 2 4 2 7 5" xfId="28438"/>
    <cellStyle name="好_108.BOM 2 4 2 7 6" xfId="28439"/>
    <cellStyle name="好_108.BOM 2 4 2 8" xfId="28440"/>
    <cellStyle name="好_108.BOM 2 4 2 8 2" xfId="28441"/>
    <cellStyle name="好_108.BOM 2 4 2 8 3" xfId="28442"/>
    <cellStyle name="好_108.BOM 2 4 2 8 4" xfId="28443"/>
    <cellStyle name="好_108.BOM 2 4 2 9" xfId="28444"/>
    <cellStyle name="好_108.BOM 2 4 2 9 2" xfId="28445"/>
    <cellStyle name="好_108.BOM 2 4 2 9 3" xfId="28446"/>
    <cellStyle name="好_108.BOM 3 2 4 2 2" xfId="28447"/>
    <cellStyle name="好_108.BOM 2 4 2 9 4" xfId="28448"/>
    <cellStyle name="好_108.BOM 2 4 3" xfId="28449"/>
    <cellStyle name="好_108.BOM 2 4 4" xfId="28450"/>
    <cellStyle name="好_108.BOM 2 4 4 2" xfId="28451"/>
    <cellStyle name="好_108.BOM 2 4 4 3" xfId="28452"/>
    <cellStyle name="好_108.BOM 2 4 4 4" xfId="28453"/>
    <cellStyle name="好_108.BOM 2 4 5" xfId="28454"/>
    <cellStyle name="好_108.BOM 2 4 6" xfId="28455"/>
    <cellStyle name="好_108.BOM 2 4 7" xfId="28456"/>
    <cellStyle name="强调文字颜色 6 6 3 2 4" xfId="28457"/>
    <cellStyle name="好_108.BOM 2 5 2" xfId="28458"/>
    <cellStyle name="好_108.BOM 2 5 2 10" xfId="28459"/>
    <cellStyle name="好_108.BOM 2 5 2 11" xfId="28460"/>
    <cellStyle name="好_108.BOM 2 5 2 12" xfId="28461"/>
    <cellStyle name="好_108.BOM 2 5 2 2" xfId="28462"/>
    <cellStyle name="好_108.BOM 2 5 2 2 2" xfId="28463"/>
    <cellStyle name="好_108.BOM 2 5 2 2 3" xfId="28464"/>
    <cellStyle name="好_108.BOM 2 5 2 3" xfId="28465"/>
    <cellStyle name="好_108.BOM 2 5 2 3 2" xfId="28466"/>
    <cellStyle name="好_108.BOM 2 5 2 3 3" xfId="28467"/>
    <cellStyle name="好_108.BOM 2 5 2 4" xfId="28468"/>
    <cellStyle name="好_108.BOM 2 5 2 4 2" xfId="28469"/>
    <cellStyle name="好_108.BOM 2 5 2 4 3" xfId="28470"/>
    <cellStyle name="好_108.BOM 2 5 2 4 4" xfId="28471"/>
    <cellStyle name="好_108.BOM 2 5 2 4 5" xfId="28472"/>
    <cellStyle name="好_108.BOM 2 5 2 4 6" xfId="28473"/>
    <cellStyle name="好_108.BOM 2 5 2 5" xfId="28474"/>
    <cellStyle name="好_108.BOM 2 5 2 5 2" xfId="28475"/>
    <cellStyle name="好_108.BOM 2 5 2 5 3" xfId="28476"/>
    <cellStyle name="好_108.BOM 2 5 2 5 4" xfId="28477"/>
    <cellStyle name="好_108.BOM 2 5 2 5 5" xfId="28478"/>
    <cellStyle name="好_108.BOM 2 5 2 5 6" xfId="28479"/>
    <cellStyle name="好_108.BOM 2 5 2 6" xfId="28480"/>
    <cellStyle name="好_108.BOM 2 5 2 6 2" xfId="28481"/>
    <cellStyle name="好_108.BOM 2 5 2 6 3" xfId="28482"/>
    <cellStyle name="好_108.BOM 2 5 2 6 4" xfId="28483"/>
    <cellStyle name="好_108.BOM 2 5 2 6 5" xfId="28484"/>
    <cellStyle name="好_108.BOM 2 5 2 6 6" xfId="28485"/>
    <cellStyle name="好_108.BOM 2 5 2 7" xfId="28486"/>
    <cellStyle name="好_108.BOM 2 5 2 7 2" xfId="28487"/>
    <cellStyle name="好_108.BOM 2 5 2 7 3" xfId="28488"/>
    <cellStyle name="好_108.BOM 2 5 2 7 4" xfId="28489"/>
    <cellStyle name="解释性文本 2 10" xfId="28490"/>
    <cellStyle name="好_108.BOM 2 5 2 7 5" xfId="28491"/>
    <cellStyle name="解释性文本 2 11" xfId="28492"/>
    <cellStyle name="好_108.BOM 2 5 2 7 6" xfId="28493"/>
    <cellStyle name="好_108.BOM 2 5 2 8" xfId="28494"/>
    <cellStyle name="好_108.BOM 2 5 2 8 2" xfId="28495"/>
    <cellStyle name="好_108.BOM 2 5 2 8 3" xfId="28496"/>
    <cellStyle name="好_108.BOM 2 5 2 8 4" xfId="28497"/>
    <cellStyle name="好_108.BOM 2 5 2 9" xfId="28498"/>
    <cellStyle name="好_108.BOM 2 5 2 9 2" xfId="28499"/>
    <cellStyle name="好_108.BOM 2 5 2 9 3" xfId="28500"/>
    <cellStyle name="好_108.BOM 2 5 2 9 4" xfId="28501"/>
    <cellStyle name="好_108.BOM 2 5 3" xfId="28502"/>
    <cellStyle name="好_108.BOM 2 5 3 2" xfId="28503"/>
    <cellStyle name="好_108.BOM 2 5 3 3" xfId="28504"/>
    <cellStyle name="好_108.BOM 2 5 3 4" xfId="28505"/>
    <cellStyle name="好_108.BOM 2 5 4" xfId="28506"/>
    <cellStyle name="好_108.BOM 2 5 4 2" xfId="28507"/>
    <cellStyle name="好_108.BOM 2 5 4 3" xfId="28508"/>
    <cellStyle name="好_108.BOM 2 5 4 4" xfId="28509"/>
    <cellStyle name="好_108.BOM 2 5 5" xfId="28510"/>
    <cellStyle name="好_108.BOM 2 5 6" xfId="28511"/>
    <cellStyle name="好_108.BOM 2 6" xfId="28512"/>
    <cellStyle name="强调文字颜色 6 6 3 3 4" xfId="28513"/>
    <cellStyle name="好_108.BOM 2 6 2" xfId="28514"/>
    <cellStyle name="好_108.BOM 2 6 2 10" xfId="28515"/>
    <cellStyle name="好_108.BOM 2 6 2 11" xfId="28516"/>
    <cellStyle name="好_108.BOM 2 6 2 12" xfId="28517"/>
    <cellStyle name="好_108.BOM 2 6 2 2 2" xfId="28518"/>
    <cellStyle name="好_108.BOM 2 6 2 2 2 2" xfId="28519"/>
    <cellStyle name="好_108.BOM 2 6 2 2 2 3" xfId="28520"/>
    <cellStyle name="强调文字颜色 4 8 2" xfId="28521"/>
    <cellStyle name="好_108.BOM 2 6 2 2 2 4" xfId="28522"/>
    <cellStyle name="好_108.BOM 2 6 2 2 3" xfId="28523"/>
    <cellStyle name="好_108.BOM 2 6 2 2 3 2" xfId="28524"/>
    <cellStyle name="好_108.BOM 2 6 2 2 3 3" xfId="28525"/>
    <cellStyle name="强调文字颜色 4 9 2" xfId="28526"/>
    <cellStyle name="好_108.BOM 2 6 2 2 3 4" xfId="28527"/>
    <cellStyle name="好_108.BOM 2 6 2 3 2" xfId="28528"/>
    <cellStyle name="好_108.BOM 2 6 2 3 2 2" xfId="28529"/>
    <cellStyle name="好_108.BOM 2 6 2 3 2 3" xfId="28530"/>
    <cellStyle name="强调文字颜色 5 8 2" xfId="28531"/>
    <cellStyle name="好_108.BOM 32 2 2 2" xfId="28532"/>
    <cellStyle name="好_108.BOM 27 2 2 2" xfId="28533"/>
    <cellStyle name="好_108.BOM 2 6 2 3 2 4" xfId="28534"/>
    <cellStyle name="好_108.BOM 2 6 2 3 3" xfId="28535"/>
    <cellStyle name="好_108.BOM 2 6 2 3 3 2" xfId="28536"/>
    <cellStyle name="好_108.BOM 2 6 2 3 3 3" xfId="28537"/>
    <cellStyle name="强调文字颜色 5 9 2" xfId="28538"/>
    <cellStyle name="好_108.BOM 32 2 3 2" xfId="28539"/>
    <cellStyle name="好_108.BOM 27 2 3 2" xfId="28540"/>
    <cellStyle name="好_108.BOM 2 6 2 3 3 4" xfId="28541"/>
    <cellStyle name="好_108.BOM 2 6 2 4 2" xfId="28542"/>
    <cellStyle name="好_108.BOM 2 6 2 4 3" xfId="28543"/>
    <cellStyle name="好_108.BOM 2 6 2 4 4" xfId="28544"/>
    <cellStyle name="好_108.BOM 2 6 2 4 5" xfId="28545"/>
    <cellStyle name="好_108.BOM 2 6 2 4 6" xfId="28546"/>
    <cellStyle name="好_108.BOM 2 6 2 5" xfId="28547"/>
    <cellStyle name="好_108.BOM 2 6 2 5 2" xfId="28548"/>
    <cellStyle name="好_108.BOM 2 6 2 5 2 2" xfId="28549"/>
    <cellStyle name="好_108.BOM 2 6 2 5 2 3" xfId="28550"/>
    <cellStyle name="好_108.BOM 32 4 2 2" xfId="28551"/>
    <cellStyle name="好_108.BOM 27 4 2 2" xfId="28552"/>
    <cellStyle name="好_108.BOM 2 6 2 5 2 4" xfId="28553"/>
    <cellStyle name="好_108.BOM 2 6 2 5 3" xfId="28554"/>
    <cellStyle name="好_108.BOM 2 6 2 5 3 2" xfId="28555"/>
    <cellStyle name="好_108.BOM 2 6 2 5 3 3" xfId="28556"/>
    <cellStyle name="好_108.BOM 32 4 3 2" xfId="28557"/>
    <cellStyle name="好_108.BOM 27 4 3 2" xfId="28558"/>
    <cellStyle name="好_108.BOM 2 6 2 5 3 4" xfId="28559"/>
    <cellStyle name="好_108.BOM 2 6 2 5 4" xfId="28560"/>
    <cellStyle name="好_108.BOM 2 6 2 5 5" xfId="28561"/>
    <cellStyle name="好_108.BOM 2 6 2 5 6" xfId="28562"/>
    <cellStyle name="好_108.BOM 2 6 2 6" xfId="28563"/>
    <cellStyle name="好_108.BOM 2 6 2 6 2" xfId="28564"/>
    <cellStyle name="好_108.BOM 2 6 2 6 2 2" xfId="28565"/>
    <cellStyle name="好_108.BOM 2 6 2 6 2 3" xfId="28566"/>
    <cellStyle name="好_108.BOM 32 5 2 2" xfId="28567"/>
    <cellStyle name="好_108.BOM 27 5 2 2" xfId="28568"/>
    <cellStyle name="好_108.BOM 2 6 2 6 2 4" xfId="28569"/>
    <cellStyle name="好_108.BOM 2 6 2 6 3" xfId="28570"/>
    <cellStyle name="好_108.BOM 2 6 2 6 3 2" xfId="28571"/>
    <cellStyle name="好_108.BOM 2 6 2 6 3 3" xfId="28572"/>
    <cellStyle name="好_108.BOM 32 5 3 2" xfId="28573"/>
    <cellStyle name="好_108.BOM 27 5 3 2" xfId="28574"/>
    <cellStyle name="好_108.BOM 2 6 2 6 3 4" xfId="28575"/>
    <cellStyle name="好_108.BOM 2 6 2 6 4" xfId="28576"/>
    <cellStyle name="好_108.BOM 2 6 2 6 5" xfId="28577"/>
    <cellStyle name="好_108.BOM 2 6 2 6 6" xfId="28578"/>
    <cellStyle name="好_108.BOM 2 6 2 7" xfId="28579"/>
    <cellStyle name="好_108.BOM 2 6 2 7 2" xfId="28580"/>
    <cellStyle name="好_108.BOM 2 6 2 7 2 2" xfId="28581"/>
    <cellStyle name="好_108.BOM 2 6 2 7 2 3" xfId="28582"/>
    <cellStyle name="好_108.BOM 32 6 2 2" xfId="28583"/>
    <cellStyle name="好_108.BOM 27 6 2 2" xfId="28584"/>
    <cellStyle name="好_108.BOM 2 6 2 7 2 4" xfId="28585"/>
    <cellStyle name="好_108.BOM 2 6 2 7 3" xfId="28586"/>
    <cellStyle name="好_108.BOM 2 6 2 7 3 3" xfId="28587"/>
    <cellStyle name="好_108.BOM 32 6 3 2" xfId="28588"/>
    <cellStyle name="好_108.BOM 27 6 3 2" xfId="28589"/>
    <cellStyle name="好_108.BOM 2 6 2 7 3 4" xfId="28590"/>
    <cellStyle name="好_108.BOM 2 6 2 7 4" xfId="28591"/>
    <cellStyle name="好_108.BOM 2 6 2 7 5" xfId="28592"/>
    <cellStyle name="好_108.BOM 2 6 2 7 6" xfId="28593"/>
    <cellStyle name="好_108.BOM 2 6 2 8" xfId="28594"/>
    <cellStyle name="好_108.BOM 2 6 2 8 2" xfId="28595"/>
    <cellStyle name="好_108.BOM 2 6 2 8 3" xfId="28596"/>
    <cellStyle name="好_108.BOM 2 6 2 8 4" xfId="28597"/>
    <cellStyle name="好_108.BOM 2 6 2 9" xfId="28598"/>
    <cellStyle name="好_108.BOM 2 6 2 9 2" xfId="28599"/>
    <cellStyle name="好_108.BOM 2 6 2 9 3" xfId="28600"/>
    <cellStyle name="好_108.BOM 2 6 2 9 4" xfId="28601"/>
    <cellStyle name="好_108.BOM 2 6 3" xfId="28602"/>
    <cellStyle name="好_108.BOM 2 6 4" xfId="28603"/>
    <cellStyle name="好_108.BOM 2 6 5" xfId="28604"/>
    <cellStyle name="好_108.BOM 2 6 6" xfId="28605"/>
    <cellStyle name="好_108.BOM 2 7" xfId="28606"/>
    <cellStyle name="好_108.BOM 2 7 2" xfId="28607"/>
    <cellStyle name="好_108.BOM 2 7 2 10" xfId="28608"/>
    <cellStyle name="好_108.BOM 2 7 2 11" xfId="28609"/>
    <cellStyle name="好_108.BOM 2 7 2 12" xfId="28610"/>
    <cellStyle name="好_108.BOM 2 7 2 2" xfId="28611"/>
    <cellStyle name="好_108.BOM 2 7 2 2 2" xfId="28612"/>
    <cellStyle name="好_108.BOM 2 7 2 2 2 3" xfId="28613"/>
    <cellStyle name="计算 4 2 2" xfId="28614"/>
    <cellStyle name="好_108.BOM 2 8 2 5 2" xfId="28615"/>
    <cellStyle name="好_108.BOM 2 7 2 2 2 4" xfId="28616"/>
    <cellStyle name="好_108.BOM 2 7 2 2 3" xfId="28617"/>
    <cellStyle name="好_108.BOM 2 7 2 2 3 2" xfId="28618"/>
    <cellStyle name="好_108.BOM 2 7 2 2 3 3" xfId="28619"/>
    <cellStyle name="计算 4 3 2" xfId="28620"/>
    <cellStyle name="好_108.BOM 2 8 2 6 2" xfId="28621"/>
    <cellStyle name="好_108.BOM 2 7 2 2 3 4" xfId="28622"/>
    <cellStyle name="好_108.BOM 2 7 2 3" xfId="28623"/>
    <cellStyle name="好_108.BOM 2 7 2 3 2" xfId="28624"/>
    <cellStyle name="好_108.BOM 2 7 2 3 2 3" xfId="28625"/>
    <cellStyle name="计算 5 2 2" xfId="28626"/>
    <cellStyle name="好_108.BOM 2 7 2 3 2 4" xfId="28627"/>
    <cellStyle name="好_108.BOM 2 7 2 3 3" xfId="28628"/>
    <cellStyle name="好_108.BOM 2 7 2 3 3 3" xfId="28629"/>
    <cellStyle name="计算 5 3 2" xfId="28630"/>
    <cellStyle name="好_108.BOM 2 7 2 3 3 4" xfId="28631"/>
    <cellStyle name="好_108.BOM 2 7 2 4" xfId="28632"/>
    <cellStyle name="好_108.BOM 2 7 2 4 2" xfId="28633"/>
    <cellStyle name="好_108.BOM 2 7 2 4 2 3" xfId="28634"/>
    <cellStyle name="计算 6 2 2" xfId="28635"/>
    <cellStyle name="好_108.BOM 2 7 2 4 2 4" xfId="28636"/>
    <cellStyle name="好_108.BOM 2 7 2 4 3" xfId="28637"/>
    <cellStyle name="好_108.BOM 2 7 2 4 3 3" xfId="28638"/>
    <cellStyle name="计算 6 3 2" xfId="28639"/>
    <cellStyle name="好_108.BOM 2 7 2 4 3 4" xfId="28640"/>
    <cellStyle name="好_108.BOM 2 7 2 4 4" xfId="28641"/>
    <cellStyle name="好_108.BOM 2 7 2 4 5" xfId="28642"/>
    <cellStyle name="好_108.BOM 2 7 2 4 6" xfId="28643"/>
    <cellStyle name="好_108.BOM 2 7 2 5" xfId="28644"/>
    <cellStyle name="好_108.BOM 2 7 2 5 2" xfId="28645"/>
    <cellStyle name="好_108.BOM 2 7 2 5 2 3" xfId="28646"/>
    <cellStyle name="计算 7 2 2" xfId="28647"/>
    <cellStyle name="好_108.BOM 2 7 2 5 2 4" xfId="28648"/>
    <cellStyle name="好_108.BOM 2 7 2 5 3" xfId="28649"/>
    <cellStyle name="好_108.BOM 2 7 2 5 3 3" xfId="28650"/>
    <cellStyle name="计算 7 3 2" xfId="28651"/>
    <cellStyle name="好_108.BOM 2 7 2 5 3 4" xfId="28652"/>
    <cellStyle name="好_108.BOM 2 7 2 5 4" xfId="28653"/>
    <cellStyle name="好_108.BOM 2 7 2 5 5" xfId="28654"/>
    <cellStyle name="好_108.BOM 2 7 2 5 6" xfId="28655"/>
    <cellStyle name="好_108.BOM 2 7 2 6" xfId="28656"/>
    <cellStyle name="好_108.BOM 2 7 2 6 2" xfId="28657"/>
    <cellStyle name="好_108.BOM 2 7 2 6 2 3" xfId="28658"/>
    <cellStyle name="计算 8 2 2" xfId="28659"/>
    <cellStyle name="好_108.BOM 2 7 2 6 2 4" xfId="28660"/>
    <cellStyle name="好_108.BOM 2 7 2 6 3" xfId="28661"/>
    <cellStyle name="好_108.BOM 2 7 2 6 3 3" xfId="28662"/>
    <cellStyle name="计算 8 3 2" xfId="28663"/>
    <cellStyle name="好_108.BOM 2 7 2 6 3 4" xfId="28664"/>
    <cellStyle name="好_108.BOM 2 7 2 6 4" xfId="28665"/>
    <cellStyle name="好_108.BOM 2 7 2 6 5" xfId="28666"/>
    <cellStyle name="好_108.BOM 2 7 2 7" xfId="28667"/>
    <cellStyle name="好_108.BOM 2 7 2 7 2" xfId="28668"/>
    <cellStyle name="好_108.BOM 2 7 2 7 2 3" xfId="28669"/>
    <cellStyle name="好_108.BOM 2 7 2 7 2 4" xfId="28670"/>
    <cellStyle name="好_108.BOM 2 7 2 7 3" xfId="28671"/>
    <cellStyle name="好_108.BOM 2 7 2 7 3 3" xfId="28672"/>
    <cellStyle name="好_108.BOM 2 7 2 7 3 4" xfId="28673"/>
    <cellStyle name="好_108.BOM 2 7 2 7 4" xfId="28674"/>
    <cellStyle name="好_108.BOM 2 7 2 7 5" xfId="28675"/>
    <cellStyle name="好_108.BOM 2 7 2 8" xfId="28676"/>
    <cellStyle name="好_108.BOM 2 7 2 8 2" xfId="28677"/>
    <cellStyle name="好_108.BOM 2 7 2 8 3" xfId="28678"/>
    <cellStyle name="好_108.BOM 2 7 2 8 4" xfId="28679"/>
    <cellStyle name="好_108.BOM 2 7 2 9" xfId="28680"/>
    <cellStyle name="好_108.BOM 2 7 2 9 2" xfId="28681"/>
    <cellStyle name="好_108.BOM 2 7 2 9 3" xfId="28682"/>
    <cellStyle name="好_108.BOM 2 7 2 9 4" xfId="28683"/>
    <cellStyle name="好_108.BOM 2 7 3" xfId="28684"/>
    <cellStyle name="好_108.BOM 2 7 3 2" xfId="28685"/>
    <cellStyle name="好_108.BOM 2 7 3 3" xfId="28686"/>
    <cellStyle name="好_108.BOM 2 7 3 4" xfId="28687"/>
    <cellStyle name="好_108.BOM 2 7 4" xfId="28688"/>
    <cellStyle name="好_108.BOM 2 7 4 2" xfId="28689"/>
    <cellStyle name="好_108.BOM 2 7 5" xfId="28690"/>
    <cellStyle name="好_108.BOM 2 7 6" xfId="28691"/>
    <cellStyle name="好_108.BOM 2 7 7" xfId="28692"/>
    <cellStyle name="好_108.BOM 2 8" xfId="28693"/>
    <cellStyle name="好_108.BOM 2 8 2" xfId="28694"/>
    <cellStyle name="好_108.BOM 2 8 2 10" xfId="28695"/>
    <cellStyle name="好_108.BOM 2 8 2 11" xfId="28696"/>
    <cellStyle name="好_108.BOM 3 2 6 2 2" xfId="28697"/>
    <cellStyle name="好_108.BOM 2 8 2 12" xfId="28698"/>
    <cellStyle name="好_108.BOM 2 8 2 2" xfId="28699"/>
    <cellStyle name="好_108.BOM 2 8 2 2 2 3" xfId="28700"/>
    <cellStyle name="好_108.BOM 2 8 2 2 2 4" xfId="28701"/>
    <cellStyle name="好_108.BOM 2 8 2 2 3 3" xfId="28702"/>
    <cellStyle name="好_108.BOM 2 8 2 2 3 4" xfId="28703"/>
    <cellStyle name="好_108.BOM 2 8 2 3 2 3" xfId="28704"/>
    <cellStyle name="好_108.BOM 2 8 2 3 2 4" xfId="28705"/>
    <cellStyle name="好_108.BOM 2 8 2 3 3 2" xfId="28706"/>
    <cellStyle name="好_108.BOM 2 8 2 3 3 3" xfId="28707"/>
    <cellStyle name="好_108.BOM 2 8 2 4 6" xfId="28708"/>
    <cellStyle name="汇总 2 3 2 2" xfId="28709"/>
    <cellStyle name="好_108.BOM 2 8 2 5 2 3" xfId="28710"/>
    <cellStyle name="好_108.BOM 2 8 2 5 2 4" xfId="28711"/>
    <cellStyle name="计算 4 2 3" xfId="28712"/>
    <cellStyle name="好_108.BOM 2 8 2 5 3" xfId="28713"/>
    <cellStyle name="好_108.BOM 2 8 2 5 3 2" xfId="28714"/>
    <cellStyle name="汇总 2 3 3 2" xfId="28715"/>
    <cellStyle name="好_108.BOM 2 8 2 5 3 3" xfId="28716"/>
    <cellStyle name="计算 4 2 4" xfId="28717"/>
    <cellStyle name="好_108.BOM 2 8 2 5 4" xfId="28718"/>
    <cellStyle name="好_108.BOM 2 8 2 5 5" xfId="28719"/>
    <cellStyle name="好_108.BOM 2 8 2 5 6" xfId="28720"/>
    <cellStyle name="汇总 2 4 2 2" xfId="28721"/>
    <cellStyle name="好_108.BOM 2 8 2 6 2 3" xfId="28722"/>
    <cellStyle name="好_108.BOM 2 8 2 6 2 4" xfId="28723"/>
    <cellStyle name="计算 4 3 3" xfId="28724"/>
    <cellStyle name="好_108.BOM 2 8 2 6 3" xfId="28725"/>
    <cellStyle name="好_108.BOM 2 8 2 6 3 2" xfId="28726"/>
    <cellStyle name="汇总 2 4 3 2" xfId="28727"/>
    <cellStyle name="好_108.BOM 2 8 2 6 3 3" xfId="28728"/>
    <cellStyle name="计算 4 3 4" xfId="28729"/>
    <cellStyle name="好_108.BOM 2 8 2 6 4" xfId="28730"/>
    <cellStyle name="好_108.BOM 2 8 2 6 5" xfId="28731"/>
    <cellStyle name="好_108.BOM 2 8 2 6 6" xfId="28732"/>
    <cellStyle name="计算 4 4 2" xfId="28733"/>
    <cellStyle name="好_108.BOM 2 8 2 7 2" xfId="28734"/>
    <cellStyle name="好_108.BOM 2 8 2 7 2 3" xfId="28735"/>
    <cellStyle name="计算 4 4 3" xfId="28736"/>
    <cellStyle name="好_108.BOM 2 8 2 7 3" xfId="28737"/>
    <cellStyle name="好_108.BOM 2 8 2 7 3 2" xfId="28738"/>
    <cellStyle name="好_108.BOM 2 8 2 7 3 3" xfId="28739"/>
    <cellStyle name="计算 4 4 4" xfId="28740"/>
    <cellStyle name="好_108.BOM 2 8 2 7 4" xfId="28741"/>
    <cellStyle name="适中 6 2 2" xfId="28742"/>
    <cellStyle name="好_108.BOM 2 8 2 7 5" xfId="28743"/>
    <cellStyle name="适中 6 2 3" xfId="28744"/>
    <cellStyle name="好_108.BOM 2 8 2 7 6" xfId="28745"/>
    <cellStyle name="计算 4 5" xfId="28746"/>
    <cellStyle name="好_108.BOM 2 8 2 8" xfId="28747"/>
    <cellStyle name="好_108.BOM 2 8 2 8 4" xfId="28748"/>
    <cellStyle name="计算 4 6" xfId="28749"/>
    <cellStyle name="好_108.BOM 2 8 2 9" xfId="28750"/>
    <cellStyle name="好_108.BOM 2 8 2 9 2" xfId="28751"/>
    <cellStyle name="好_108.BOM 2 8 2 9 3" xfId="28752"/>
    <cellStyle name="好_108.BOM 2 8 2 9 4" xfId="28753"/>
    <cellStyle name="好_108.BOM 2 8 3 2" xfId="28754"/>
    <cellStyle name="好_108.BOM 2 8 4 2" xfId="28755"/>
    <cellStyle name="好_108.BOM 2 8 6" xfId="28756"/>
    <cellStyle name="好_108.BOM 2 8 7" xfId="28757"/>
    <cellStyle name="好_108.BOM 2 9" xfId="28758"/>
    <cellStyle name="好_108.BOM 2 9 2" xfId="28759"/>
    <cellStyle name="好_108.BOM 2 9 2 2" xfId="28760"/>
    <cellStyle name="好_108.BOM 2 9 2 2 2" xfId="28761"/>
    <cellStyle name="好_108.BOM 2 9 2 2 3" xfId="28762"/>
    <cellStyle name="好_108.BOM 2 9 2 3 2" xfId="28763"/>
    <cellStyle name="好_108.BOM 2 9 2 3 3" xfId="28764"/>
    <cellStyle name="好_108.BOM 2 9 2 6" xfId="28765"/>
    <cellStyle name="好_108.BOM 2 9 3 2" xfId="28766"/>
    <cellStyle name="好_108.BOM 2 9 3 6" xfId="28767"/>
    <cellStyle name="好_108.BOM 2 9 4 2" xfId="28768"/>
    <cellStyle name="好_108.BOM 2 9 4 2 2" xfId="28769"/>
    <cellStyle name="好_108.BOM 2 9 4 2 3" xfId="28770"/>
    <cellStyle name="好_108.BOM 2 9 4 2 4" xfId="28771"/>
    <cellStyle name="好_108.BOM 2 9 4 3 2" xfId="28772"/>
    <cellStyle name="好_108.BOM 2 9 4 3 3" xfId="28773"/>
    <cellStyle name="好_108.BOM 2 9 4 3 4" xfId="28774"/>
    <cellStyle name="好_108.BOM 2 9 4 6" xfId="28775"/>
    <cellStyle name="强调文字颜色 2 7 2 3" xfId="28776"/>
    <cellStyle name="好_108.BOM 2 9 5 2" xfId="28777"/>
    <cellStyle name="好_108.BOM 2 9 5 2 2" xfId="28778"/>
    <cellStyle name="好_108.BOM 2 9 5 2 3" xfId="28779"/>
    <cellStyle name="好_108.BOM 2 9 5 2 4" xfId="28780"/>
    <cellStyle name="好_108.BOM 2 9 5 3 2" xfId="28781"/>
    <cellStyle name="好_108.BOM 2 9 5 3 3" xfId="28782"/>
    <cellStyle name="好_108.BOM 2 9 5 3 4" xfId="28783"/>
    <cellStyle name="好_108.BOM 2 9 6" xfId="28784"/>
    <cellStyle name="强调文字颜色 2 7 3 3" xfId="28785"/>
    <cellStyle name="好_108.BOM 2 9 6 2" xfId="28786"/>
    <cellStyle name="强调文字颜色 2 7 3 4" xfId="28787"/>
    <cellStyle name="好_108.BOM 2 9 6 3" xfId="28788"/>
    <cellStyle name="好_108.BOM 2 9 6 3 2" xfId="28789"/>
    <cellStyle name="好_108.BOM 2 9 6 3 3" xfId="28790"/>
    <cellStyle name="好_108.BOM 2 9 6 3 4" xfId="28791"/>
    <cellStyle name="好_108.BOM 2 9 7" xfId="28792"/>
    <cellStyle name="好_108.BOM 2 9 8" xfId="28793"/>
    <cellStyle name="好_108.BOM 2 9 8 2" xfId="28794"/>
    <cellStyle name="好_108.BOM 2 9 8 3" xfId="28795"/>
    <cellStyle name="好_108.BOM 2 9 8 4" xfId="28796"/>
    <cellStyle name="好_108.BOM 2 9 9 2" xfId="28797"/>
    <cellStyle name="好_108.BOM 2 9 9 3" xfId="28798"/>
    <cellStyle name="好_108.BOM 2 9 9 4" xfId="28799"/>
    <cellStyle name="好_108.BOM 30" xfId="28800"/>
    <cellStyle name="好_108.BOM 25" xfId="28801"/>
    <cellStyle name="好_108.BOM 30 10" xfId="28802"/>
    <cellStyle name="好_108.BOM 25 10" xfId="28803"/>
    <cellStyle name="好_108.BOM 30 11" xfId="28804"/>
    <cellStyle name="好_108.BOM 25 11" xfId="28805"/>
    <cellStyle name="好_108.BOM 30 12" xfId="28806"/>
    <cellStyle name="好_108.BOM 25 12" xfId="28807"/>
    <cellStyle name="好_108.BOM 30 2" xfId="28808"/>
    <cellStyle name="好_108.BOM 25 2" xfId="28809"/>
    <cellStyle name="好_108.BOM 30 2 2 2" xfId="28810"/>
    <cellStyle name="好_108.BOM 25 2 2 2" xfId="28811"/>
    <cellStyle name="好_108.BOM 30 2 2 4" xfId="28812"/>
    <cellStyle name="好_108.BOM 25 2 2 4" xfId="28813"/>
    <cellStyle name="好_108.BOM 30 2 3" xfId="28814"/>
    <cellStyle name="好_108.BOM 25 2 3" xfId="28815"/>
    <cellStyle name="好_108.BOM 30 2 3 2" xfId="28816"/>
    <cellStyle name="好_108.BOM 25 2 3 2" xfId="28817"/>
    <cellStyle name="好_108.BOM 30 2 3 4" xfId="28818"/>
    <cellStyle name="好_108.BOM 25 2 3 4" xfId="28819"/>
    <cellStyle name="好_108.BOM 30 2 4" xfId="28820"/>
    <cellStyle name="好_108.BOM 25 2 4" xfId="28821"/>
    <cellStyle name="好_108.BOM 30 2 5" xfId="28822"/>
    <cellStyle name="好_108.BOM 25 2 5" xfId="28823"/>
    <cellStyle name="汇总 5 5 2 2" xfId="28824"/>
    <cellStyle name="好_108.BOM 30 2 6" xfId="28825"/>
    <cellStyle name="好_108.BOM 25 2 6" xfId="28826"/>
    <cellStyle name="好_108.BOM 30 3" xfId="28827"/>
    <cellStyle name="好_108.BOM 25 3" xfId="28828"/>
    <cellStyle name="好_108.BOM 30 3 4" xfId="28829"/>
    <cellStyle name="好_108.BOM 25 3 4" xfId="28830"/>
    <cellStyle name="好_108.BOM 30 3 5" xfId="28831"/>
    <cellStyle name="好_108.BOM 25 3 5" xfId="28832"/>
    <cellStyle name="汇总 5 5 3 2" xfId="28833"/>
    <cellStyle name="好_108.BOM 30 3 6" xfId="28834"/>
    <cellStyle name="好_108.BOM 25 3 6" xfId="28835"/>
    <cellStyle name="好_108.BOM 30 4" xfId="28836"/>
    <cellStyle name="好_108.BOM 25 4" xfId="28837"/>
    <cellStyle name="好_108.BOM 30 4 4" xfId="28838"/>
    <cellStyle name="好_108.BOM 25 4 4" xfId="28839"/>
    <cellStyle name="好_108.BOM 30 4 5" xfId="28840"/>
    <cellStyle name="好_108.BOM 25 4 5" xfId="28841"/>
    <cellStyle name="好_108.BOM 30 4 6" xfId="28842"/>
    <cellStyle name="好_108.BOM 25 4 6" xfId="28843"/>
    <cellStyle name="好_108.BOM 30 5" xfId="28844"/>
    <cellStyle name="好_108.BOM 25 5" xfId="28845"/>
    <cellStyle name="好_108.BOM 30 5 4" xfId="28846"/>
    <cellStyle name="好_108.BOM 25 5 4" xfId="28847"/>
    <cellStyle name="好_108.BOM 30 5 5" xfId="28848"/>
    <cellStyle name="好_108.BOM 25 5 5" xfId="28849"/>
    <cellStyle name="好_108.BOM 30 5 6" xfId="28850"/>
    <cellStyle name="好_108.BOM 25 5 6" xfId="28851"/>
    <cellStyle name="好_108.BOM 31" xfId="28852"/>
    <cellStyle name="好_108.BOM 26" xfId="28853"/>
    <cellStyle name="好_108.BOM 31 10" xfId="28854"/>
    <cellStyle name="好_108.BOM 26 10" xfId="28855"/>
    <cellStyle name="好_108.BOM 31 11" xfId="28856"/>
    <cellStyle name="好_108.BOM 26 11" xfId="28857"/>
    <cellStyle name="好_108.BOM 31 12" xfId="28858"/>
    <cellStyle name="好_108.BOM 26 12" xfId="28859"/>
    <cellStyle name="好_108.BOM 5 2 2 2 3" xfId="28860"/>
    <cellStyle name="好_108.BOM 31 2" xfId="28861"/>
    <cellStyle name="好_108.BOM 26 2" xfId="28862"/>
    <cellStyle name="检查单元格 3 12" xfId="28863"/>
    <cellStyle name="好_108.BOM 31 2 2 2" xfId="28864"/>
    <cellStyle name="好_108.BOM 26 2 2 2" xfId="28865"/>
    <cellStyle name="好_108.BOM 9 2 4 2 3" xfId="28866"/>
    <cellStyle name="好_108.BOM 31 2 2 4" xfId="28867"/>
    <cellStyle name="好_108.BOM 26 2 2 4" xfId="28868"/>
    <cellStyle name="好_108.BOM 31 2 3" xfId="28869"/>
    <cellStyle name="好_108.BOM 26 2 3" xfId="28870"/>
    <cellStyle name="好_108.BOM 9 2 4 3 3" xfId="28871"/>
    <cellStyle name="好_108.BOM 31 2 3 4" xfId="28872"/>
    <cellStyle name="好_108.BOM 26 2 3 4" xfId="28873"/>
    <cellStyle name="好_108.BOM 31 2 4" xfId="28874"/>
    <cellStyle name="好_108.BOM 26 2 4" xfId="28875"/>
    <cellStyle name="好_108.BOM 31 2 5" xfId="28876"/>
    <cellStyle name="好_108.BOM 26 2 5" xfId="28877"/>
    <cellStyle name="好_108.BOM 31 2 6" xfId="28878"/>
    <cellStyle name="好_108.BOM 26 2 6" xfId="28879"/>
    <cellStyle name="好_108.BOM 5 2 2 2 4" xfId="28880"/>
    <cellStyle name="好_108.BOM 31 3" xfId="28881"/>
    <cellStyle name="好_108.BOM 26 3" xfId="28882"/>
    <cellStyle name="好_108.BOM 31 3 2 2" xfId="28883"/>
    <cellStyle name="好_108.BOM 26 3 2 2" xfId="28884"/>
    <cellStyle name="好_108.BOM 31 3 3" xfId="28885"/>
    <cellStyle name="好_108.BOM 26 3 3" xfId="28886"/>
    <cellStyle name="好_108.BOM 31 3 4" xfId="28887"/>
    <cellStyle name="好_108.BOM 26 3 4" xfId="28888"/>
    <cellStyle name="好_108.BOM 31 3 5" xfId="28889"/>
    <cellStyle name="好_108.BOM 26 3 5" xfId="28890"/>
    <cellStyle name="好_108.BOM 31 3 6" xfId="28891"/>
    <cellStyle name="好_108.BOM 26 3 6" xfId="28892"/>
    <cellStyle name="好_108.BOM 31 4" xfId="28893"/>
    <cellStyle name="好_108.BOM 26 4" xfId="28894"/>
    <cellStyle name="好_108.BOM 31 4 2 2" xfId="28895"/>
    <cellStyle name="好_108.BOM 26 4 2 2" xfId="28896"/>
    <cellStyle name="好_108.BOM 31 4 4" xfId="28897"/>
    <cellStyle name="好_108.BOM 26 4 4" xfId="28898"/>
    <cellStyle name="好_108.BOM 31 4 5" xfId="28899"/>
    <cellStyle name="好_108.BOM 26 4 5" xfId="28900"/>
    <cellStyle name="好_108.BOM 31 4 6" xfId="28901"/>
    <cellStyle name="好_108.BOM 26 4 6" xfId="28902"/>
    <cellStyle name="好_108.BOM 31 5" xfId="28903"/>
    <cellStyle name="好_108.BOM 26 5" xfId="28904"/>
    <cellStyle name="好_108.BOM 31 5 2 2" xfId="28905"/>
    <cellStyle name="好_108.BOM 26 5 2 2" xfId="28906"/>
    <cellStyle name="好_108.BOM 9 2 7 2 2" xfId="28907"/>
    <cellStyle name="好_108.BOM 31 5 2 3" xfId="28908"/>
    <cellStyle name="好_108.BOM 26 5 2 3" xfId="28909"/>
    <cellStyle name="好_108.BOM 9 2 7 2 3" xfId="28910"/>
    <cellStyle name="好_108.BOM 31 5 2 4" xfId="28911"/>
    <cellStyle name="好_108.BOM 26 5 2 4" xfId="28912"/>
    <cellStyle name="好_108.BOM 9 2 7 3 3" xfId="28913"/>
    <cellStyle name="好_108.BOM 31 5 3 4" xfId="28914"/>
    <cellStyle name="好_108.BOM 26 5 3 4" xfId="28915"/>
    <cellStyle name="强调文字颜色 1 5 4 6" xfId="28916"/>
    <cellStyle name="好_108.BOM 31 6 2" xfId="28917"/>
    <cellStyle name="好_108.BOM 26 6 2" xfId="28918"/>
    <cellStyle name="好_108.BOM 31 6 2 2" xfId="28919"/>
    <cellStyle name="好_108.BOM 26 6 2 2" xfId="28920"/>
    <cellStyle name="好_108.BOM 31 6 2 3" xfId="28921"/>
    <cellStyle name="好_108.BOM 26 6 2 3" xfId="28922"/>
    <cellStyle name="好_108.BOM 31 6 2 4" xfId="28923"/>
    <cellStyle name="好_108.BOM 26 6 2 4" xfId="28924"/>
    <cellStyle name="好_108.BOM 31 6 3" xfId="28925"/>
    <cellStyle name="好_108.BOM 26 6 3" xfId="28926"/>
    <cellStyle name="好_108.BOM 31 6 3 4" xfId="28927"/>
    <cellStyle name="好_108.BOM 26 6 3 4" xfId="28928"/>
    <cellStyle name="好_108.BOM 31 6 4" xfId="28929"/>
    <cellStyle name="好_108.BOM 26 6 4" xfId="28930"/>
    <cellStyle name="好_108.BOM 31 6 5" xfId="28931"/>
    <cellStyle name="好_108.BOM 26 6 5" xfId="28932"/>
    <cellStyle name="好_108.BOM 31 6 6" xfId="28933"/>
    <cellStyle name="好_108.BOM 26 6 6" xfId="28934"/>
    <cellStyle name="好_108.BOM 31 7 2 2" xfId="28935"/>
    <cellStyle name="好_108.BOM 26 7 2 2" xfId="28936"/>
    <cellStyle name="好_108.BOM 31 7 2 3" xfId="28937"/>
    <cellStyle name="好_108.BOM 26 7 2 3" xfId="28938"/>
    <cellStyle name="好_108.BOM 31 7 2 4" xfId="28939"/>
    <cellStyle name="好_108.BOM 26 7 2 4" xfId="28940"/>
    <cellStyle name="好_108.BOM 31 7 3 4" xfId="28941"/>
    <cellStyle name="好_108.BOM 26 7 3 4" xfId="28942"/>
    <cellStyle name="好_108.BOM 31 9 2" xfId="28943"/>
    <cellStyle name="好_108.BOM 26 9 2" xfId="28944"/>
    <cellStyle name="好_108.BOM 31 9 3" xfId="28945"/>
    <cellStyle name="好_108.BOM 26 9 3" xfId="28946"/>
    <cellStyle name="好_108.BOM 31 9 4" xfId="28947"/>
    <cellStyle name="好_108.BOM 26 9 4" xfId="28948"/>
    <cellStyle name="好_108.BOM 32" xfId="28949"/>
    <cellStyle name="好_108.BOM 27" xfId="28950"/>
    <cellStyle name="好_108.BOM 32 10" xfId="28951"/>
    <cellStyle name="好_108.BOM 27 10" xfId="28952"/>
    <cellStyle name="好_108.BOM 5 2 2 3 3" xfId="28953"/>
    <cellStyle name="好_108.BOM 32 2" xfId="28954"/>
    <cellStyle name="好_108.BOM 27 2" xfId="28955"/>
    <cellStyle name="强调文字颜色 5 8" xfId="28956"/>
    <cellStyle name="好_108.BOM 32 2 2" xfId="28957"/>
    <cellStyle name="好_108.BOM 27 2 2" xfId="28958"/>
    <cellStyle name="强调文字颜色 5 8 4" xfId="28959"/>
    <cellStyle name="好_108.BOM 32 2 2 4" xfId="28960"/>
    <cellStyle name="好_108.BOM 27 2 2 4" xfId="28961"/>
    <cellStyle name="强调文字颜色 5 9" xfId="28962"/>
    <cellStyle name="好_108.BOM 32 2 3" xfId="28963"/>
    <cellStyle name="好_108.BOM 27 2 3" xfId="28964"/>
    <cellStyle name="强调文字颜色 5 9 4" xfId="28965"/>
    <cellStyle name="好_108.BOM 32 2 3 4" xfId="28966"/>
    <cellStyle name="好_108.BOM 27 2 3 4" xfId="28967"/>
    <cellStyle name="好_108.BOM 32 2 4" xfId="28968"/>
    <cellStyle name="好_108.BOM 27 2 4" xfId="28969"/>
    <cellStyle name="好_108.BOM 32 2 5" xfId="28970"/>
    <cellStyle name="好_108.BOM 27 2 5" xfId="28971"/>
    <cellStyle name="好_108.BOM 32 2 6" xfId="28972"/>
    <cellStyle name="好_108.BOM 27 2 6" xfId="28973"/>
    <cellStyle name="好_108.BOM 5 2 2 3 4" xfId="28974"/>
    <cellStyle name="好_108.BOM 32 3" xfId="28975"/>
    <cellStyle name="好_108.BOM 27 3" xfId="28976"/>
    <cellStyle name="强调文字颜色 6 9" xfId="28977"/>
    <cellStyle name="好_108.BOM 32 3 3" xfId="28978"/>
    <cellStyle name="好_108.BOM 27 3 3" xfId="28979"/>
    <cellStyle name="好_108.BOM 32 3 4" xfId="28980"/>
    <cellStyle name="好_108.BOM 27 3 4" xfId="28981"/>
    <cellStyle name="好_108.BOM 32 3 5" xfId="28982"/>
    <cellStyle name="好_108.BOM 27 3 5" xfId="28983"/>
    <cellStyle name="好_108.BOM 32 3 6" xfId="28984"/>
    <cellStyle name="好_108.BOM 27 3 6" xfId="28985"/>
    <cellStyle name="好_108.BOM 32 4 4" xfId="28986"/>
    <cellStyle name="好_108.BOM 27 4 4" xfId="28987"/>
    <cellStyle name="好_108.BOM 32 4 5" xfId="28988"/>
    <cellStyle name="好_108.BOM 27 4 5" xfId="28989"/>
    <cellStyle name="好_108.BOM 32 4 6" xfId="28990"/>
    <cellStyle name="好_108.BOM 27 4 6" xfId="28991"/>
    <cellStyle name="好_108.BOM 32 5 2 3" xfId="28992"/>
    <cellStyle name="好_108.BOM 27 5 2 3" xfId="28993"/>
    <cellStyle name="好_108.BOM 32 5 2 4" xfId="28994"/>
    <cellStyle name="好_108.BOM 27 5 2 4" xfId="28995"/>
    <cellStyle name="好_108.BOM 32 5 3 3" xfId="28996"/>
    <cellStyle name="好_108.BOM 27 5 3 3" xfId="28997"/>
    <cellStyle name="好_108.BOM 32 5 3 4" xfId="28998"/>
    <cellStyle name="好_108.BOM 27 5 3 4" xfId="28999"/>
    <cellStyle name="好_108.BOM 32 5 4" xfId="29000"/>
    <cellStyle name="好_108.BOM 27 5 4" xfId="29001"/>
    <cellStyle name="好_108.BOM 32 5 5" xfId="29002"/>
    <cellStyle name="好_108.BOM 27 5 5" xfId="29003"/>
    <cellStyle name="好_108.BOM 32 5 6" xfId="29004"/>
    <cellStyle name="好_108.BOM 27 5 6" xfId="29005"/>
    <cellStyle name="强调文字颜色 1 6 4 6" xfId="29006"/>
    <cellStyle name="好_108.BOM 32 6 2" xfId="29007"/>
    <cellStyle name="好_108.BOM 27 6 2" xfId="29008"/>
    <cellStyle name="好_108.BOM 32 6 2 3" xfId="29009"/>
    <cellStyle name="好_108.BOM 27 6 2 3" xfId="29010"/>
    <cellStyle name="好_108.BOM 32 6 2 4" xfId="29011"/>
    <cellStyle name="好_108.BOM 27 6 2 4" xfId="29012"/>
    <cellStyle name="好_108.BOM 32 6 3" xfId="29013"/>
    <cellStyle name="好_108.BOM 27 6 3" xfId="29014"/>
    <cellStyle name="好_108.BOM 32 6 3 3" xfId="29015"/>
    <cellStyle name="好_108.BOM 27 6 3 3" xfId="29016"/>
    <cellStyle name="好_108.BOM 32 6 3 4" xfId="29017"/>
    <cellStyle name="好_108.BOM 27 6 3 4" xfId="29018"/>
    <cellStyle name="好_108.BOM 32 6 4" xfId="29019"/>
    <cellStyle name="好_108.BOM 27 6 4" xfId="29020"/>
    <cellStyle name="好_108.BOM 32 6 5" xfId="29021"/>
    <cellStyle name="好_108.BOM 27 6 5" xfId="29022"/>
    <cellStyle name="好_108.BOM 32 6 6" xfId="29023"/>
    <cellStyle name="好_108.BOM 27 6 6" xfId="29024"/>
    <cellStyle name="好_108.BOM 32 7 2 2" xfId="29025"/>
    <cellStyle name="好_108.BOM 27 7 2 2" xfId="29026"/>
    <cellStyle name="好_108.BOM 32 7 2 3" xfId="29027"/>
    <cellStyle name="好_108.BOM 27 7 2 3" xfId="29028"/>
    <cellStyle name="好_108.BOM 32 7 2 4" xfId="29029"/>
    <cellStyle name="好_108.BOM 27 7 2 4" xfId="29030"/>
    <cellStyle name="好_108.BOM 32 7 3 2" xfId="29031"/>
    <cellStyle name="好_108.BOM 27 7 3 2" xfId="29032"/>
    <cellStyle name="好_108.BOM 32 7 3 3" xfId="29033"/>
    <cellStyle name="好_108.BOM 27 7 3 3" xfId="29034"/>
    <cellStyle name="好_108.BOM 32 7 3 4" xfId="29035"/>
    <cellStyle name="好_108.BOM 27 7 3 4" xfId="29036"/>
    <cellStyle name="好_108.BOM 32 9 2" xfId="29037"/>
    <cellStyle name="好_108.BOM 27 9 2" xfId="29038"/>
    <cellStyle name="好_108.BOM 32 9 3" xfId="29039"/>
    <cellStyle name="好_108.BOM 27 9 3" xfId="29040"/>
    <cellStyle name="好_108.BOM 32 9 4" xfId="29041"/>
    <cellStyle name="好_108.BOM 27 9 4" xfId="29042"/>
    <cellStyle name="好_108.BOM 33 11" xfId="29043"/>
    <cellStyle name="好_108.BOM 28 11" xfId="29044"/>
    <cellStyle name="好_108.BOM 33 12" xfId="29045"/>
    <cellStyle name="好_108.BOM 28 12" xfId="29046"/>
    <cellStyle name="好_108.BOM 33 2 2" xfId="29047"/>
    <cellStyle name="好_108.BOM 28 2 2" xfId="29048"/>
    <cellStyle name="解释性文本 3 12" xfId="29049"/>
    <cellStyle name="好_108.BOM 33 2 2 2" xfId="29050"/>
    <cellStyle name="好_108.BOM 28 2 2 2" xfId="29051"/>
    <cellStyle name="好_108.BOM 33 2 3" xfId="29052"/>
    <cellStyle name="好_108.BOM 28 2 3" xfId="29053"/>
    <cellStyle name="好_108.BOM 33 2 3 2" xfId="29054"/>
    <cellStyle name="好_108.BOM 28 2 3 2" xfId="29055"/>
    <cellStyle name="好_108.BOM 33 2 3 4" xfId="29056"/>
    <cellStyle name="好_108.BOM 28 2 3 4" xfId="29057"/>
    <cellStyle name="好_108.BOM 33 2 4" xfId="29058"/>
    <cellStyle name="好_108.BOM 28 2 4" xfId="29059"/>
    <cellStyle name="好_108.BOM 33 2 5" xfId="29060"/>
    <cellStyle name="好_108.BOM 28 2 5" xfId="29061"/>
    <cellStyle name="好_108.BOM 33 2 6" xfId="29062"/>
    <cellStyle name="好_108.BOM 28 2 6" xfId="29063"/>
    <cellStyle name="好_108.BOM 33 3 2 2" xfId="29064"/>
    <cellStyle name="好_108.BOM 28 3 2 2" xfId="29065"/>
    <cellStyle name="好_108.BOM 33 3 3" xfId="29066"/>
    <cellStyle name="好_108.BOM 28 3 3" xfId="29067"/>
    <cellStyle name="好_108.BOM 33 3 3 2" xfId="29068"/>
    <cellStyle name="好_108.BOM 28 3 3 2" xfId="29069"/>
    <cellStyle name="好_108.BOM 33 3 3 3" xfId="29070"/>
    <cellStyle name="好_108.BOM 28 3 3 3" xfId="29071"/>
    <cellStyle name="好_108.BOM 33 3 3 4" xfId="29072"/>
    <cellStyle name="好_108.BOM 28 3 3 4" xfId="29073"/>
    <cellStyle name="好_108.BOM 33 3 4" xfId="29074"/>
    <cellStyle name="好_108.BOM 28 3 4" xfId="29075"/>
    <cellStyle name="好_108.BOM 33 3 5" xfId="29076"/>
    <cellStyle name="好_108.BOM 28 3 5" xfId="29077"/>
    <cellStyle name="好_108.BOM 33 3 6" xfId="29078"/>
    <cellStyle name="好_108.BOM 28 3 6" xfId="29079"/>
    <cellStyle name="好_108.BOM 33 4 2 2" xfId="29080"/>
    <cellStyle name="好_108.BOM 28 4 2 2" xfId="29081"/>
    <cellStyle name="好_108.BOM 33 4 3 2" xfId="29082"/>
    <cellStyle name="好_108.BOM 28 4 3 2" xfId="29083"/>
    <cellStyle name="好_108.BOM 33 4 3 3" xfId="29084"/>
    <cellStyle name="好_108.BOM 28 4 3 3" xfId="29085"/>
    <cellStyle name="好_108.BOM 33 4 3 4" xfId="29086"/>
    <cellStyle name="好_108.BOM 28 4 3 4" xfId="29087"/>
    <cellStyle name="好_108.BOM 33 4 4" xfId="29088"/>
    <cellStyle name="好_108.BOM 28 4 4" xfId="29089"/>
    <cellStyle name="好_108.BOM 33 4 5" xfId="29090"/>
    <cellStyle name="好_108.BOM 28 4 5" xfId="29091"/>
    <cellStyle name="好_108.BOM 33 4 6" xfId="29092"/>
    <cellStyle name="好_108.BOM 28 4 6" xfId="29093"/>
    <cellStyle name="好_108.BOM 33 5 2 2" xfId="29094"/>
    <cellStyle name="好_108.BOM 28 5 2 2" xfId="29095"/>
    <cellStyle name="好_108.BOM 33 5 3 2" xfId="29096"/>
    <cellStyle name="好_108.BOM 28 5 3 2" xfId="29097"/>
    <cellStyle name="好_108.BOM 33 5 3 3" xfId="29098"/>
    <cellStyle name="好_108.BOM 28 5 3 3" xfId="29099"/>
    <cellStyle name="好_108.BOM 33 5 4" xfId="29100"/>
    <cellStyle name="好_108.BOM 28 5 4" xfId="29101"/>
    <cellStyle name="好_108.BOM 33 5 5" xfId="29102"/>
    <cellStyle name="好_108.BOM 28 5 5" xfId="29103"/>
    <cellStyle name="好_108.BOM 33 5 6" xfId="29104"/>
    <cellStyle name="好_108.BOM 28 5 6" xfId="29105"/>
    <cellStyle name="好_108.BOM 33 6 2 2" xfId="29106"/>
    <cellStyle name="好_108.BOM 28 6 2 2" xfId="29107"/>
    <cellStyle name="好_108.BOM 33 6 3" xfId="29108"/>
    <cellStyle name="好_108.BOM 28 6 3" xfId="29109"/>
    <cellStyle name="好_108.BOM 33 6 3 2" xfId="29110"/>
    <cellStyle name="好_108.BOM 28 6 3 2" xfId="29111"/>
    <cellStyle name="好_108.BOM 33 6 3 3" xfId="29112"/>
    <cellStyle name="好_108.BOM 28 6 3 3" xfId="29113"/>
    <cellStyle name="好_108.BOM 33 6 3 4" xfId="29114"/>
    <cellStyle name="好_108.BOM 28 6 3 4" xfId="29115"/>
    <cellStyle name="好_108.BOM 33 6 4" xfId="29116"/>
    <cellStyle name="好_108.BOM 28 6 4" xfId="29117"/>
    <cellStyle name="好_108.BOM 33 6 5" xfId="29118"/>
    <cellStyle name="好_108.BOM 28 6 5" xfId="29119"/>
    <cellStyle name="好_108.BOM 33 6 6" xfId="29120"/>
    <cellStyle name="好_108.BOM 28 6 6" xfId="29121"/>
    <cellStyle name="好_108.BOM 33 7 2 2" xfId="29122"/>
    <cellStyle name="好_108.BOM 28 7 2 2" xfId="29123"/>
    <cellStyle name="好_108.BOM 33 7 3 2" xfId="29124"/>
    <cellStyle name="好_108.BOM 28 7 3 2" xfId="29125"/>
    <cellStyle name="好_108.BOM 33 9 3" xfId="29126"/>
    <cellStyle name="好_108.BOM 28 9 3" xfId="29127"/>
    <cellStyle name="好_108.BOM 33 9 4" xfId="29128"/>
    <cellStyle name="好_108.BOM 28 9 4" xfId="29129"/>
    <cellStyle name="好_108.BOM 34 10" xfId="29130"/>
    <cellStyle name="好_108.BOM 29 10" xfId="29131"/>
    <cellStyle name="好_108.BOM 34 11" xfId="29132"/>
    <cellStyle name="好_108.BOM 29 11" xfId="29133"/>
    <cellStyle name="好_108.BOM 34 12" xfId="29134"/>
    <cellStyle name="好_108.BOM 29 12" xfId="29135"/>
    <cellStyle name="好_108.BOM 34 2 2 2" xfId="29136"/>
    <cellStyle name="好_108.BOM 29 2 2 2" xfId="29137"/>
    <cellStyle name="好_108.BOM 34 2 3" xfId="29138"/>
    <cellStyle name="好_108.BOM 29 2 3" xfId="29139"/>
    <cellStyle name="好_108.BOM 34 2 3 2" xfId="29140"/>
    <cellStyle name="好_108.BOM 29 2 3 2" xfId="29141"/>
    <cellStyle name="好_108.BOM 34 2 4" xfId="29142"/>
    <cellStyle name="好_108.BOM 29 2 4" xfId="29143"/>
    <cellStyle name="好_108.BOM 34 2 5" xfId="29144"/>
    <cellStyle name="好_108.BOM 29 2 5" xfId="29145"/>
    <cellStyle name="好_108.BOM 34 2 6" xfId="29146"/>
    <cellStyle name="好_108.BOM 29 2 6" xfId="29147"/>
    <cellStyle name="好_108.BOM 34 3 2 2" xfId="29148"/>
    <cellStyle name="好_108.BOM 29 3 2 2" xfId="29149"/>
    <cellStyle name="好_108.BOM 34 3 3" xfId="29150"/>
    <cellStyle name="好_108.BOM 29 3 3" xfId="29151"/>
    <cellStyle name="好_108.BOM 34 3 4" xfId="29152"/>
    <cellStyle name="好_108.BOM 29 3 4" xfId="29153"/>
    <cellStyle name="好_108.BOM 34 3 5" xfId="29154"/>
    <cellStyle name="好_108.BOM 29 3 5" xfId="29155"/>
    <cellStyle name="好_108.BOM 34 3 6" xfId="29156"/>
    <cellStyle name="好_108.BOM 29 3 6" xfId="29157"/>
    <cellStyle name="好_108.BOM 34 4" xfId="29158"/>
    <cellStyle name="好_108.BOM 29 4" xfId="29159"/>
    <cellStyle name="好_108.BOM 34 4 2 2" xfId="29160"/>
    <cellStyle name="好_108.BOM 29 4 2 2" xfId="29161"/>
    <cellStyle name="输出 2 6" xfId="29162"/>
    <cellStyle name="好_108.BOM 34 4 3 2" xfId="29163"/>
    <cellStyle name="好_108.BOM 29 4 3 2" xfId="29164"/>
    <cellStyle name="好_108.BOM 34 4 4" xfId="29165"/>
    <cellStyle name="好_108.BOM 29 4 4" xfId="29166"/>
    <cellStyle name="好_108.BOM 34 4 5" xfId="29167"/>
    <cellStyle name="好_108.BOM 29 4 5" xfId="29168"/>
    <cellStyle name="好_108.BOM 34 4 6" xfId="29169"/>
    <cellStyle name="好_108.BOM 29 4 6" xfId="29170"/>
    <cellStyle name="好_108.BOM 34 5" xfId="29171"/>
    <cellStyle name="好_108.BOM 29 5" xfId="29172"/>
    <cellStyle name="好_108.BOM 34 5 2 2" xfId="29173"/>
    <cellStyle name="好_108.BOM 29 5 2 2" xfId="29174"/>
    <cellStyle name="好_108.BOM 34 5 2 3" xfId="29175"/>
    <cellStyle name="好_108.BOM 29 5 2 3" xfId="29176"/>
    <cellStyle name="好_108.BOM 34 5 2 4" xfId="29177"/>
    <cellStyle name="好_108.BOM 29 5 2 4" xfId="29178"/>
    <cellStyle name="好_108.BOM 34 5 3 2" xfId="29179"/>
    <cellStyle name="好_108.BOM 29 5 3 2" xfId="29180"/>
    <cellStyle name="好_108.BOM 34 5 3 3" xfId="29181"/>
    <cellStyle name="好_108.BOM 29 5 3 3" xfId="29182"/>
    <cellStyle name="好_108.BOM 34 5 3 4" xfId="29183"/>
    <cellStyle name="好_108.BOM 29 5 3 4" xfId="29184"/>
    <cellStyle name="好_108.BOM 34 5 4" xfId="29185"/>
    <cellStyle name="好_108.BOM 29 5 4" xfId="29186"/>
    <cellStyle name="好_108.BOM 34 5 5" xfId="29187"/>
    <cellStyle name="好_108.BOM 29 5 5" xfId="29188"/>
    <cellStyle name="好_108.BOM 34 5 6" xfId="29189"/>
    <cellStyle name="好_108.BOM 29 5 6" xfId="29190"/>
    <cellStyle name="好_108.BOM 34 6 2" xfId="29191"/>
    <cellStyle name="好_108.BOM 29 6 2" xfId="29192"/>
    <cellStyle name="好_108.BOM 34 6 2 2" xfId="29193"/>
    <cellStyle name="好_108.BOM 29 6 2 2" xfId="29194"/>
    <cellStyle name="好_108.BOM 34 6 2 3" xfId="29195"/>
    <cellStyle name="好_108.BOM 29 6 2 3" xfId="29196"/>
    <cellStyle name="好_108.BOM 34 6 2 4" xfId="29197"/>
    <cellStyle name="好_108.BOM 29 6 2 4" xfId="29198"/>
    <cellStyle name="好_108.BOM 34 6 3" xfId="29199"/>
    <cellStyle name="好_108.BOM 29 6 3" xfId="29200"/>
    <cellStyle name="好_108.BOM 34 6 3 2" xfId="29201"/>
    <cellStyle name="好_108.BOM 29 6 3 2" xfId="29202"/>
    <cellStyle name="好_108.BOM 34 6 3 3" xfId="29203"/>
    <cellStyle name="好_108.BOM 29 6 3 3" xfId="29204"/>
    <cellStyle name="好_108.BOM 34 6 3 4" xfId="29205"/>
    <cellStyle name="好_108.BOM 29 6 3 4" xfId="29206"/>
    <cellStyle name="好_108.BOM 34 6 4" xfId="29207"/>
    <cellStyle name="好_108.BOM 29 6 4" xfId="29208"/>
    <cellStyle name="好_108.BOM 34 6 5" xfId="29209"/>
    <cellStyle name="好_108.BOM 29 6 5" xfId="29210"/>
    <cellStyle name="好_108.BOM 34 6 6" xfId="29211"/>
    <cellStyle name="好_108.BOM 29 6 6" xfId="29212"/>
    <cellStyle name="好_108.BOM 34 7 2 2" xfId="29213"/>
    <cellStyle name="好_108.BOM 29 7 2 2" xfId="29214"/>
    <cellStyle name="好_108.BOM 34 7 2 3" xfId="29215"/>
    <cellStyle name="好_108.BOM 29 7 2 3" xfId="29216"/>
    <cellStyle name="好_108.BOM 34 7 2 4" xfId="29217"/>
    <cellStyle name="好_108.BOM 29 7 2 4" xfId="29218"/>
    <cellStyle name="强调文字颜色 3 2 2 13" xfId="29219"/>
    <cellStyle name="好_108.BOM 34 7 3 2" xfId="29220"/>
    <cellStyle name="好_108.BOM 29 7 3 2" xfId="29221"/>
    <cellStyle name="强调文字颜色 3 2 2 14" xfId="29222"/>
    <cellStyle name="好_108.BOM 34 7 3 3" xfId="29223"/>
    <cellStyle name="好_108.BOM 29 7 3 3" xfId="29224"/>
    <cellStyle name="好_108.BOM 34 7 3 4" xfId="29225"/>
    <cellStyle name="好_108.BOM 29 7 3 4" xfId="29226"/>
    <cellStyle name="好_108.BOM 34 9 2" xfId="29227"/>
    <cellStyle name="好_108.BOM 29 9 2" xfId="29228"/>
    <cellStyle name="好_108.BOM 34 9 3" xfId="29229"/>
    <cellStyle name="好_108.BOM 29 9 3" xfId="29230"/>
    <cellStyle name="好_108.BOM 34 9 4" xfId="29231"/>
    <cellStyle name="好_108.BOM 29 9 4" xfId="29232"/>
    <cellStyle name="好_108.BOM 3" xfId="29233"/>
    <cellStyle name="好_108.BOM 3 2" xfId="29234"/>
    <cellStyle name="好_108.BOM 3 2 2" xfId="29235"/>
    <cellStyle name="好_108.BOM 3 2 2 2" xfId="29236"/>
    <cellStyle name="好_108.BOM 3 2 2 2 2" xfId="29237"/>
    <cellStyle name="好_108.BOM 3 2 2 2 3" xfId="29238"/>
    <cellStyle name="好_108.BOM 3 2 2 2 4" xfId="29239"/>
    <cellStyle name="好_108.BOM 3 2 2 3" xfId="29240"/>
    <cellStyle name="好_108.BOM 3 2 2 3 2" xfId="29241"/>
    <cellStyle name="好_108.BOM 3 2 2 3 3" xfId="29242"/>
    <cellStyle name="好_108.BOM 3 2 2 3 4" xfId="29243"/>
    <cellStyle name="好_108.BOM 3 2 2 4" xfId="29244"/>
    <cellStyle name="好_108.BOM 3 2 2 5" xfId="29245"/>
    <cellStyle name="好_108.BOM 3 2 2 6" xfId="29246"/>
    <cellStyle name="好_108.BOM 3 2 3" xfId="29247"/>
    <cellStyle name="好_108.BOM 3 2 3 2" xfId="29248"/>
    <cellStyle name="好_108.BOM 3 2 3 2 2" xfId="29249"/>
    <cellStyle name="好_108.BOM 3 2 3 2 3" xfId="29250"/>
    <cellStyle name="好_108.BOM 3 2 3 2 4" xfId="29251"/>
    <cellStyle name="好_108.BOM 3 2 3 3" xfId="29252"/>
    <cellStyle name="好_108.BOM 3 2 3 3 2" xfId="29253"/>
    <cellStyle name="好_108.BOM 3 2 3 3 3" xfId="29254"/>
    <cellStyle name="好_108.BOM 3 2 3 3 4" xfId="29255"/>
    <cellStyle name="好_108.BOM 3 2 3 4" xfId="29256"/>
    <cellStyle name="好_108.BOM 3 2 3 5" xfId="29257"/>
    <cellStyle name="好_108.BOM 3 2 4" xfId="29258"/>
    <cellStyle name="好_108.BOM 3 2 4 2" xfId="29259"/>
    <cellStyle name="好_108.BOM 3 2 4 2 3" xfId="29260"/>
    <cellStyle name="好_108.BOM 3 2 4 2 4" xfId="29261"/>
    <cellStyle name="好_108.BOM 3 2 4 3" xfId="29262"/>
    <cellStyle name="好_108.BOM 3 2 4 3 2" xfId="29263"/>
    <cellStyle name="好_108.BOM 3 2 4 3 3" xfId="29264"/>
    <cellStyle name="好_108.BOM 3 2 4 3 4" xfId="29265"/>
    <cellStyle name="好_108.BOM 3 2 4 4" xfId="29266"/>
    <cellStyle name="好_108.BOM 3 2 4 5" xfId="29267"/>
    <cellStyle name="好_108.BOM 3 2 4 6" xfId="29268"/>
    <cellStyle name="好_108.BOM 3 2 5" xfId="29269"/>
    <cellStyle name="适中 2" xfId="29270"/>
    <cellStyle name="好_108.BOM 3 2 5 6" xfId="29271"/>
    <cellStyle name="好_108.BOM 3 2 6" xfId="29272"/>
    <cellStyle name="好_108.BOM 3 2 6 2 3" xfId="29273"/>
    <cellStyle name="好_108.BOM 3 2 6 2 4" xfId="29274"/>
    <cellStyle name="好_108.BOM 3 2 6 3 2" xfId="29275"/>
    <cellStyle name="好_108.BOM 3 2 6 3 3" xfId="29276"/>
    <cellStyle name="好_108.BOM 3 2 6 3 4" xfId="29277"/>
    <cellStyle name="好_108.BOM 3 2 6 4" xfId="29278"/>
    <cellStyle name="好_108.BOM 3 2 6 5" xfId="29279"/>
    <cellStyle name="好_108.BOM 3 2 6 6" xfId="29280"/>
    <cellStyle name="好_108.BOM 3 2 7" xfId="29281"/>
    <cellStyle name="好_108.BOM 3 2 7 2" xfId="29282"/>
    <cellStyle name="好_108.BOM 3 2 7 2 2" xfId="29283"/>
    <cellStyle name="好_108.BOM 3 2 7 2 3" xfId="29284"/>
    <cellStyle name="好_108.BOM 3 2 7 2 4" xfId="29285"/>
    <cellStyle name="好_108.BOM 3 2 7 3" xfId="29286"/>
    <cellStyle name="好_108.BOM 3 2 7 3 2" xfId="29287"/>
    <cellStyle name="好_108.BOM 3 2 7 3 3" xfId="29288"/>
    <cellStyle name="好_108.BOM 3 2 7 3 4" xfId="29289"/>
    <cellStyle name="好_108.BOM 3 2 7 4" xfId="29290"/>
    <cellStyle name="好_108.BOM 3 2 7 5" xfId="29291"/>
    <cellStyle name="好_108.BOM 3 2 7 6" xfId="29292"/>
    <cellStyle name="好_108.BOM 3 2 8" xfId="29293"/>
    <cellStyle name="好_108.BOM 3 2 8 2" xfId="29294"/>
    <cellStyle name="好_108.BOM 3 2 8 3" xfId="29295"/>
    <cellStyle name="好_108.BOM 3 2 8 4" xfId="29296"/>
    <cellStyle name="好_108.BOM 3 2 9" xfId="29297"/>
    <cellStyle name="好_108.BOM 3 3 2" xfId="29298"/>
    <cellStyle name="好_108.BOM 3 3 3" xfId="29299"/>
    <cellStyle name="好_108.BOM 3 3 4" xfId="29300"/>
    <cellStyle name="好_108.BOM 3 4 2" xfId="29301"/>
    <cellStyle name="好_108.BOM 3 4 3" xfId="29302"/>
    <cellStyle name="好_108.BOM 3 4 4" xfId="29303"/>
    <cellStyle name="好_108.BOM 3 6" xfId="29304"/>
    <cellStyle name="好_108.BOM 3 7" xfId="29305"/>
    <cellStyle name="强调文字颜色 4 2 5 2" xfId="29306"/>
    <cellStyle name="好_108.BOM 35 10" xfId="29307"/>
    <cellStyle name="强调文字颜色 4 2 5 3" xfId="29308"/>
    <cellStyle name="好_108.BOM 35 11" xfId="29309"/>
    <cellStyle name="强调文字颜色 4 2 5 4" xfId="29310"/>
    <cellStyle name="好_108.BOM 35 12" xfId="29311"/>
    <cellStyle name="好_108.BOM 35 5 2 2" xfId="29312"/>
    <cellStyle name="好_108.BOM 35 5 2 3" xfId="29313"/>
    <cellStyle name="好_108.BOM 35 5 2 4" xfId="29314"/>
    <cellStyle name="好_108.BOM 35 5 3 2" xfId="29315"/>
    <cellStyle name="好_108.BOM 35 5 3 3" xfId="29316"/>
    <cellStyle name="好_108.BOM 35 5 3 4" xfId="29317"/>
    <cellStyle name="好_108.BOM 35 5 6" xfId="29318"/>
    <cellStyle name="好_108.BOM 35 6" xfId="29319"/>
    <cellStyle name="好_108.BOM 35 6 2" xfId="29320"/>
    <cellStyle name="好_108.BOM 35 6 2 2" xfId="29321"/>
    <cellStyle name="好_108.BOM 35 6 2 3" xfId="29322"/>
    <cellStyle name="好_108.BOM 35 6 2 4" xfId="29323"/>
    <cellStyle name="好_108.BOM 35 6 3" xfId="29324"/>
    <cellStyle name="好_108.BOM 35 6 3 2" xfId="29325"/>
    <cellStyle name="好_108.BOM 35 6 3 3" xfId="29326"/>
    <cellStyle name="好_108.BOM 35 6 3 4" xfId="29327"/>
    <cellStyle name="好_108.BOM 35 6 4" xfId="29328"/>
    <cellStyle name="好_108.BOM 35 6 5" xfId="29329"/>
    <cellStyle name="好_108.BOM 35 6 6" xfId="29330"/>
    <cellStyle name="好_108.BOM 35 7 2 2" xfId="29331"/>
    <cellStyle name="好_108.BOM 35 7 2 3" xfId="29332"/>
    <cellStyle name="好_108.BOM 35 7 2 4" xfId="29333"/>
    <cellStyle name="好_108.BOM 35 7 3 2" xfId="29334"/>
    <cellStyle name="好_108.BOM 35 7 3 3" xfId="29335"/>
    <cellStyle name="好_108.BOM 35 7 3 4" xfId="29336"/>
    <cellStyle name="好_108.BOM 35 9 2" xfId="29337"/>
    <cellStyle name="好_108.BOM 35 9 3" xfId="29338"/>
    <cellStyle name="好_108.BOM 35 9 4" xfId="29339"/>
    <cellStyle name="好_108.BOM 41" xfId="29340"/>
    <cellStyle name="好_108.BOM 36" xfId="29341"/>
    <cellStyle name="好_108.BOM 36 12" xfId="29342"/>
    <cellStyle name="好_108.BOM 36 2 2 2" xfId="29343"/>
    <cellStyle name="好_108.BOM 36 2 2 3" xfId="29344"/>
    <cellStyle name="好_108.BOM 36 2 2 4" xfId="29345"/>
    <cellStyle name="好_108.BOM 36 2 3" xfId="29346"/>
    <cellStyle name="好_108.BOM 36 2 3 3" xfId="29347"/>
    <cellStyle name="好_108.BOM 36 2 3 4" xfId="29348"/>
    <cellStyle name="好_108.BOM 36 2 4" xfId="29349"/>
    <cellStyle name="好_108.BOM 36 2 5" xfId="29350"/>
    <cellStyle name="好_108.BOM 36 2 6" xfId="29351"/>
    <cellStyle name="好_108.BOM 36 3 3" xfId="29352"/>
    <cellStyle name="好_108.BOM 36 3 4" xfId="29353"/>
    <cellStyle name="好_108.BOM 36 3 5" xfId="29354"/>
    <cellStyle name="好_108.BOM 36 3 6" xfId="29355"/>
    <cellStyle name="好_108.BOM 36 4" xfId="29356"/>
    <cellStyle name="好_108.BOM 36 4 2" xfId="29357"/>
    <cellStyle name="好_108.BOM 36 4 2 2" xfId="29358"/>
    <cellStyle name="好_108.BOM 36 4 2 3" xfId="29359"/>
    <cellStyle name="好_108.BOM 36 4 2 4" xfId="29360"/>
    <cellStyle name="好_108.BOM 36 4 3" xfId="29361"/>
    <cellStyle name="好_108.BOM 36 4 3 3" xfId="29362"/>
    <cellStyle name="好_108.BOM 36 4 3 4" xfId="29363"/>
    <cellStyle name="好_108.BOM 36 4 4" xfId="29364"/>
    <cellStyle name="好_108.BOM 36 4 5" xfId="29365"/>
    <cellStyle name="好_108.BOM 36 4 6" xfId="29366"/>
    <cellStyle name="好_108.BOM 36 5" xfId="29367"/>
    <cellStyle name="好_108.BOM 36 5 2 2" xfId="29368"/>
    <cellStyle name="好_108.BOM 36 5 2 3" xfId="29369"/>
    <cellStyle name="好_108.BOM 36 5 2 4" xfId="29370"/>
    <cellStyle name="好_108.BOM 36 5 3" xfId="29371"/>
    <cellStyle name="好_108.BOM 36 5 3 3" xfId="29372"/>
    <cellStyle name="好_108.BOM 36 5 3 4" xfId="29373"/>
    <cellStyle name="好_108.BOM 36 5 4" xfId="29374"/>
    <cellStyle name="好_108.BOM 36 5 5" xfId="29375"/>
    <cellStyle name="好_108.BOM 36 5 6" xfId="29376"/>
    <cellStyle name="好_108.BOM 36 6 2" xfId="29377"/>
    <cellStyle name="好_108.BOM 36 6 2 2" xfId="29378"/>
    <cellStyle name="好_108.BOM 36 6 2 3" xfId="29379"/>
    <cellStyle name="好_108.BOM 36 6 2 4" xfId="29380"/>
    <cellStyle name="好_108.BOM 36 6 3" xfId="29381"/>
    <cellStyle name="好_108.BOM 36 6 3 3" xfId="29382"/>
    <cellStyle name="好_108.BOM 36 6 3 4" xfId="29383"/>
    <cellStyle name="好_108.BOM 36 6 4" xfId="29384"/>
    <cellStyle name="好_108.BOM 36 6 5" xfId="29385"/>
    <cellStyle name="好_108.BOM 36 6 6" xfId="29386"/>
    <cellStyle name="好_108.BOM 36 7 2" xfId="29387"/>
    <cellStyle name="好_108.BOM 36 7 2 2" xfId="29388"/>
    <cellStyle name="好_108.BOM 36 7 2 3" xfId="29389"/>
    <cellStyle name="好_108.BOM 36 7 2 4" xfId="29390"/>
    <cellStyle name="好_108.BOM 36 7 3" xfId="29391"/>
    <cellStyle name="好_108.BOM 36 7 3 3" xfId="29392"/>
    <cellStyle name="好_108.BOM 36 7 3 4" xfId="29393"/>
    <cellStyle name="好_108.BOM 36 8 2" xfId="29394"/>
    <cellStyle name="好_108.BOM 36 8 3" xfId="29395"/>
    <cellStyle name="好_108.BOM 36 9 2" xfId="29396"/>
    <cellStyle name="好_108.BOM 36 9 3" xfId="29397"/>
    <cellStyle name="好_108.BOM 36 9 4" xfId="29398"/>
    <cellStyle name="好_108.BOM 37 12" xfId="29399"/>
    <cellStyle name="好_108.BOM 37 3 2 2" xfId="29400"/>
    <cellStyle name="好_108.BOM 37 3 2 3" xfId="29401"/>
    <cellStyle name="好_108.BOM 37 3 2 4" xfId="29402"/>
    <cellStyle name="好_108.BOM 37 3 3" xfId="29403"/>
    <cellStyle name="好_108.BOM 37 3 3 2" xfId="29404"/>
    <cellStyle name="好_108.BOM 37 3 4" xfId="29405"/>
    <cellStyle name="好_108.BOM 37 3 5" xfId="29406"/>
    <cellStyle name="好_108.BOM 37 3 6" xfId="29407"/>
    <cellStyle name="好_108.BOM 37 4 2" xfId="29408"/>
    <cellStyle name="好_108.BOM 37 4 2 2" xfId="29409"/>
    <cellStyle name="好_108.BOM 37 4 2 3" xfId="29410"/>
    <cellStyle name="好_108.BOM 37 4 2 4" xfId="29411"/>
    <cellStyle name="好_108.BOM 37 4 3" xfId="29412"/>
    <cellStyle name="好_108.BOM 37 4 3 2" xfId="29413"/>
    <cellStyle name="好_108.BOM 37 4 4" xfId="29414"/>
    <cellStyle name="好_108.BOM 37 4 5" xfId="29415"/>
    <cellStyle name="好_108.BOM 37 4 6" xfId="29416"/>
    <cellStyle name="好_108.BOM 37 5 2" xfId="29417"/>
    <cellStyle name="好_108.BOM 37 5 2 2" xfId="29418"/>
    <cellStyle name="好_108.BOM 37 5 2 3" xfId="29419"/>
    <cellStyle name="好_108.BOM 37 5 2 4" xfId="29420"/>
    <cellStyle name="好_108.BOM 37 5 3" xfId="29421"/>
    <cellStyle name="好_108.BOM 37 5 3 2" xfId="29422"/>
    <cellStyle name="好_108.BOM 37 5 3 3" xfId="29423"/>
    <cellStyle name="好_108.BOM 37 5 3 4" xfId="29424"/>
    <cellStyle name="好_108.BOM 37 5 4" xfId="29425"/>
    <cellStyle name="好_108.BOM 37 5 5" xfId="29426"/>
    <cellStyle name="好_108.BOM 37 5 6" xfId="29427"/>
    <cellStyle name="好_108.BOM 37 6 3 4" xfId="29428"/>
    <cellStyle name="好_108.BOM 37 7 2 2" xfId="29429"/>
    <cellStyle name="好_108.BOM 37 7 2 3" xfId="29430"/>
    <cellStyle name="好_108.BOM 37 7 2 4" xfId="29431"/>
    <cellStyle name="警告文本 2 2 3 2" xfId="29432"/>
    <cellStyle name="好_108.BOM 37 9 4" xfId="29433"/>
    <cellStyle name="好_108.BOM 39 4" xfId="29434"/>
    <cellStyle name="好_108.BOM 4" xfId="29435"/>
    <cellStyle name="好_108.BOM 4 2" xfId="29436"/>
    <cellStyle name="好_108.BOM 4 2 10" xfId="29437"/>
    <cellStyle name="好_108.BOM 4 2 2 2 2" xfId="29438"/>
    <cellStyle name="好_108.BOM 4 2 2 2 3" xfId="29439"/>
    <cellStyle name="好_108.BOM 4 2 2 3 2" xfId="29440"/>
    <cellStyle name="好_108.BOM 4 2 2 3 3" xfId="29441"/>
    <cellStyle name="好_108.BOM 4 2 2 3 4" xfId="29442"/>
    <cellStyle name="好_108.BOM 4 2 2 5" xfId="29443"/>
    <cellStyle name="好_108.BOM 4 2 2 6" xfId="29444"/>
    <cellStyle name="好_108.BOM 4 2 3 2 2" xfId="29445"/>
    <cellStyle name="好_108.BOM 4 2 3 2 3" xfId="29446"/>
    <cellStyle name="好_108.BOM 4 2 3 3 2" xfId="29447"/>
    <cellStyle name="好_108.BOM 4 2 3 3 3" xfId="29448"/>
    <cellStyle name="好_108.BOM 4 2 3 4" xfId="29449"/>
    <cellStyle name="好_108.BOM 4 2 3 5" xfId="29450"/>
    <cellStyle name="好_108.BOM 4 2 3 6" xfId="29451"/>
    <cellStyle name="好_108.BOM 4 2 4 2" xfId="29452"/>
    <cellStyle name="好_108.BOM 4 2 4 2 2" xfId="29453"/>
    <cellStyle name="好_108.BOM 4 2 4 2 3" xfId="29454"/>
    <cellStyle name="强调文字颜色 1 2 9" xfId="29455"/>
    <cellStyle name="好_108.BOM 4 2 4 3 3" xfId="29456"/>
    <cellStyle name="强调文字颜色 5 3 13" xfId="29457"/>
    <cellStyle name="好_108.BOM 4 2 4 6" xfId="29458"/>
    <cellStyle name="好_108.BOM 4 2 5 2 2" xfId="29459"/>
    <cellStyle name="好_108.BOM 4 2 5 2 3" xfId="29460"/>
    <cellStyle name="强调文字颜色 2 2 9" xfId="29461"/>
    <cellStyle name="好_108.BOM 4 2 5 3 3" xfId="29462"/>
    <cellStyle name="好_108.BOM 4 2 5 3 4" xfId="29463"/>
    <cellStyle name="好_108.BOM 4 2 5 6" xfId="29464"/>
    <cellStyle name="好_108.BOM 4 2 6" xfId="29465"/>
    <cellStyle name="好_108.BOM 4 2 6 2 2" xfId="29466"/>
    <cellStyle name="好_108.BOM 4 2 6 2 3" xfId="29467"/>
    <cellStyle name="强调文字颜色 3 2 9" xfId="29468"/>
    <cellStyle name="好_108.BOM 4 2 6 3 3" xfId="29469"/>
    <cellStyle name="好_108.BOM 4 2 6 3 4" xfId="29470"/>
    <cellStyle name="好_108.BOM 4 2 6 4" xfId="29471"/>
    <cellStyle name="警告文本 2 10" xfId="29472"/>
    <cellStyle name="好_108.BOM 4 2 6 5" xfId="29473"/>
    <cellStyle name="警告文本 2 11" xfId="29474"/>
    <cellStyle name="好_108.BOM 4 2 6 6" xfId="29475"/>
    <cellStyle name="好_108.BOM 4 2 7" xfId="29476"/>
    <cellStyle name="好_108.BOM 4 2 7 2" xfId="29477"/>
    <cellStyle name="好_108.BOM 4 2 7 2 2" xfId="29478"/>
    <cellStyle name="好_108.BOM 4 2 7 2 3" xfId="29479"/>
    <cellStyle name="好_108.BOM 4 2 7 3" xfId="29480"/>
    <cellStyle name="强调文字颜色 4 2 9" xfId="29481"/>
    <cellStyle name="好_108.BOM 4 2 7 3 3" xfId="29482"/>
    <cellStyle name="好_108.BOM 4 2 7 3 4" xfId="29483"/>
    <cellStyle name="好_108.BOM 4 2 7 4" xfId="29484"/>
    <cellStyle name="好_108.BOM 4 2 7 5" xfId="29485"/>
    <cellStyle name="好_108.BOM 4 2 7 6" xfId="29486"/>
    <cellStyle name="好_108.BOM 4 2 8" xfId="29487"/>
    <cellStyle name="好_108.BOM 4 2 8 4" xfId="29488"/>
    <cellStyle name="好_108.BOM 4 2 9" xfId="29489"/>
    <cellStyle name="好_108.BOM 4 2 9 2" xfId="29490"/>
    <cellStyle name="好_108.BOM 4 2 9 3" xfId="29491"/>
    <cellStyle name="好_108.BOM 4 2 9 4" xfId="29492"/>
    <cellStyle name="好_108.BOM 4 3" xfId="29493"/>
    <cellStyle name="好_108.BOM 4 4" xfId="29494"/>
    <cellStyle name="好_108.BOM 4 5" xfId="29495"/>
    <cellStyle name="好_108.BOM 4 6" xfId="29496"/>
    <cellStyle name="好_108.BOM 4 7" xfId="29497"/>
    <cellStyle name="好_108.BOM 5" xfId="29498"/>
    <cellStyle name="好_108.BOM 5 2 10" xfId="29499"/>
    <cellStyle name="好_108.BOM 5 2 11" xfId="29500"/>
    <cellStyle name="好_108.BOM 5 2 12" xfId="29501"/>
    <cellStyle name="好_108.BOM 5 2 2 2 2" xfId="29502"/>
    <cellStyle name="好_108.BOM 5 2 2 3 2" xfId="29503"/>
    <cellStyle name="好_108.BOM 5 2 2 6" xfId="29504"/>
    <cellStyle name="好_108.BOM 5 2 3 2" xfId="29505"/>
    <cellStyle name="好_108.BOM 5 2 3 2 2" xfId="29506"/>
    <cellStyle name="好_108.BOM 5 2 3 2 3" xfId="29507"/>
    <cellStyle name="好_108.BOM 5 2 3 2 4" xfId="29508"/>
    <cellStyle name="好_108.BOM 5 2 3 3" xfId="29509"/>
    <cellStyle name="计算 4" xfId="29510"/>
    <cellStyle name="好_108.BOM 5 2 3 3 2" xfId="29511"/>
    <cellStyle name="计算 5" xfId="29512"/>
    <cellStyle name="好_108.BOM 5 2 3 3 3" xfId="29513"/>
    <cellStyle name="适中 2 10" xfId="29514"/>
    <cellStyle name="计算 6" xfId="29515"/>
    <cellStyle name="好_108.BOM 5 2 3 3 4" xfId="29516"/>
    <cellStyle name="好_108.BOM 5 2 3 4" xfId="29517"/>
    <cellStyle name="好_108.BOM 5 2 3 5" xfId="29518"/>
    <cellStyle name="好_108.BOM 5 2 3 6" xfId="29519"/>
    <cellStyle name="好_108.BOM 5 2 4 2" xfId="29520"/>
    <cellStyle name="好_108.BOM 5 2 4 2 2" xfId="29521"/>
    <cellStyle name="好_108.BOM 5 2 4 2 3" xfId="29522"/>
    <cellStyle name="好_108.BOM 5 2 4 2 4" xfId="29523"/>
    <cellStyle name="好_108.BOM 5 2 4 3" xfId="29524"/>
    <cellStyle name="好_108.BOM 5 2 4 3 3" xfId="29525"/>
    <cellStyle name="好_108.BOM 5 2 4 3 4" xfId="29526"/>
    <cellStyle name="好_108.BOM 5 2 5" xfId="29527"/>
    <cellStyle name="好_108.BOM 5 2 5 2 2" xfId="29528"/>
    <cellStyle name="好_108.BOM 5 2 6" xfId="29529"/>
    <cellStyle name="好_108.BOM 5 2 6 2 2" xfId="29530"/>
    <cellStyle name="好_108.BOM 5 2 6 2 3" xfId="29531"/>
    <cellStyle name="好_108.BOM 5 2 6 2 4" xfId="29532"/>
    <cellStyle name="好_108.BOM 5 2 6 3 3" xfId="29533"/>
    <cellStyle name="好_108.BOM 5 2 6 3 4" xfId="29534"/>
    <cellStyle name="好_108.BOM 5 2 6 4" xfId="29535"/>
    <cellStyle name="好_108.BOM 5 2 7" xfId="29536"/>
    <cellStyle name="好_108.BOM 5 2 7 3 3" xfId="29537"/>
    <cellStyle name="好_108.BOM 5 2 7 3 4" xfId="29538"/>
    <cellStyle name="好_108.BOM 5 2 7 5" xfId="29539"/>
    <cellStyle name="好_108.BOM 5 2 7 6" xfId="29540"/>
    <cellStyle name="好_108.BOM 5 2 8" xfId="29541"/>
    <cellStyle name="输出 4 2 3" xfId="29542"/>
    <cellStyle name="好_108.BOM 5 2 8 2" xfId="29543"/>
    <cellStyle name="输出 4 2 4" xfId="29544"/>
    <cellStyle name="好_108.BOM 5 2 8 3" xfId="29545"/>
    <cellStyle name="好_108.BOM 5 2 8 4" xfId="29546"/>
    <cellStyle name="好_108.BOM 5 2 9" xfId="29547"/>
    <cellStyle name="输出 4 3 3" xfId="29548"/>
    <cellStyle name="好_108.BOM 5 2 9 2" xfId="29549"/>
    <cellStyle name="好_108.BOM 5 3" xfId="29550"/>
    <cellStyle name="好_108.BOM 5 3 2" xfId="29551"/>
    <cellStyle name="好_108.BOM 5 3 3" xfId="29552"/>
    <cellStyle name="好_108.BOM 5 3 4" xfId="29553"/>
    <cellStyle name="好_108.BOM 5 4 2" xfId="29554"/>
    <cellStyle name="好_108.BOM 5 4 3" xfId="29555"/>
    <cellStyle name="好_108.BOM 5 4 4" xfId="29556"/>
    <cellStyle name="好_108.BOM 6" xfId="29557"/>
    <cellStyle name="好_108.BOM 6 2 10" xfId="29558"/>
    <cellStyle name="好_108.BOM 6 2 11" xfId="29559"/>
    <cellStyle name="好_108.BOM 6 2 12" xfId="29560"/>
    <cellStyle name="好_108.BOM 6 2 2" xfId="29561"/>
    <cellStyle name="好_108.BOM 6 2 3" xfId="29562"/>
    <cellStyle name="好_108.BOM 6 2 4" xfId="29563"/>
    <cellStyle name="好_108.BOM 6 2 5" xfId="29564"/>
    <cellStyle name="好_108.BOM 6 2 6" xfId="29565"/>
    <cellStyle name="好_108.BOM 6 2 7" xfId="29566"/>
    <cellStyle name="好_108.BOM 6 2 8" xfId="29567"/>
    <cellStyle name="好_108.BOM 6 2 8 2" xfId="29568"/>
    <cellStyle name="好_108.BOM 6 2 9" xfId="29569"/>
    <cellStyle name="好_108.BOM 6 2 9 2" xfId="29570"/>
    <cellStyle name="好_108.BOM 6 3 2" xfId="29571"/>
    <cellStyle name="好_108.BOM 6 3 3" xfId="29572"/>
    <cellStyle name="好_108.BOM 6 3 4" xfId="29573"/>
    <cellStyle name="好_108.BOM 6 4 2" xfId="29574"/>
    <cellStyle name="好_108.BOM 6 4 3" xfId="29575"/>
    <cellStyle name="好_108.BOM 6 4 4" xfId="29576"/>
    <cellStyle name="好_108.BOM 7" xfId="29577"/>
    <cellStyle name="检查单元格 6 4 3 4" xfId="29578"/>
    <cellStyle name="好_108.BOM 7 2" xfId="29579"/>
    <cellStyle name="好_108.BOM 7 2 10" xfId="29580"/>
    <cellStyle name="好_108.BOM 7 2 11" xfId="29581"/>
    <cellStyle name="好_108.BOM 7 2 12" xfId="29582"/>
    <cellStyle name="好_108.BOM 7 2 2" xfId="29583"/>
    <cellStyle name="好_108.BOM 7 2 3" xfId="29584"/>
    <cellStyle name="好_108.BOM 7 2 3 2" xfId="29585"/>
    <cellStyle name="好_108.BOM 7 2 3 2 2" xfId="29586"/>
    <cellStyle name="好_108.BOM 7 2 3 2 3" xfId="29587"/>
    <cellStyle name="好_108.BOM 7 2 3 2 4" xfId="29588"/>
    <cellStyle name="好_108.BOM 7 2 3 3" xfId="29589"/>
    <cellStyle name="好_108.BOM 7 2 3 3 2" xfId="29590"/>
    <cellStyle name="好_108.BOM 7 2 3 3 3" xfId="29591"/>
    <cellStyle name="好_108.BOM 7 2 3 3 4" xfId="29592"/>
    <cellStyle name="好_108.BOM 7 3" xfId="29593"/>
    <cellStyle name="好_108.BOM 7 3 2" xfId="29594"/>
    <cellStyle name="好_108.BOM 7 3 3" xfId="29595"/>
    <cellStyle name="好_108.BOM 7 4" xfId="29596"/>
    <cellStyle name="好_108.BOM 7 5" xfId="29597"/>
    <cellStyle name="好_108.BOM 7 6" xfId="29598"/>
    <cellStyle name="好_108.BOM 7 7" xfId="29599"/>
    <cellStyle name="好_108.BOM 8" xfId="29600"/>
    <cellStyle name="好_108.BOM 8 2" xfId="29601"/>
    <cellStyle name="好_108.BOM 8 2 2" xfId="29602"/>
    <cellStyle name="好_108.BOM 8 2 2 4" xfId="29603"/>
    <cellStyle name="好_108.BOM 8 2 2 5" xfId="29604"/>
    <cellStyle name="好_108.BOM 8 2 3" xfId="29605"/>
    <cellStyle name="好_108.BOM 8 2 3 2 2" xfId="29606"/>
    <cellStyle name="好_108.BOM 8 2 3 2 3" xfId="29607"/>
    <cellStyle name="好_108.BOM 8 2 3 2 4" xfId="29608"/>
    <cellStyle name="好_108.BOM 8 2 4" xfId="29609"/>
    <cellStyle name="好_108.BOM 8 2 4 2" xfId="29610"/>
    <cellStyle name="好_108.BOM 8 2 4 2 2" xfId="29611"/>
    <cellStyle name="好_108.BOM 8 2 4 2 3" xfId="29612"/>
    <cellStyle name="好_108.BOM 8 2 4 2 4" xfId="29613"/>
    <cellStyle name="好_108.BOM 8 2 5" xfId="29614"/>
    <cellStyle name="好_108.BOM 8 2 5 2" xfId="29615"/>
    <cellStyle name="好_108.BOM 8 2 5 2 2" xfId="29616"/>
    <cellStyle name="好_108.BOM 8 2 5 2 3" xfId="29617"/>
    <cellStyle name="好_108.BOM 8 2 5 2 4" xfId="29618"/>
    <cellStyle name="好_108.BOM 8 2 6" xfId="29619"/>
    <cellStyle name="好_108.BOM 8 2 6 2" xfId="29620"/>
    <cellStyle name="好_108.BOM 8 2 7" xfId="29621"/>
    <cellStyle name="好_108.BOM 8 2 7 2" xfId="29622"/>
    <cellStyle name="好_108.BOM 8 2 8" xfId="29623"/>
    <cellStyle name="好_108.BOM 8 2 8 2" xfId="29624"/>
    <cellStyle name="好_108.BOM 8 2 9" xfId="29625"/>
    <cellStyle name="好_108.BOM 8 3" xfId="29626"/>
    <cellStyle name="好_108.BOM 8 3 2" xfId="29627"/>
    <cellStyle name="好_108.BOM 8 3 3" xfId="29628"/>
    <cellStyle name="好_108.BOM 8 3 4" xfId="29629"/>
    <cellStyle name="好_108.BOM 8 4" xfId="29630"/>
    <cellStyle name="好_108.BOM 8 4 2" xfId="29631"/>
    <cellStyle name="好_108.BOM 8 4 3" xfId="29632"/>
    <cellStyle name="好_108.BOM 8 4 4" xfId="29633"/>
    <cellStyle name="好_108.BOM 8 5" xfId="29634"/>
    <cellStyle name="好_108.BOM 8 6" xfId="29635"/>
    <cellStyle name="好_108.BOM 8 7" xfId="29636"/>
    <cellStyle name="好_108.BOM 9" xfId="29637"/>
    <cellStyle name="好_108.BOM 9 2 10" xfId="29638"/>
    <cellStyle name="好_108.BOM 9 2 4 2 4" xfId="29639"/>
    <cellStyle name="好_108.BOM 9 2 4 3 4" xfId="29640"/>
    <cellStyle name="好_108.BOM 9 2 7 2 4" xfId="29641"/>
    <cellStyle name="好_108.BOM 9 2 7 3 4" xfId="29642"/>
    <cellStyle name="好_108.BOM 9 2 7 6" xfId="29643"/>
    <cellStyle name="好_108.BOM 9 2 9" xfId="29644"/>
    <cellStyle name="好_108.BOM 9 6" xfId="29645"/>
    <cellStyle name="好_108.BOM 9 7" xfId="29646"/>
    <cellStyle name="汇总 10 4" xfId="29647"/>
    <cellStyle name="汇总 2" xfId="29648"/>
    <cellStyle name="汇总 2 10" xfId="29649"/>
    <cellStyle name="汇总 2 11" xfId="29650"/>
    <cellStyle name="汇总 2 12" xfId="29651"/>
    <cellStyle name="汇总 2 13" xfId="29652"/>
    <cellStyle name="汇总 2 14" xfId="29653"/>
    <cellStyle name="汇总 2 2" xfId="29654"/>
    <cellStyle name="计算 12" xfId="29655"/>
    <cellStyle name="汇总 2 2 14" xfId="29656"/>
    <cellStyle name="汇总 2 2 2" xfId="29657"/>
    <cellStyle name="汇总 2 2 2 6" xfId="29658"/>
    <cellStyle name="汇总 2 2 2 7" xfId="29659"/>
    <cellStyle name="汇总 2 2 2 8" xfId="29660"/>
    <cellStyle name="汇总 2 2 2 9" xfId="29661"/>
    <cellStyle name="汇总 2 2 4 4" xfId="29662"/>
    <cellStyle name="汇总 2 2 8" xfId="29663"/>
    <cellStyle name="汇总 2 2 9" xfId="29664"/>
    <cellStyle name="汇总 2 2_仿皮" xfId="29665"/>
    <cellStyle name="汇总 2 3" xfId="29666"/>
    <cellStyle name="汇总 2 3 2" xfId="29667"/>
    <cellStyle name="汇总 2 3 3" xfId="29668"/>
    <cellStyle name="汇总 2 3 4" xfId="29669"/>
    <cellStyle name="汇总 2 4" xfId="29670"/>
    <cellStyle name="汇总 2 4 2" xfId="29671"/>
    <cellStyle name="汇总 2 4 3" xfId="29672"/>
    <cellStyle name="汇总 2 4 4" xfId="29673"/>
    <cellStyle name="汇总 2 5" xfId="29674"/>
    <cellStyle name="汇总 2 5 2" xfId="29675"/>
    <cellStyle name="汇总 2 5 3" xfId="29676"/>
    <cellStyle name="汇总 2 5 4" xfId="29677"/>
    <cellStyle name="汇总 2 6" xfId="29678"/>
    <cellStyle name="汇总 2 6 2" xfId="29679"/>
    <cellStyle name="汇总 2 7" xfId="29680"/>
    <cellStyle name="汇总 2 7 2" xfId="29681"/>
    <cellStyle name="汇总 2 8" xfId="29682"/>
    <cellStyle name="汇总 2 9" xfId="29683"/>
    <cellStyle name="汇总 3" xfId="29684"/>
    <cellStyle name="汇总 3 10" xfId="29685"/>
    <cellStyle name="汇总 3 11" xfId="29686"/>
    <cellStyle name="汇总 3 12" xfId="29687"/>
    <cellStyle name="汇总 3 13" xfId="29688"/>
    <cellStyle name="汇总 3 2" xfId="29689"/>
    <cellStyle name="汇总 3 3" xfId="29690"/>
    <cellStyle name="汇总 3 4" xfId="29691"/>
    <cellStyle name="汇总 3 5" xfId="29692"/>
    <cellStyle name="汇总 3 6" xfId="29693"/>
    <cellStyle name="汇总 3 7" xfId="29694"/>
    <cellStyle name="汇总 3 8" xfId="29695"/>
    <cellStyle name="汇总 4" xfId="29696"/>
    <cellStyle name="汇总 4 2" xfId="29697"/>
    <cellStyle name="汇总 4 2 2" xfId="29698"/>
    <cellStyle name="汇总 4 3" xfId="29699"/>
    <cellStyle name="汇总 4 3 2" xfId="29700"/>
    <cellStyle name="汇总 4 3 3" xfId="29701"/>
    <cellStyle name="汇总 4 4" xfId="29702"/>
    <cellStyle name="汇总 4 4 2" xfId="29703"/>
    <cellStyle name="汇总 4 4 3" xfId="29704"/>
    <cellStyle name="汇总 4 4 4" xfId="29705"/>
    <cellStyle name="汇总 4 5" xfId="29706"/>
    <cellStyle name="汇总 4 6" xfId="29707"/>
    <cellStyle name="汇总 4 7" xfId="29708"/>
    <cellStyle name="汇总 5 10" xfId="29709"/>
    <cellStyle name="汇总 5 11" xfId="29710"/>
    <cellStyle name="汇总 5 2" xfId="29711"/>
    <cellStyle name="汇总 5 2 2" xfId="29712"/>
    <cellStyle name="汇总 5 3" xfId="29713"/>
    <cellStyle name="汇总 5 3 2" xfId="29714"/>
    <cellStyle name="汇总 5 3 2 3" xfId="29715"/>
    <cellStyle name="汇总 5 3 2 4" xfId="29716"/>
    <cellStyle name="汇总 5 3 3" xfId="29717"/>
    <cellStyle name="汇总 5 3 3 3" xfId="29718"/>
    <cellStyle name="汇总 5 3 3 4" xfId="29719"/>
    <cellStyle name="汇总 5 3 4" xfId="29720"/>
    <cellStyle name="汇总 5 3 5" xfId="29721"/>
    <cellStyle name="汇总 5 3 6" xfId="29722"/>
    <cellStyle name="汇总 5 4" xfId="29723"/>
    <cellStyle name="汇总 5 4 2" xfId="29724"/>
    <cellStyle name="强调文字颜色 1 5 10" xfId="29725"/>
    <cellStyle name="汇总 5 4 2 3" xfId="29726"/>
    <cellStyle name="强调文字颜色 1 5 11" xfId="29727"/>
    <cellStyle name="汇总 5 4 2 4" xfId="29728"/>
    <cellStyle name="汇总 5 4 3" xfId="29729"/>
    <cellStyle name="汇总 5 4 3 3" xfId="29730"/>
    <cellStyle name="汇总 5 4 3 4" xfId="29731"/>
    <cellStyle name="汇总 5 4 4" xfId="29732"/>
    <cellStyle name="汇总 5 4 5" xfId="29733"/>
    <cellStyle name="汇总 5 4 6" xfId="29734"/>
    <cellStyle name="汇总 5 5" xfId="29735"/>
    <cellStyle name="汇总 5 5 2" xfId="29736"/>
    <cellStyle name="汇总 5 5 2 3" xfId="29737"/>
    <cellStyle name="汇总 5 5 2 4" xfId="29738"/>
    <cellStyle name="汇总 5 5 3" xfId="29739"/>
    <cellStyle name="汇总 5 5 3 3" xfId="29740"/>
    <cellStyle name="汇总 5 5 3 4" xfId="29741"/>
    <cellStyle name="汇总 5 5 4" xfId="29742"/>
    <cellStyle name="汇总 5 5 5" xfId="29743"/>
    <cellStyle name="汇总 5 5 6" xfId="29744"/>
    <cellStyle name="汇总 5 6" xfId="29745"/>
    <cellStyle name="汇总 5 6 4" xfId="29746"/>
    <cellStyle name="汇总 5 7" xfId="29747"/>
    <cellStyle name="汇总 5 7 4" xfId="29748"/>
    <cellStyle name="汇总 5 8" xfId="29749"/>
    <cellStyle name="汇总 5 8 2" xfId="29750"/>
    <cellStyle name="汇总 5 8 3" xfId="29751"/>
    <cellStyle name="汇总 5 8 4" xfId="29752"/>
    <cellStyle name="汇总 5 9" xfId="29753"/>
    <cellStyle name="汇总 6 2" xfId="29754"/>
    <cellStyle name="汇总 6 2 2" xfId="29755"/>
    <cellStyle name="汇总 6 3" xfId="29756"/>
    <cellStyle name="汇总 6 3 2" xfId="29757"/>
    <cellStyle name="汇总 6 3 3" xfId="29758"/>
    <cellStyle name="汇总 6 3 3 2" xfId="29759"/>
    <cellStyle name="汇总 6 3 3 3" xfId="29760"/>
    <cellStyle name="汇总 6 3 3 4" xfId="29761"/>
    <cellStyle name="汇总 6 3 4" xfId="29762"/>
    <cellStyle name="强调文字颜色 6 2 5 2" xfId="29763"/>
    <cellStyle name="汇总 6 3 5" xfId="29764"/>
    <cellStyle name="强调文字颜色 6 2 5 3" xfId="29765"/>
    <cellStyle name="汇总 6 3 6" xfId="29766"/>
    <cellStyle name="汇总 6 4" xfId="29767"/>
    <cellStyle name="汇总 6 4 2" xfId="29768"/>
    <cellStyle name="汇总 6 4 2 2" xfId="29769"/>
    <cellStyle name="强调文字颜色 6 5 10" xfId="29770"/>
    <cellStyle name="汇总 6 4 2 3" xfId="29771"/>
    <cellStyle name="强调文字颜色 6 5 11" xfId="29772"/>
    <cellStyle name="汇总 6 4 2 4" xfId="29773"/>
    <cellStyle name="汇总 6 4 3" xfId="29774"/>
    <cellStyle name="汇总 6 4 3 2" xfId="29775"/>
    <cellStyle name="汇总 6 4 3 3" xfId="29776"/>
    <cellStyle name="汇总 6 4 3 4" xfId="29777"/>
    <cellStyle name="汇总 6 4 4" xfId="29778"/>
    <cellStyle name="强调文字颜色 6 2 6 2" xfId="29779"/>
    <cellStyle name="汇总 6 4 5" xfId="29780"/>
    <cellStyle name="汇总 6 4 6" xfId="29781"/>
    <cellStyle name="强调文字颜色 5 2 12" xfId="29782"/>
    <cellStyle name="汇总 6 5 2" xfId="29783"/>
    <cellStyle name="汇总 6 5 2 2" xfId="29784"/>
    <cellStyle name="汇总 6 5 2 3" xfId="29785"/>
    <cellStyle name="汇总 6 5 2 4" xfId="29786"/>
    <cellStyle name="强调文字颜色 5 2 13" xfId="29787"/>
    <cellStyle name="汇总 6 5 3" xfId="29788"/>
    <cellStyle name="汇总 6 5 3 2" xfId="29789"/>
    <cellStyle name="汇总 6 5 3 3" xfId="29790"/>
    <cellStyle name="汇总 6 5 3 4" xfId="29791"/>
    <cellStyle name="强调文字颜色 5 2 14" xfId="29792"/>
    <cellStyle name="汇总 6 5 4" xfId="29793"/>
    <cellStyle name="强调文字颜色 6 2 7 2" xfId="29794"/>
    <cellStyle name="汇总 6 5 5" xfId="29795"/>
    <cellStyle name="汇总 6 5 6" xfId="29796"/>
    <cellStyle name="汇总 6 6 4" xfId="29797"/>
    <cellStyle name="汇总 6 7 4" xfId="29798"/>
    <cellStyle name="汇总 6 8" xfId="29799"/>
    <cellStyle name="汇总 6 9" xfId="29800"/>
    <cellStyle name="汇总 7 2 2" xfId="29801"/>
    <cellStyle name="汇总 7 2 3" xfId="29802"/>
    <cellStyle name="汇总 7 2 4" xfId="29803"/>
    <cellStyle name="汇总 7 3 2" xfId="29804"/>
    <cellStyle name="汇总 7 3 3" xfId="29805"/>
    <cellStyle name="汇总 7 3 4" xfId="29806"/>
    <cellStyle name="汇总 8 3 2" xfId="29807"/>
    <cellStyle name="汇总 8 3 3" xfId="29808"/>
    <cellStyle name="汇总 8 3 4" xfId="29809"/>
    <cellStyle name="汇总 8 6" xfId="29810"/>
    <cellStyle name="计算 10 4" xfId="29811"/>
    <cellStyle name="计算 13" xfId="29812"/>
    <cellStyle name="计算 2" xfId="29813"/>
    <cellStyle name="计算 2 11" xfId="29814"/>
    <cellStyle name="计算 2 12" xfId="29815"/>
    <cellStyle name="计算 2 13" xfId="29816"/>
    <cellStyle name="计算 2 14" xfId="29817"/>
    <cellStyle name="计算 2 2 13" xfId="29818"/>
    <cellStyle name="计算 2 2 14" xfId="29819"/>
    <cellStyle name="计算 5 9" xfId="29820"/>
    <cellStyle name="计算 2 2 2" xfId="29821"/>
    <cellStyle name="计算 2 2 3" xfId="29822"/>
    <cellStyle name="计算 2 2 3 2" xfId="29823"/>
    <cellStyle name="计算 2 2 3 3" xfId="29824"/>
    <cellStyle name="计算 2 2 4" xfId="29825"/>
    <cellStyle name="计算 2 2 4 2" xfId="29826"/>
    <cellStyle name="计算 2 2 4 3" xfId="29827"/>
    <cellStyle name="计算 2 2 4 4" xfId="29828"/>
    <cellStyle name="计算 2 2 5 2" xfId="29829"/>
    <cellStyle name="计算 2 2 5 3" xfId="29830"/>
    <cellStyle name="计算 2 2 8" xfId="29831"/>
    <cellStyle name="计算 2 2 9" xfId="29832"/>
    <cellStyle name="强调文字颜色 1 6 5 3 4" xfId="29833"/>
    <cellStyle name="计算 2 2_仿皮" xfId="29834"/>
    <cellStyle name="计算 6 9" xfId="29835"/>
    <cellStyle name="计算 2 3 2" xfId="29836"/>
    <cellStyle name="计算 2 3 2 2" xfId="29837"/>
    <cellStyle name="计算 2 3 3" xfId="29838"/>
    <cellStyle name="计算 2 3 3 2" xfId="29839"/>
    <cellStyle name="计算 2 3 4" xfId="29840"/>
    <cellStyle name="计算 2 4 2" xfId="29841"/>
    <cellStyle name="计算 2 4 2 2" xfId="29842"/>
    <cellStyle name="计算 2 4 3" xfId="29843"/>
    <cellStyle name="计算 2 4 3 2" xfId="29844"/>
    <cellStyle name="计算 2 5" xfId="29845"/>
    <cellStyle name="计算 2 5 2" xfId="29846"/>
    <cellStyle name="计算 2 5 3" xfId="29847"/>
    <cellStyle name="计算 2 6" xfId="29848"/>
    <cellStyle name="计算 2 6 2" xfId="29849"/>
    <cellStyle name="计算 2 7" xfId="29850"/>
    <cellStyle name="计算 2 7 2" xfId="29851"/>
    <cellStyle name="计算 3" xfId="29852"/>
    <cellStyle name="计算 3 10" xfId="29853"/>
    <cellStyle name="计算 3 2 2 2" xfId="29854"/>
    <cellStyle name="计算 3 2 3 2" xfId="29855"/>
    <cellStyle name="计算 3 2 4" xfId="29856"/>
    <cellStyle name="计算 3 3 2 2" xfId="29857"/>
    <cellStyle name="计算 3 3 3 2" xfId="29858"/>
    <cellStyle name="计算 3 3 4" xfId="29859"/>
    <cellStyle name="计算 3 5" xfId="29860"/>
    <cellStyle name="计算 3 6" xfId="29861"/>
    <cellStyle name="计算 3 7" xfId="29862"/>
    <cellStyle name="计算 3 8" xfId="29863"/>
    <cellStyle name="计算 4 7" xfId="29864"/>
    <cellStyle name="计算 5 2 3" xfId="29865"/>
    <cellStyle name="计算 5 3 2 2" xfId="29866"/>
    <cellStyle name="计算 5 3 3" xfId="29867"/>
    <cellStyle name="计算 5 3 3 3" xfId="29868"/>
    <cellStyle name="计算 5 3 3 4" xfId="29869"/>
    <cellStyle name="计算 5 4 2" xfId="29870"/>
    <cellStyle name="计算 5 4 2 2" xfId="29871"/>
    <cellStyle name="计算 5 4 3" xfId="29872"/>
    <cellStyle name="计算 5 4 3 2" xfId="29873"/>
    <cellStyle name="计算 5 4 3 3" xfId="29874"/>
    <cellStyle name="计算 5 4 3 4" xfId="29875"/>
    <cellStyle name="计算 5 5" xfId="29876"/>
    <cellStyle name="计算 5 5 2 2" xfId="29877"/>
    <cellStyle name="计算 5 5 3 2" xfId="29878"/>
    <cellStyle name="计算 5 6" xfId="29879"/>
    <cellStyle name="计算 5 6 2" xfId="29880"/>
    <cellStyle name="计算 5 6 3" xfId="29881"/>
    <cellStyle name="计算 5 7" xfId="29882"/>
    <cellStyle name="计算 5 7 2" xfId="29883"/>
    <cellStyle name="计算 5 7 3" xfId="29884"/>
    <cellStyle name="计算 5 7 4" xfId="29885"/>
    <cellStyle name="计算 5 8" xfId="29886"/>
    <cellStyle name="计算 5 8 2" xfId="29887"/>
    <cellStyle name="计算 5 8 3" xfId="29888"/>
    <cellStyle name="计算 5 8 4" xfId="29889"/>
    <cellStyle name="计算 6 2 2 2" xfId="29890"/>
    <cellStyle name="计算 6 2 2 3" xfId="29891"/>
    <cellStyle name="计算 6 2 2 4" xfId="29892"/>
    <cellStyle name="计算 6 2 3" xfId="29893"/>
    <cellStyle name="计算 6 2 3 2" xfId="29894"/>
    <cellStyle name="计算 6 2 3 3" xfId="29895"/>
    <cellStyle name="计算 6 2 3 4" xfId="29896"/>
    <cellStyle name="计算 6 2 4" xfId="29897"/>
    <cellStyle name="计算 6 3" xfId="29898"/>
    <cellStyle name="计算 6 3 2 2" xfId="29899"/>
    <cellStyle name="计算 6 3 2 3" xfId="29900"/>
    <cellStyle name="计算 6 3 2 4" xfId="29901"/>
    <cellStyle name="计算 6 3 3" xfId="29902"/>
    <cellStyle name="计算 6 3 3 2" xfId="29903"/>
    <cellStyle name="计算 6 3 3 3" xfId="29904"/>
    <cellStyle name="计算 6 3 3 4" xfId="29905"/>
    <cellStyle name="计算 6 3 4" xfId="29906"/>
    <cellStyle name="计算 6 4" xfId="29907"/>
    <cellStyle name="计算 6 4 2" xfId="29908"/>
    <cellStyle name="计算 6 4 2 2" xfId="29909"/>
    <cellStyle name="计算 6 4 2 3" xfId="29910"/>
    <cellStyle name="计算 6 4 2 4" xfId="29911"/>
    <cellStyle name="计算 6 4 3" xfId="29912"/>
    <cellStyle name="计算 6 4 3 2" xfId="29913"/>
    <cellStyle name="计算 6 4 3 3" xfId="29914"/>
    <cellStyle name="计算 6 4 3 4" xfId="29915"/>
    <cellStyle name="计算 6 4 4" xfId="29916"/>
    <cellStyle name="计算 6 5" xfId="29917"/>
    <cellStyle name="计算 6 6" xfId="29918"/>
    <cellStyle name="计算 6 6 3" xfId="29919"/>
    <cellStyle name="计算 6 6 4" xfId="29920"/>
    <cellStyle name="计算 6 7" xfId="29921"/>
    <cellStyle name="计算 6 7 2" xfId="29922"/>
    <cellStyle name="计算 6 7 3" xfId="29923"/>
    <cellStyle name="计算 6 7 4" xfId="29924"/>
    <cellStyle name="计算 6 8" xfId="29925"/>
    <cellStyle name="适中 2 11" xfId="29926"/>
    <cellStyle name="计算 7" xfId="29927"/>
    <cellStyle name="计算 7 2 3" xfId="29928"/>
    <cellStyle name="计算 7 2 4" xfId="29929"/>
    <cellStyle name="计算 7 3 3" xfId="29930"/>
    <cellStyle name="计算 7 3 4" xfId="29931"/>
    <cellStyle name="计算 7 4" xfId="29932"/>
    <cellStyle name="计算 7 5" xfId="29933"/>
    <cellStyle name="计算 7 6" xfId="29934"/>
    <cellStyle name="适中 2 12" xfId="29935"/>
    <cellStyle name="计算 8" xfId="29936"/>
    <cellStyle name="计算 8 4" xfId="29937"/>
    <cellStyle name="计算 8 5" xfId="29938"/>
    <cellStyle name="计算 8 6" xfId="29939"/>
    <cellStyle name="强调文字颜色 2 6 4 6" xfId="29940"/>
    <cellStyle name="计算 9 2" xfId="29941"/>
    <cellStyle name="计算 9 3" xfId="29942"/>
    <cellStyle name="计算 9 4" xfId="29943"/>
    <cellStyle name="计算 9 5" xfId="29944"/>
    <cellStyle name="检查单元格 10 2" xfId="29945"/>
    <cellStyle name="检查单元格 10 3" xfId="29946"/>
    <cellStyle name="检查单元格 10 4" xfId="29947"/>
    <cellStyle name="检查单元格 13" xfId="29948"/>
    <cellStyle name="检查单元格 2 12" xfId="29949"/>
    <cellStyle name="检查单元格 2 2 11" xfId="29950"/>
    <cellStyle name="检查单元格 2 2 12" xfId="29951"/>
    <cellStyle name="检查单元格 2 2 13" xfId="29952"/>
    <cellStyle name="检查单元格 2 2 14" xfId="29953"/>
    <cellStyle name="检查单元格 2 2 2" xfId="29954"/>
    <cellStyle name="检查单元格 2 2 2 10" xfId="29955"/>
    <cellStyle name="检查单元格 2 2 2 11" xfId="29956"/>
    <cellStyle name="检查单元格 2 2 2 12" xfId="29957"/>
    <cellStyle name="检查单元格 2 2 2 13" xfId="29958"/>
    <cellStyle name="检查单元格 2 2 2 2" xfId="29959"/>
    <cellStyle name="检查单元格 2 2 2 2 2" xfId="29960"/>
    <cellStyle name="检查单元格 2 2 2 2 3" xfId="29961"/>
    <cellStyle name="检查单元格 2 2 2 3" xfId="29962"/>
    <cellStyle name="检查单元格 2 2 2 4" xfId="29963"/>
    <cellStyle name="检查单元格 2 2 2 5" xfId="29964"/>
    <cellStyle name="检查单元格 2 2 2 6" xfId="29965"/>
    <cellStyle name="检查单元格 2 2 3" xfId="29966"/>
    <cellStyle name="检查单元格 2 2 3 2" xfId="29967"/>
    <cellStyle name="检查单元格 2 2 3 3" xfId="29968"/>
    <cellStyle name="检查单元格 2 2 3 4" xfId="29969"/>
    <cellStyle name="检查单元格 2 2 4" xfId="29970"/>
    <cellStyle name="检查单元格 2 2 4 2" xfId="29971"/>
    <cellStyle name="检查单元格 2 2 4 3" xfId="29972"/>
    <cellStyle name="检查单元格 2 2 4 4" xfId="29973"/>
    <cellStyle name="检查单元格 2 2 5" xfId="29974"/>
    <cellStyle name="检查单元格 2 2 5 3" xfId="29975"/>
    <cellStyle name="检查单元格 2 2 6" xfId="29976"/>
    <cellStyle name="检查单元格 2 2 7" xfId="29977"/>
    <cellStyle name="检查单元格 2 2 8" xfId="29978"/>
    <cellStyle name="检查单元格 2 2 9" xfId="29979"/>
    <cellStyle name="强调文字颜色 1 2 13" xfId="29980"/>
    <cellStyle name="检查单元格 2 3 2" xfId="29981"/>
    <cellStyle name="强调文字颜色 1 2 14" xfId="29982"/>
    <cellStyle name="检查单元格 2 3 3" xfId="29983"/>
    <cellStyle name="检查单元格 2 3 4" xfId="29984"/>
    <cellStyle name="检查单元格 2 4" xfId="29985"/>
    <cellStyle name="检查单元格 2 4 2" xfId="29986"/>
    <cellStyle name="检查单元格 2 4 3" xfId="29987"/>
    <cellStyle name="检查单元格 2 4 3 2" xfId="29988"/>
    <cellStyle name="检查单元格 2 4 4" xfId="29989"/>
    <cellStyle name="检查单元格 2 5" xfId="29990"/>
    <cellStyle name="检查单元格 2 5 2" xfId="29991"/>
    <cellStyle name="检查单元格 2 5 3" xfId="29992"/>
    <cellStyle name="检查单元格 2 5 4" xfId="29993"/>
    <cellStyle name="检查单元格 2 6" xfId="29994"/>
    <cellStyle name="检查单元格 2 6 2" xfId="29995"/>
    <cellStyle name="检查单元格 2_仿皮" xfId="29996"/>
    <cellStyle name="强调文字颜色 5 3 2 3 2" xfId="29997"/>
    <cellStyle name="检查单元格 3" xfId="29998"/>
    <cellStyle name="检查单元格 3 10" xfId="29999"/>
    <cellStyle name="检查单元格 3 11" xfId="30000"/>
    <cellStyle name="检查单元格 3 2 4" xfId="30001"/>
    <cellStyle name="检查单元格 3 3 4" xfId="30002"/>
    <cellStyle name="检查单元格 3 4 4" xfId="30003"/>
    <cellStyle name="检查单元格 3 6 2" xfId="30004"/>
    <cellStyle name="检查单元格 4 2 2" xfId="30005"/>
    <cellStyle name="检查单元格 4 2 3" xfId="30006"/>
    <cellStyle name="检查单元格 4 2 4" xfId="30007"/>
    <cellStyle name="检查单元格 4 3 2" xfId="30008"/>
    <cellStyle name="检查单元格 4 3 3" xfId="30009"/>
    <cellStyle name="检查单元格 4 3 4" xfId="30010"/>
    <cellStyle name="检查单元格 4 4 2" xfId="30011"/>
    <cellStyle name="检查单元格 4 4 3" xfId="30012"/>
    <cellStyle name="检查单元格 4 4 4" xfId="30013"/>
    <cellStyle name="强调文字颜色 3 2_仿皮" xfId="30014"/>
    <cellStyle name="检查单元格 4 5" xfId="30015"/>
    <cellStyle name="检查单元格 4 6" xfId="30016"/>
    <cellStyle name="检查单元格 5 10" xfId="30017"/>
    <cellStyle name="检查单元格 5 11" xfId="30018"/>
    <cellStyle name="检查单元格 5 2 2" xfId="30019"/>
    <cellStyle name="检查单元格 5 2 2 2" xfId="30020"/>
    <cellStyle name="检查单元格 5 2 2 3" xfId="30021"/>
    <cellStyle name="检查单元格 5 2 2 4" xfId="30022"/>
    <cellStyle name="检查单元格 5 2 3" xfId="30023"/>
    <cellStyle name="检查单元格 5 2 3 2" xfId="30024"/>
    <cellStyle name="检查单元格 5 2 3 3" xfId="30025"/>
    <cellStyle name="检查单元格 5 2 3 4" xfId="30026"/>
    <cellStyle name="检查单元格 5 2 4" xfId="30027"/>
    <cellStyle name="检查单元格 5 2 5" xfId="30028"/>
    <cellStyle name="检查单元格 5 3 2" xfId="30029"/>
    <cellStyle name="检查单元格 5 3 2 3" xfId="30030"/>
    <cellStyle name="检查单元格 5 3 2 4" xfId="30031"/>
    <cellStyle name="检查单元格 5 3 3" xfId="30032"/>
    <cellStyle name="检查单元格 5 3 3 3" xfId="30033"/>
    <cellStyle name="检查单元格 5 3 3 4" xfId="30034"/>
    <cellStyle name="检查单元格 5 3 4" xfId="30035"/>
    <cellStyle name="检查单元格 5 3 5" xfId="30036"/>
    <cellStyle name="检查单元格 5 4 2" xfId="30037"/>
    <cellStyle name="检查单元格 5 4 2 2" xfId="30038"/>
    <cellStyle name="检查单元格 5 4 2 3" xfId="30039"/>
    <cellStyle name="检查单元格 5 4 2 4" xfId="30040"/>
    <cellStyle name="检查单元格 5 4 3" xfId="30041"/>
    <cellStyle name="检查单元格 5 4 3 2" xfId="30042"/>
    <cellStyle name="检查单元格 5 4 3 3" xfId="30043"/>
    <cellStyle name="检查单元格 5 4 3 4" xfId="30044"/>
    <cellStyle name="检查单元格 5 4 4" xfId="30045"/>
    <cellStyle name="检查单元格 5 4 5" xfId="30046"/>
    <cellStyle name="检查单元格 5 5" xfId="30047"/>
    <cellStyle name="检查单元格 5 5 2" xfId="30048"/>
    <cellStyle name="检查单元格 5 5 2 2" xfId="30049"/>
    <cellStyle name="检查单元格 5 5 2 3" xfId="30050"/>
    <cellStyle name="检查单元格 5 5 2 4" xfId="30051"/>
    <cellStyle name="检查单元格 5 5 3" xfId="30052"/>
    <cellStyle name="检查单元格 5 5 3 2" xfId="30053"/>
    <cellStyle name="检查单元格 5 5 3 3" xfId="30054"/>
    <cellStyle name="检查单元格 5 5 3 4" xfId="30055"/>
    <cellStyle name="检查单元格 5 5 4" xfId="30056"/>
    <cellStyle name="检查单元格 5 5 5" xfId="30057"/>
    <cellStyle name="检查单元格 5 6 2" xfId="30058"/>
    <cellStyle name="检查单元格 5 8 2" xfId="30059"/>
    <cellStyle name="检查单元格 5 8 3" xfId="30060"/>
    <cellStyle name="检查单元格 5 8 4" xfId="30061"/>
    <cellStyle name="检查单元格 6 2" xfId="30062"/>
    <cellStyle name="检查单元格 6 2 2" xfId="30063"/>
    <cellStyle name="检查单元格 6 2 2 2" xfId="30064"/>
    <cellStyle name="检查单元格 6 2 3" xfId="30065"/>
    <cellStyle name="检查单元格 6 2 3 2" xfId="30066"/>
    <cellStyle name="检查单元格 6 2 3 3" xfId="30067"/>
    <cellStyle name="检查单元格 6 2 3 4" xfId="30068"/>
    <cellStyle name="检查单元格 6 2 4" xfId="30069"/>
    <cellStyle name="检查单元格 6 2 5" xfId="30070"/>
    <cellStyle name="检查单元格 6 3" xfId="30071"/>
    <cellStyle name="检查单元格 6 3 2" xfId="30072"/>
    <cellStyle name="检查单元格 6 3 2 2" xfId="30073"/>
    <cellStyle name="检查单元格 6 3 3" xfId="30074"/>
    <cellStyle name="检查单元格 6 3 3 2" xfId="30075"/>
    <cellStyle name="检查单元格 6 3 3 3" xfId="30076"/>
    <cellStyle name="检查单元格 6 3 3 4" xfId="30077"/>
    <cellStyle name="检查单元格 6 3 4" xfId="30078"/>
    <cellStyle name="检查单元格 6 3 5" xfId="30079"/>
    <cellStyle name="检查单元格 6 3 6" xfId="30080"/>
    <cellStyle name="检查单元格 6 4" xfId="30081"/>
    <cellStyle name="检查单元格 6 4 2" xfId="30082"/>
    <cellStyle name="检查单元格 6 4 2 2" xfId="30083"/>
    <cellStyle name="检查单元格 6 4 3" xfId="30084"/>
    <cellStyle name="检查单元格 6 4 3 2" xfId="30085"/>
    <cellStyle name="检查单元格 6 4 3 3" xfId="30086"/>
    <cellStyle name="检查单元格 6 4 4" xfId="30087"/>
    <cellStyle name="检查单元格 6 4 5" xfId="30088"/>
    <cellStyle name="检查单元格 6 4 6" xfId="30089"/>
    <cellStyle name="检查单元格 6 5" xfId="30090"/>
    <cellStyle name="检查单元格 6 5 2" xfId="30091"/>
    <cellStyle name="检查单元格 6 5 2 2" xfId="30092"/>
    <cellStyle name="检查单元格 6 5 2 3" xfId="30093"/>
    <cellStyle name="检查单元格 6 5 2 4" xfId="30094"/>
    <cellStyle name="检查单元格 6 5 3 2" xfId="30095"/>
    <cellStyle name="检查单元格 6 5 3 3" xfId="30096"/>
    <cellStyle name="检查单元格 6 5 3 4" xfId="30097"/>
    <cellStyle name="检查单元格 6 5 6" xfId="30098"/>
    <cellStyle name="检查单元格 6 6 2" xfId="30099"/>
    <cellStyle name="检查单元格 7 2 2" xfId="30100"/>
    <cellStyle name="检查单元格 7 2 3" xfId="30101"/>
    <cellStyle name="检查单元格 7 2 4" xfId="30102"/>
    <cellStyle name="强调文字颜色 2 2 13" xfId="30103"/>
    <cellStyle name="检查单元格 7 3 2" xfId="30104"/>
    <cellStyle name="强调文字颜色 2 2 14" xfId="30105"/>
    <cellStyle name="检查单元格 7 3 3" xfId="30106"/>
    <cellStyle name="检查单元格 7 3 4" xfId="30107"/>
    <cellStyle name="检查单元格 7 4" xfId="30108"/>
    <cellStyle name="检查单元格 7 5" xfId="30109"/>
    <cellStyle name="检查单元格 7 6" xfId="30110"/>
    <cellStyle name="检查单元格 8 2" xfId="30111"/>
    <cellStyle name="检查单元格 8 2 2" xfId="30112"/>
    <cellStyle name="检查单元格 8 2 3" xfId="30113"/>
    <cellStyle name="检查单元格 8 2 4" xfId="30114"/>
    <cellStyle name="输入 4" xfId="30115"/>
    <cellStyle name="检查单元格 8 3 4" xfId="30116"/>
    <cellStyle name="检查单元格 8 4" xfId="30117"/>
    <cellStyle name="检查单元格 8 5" xfId="30118"/>
    <cellStyle name="检查单元格 8 6" xfId="30119"/>
    <cellStyle name="检查单元格 9 2" xfId="30120"/>
    <cellStyle name="检查单元格 9 3" xfId="30121"/>
    <cellStyle name="检查单元格 9 4" xfId="30122"/>
    <cellStyle name="检查单元格 9 5" xfId="30123"/>
    <cellStyle name="解释性文本 10 3" xfId="30124"/>
    <cellStyle name="解释性文本 13" xfId="30125"/>
    <cellStyle name="解释性文本 2 12" xfId="30126"/>
    <cellStyle name="解释性文本 2 2" xfId="30127"/>
    <cellStyle name="解释性文本 2 2 10" xfId="30128"/>
    <cellStyle name="解释性文本 2 2 11" xfId="30129"/>
    <cellStyle name="解释性文本 2 2 12" xfId="30130"/>
    <cellStyle name="解释性文本 2 2 13" xfId="30131"/>
    <cellStyle name="解释性文本 2 2 2" xfId="30132"/>
    <cellStyle name="解释性文本 2 2 2 10" xfId="30133"/>
    <cellStyle name="解释性文本 2 2 2 11" xfId="30134"/>
    <cellStyle name="解释性文本 2 2 2 2 2" xfId="30135"/>
    <cellStyle name="解释性文本 2 2 2 2 3" xfId="30136"/>
    <cellStyle name="解释性文本 2 2 2 3" xfId="30137"/>
    <cellStyle name="解释性文本 2 2 2 4" xfId="30138"/>
    <cellStyle name="解释性文本 2 2 2 8" xfId="30139"/>
    <cellStyle name="解释性文本 2 2 2 9" xfId="30140"/>
    <cellStyle name="解释性文本 2 2 3" xfId="30141"/>
    <cellStyle name="解释性文本 2 2 4" xfId="30142"/>
    <cellStyle name="解释性文本 2 2 4 2" xfId="30143"/>
    <cellStyle name="解释性文本 2 2 5" xfId="30144"/>
    <cellStyle name="解释性文本 2 2 6" xfId="30145"/>
    <cellStyle name="解释性文本 2 2 7" xfId="30146"/>
    <cellStyle name="解释性文本 2 5 2" xfId="30147"/>
    <cellStyle name="解释性文本 2 6 2" xfId="30148"/>
    <cellStyle name="解释性文本 3 10" xfId="30149"/>
    <cellStyle name="解释性文本 3 11" xfId="30150"/>
    <cellStyle name="解释性文本 3 2" xfId="30151"/>
    <cellStyle name="解释性文本 3 2 2" xfId="30152"/>
    <cellStyle name="解释性文本 3 2 3" xfId="30153"/>
    <cellStyle name="解释性文本 3 2 4" xfId="30154"/>
    <cellStyle name="解释性文本 3 5 2" xfId="30155"/>
    <cellStyle name="解释性文本 3 6 2" xfId="30156"/>
    <cellStyle name="解释性文本 3 7 2" xfId="30157"/>
    <cellStyle name="解释性文本 4" xfId="30158"/>
    <cellStyle name="解释性文本 4 2" xfId="30159"/>
    <cellStyle name="解释性文本 4 2 2" xfId="30160"/>
    <cellStyle name="解释性文本 4 2 3" xfId="30161"/>
    <cellStyle name="解释性文本 4 2 4" xfId="30162"/>
    <cellStyle name="解释性文本 5" xfId="30163"/>
    <cellStyle name="解释性文本 5 2" xfId="30164"/>
    <cellStyle name="解释性文本 5 2 2" xfId="30165"/>
    <cellStyle name="解释性文本 5 2 3" xfId="30166"/>
    <cellStyle name="解释性文本 5 2 4" xfId="30167"/>
    <cellStyle name="解释性文本 6" xfId="30168"/>
    <cellStyle name="解释性文本 6 2" xfId="30169"/>
    <cellStyle name="解释性文本 6 2 2" xfId="30170"/>
    <cellStyle name="解释性文本 6 2 3" xfId="30171"/>
    <cellStyle name="解释性文本 6 2 4" xfId="30172"/>
    <cellStyle name="解释性文本 7" xfId="30173"/>
    <cellStyle name="解释性文本 7 2 2" xfId="30174"/>
    <cellStyle name="解释性文本 7 2 3" xfId="30175"/>
    <cellStyle name="解释性文本 7 2 4" xfId="30176"/>
    <cellStyle name="强调文字颜色 6 5 3 2 2" xfId="30177"/>
    <cellStyle name="解释性文本 7 3 2" xfId="30178"/>
    <cellStyle name="解释性文本 8 2 2" xfId="30179"/>
    <cellStyle name="警告文本 7 2" xfId="30180"/>
    <cellStyle name="解释性文本 8 2 3" xfId="30181"/>
    <cellStyle name="警告文本 7 3" xfId="30182"/>
    <cellStyle name="解释性文本 8 2 4" xfId="30183"/>
    <cellStyle name="强调文字颜色 6 5 4 2 2" xfId="30184"/>
    <cellStyle name="解释性文本 8 3 2" xfId="30185"/>
    <cellStyle name="解释性文本 9 2" xfId="30186"/>
    <cellStyle name="强调文字颜色 6 5 5 2" xfId="30187"/>
    <cellStyle name="解释性文本 9 3" xfId="30188"/>
    <cellStyle name="强调文字颜色 6 5 5 3" xfId="30189"/>
    <cellStyle name="解释性文本 9 4" xfId="30190"/>
    <cellStyle name="强调文字颜色 6 5 5 4" xfId="30191"/>
    <cellStyle name="解释性文本 9 5" xfId="30192"/>
    <cellStyle name="警告文本 10" xfId="30193"/>
    <cellStyle name="警告文本 10 3" xfId="30194"/>
    <cellStyle name="警告文本 10 4" xfId="30195"/>
    <cellStyle name="警告文本 11" xfId="30196"/>
    <cellStyle name="警告文本 12" xfId="30197"/>
    <cellStyle name="警告文本 13" xfId="30198"/>
    <cellStyle name="警告文本 2" xfId="30199"/>
    <cellStyle name="警告文本 2 12" xfId="30200"/>
    <cellStyle name="警告文本 2 13" xfId="30201"/>
    <cellStyle name="警告文本 2 2" xfId="30202"/>
    <cellStyle name="警告文本 2 2 12" xfId="30203"/>
    <cellStyle name="警告文本 2 2 13" xfId="30204"/>
    <cellStyle name="输入 9 3" xfId="30205"/>
    <cellStyle name="警告文本 2 2 2 12" xfId="30206"/>
    <cellStyle name="输入 9 4" xfId="30207"/>
    <cellStyle name="警告文本 2 2 2 13" xfId="30208"/>
    <cellStyle name="输出 2 2_仿皮" xfId="30209"/>
    <cellStyle name="警告文本 2 2 2 2 2" xfId="30210"/>
    <cellStyle name="警告文本 2 2 2 2 3" xfId="30211"/>
    <cellStyle name="警告文本 2 2 2 5" xfId="30212"/>
    <cellStyle name="警告文本 2 2 2 6" xfId="30213"/>
    <cellStyle name="警告文本 2 2 2 7" xfId="30214"/>
    <cellStyle name="警告文本 2 2 2 8" xfId="30215"/>
    <cellStyle name="警告文本 2 2 2 9" xfId="30216"/>
    <cellStyle name="警告文本 2 2 3 3" xfId="30217"/>
    <cellStyle name="警告文本 2 2 3 4" xfId="30218"/>
    <cellStyle name="警告文本 2 2 4 2" xfId="30219"/>
    <cellStyle name="警告文本 2 2 7" xfId="30220"/>
    <cellStyle name="警告文本 2 2 8" xfId="30221"/>
    <cellStyle name="警告文本 2 2 9" xfId="30222"/>
    <cellStyle name="警告文本 2 3" xfId="30223"/>
    <cellStyle name="警告文本 2 4 4" xfId="30224"/>
    <cellStyle name="警告文本 3" xfId="30225"/>
    <cellStyle name="警告文本 3 11" xfId="30226"/>
    <cellStyle name="警告文本 3 12" xfId="30227"/>
    <cellStyle name="警告文本 3 13" xfId="30228"/>
    <cellStyle name="警告文本 3 2" xfId="30229"/>
    <cellStyle name="警告文本 3 2 2" xfId="30230"/>
    <cellStyle name="警告文本 3 2 3" xfId="30231"/>
    <cellStyle name="警告文本 3 3" xfId="30232"/>
    <cellStyle name="警告文本 3 3 2" xfId="30233"/>
    <cellStyle name="警告文本 3 3 2 2" xfId="30234"/>
    <cellStyle name="警告文本 3 3 3" xfId="30235"/>
    <cellStyle name="警告文本 3 3 3 2" xfId="30236"/>
    <cellStyle name="警告文本 3 4 2" xfId="30237"/>
    <cellStyle name="警告文本 3 4 3" xfId="30238"/>
    <cellStyle name="警告文本 3 4 4" xfId="30239"/>
    <cellStyle name="警告文本 4" xfId="30240"/>
    <cellStyle name="警告文本 4 2" xfId="30241"/>
    <cellStyle name="警告文本 4 2 2" xfId="30242"/>
    <cellStyle name="警告文本 4 2 3" xfId="30243"/>
    <cellStyle name="警告文本 4 3" xfId="30244"/>
    <cellStyle name="警告文本 4 3 2" xfId="30245"/>
    <cellStyle name="警告文本 4 3 3" xfId="30246"/>
    <cellStyle name="警告文本 4 4" xfId="30247"/>
    <cellStyle name="警告文本 4 4 2" xfId="30248"/>
    <cellStyle name="警告文本 4 4 3" xfId="30249"/>
    <cellStyle name="警告文本 4 5" xfId="30250"/>
    <cellStyle name="警告文本 5" xfId="30251"/>
    <cellStyle name="警告文本 5 2" xfId="30252"/>
    <cellStyle name="警告文本 5 2 2" xfId="30253"/>
    <cellStyle name="警告文本 5 2 3" xfId="30254"/>
    <cellStyle name="警告文本 5 3" xfId="30255"/>
    <cellStyle name="警告文本 5 3 2" xfId="30256"/>
    <cellStyle name="警告文本 5 3 3" xfId="30257"/>
    <cellStyle name="警告文本 5 4" xfId="30258"/>
    <cellStyle name="警告文本 5 4 2" xfId="30259"/>
    <cellStyle name="警告文本 5 4 3" xfId="30260"/>
    <cellStyle name="警告文本 5 5" xfId="30261"/>
    <cellStyle name="警告文本 6" xfId="30262"/>
    <cellStyle name="警告文本 6 2" xfId="30263"/>
    <cellStyle name="警告文本 6 2 2" xfId="30264"/>
    <cellStyle name="警告文本 6 2 3" xfId="30265"/>
    <cellStyle name="警告文本 6 3" xfId="30266"/>
    <cellStyle name="警告文本 6 3 2" xfId="30267"/>
    <cellStyle name="警告文本 6 3 3" xfId="30268"/>
    <cellStyle name="警告文本 7" xfId="30269"/>
    <cellStyle name="警告文本 7 2 2" xfId="30270"/>
    <cellStyle name="警告文本 7 2 3" xfId="30271"/>
    <cellStyle name="警告文本 7 3 2" xfId="30272"/>
    <cellStyle name="警告文本 7 3 3" xfId="30273"/>
    <cellStyle name="链接单元格 2" xfId="30274"/>
    <cellStyle name="链接单元格 2 10" xfId="30275"/>
    <cellStyle name="链接单元格 2 11" xfId="30276"/>
    <cellStyle name="链接单元格 2 12" xfId="30277"/>
    <cellStyle name="链接单元格 2 13" xfId="30278"/>
    <cellStyle name="链接单元格 2 2" xfId="30279"/>
    <cellStyle name="链接单元格 2 2 10" xfId="30280"/>
    <cellStyle name="链接单元格 2 2 11" xfId="30281"/>
    <cellStyle name="链接单元格 2 2 12" xfId="30282"/>
    <cellStyle name="链接单元格 2 2 13" xfId="30283"/>
    <cellStyle name="链接单元格 2 2 2" xfId="30284"/>
    <cellStyle name="链接单元格 2 2 2 2" xfId="30285"/>
    <cellStyle name="链接单元格 2 2 2 2 3" xfId="30286"/>
    <cellStyle name="链接单元格 2 2 2 3" xfId="30287"/>
    <cellStyle name="链接单元格 2 2 2 4" xfId="30288"/>
    <cellStyle name="链接单元格 2 2 2 5" xfId="30289"/>
    <cellStyle name="链接单元格 2 2 2 6" xfId="30290"/>
    <cellStyle name="链接单元格 2 2 2 7" xfId="30291"/>
    <cellStyle name="链接单元格 2 2 3" xfId="30292"/>
    <cellStyle name="链接单元格 2 2 3 3" xfId="30293"/>
    <cellStyle name="链接单元格 2 2 3 4" xfId="30294"/>
    <cellStyle name="链接单元格 2 2 4" xfId="30295"/>
    <cellStyle name="链接单元格 2 2 6" xfId="30296"/>
    <cellStyle name="链接单元格 2 2 7" xfId="30297"/>
    <cellStyle name="链接单元格 2 2 8" xfId="30298"/>
    <cellStyle name="链接单元格 2 2 9" xfId="30299"/>
    <cellStyle name="链接单元格 2 3" xfId="30300"/>
    <cellStyle name="链接单元格 2 3 2" xfId="30301"/>
    <cellStyle name="链接单元格 2 3 3" xfId="30302"/>
    <cellStyle name="链接单元格 2 3 4" xfId="30303"/>
    <cellStyle name="链接单元格 2 4" xfId="30304"/>
    <cellStyle name="链接单元格 2 4 2" xfId="30305"/>
    <cellStyle name="链接单元格 2 4 3" xfId="30306"/>
    <cellStyle name="链接单元格 2 4 4" xfId="30307"/>
    <cellStyle name="链接单元格 2 5" xfId="30308"/>
    <cellStyle name="链接单元格 2 5 2" xfId="30309"/>
    <cellStyle name="链接单元格 2 6" xfId="30310"/>
    <cellStyle name="链接单元格 2 7" xfId="30311"/>
    <cellStyle name="链接单元格 2 8" xfId="30312"/>
    <cellStyle name="链接单元格 2 9" xfId="30313"/>
    <cellStyle name="链接单元格 3" xfId="30314"/>
    <cellStyle name="链接单元格 3 12" xfId="30315"/>
    <cellStyle name="链接单元格 3 13" xfId="30316"/>
    <cellStyle name="链接单元格 3 2" xfId="30317"/>
    <cellStyle name="链接单元格 3 2 2" xfId="30318"/>
    <cellStyle name="链接单元格 3 2 2 2" xfId="30319"/>
    <cellStyle name="链接单元格 3 2 3" xfId="30320"/>
    <cellStyle name="链接单元格 3 2 4" xfId="30321"/>
    <cellStyle name="链接单元格 3 3" xfId="30322"/>
    <cellStyle name="链接单元格 3 3 2 2" xfId="30323"/>
    <cellStyle name="链接单元格 3 3 4" xfId="30324"/>
    <cellStyle name="链接单元格 3 4" xfId="30325"/>
    <cellStyle name="链接单元格 3 5" xfId="30326"/>
    <cellStyle name="链接单元格 3 5 2" xfId="30327"/>
    <cellStyle name="链接单元格 3 6" xfId="30328"/>
    <cellStyle name="链接单元格 3 7" xfId="30329"/>
    <cellStyle name="链接单元格 3 8" xfId="30330"/>
    <cellStyle name="链接单元格 3 9" xfId="30331"/>
    <cellStyle name="链接单元格 4" xfId="30332"/>
    <cellStyle name="链接单元格 4 2" xfId="30333"/>
    <cellStyle name="链接单元格 4 2 2" xfId="30334"/>
    <cellStyle name="链接单元格 4 2 3" xfId="30335"/>
    <cellStyle name="链接单元格 4 2 4" xfId="30336"/>
    <cellStyle name="链接单元格 4 3" xfId="30337"/>
    <cellStyle name="链接单元格 4 4" xfId="30338"/>
    <cellStyle name="链接单元格 4 4 4" xfId="30339"/>
    <cellStyle name="链接单元格 4 5" xfId="30340"/>
    <cellStyle name="链接单元格 5" xfId="30341"/>
    <cellStyle name="链接单元格 5 2" xfId="30342"/>
    <cellStyle name="链接单元格 5 2 2" xfId="30343"/>
    <cellStyle name="链接单元格 5 2 3" xfId="30344"/>
    <cellStyle name="链接单元格 5 2 4" xfId="30345"/>
    <cellStyle name="链接单元格 5 3 4" xfId="30346"/>
    <cellStyle name="链接单元格 5 4 4" xfId="30347"/>
    <cellStyle name="链接单元格 6" xfId="30348"/>
    <cellStyle name="链接单元格 6 2" xfId="30349"/>
    <cellStyle name="链接单元格 6 2 3" xfId="30350"/>
    <cellStyle name="链接单元格 6 2 4" xfId="30351"/>
    <cellStyle name="链接单元格 6 3" xfId="30352"/>
    <cellStyle name="链接单元格 6 3 4" xfId="30353"/>
    <cellStyle name="链接单元格 6 4" xfId="30354"/>
    <cellStyle name="链接单元格 6 5" xfId="30355"/>
    <cellStyle name="链接单元格 7" xfId="30356"/>
    <cellStyle name="链接单元格 7 2 2" xfId="30357"/>
    <cellStyle name="链接单元格 7 2 3" xfId="30358"/>
    <cellStyle name="链接单元格 7 2 4" xfId="30359"/>
    <cellStyle name="链接单元格 7 3" xfId="30360"/>
    <cellStyle name="链接单元格 7 3 4" xfId="30361"/>
    <cellStyle name="链接单元格 7 4" xfId="30362"/>
    <cellStyle name="链接单元格 7 5" xfId="30363"/>
    <cellStyle name="链接单元格 8" xfId="30364"/>
    <cellStyle name="链接单元格 8 2" xfId="30365"/>
    <cellStyle name="链接单元格 8 2 2" xfId="30366"/>
    <cellStyle name="链接单元格 8 2 3" xfId="30367"/>
    <cellStyle name="链接单元格 8 2 4" xfId="30368"/>
    <cellStyle name="链接单元格 8 3" xfId="30369"/>
    <cellStyle name="链接单元格 8 3 4" xfId="30370"/>
    <cellStyle name="链接单元格 8 4" xfId="30371"/>
    <cellStyle name="链接单元格 8 5" xfId="30372"/>
    <cellStyle name="链接单元格 9 2" xfId="30373"/>
    <cellStyle name="链接单元格 9 3" xfId="30374"/>
    <cellStyle name="链接单元格 9 4" xfId="30375"/>
    <cellStyle name="链接单元格 9 5" xfId="30376"/>
    <cellStyle name="强调文字颜色 1 2 2 2 10" xfId="30377"/>
    <cellStyle name="强调文字颜色 1 2 2 2 11" xfId="30378"/>
    <cellStyle name="强调文字颜色 1 2 2 2 12" xfId="30379"/>
    <cellStyle name="强调文字颜色 1 2 2 2 2" xfId="30380"/>
    <cellStyle name="强调文字颜色 1 2 2 2 2 2" xfId="30381"/>
    <cellStyle name="强调文字颜色 1 2 2 2 2 3" xfId="30382"/>
    <cellStyle name="强调文字颜色 1 2 2 2 3" xfId="30383"/>
    <cellStyle name="强调文字颜色 1 2 2 2 4" xfId="30384"/>
    <cellStyle name="强调文字颜色 1 2 2 3 4" xfId="30385"/>
    <cellStyle name="强调文字颜色 1 2 2 4 4" xfId="30386"/>
    <cellStyle name="强调文字颜色 1 2 2 5" xfId="30387"/>
    <cellStyle name="强调文字颜色 1 2 2 5 2" xfId="30388"/>
    <cellStyle name="强调文字颜色 1 2 2 5 3" xfId="30389"/>
    <cellStyle name="强调文字颜色 1 2 4 2 2" xfId="30390"/>
    <cellStyle name="强调文字颜色 1 2 4 4" xfId="30391"/>
    <cellStyle name="强调文字颜色 1 2 5 2" xfId="30392"/>
    <cellStyle name="强调文字颜色 1 2 5 3" xfId="30393"/>
    <cellStyle name="强调文字颜色 1 2 5 4" xfId="30394"/>
    <cellStyle name="强调文字颜色 1 2 6 2" xfId="30395"/>
    <cellStyle name="强调文字颜色 1 2 7 2" xfId="30396"/>
    <cellStyle name="强调文字颜色 1 2_仿皮" xfId="30397"/>
    <cellStyle name="强调文字颜色 1 3 3 2" xfId="30398"/>
    <cellStyle name="强调文字颜色 1 3 3 3" xfId="30399"/>
    <cellStyle name="强调文字颜色 1 3 3 4" xfId="30400"/>
    <cellStyle name="强调文字颜色 1 3 4 2" xfId="30401"/>
    <cellStyle name="强调文字颜色 1 3 4 3" xfId="30402"/>
    <cellStyle name="强调文字颜色 1 3 4 4" xfId="30403"/>
    <cellStyle name="强调文字颜色 1 3 5 2" xfId="30404"/>
    <cellStyle name="强调文字颜色 1 3 6 2" xfId="30405"/>
    <cellStyle name="强调文字颜色 1 4 5" xfId="30406"/>
    <cellStyle name="强调文字颜色 1 4 6" xfId="30407"/>
    <cellStyle name="强调文字颜色 1 5 2 2 2" xfId="30408"/>
    <cellStyle name="强调文字颜色 1 5 2 2 3" xfId="30409"/>
    <cellStyle name="强调文字颜色 1 5 2 2 4" xfId="30410"/>
    <cellStyle name="强调文字颜色 1 5 2 3 2" xfId="30411"/>
    <cellStyle name="强调文字颜色 1 5 2 3 3" xfId="30412"/>
    <cellStyle name="强调文字颜色 1 5 2 3 4" xfId="30413"/>
    <cellStyle name="强调文字颜色 1 5 3 2" xfId="30414"/>
    <cellStyle name="强调文字颜色 1 5 3 2 2" xfId="30415"/>
    <cellStyle name="强调文字颜色 1 5 3 2 3" xfId="30416"/>
    <cellStyle name="强调文字颜色 1 5 3 2 4" xfId="30417"/>
    <cellStyle name="强调文字颜色 1 5 3 3" xfId="30418"/>
    <cellStyle name="强调文字颜色 1 5 3 3 2" xfId="30419"/>
    <cellStyle name="强调文字颜色 1 5 3 3 3" xfId="30420"/>
    <cellStyle name="强调文字颜色 1 5 3 3 4" xfId="30421"/>
    <cellStyle name="强调文字颜色 1 5 3 4" xfId="30422"/>
    <cellStyle name="强调文字颜色 1 5 4 2" xfId="30423"/>
    <cellStyle name="强调文字颜色 1 5 4 2 2" xfId="30424"/>
    <cellStyle name="强调文字颜色 1 5 4 2 3" xfId="30425"/>
    <cellStyle name="强调文字颜色 1 5 4 2 4" xfId="30426"/>
    <cellStyle name="强调文字颜色 1 5 4 3" xfId="30427"/>
    <cellStyle name="强调文字颜色 1 5 4 3 2" xfId="30428"/>
    <cellStyle name="强调文字颜色 1 5 4 3 3" xfId="30429"/>
    <cellStyle name="强调文字颜色 1 5 4 3 4" xfId="30430"/>
    <cellStyle name="强调文字颜色 1 5 4 4" xfId="30431"/>
    <cellStyle name="强调文字颜色 1 5 4 5" xfId="30432"/>
    <cellStyle name="强调文字颜色 1 5 5" xfId="30433"/>
    <cellStyle name="强调文字颜色 1 5 5 2" xfId="30434"/>
    <cellStyle name="强调文字颜色 1 5 5 2 2" xfId="30435"/>
    <cellStyle name="强调文字颜色 1 5 5 3" xfId="30436"/>
    <cellStyle name="强调文字颜色 1 5 5 3 2" xfId="30437"/>
    <cellStyle name="强调文字颜色 1 5 5 4" xfId="30438"/>
    <cellStyle name="强调文字颜色 1 5 5 5" xfId="30439"/>
    <cellStyle name="强调文字颜色 1 5 6" xfId="30440"/>
    <cellStyle name="强调文字颜色 1 5 6 2" xfId="30441"/>
    <cellStyle name="强调文字颜色 1 5 6 3" xfId="30442"/>
    <cellStyle name="强调文字颜色 1 5 6 4" xfId="30443"/>
    <cellStyle name="强调文字颜色 1 5 7 2" xfId="30444"/>
    <cellStyle name="强调文字颜色 1 5 7 3" xfId="30445"/>
    <cellStyle name="强调文字颜色 1 5 7 4" xfId="30446"/>
    <cellStyle name="强调文字颜色 1 5 8 2" xfId="30447"/>
    <cellStyle name="强调文字颜色 1 5 8 3" xfId="30448"/>
    <cellStyle name="强调文字颜色 1 5 8 4" xfId="30449"/>
    <cellStyle name="一般 2 2" xfId="30450"/>
    <cellStyle name="强调文字颜色 1 6 2 2" xfId="30451"/>
    <cellStyle name="强调文字颜色 1 6 2 2 2" xfId="30452"/>
    <cellStyle name="注释 2 2 3 2" xfId="30453"/>
    <cellStyle name="强调文字颜色 1 6 2 2 3" xfId="30454"/>
    <cellStyle name="注释 2 2 3 3" xfId="30455"/>
    <cellStyle name="强调文字颜色 1 6 2 2 4" xfId="30456"/>
    <cellStyle name="一般 2 3" xfId="30457"/>
    <cellStyle name="强调文字颜色 1 6 2 3" xfId="30458"/>
    <cellStyle name="强调文字颜色 1 6 2 3 2" xfId="30459"/>
    <cellStyle name="注释 2 2 4 2" xfId="30460"/>
    <cellStyle name="强调文字颜色 1 6 2 3 3" xfId="30461"/>
    <cellStyle name="强调文字颜色 1 6 2 3 4" xfId="30462"/>
    <cellStyle name="强调文字颜色 1 6 3 2" xfId="30463"/>
    <cellStyle name="强调文字颜色 1 6 3 2 2" xfId="30464"/>
    <cellStyle name="注释 2 3 3 2" xfId="30465"/>
    <cellStyle name="强调文字颜色 1 6 3 2 3" xfId="30466"/>
    <cellStyle name="注释 2 3 3 3" xfId="30467"/>
    <cellStyle name="强调文字颜色 1 6 3 2 4" xfId="30468"/>
    <cellStyle name="强调文字颜色 1 6 3 3" xfId="30469"/>
    <cellStyle name="强调文字颜色 1 6 3 3 2" xfId="30470"/>
    <cellStyle name="注释 2 3 4 2" xfId="30471"/>
    <cellStyle name="强调文字颜色 1 6 3 3 3" xfId="30472"/>
    <cellStyle name="强调文字颜色 1 6 3 3 4" xfId="30473"/>
    <cellStyle name="强调文字颜色 1 6 3 4" xfId="30474"/>
    <cellStyle name="强调文字颜色 1 6 4 2" xfId="30475"/>
    <cellStyle name="强调文字颜色 1 6 4 2 2" xfId="30476"/>
    <cellStyle name="注释 2 4 3 2" xfId="30477"/>
    <cellStyle name="强调文字颜色 1 6 4 2 3" xfId="30478"/>
    <cellStyle name="注释 2 4 3 3" xfId="30479"/>
    <cellStyle name="强调文字颜色 1 6 4 2 4" xfId="30480"/>
    <cellStyle name="强调文字颜色 1 6 4 3" xfId="30481"/>
    <cellStyle name="强调文字颜色 1 6 4 3 2" xfId="30482"/>
    <cellStyle name="注释 2 4 4 2" xfId="30483"/>
    <cellStyle name="强调文字颜色 1 6 4 3 3" xfId="30484"/>
    <cellStyle name="强调文字颜色 1 6 4 3 4" xfId="30485"/>
    <cellStyle name="强调文字颜色 1 6 4 4" xfId="30486"/>
    <cellStyle name="强调文字颜色 1 6 4 5" xfId="30487"/>
    <cellStyle name="强调文字颜色 1 6 5" xfId="30488"/>
    <cellStyle name="强调文字颜色 1 6 5 2" xfId="30489"/>
    <cellStyle name="强调文字颜色 1 6 5 2 2" xfId="30490"/>
    <cellStyle name="注释 2 5 3 2" xfId="30491"/>
    <cellStyle name="强调文字颜色 1 6 5 2 3" xfId="30492"/>
    <cellStyle name="注释 2 5 3 3" xfId="30493"/>
    <cellStyle name="强调文字颜色 1 6 5 2 4" xfId="30494"/>
    <cellStyle name="强调文字颜色 1 6 5 3" xfId="30495"/>
    <cellStyle name="强调文字颜色 1 6 5 3 2" xfId="30496"/>
    <cellStyle name="注释 2 5 4 2" xfId="30497"/>
    <cellStyle name="强调文字颜色 1 6 5 3 3" xfId="30498"/>
    <cellStyle name="强调文字颜色 1 6 5 4" xfId="30499"/>
    <cellStyle name="强调文字颜色 1 6 5 5" xfId="30500"/>
    <cellStyle name="强调文字颜色 1 6 6" xfId="30501"/>
    <cellStyle name="强调文字颜色 1 6 7" xfId="30502"/>
    <cellStyle name="输出 5 2 2 3" xfId="30503"/>
    <cellStyle name="强调文字颜色 1 6 7 2" xfId="30504"/>
    <cellStyle name="输出 5 2 2 4" xfId="30505"/>
    <cellStyle name="强调文字颜色 1 6 7 3" xfId="30506"/>
    <cellStyle name="强调文字颜色 1 6 7 4" xfId="30507"/>
    <cellStyle name="强调文字颜色 1 6 8" xfId="30508"/>
    <cellStyle name="强调文字颜色 1 6 9" xfId="30509"/>
    <cellStyle name="强调文字颜色 1 7 2" xfId="30510"/>
    <cellStyle name="强调文字颜色 1 7 2 2" xfId="30511"/>
    <cellStyle name="强调文字颜色 1 7 3" xfId="30512"/>
    <cellStyle name="强调文字颜色 1 7 3 2" xfId="30513"/>
    <cellStyle name="强调文字颜色 1 7 4" xfId="30514"/>
    <cellStyle name="强调文字颜色 1 7 5" xfId="30515"/>
    <cellStyle name="强调文字颜色 1 7 6" xfId="30516"/>
    <cellStyle name="强调文字颜色 1 8 2" xfId="30517"/>
    <cellStyle name="强调文字颜色 1 8 2 2" xfId="30518"/>
    <cellStyle name="强调文字颜色 1 8 2 3" xfId="30519"/>
    <cellStyle name="强调文字颜色 1 8 3 2" xfId="30520"/>
    <cellStyle name="强调文字颜色 1 8 6" xfId="30521"/>
    <cellStyle name="强调文字颜色 1 9 2" xfId="30522"/>
    <cellStyle name="强调文字颜色 1 9 3" xfId="30523"/>
    <cellStyle name="强调文字颜色 2 2 10" xfId="30524"/>
    <cellStyle name="强调文字颜色 2 2 11" xfId="30525"/>
    <cellStyle name="强调文字颜色 2 2 12" xfId="30526"/>
    <cellStyle name="强调文字颜色 2 2 2 10" xfId="30527"/>
    <cellStyle name="强调文字颜色 2 2 2 11" xfId="30528"/>
    <cellStyle name="强调文字颜色 2 2 2 12" xfId="30529"/>
    <cellStyle name="强调文字颜色 2 2 2 8" xfId="30530"/>
    <cellStyle name="强调文字颜色 2 2 2 9" xfId="30531"/>
    <cellStyle name="强调文字颜色 2 2 2_仿皮" xfId="30532"/>
    <cellStyle name="强调文字颜色 2 3 10" xfId="30533"/>
    <cellStyle name="强调文字颜色 2 3 11" xfId="30534"/>
    <cellStyle name="强调文字颜色 2 3 12" xfId="30535"/>
    <cellStyle name="强调文字颜色 2 3 13" xfId="30536"/>
    <cellStyle name="强调文字颜色 2 3 2 2" xfId="30537"/>
    <cellStyle name="强调文字颜色 2 3 2 2 2" xfId="30538"/>
    <cellStyle name="强调文字颜色 2 3 2 3" xfId="30539"/>
    <cellStyle name="强调文字颜色 2 3 2 3 2" xfId="30540"/>
    <cellStyle name="强调文字颜色 2 3 2 4" xfId="30541"/>
    <cellStyle name="强调文字颜色 2 3 3 2" xfId="30542"/>
    <cellStyle name="强调文字颜色 2 3 3 3" xfId="30543"/>
    <cellStyle name="强调文字颜色 2 3 3 3 2" xfId="30544"/>
    <cellStyle name="强调文字颜色 2 3 3 4" xfId="30545"/>
    <cellStyle name="强调文字颜色 2 3 4 2" xfId="30546"/>
    <cellStyle name="强调文字颜色 2 3 4 3" xfId="30547"/>
    <cellStyle name="强调文字颜色 2 3 4 4" xfId="30548"/>
    <cellStyle name="强调文字颜色 2 3 5" xfId="30549"/>
    <cellStyle name="强调文字颜色 2 3 5 2" xfId="30550"/>
    <cellStyle name="强调文字颜色 2 3 6 2" xfId="30551"/>
    <cellStyle name="强调文字颜色 2 4 3 2" xfId="30552"/>
    <cellStyle name="强调文字颜色 2 4 3 3" xfId="30553"/>
    <cellStyle name="强调文字颜色 2 4 4 2" xfId="30554"/>
    <cellStyle name="强调文字颜色 2 4 4 3" xfId="30555"/>
    <cellStyle name="强调文字颜色 2 4 5" xfId="30556"/>
    <cellStyle name="强调文字颜色 2 4 6" xfId="30557"/>
    <cellStyle name="强调文字颜色 2 5 10" xfId="30558"/>
    <cellStyle name="强调文字颜色 2 5 11" xfId="30559"/>
    <cellStyle name="强调文字颜色 2 5 2" xfId="30560"/>
    <cellStyle name="强调文字颜色 2 5 2 2" xfId="30561"/>
    <cellStyle name="强调文字颜色 2 5 2 2 2" xfId="30562"/>
    <cellStyle name="强调文字颜色 2 5 2 2 3" xfId="30563"/>
    <cellStyle name="强调文字颜色 2 5 2 2 4" xfId="30564"/>
    <cellStyle name="强调文字颜色 2 5 2 3" xfId="30565"/>
    <cellStyle name="强调文字颜色 2 5 2 3 2" xfId="30566"/>
    <cellStyle name="强调文字颜色 2 5 2 3 3" xfId="30567"/>
    <cellStyle name="强调文字颜色 2 5 2 3 4" xfId="30568"/>
    <cellStyle name="强调文字颜色 2 5 3" xfId="30569"/>
    <cellStyle name="强调文字颜色 2 5 3 2" xfId="30570"/>
    <cellStyle name="强调文字颜色 2 5 3 2 2" xfId="30571"/>
    <cellStyle name="强调文字颜色 2 5 3 2 3" xfId="30572"/>
    <cellStyle name="强调文字颜色 2 5 3 2 4" xfId="30573"/>
    <cellStyle name="强调文字颜色 2 5 3 3" xfId="30574"/>
    <cellStyle name="强调文字颜色 2 5 3 3 2" xfId="30575"/>
    <cellStyle name="强调文字颜色 2 5 3 3 3" xfId="30576"/>
    <cellStyle name="强调文字颜色 2 5 3 3 4" xfId="30577"/>
    <cellStyle name="强调文字颜色 2 5 3 4" xfId="30578"/>
    <cellStyle name="强调文字颜色 2 5 4" xfId="30579"/>
    <cellStyle name="强调文字颜色 2 5 4 2" xfId="30580"/>
    <cellStyle name="强调文字颜色 2 5 4 2 2" xfId="30581"/>
    <cellStyle name="强调文字颜色 2 5 4 2 3" xfId="30582"/>
    <cellStyle name="强调文字颜色 2 5 4 3" xfId="30583"/>
    <cellStyle name="强调文字颜色 2 5 4 4" xfId="30584"/>
    <cellStyle name="强调文字颜色 2 5 4 5" xfId="30585"/>
    <cellStyle name="强调文字颜色 2 5 4 6" xfId="30586"/>
    <cellStyle name="强调文字颜色 2 5 5" xfId="30587"/>
    <cellStyle name="强调文字颜色 2 5 5 2 2" xfId="30588"/>
    <cellStyle name="强调文字颜色 2 5 6" xfId="30589"/>
    <cellStyle name="强调文字颜色 2 5 6 2" xfId="30590"/>
    <cellStyle name="强调文字颜色 2 5 6 3" xfId="30591"/>
    <cellStyle name="强调文字颜色 2 5 6 4" xfId="30592"/>
    <cellStyle name="强调文字颜色 2 5 7 2" xfId="30593"/>
    <cellStyle name="强调文字颜色 2 5 7 3" xfId="30594"/>
    <cellStyle name="强调文字颜色 2 5 8 2" xfId="30595"/>
    <cellStyle name="强调文字颜色 2 5 8 3" xfId="30596"/>
    <cellStyle name="强调文字颜色 2 5 8 4" xfId="30597"/>
    <cellStyle name="强调文字颜色 2 6 10" xfId="30598"/>
    <cellStyle name="强调文字颜色 2 6 2" xfId="30599"/>
    <cellStyle name="强调文字颜色 2 6 2 2" xfId="30600"/>
    <cellStyle name="强调文字颜色 2 6 2 2 4" xfId="30601"/>
    <cellStyle name="强调文字颜色 2 6 2 3" xfId="30602"/>
    <cellStyle name="强调文字颜色 2 6 2 3 4" xfId="30603"/>
    <cellStyle name="强调文字颜色 2 6 3" xfId="30604"/>
    <cellStyle name="强调文字颜色 2 6 3 2" xfId="30605"/>
    <cellStyle name="强调文字颜色 2 6 3 2 4" xfId="30606"/>
    <cellStyle name="强调文字颜色 2 6 3 3" xfId="30607"/>
    <cellStyle name="强调文字颜色 2 6 3 3 4" xfId="30608"/>
    <cellStyle name="强调文字颜色 2 6 3 4" xfId="30609"/>
    <cellStyle name="强调文字颜色 2 6 4" xfId="30610"/>
    <cellStyle name="强调文字颜色 2 6 4 2" xfId="30611"/>
    <cellStyle name="强调文字颜色 2 6 4 3" xfId="30612"/>
    <cellStyle name="强调文字颜色 2 6 4 4" xfId="30613"/>
    <cellStyle name="强调文字颜色 2 6 4 5" xfId="30614"/>
    <cellStyle name="强调文字颜色 2 6 5" xfId="30615"/>
    <cellStyle name="强调文字颜色 2 6 5 2" xfId="30616"/>
    <cellStyle name="适中 2 2 2 9" xfId="30617"/>
    <cellStyle name="强调文字颜色 2 6 5 2 2" xfId="30618"/>
    <cellStyle name="强调文字颜色 2 6 5 2 3" xfId="30619"/>
    <cellStyle name="强调文字颜色 2 6 5 3" xfId="30620"/>
    <cellStyle name="强调文字颜色 2 6 5 3 2" xfId="30621"/>
    <cellStyle name="强调文字颜色 2 6 5 3 3" xfId="30622"/>
    <cellStyle name="强调文字颜色 2 6 5 4" xfId="30623"/>
    <cellStyle name="强调文字颜色 2 6 5 5" xfId="30624"/>
    <cellStyle name="强调文字颜色 2 6 6" xfId="30625"/>
    <cellStyle name="强调文字颜色 2 6 6 2" xfId="30626"/>
    <cellStyle name="强调文字颜色 2 6 6 3" xfId="30627"/>
    <cellStyle name="强调文字颜色 2 6 6 4" xfId="30628"/>
    <cellStyle name="强调文字颜色 2 6 7" xfId="30629"/>
    <cellStyle name="输出 6 2 2 3" xfId="30630"/>
    <cellStyle name="强调文字颜色 2 6 7 2" xfId="30631"/>
    <cellStyle name="输出 6 2 2 4" xfId="30632"/>
    <cellStyle name="强调文字颜色 2 6 7 3" xfId="30633"/>
    <cellStyle name="强调文字颜色 2 6 7 4" xfId="30634"/>
    <cellStyle name="强调文字颜色 2 6 8" xfId="30635"/>
    <cellStyle name="强调文字颜色 2 6 9" xfId="30636"/>
    <cellStyle name="强调文字颜色 2 7 2" xfId="30637"/>
    <cellStyle name="强调文字颜色 2 7 2 2" xfId="30638"/>
    <cellStyle name="强调文字颜色 2 7 3" xfId="30639"/>
    <cellStyle name="强调文字颜色 2 7 3 2" xfId="30640"/>
    <cellStyle name="强调文字颜色 2 7 4" xfId="30641"/>
    <cellStyle name="强调文字颜色 2 7 5" xfId="30642"/>
    <cellStyle name="强调文字颜色 2 7 6" xfId="30643"/>
    <cellStyle name="强调文字颜色 2 8" xfId="30644"/>
    <cellStyle name="强调文字颜色 2 9" xfId="30645"/>
    <cellStyle name="强调文字颜色 2 9 2" xfId="30646"/>
    <cellStyle name="强调文字颜色 2 9 3" xfId="30647"/>
    <cellStyle name="强调文字颜色 2 9 4" xfId="30648"/>
    <cellStyle name="强调文字颜色 2 9 5" xfId="30649"/>
    <cellStyle name="强调文字颜色 3 2 10" xfId="30650"/>
    <cellStyle name="强调文字颜色 3 2 11" xfId="30651"/>
    <cellStyle name="适中 3 3 2 2" xfId="30652"/>
    <cellStyle name="强调文字颜色 3 2 12" xfId="30653"/>
    <cellStyle name="强调文字颜色 3 2 13" xfId="30654"/>
    <cellStyle name="强调文字颜色 3 2 14" xfId="30655"/>
    <cellStyle name="强调文字颜色 3 2 2 2 12" xfId="30656"/>
    <cellStyle name="强调文字颜色 3 2 2 2 13" xfId="30657"/>
    <cellStyle name="强调文字颜色 3 2 2 2 2" xfId="30658"/>
    <cellStyle name="强调文字颜色 3 2 2 2 2 2" xfId="30659"/>
    <cellStyle name="强调文字颜色 3 2 2 2 2 3" xfId="30660"/>
    <cellStyle name="强调文字颜色 3 2 2 2 3" xfId="30661"/>
    <cellStyle name="强调文字颜色 3 2 2 2 4" xfId="30662"/>
    <cellStyle name="强调文字颜色 3 2 2 2 5" xfId="30663"/>
    <cellStyle name="强调文字颜色 3 2 2 2 6" xfId="30664"/>
    <cellStyle name="强调文字颜色 3 2 2 2 7" xfId="30665"/>
    <cellStyle name="强调文字颜色 3 2 2 2 8" xfId="30666"/>
    <cellStyle name="强调文字颜色 3 2 2 3 2" xfId="30667"/>
    <cellStyle name="强调文字颜色 3 2 2 3 3" xfId="30668"/>
    <cellStyle name="强调文字颜色 3 2 2 3 4" xfId="30669"/>
    <cellStyle name="强调文字颜色 3 2 2 4 2" xfId="30670"/>
    <cellStyle name="强调文字颜色 3 2 2 4 3" xfId="30671"/>
    <cellStyle name="强调文字颜色 3 2 2 4 4" xfId="30672"/>
    <cellStyle name="强调文字颜色 3 2 2 5" xfId="30673"/>
    <cellStyle name="强调文字颜色 3 2 2 5 2" xfId="30674"/>
    <cellStyle name="强调文字颜色 3 2 2 5 3" xfId="30675"/>
    <cellStyle name="强调文字颜色 3 2 2 6" xfId="30676"/>
    <cellStyle name="强调文字颜色 3 2 2_仿皮" xfId="30677"/>
    <cellStyle name="强调文字颜色 3 2 3 2 2" xfId="30678"/>
    <cellStyle name="强调文字颜色 3 2 3 3 2" xfId="30679"/>
    <cellStyle name="强调文字颜色 3 2 4 2" xfId="30680"/>
    <cellStyle name="强调文字颜色 3 2 4 3" xfId="30681"/>
    <cellStyle name="强调文字颜色 3 2 4 4" xfId="30682"/>
    <cellStyle name="强调文字颜色 3 2 5 2" xfId="30683"/>
    <cellStyle name="强调文字颜色 3 2 6 2" xfId="30684"/>
    <cellStyle name="强调文字颜色 3 2 7 2" xfId="30685"/>
    <cellStyle name="强调文字颜色 3 3 13" xfId="30686"/>
    <cellStyle name="强调文字颜色 3 3 2 4" xfId="30687"/>
    <cellStyle name="强调文字颜色 3 3 3 2 2" xfId="30688"/>
    <cellStyle name="强调文字颜色 3 3 3 3 2" xfId="30689"/>
    <cellStyle name="强调文字颜色 3 3 4 2" xfId="30690"/>
    <cellStyle name="强调文字颜色 3 3 4 3" xfId="30691"/>
    <cellStyle name="强调文字颜色 3 3 4 4" xfId="30692"/>
    <cellStyle name="强调文字颜色 3 3 5" xfId="30693"/>
    <cellStyle name="强调文字颜色 3 3 5 2" xfId="30694"/>
    <cellStyle name="强调文字颜色 3 3 6 2" xfId="30695"/>
    <cellStyle name="强调文字颜色 3 4 3 2" xfId="30696"/>
    <cellStyle name="强调文字颜色 3 4 3 3" xfId="30697"/>
    <cellStyle name="强调文字颜色 3 4 3 4" xfId="30698"/>
    <cellStyle name="强调文字颜色 3 4 4 2" xfId="30699"/>
    <cellStyle name="强调文字颜色 3 4 4 3" xfId="30700"/>
    <cellStyle name="强调文字颜色 3 4 4 4" xfId="30701"/>
    <cellStyle name="强调文字颜色 3 4 5" xfId="30702"/>
    <cellStyle name="强调文字颜色 3 4 6" xfId="30703"/>
    <cellStyle name="强调文字颜色 3 5 10" xfId="30704"/>
    <cellStyle name="强调文字颜色 3 5 2" xfId="30705"/>
    <cellStyle name="强调文字颜色 3 5 3" xfId="30706"/>
    <cellStyle name="强调文字颜色 3 5 3 2" xfId="30707"/>
    <cellStyle name="强调文字颜色 3 5 3 3" xfId="30708"/>
    <cellStyle name="强调文字颜色 3 5 3 3 3" xfId="30709"/>
    <cellStyle name="强调文字颜色 3 5 3 3 4" xfId="30710"/>
    <cellStyle name="强调文字颜色 3 5 3 4" xfId="30711"/>
    <cellStyle name="强调文字颜色 3 5 4" xfId="30712"/>
    <cellStyle name="强调文字颜色 3 5 4 2" xfId="30713"/>
    <cellStyle name="强调文字颜色 3 5 4 3" xfId="30714"/>
    <cellStyle name="强调文字颜色 3 5 4 3 3" xfId="30715"/>
    <cellStyle name="强调文字颜色 3 5 4 3 4" xfId="30716"/>
    <cellStyle name="强调文字颜色 3 5 4 4" xfId="30717"/>
    <cellStyle name="强调文字颜色 3 5 4 5" xfId="30718"/>
    <cellStyle name="强调文字颜色 3 5 4 6" xfId="30719"/>
    <cellStyle name="强调文字颜色 3 5 5" xfId="30720"/>
    <cellStyle name="强调文字颜色 3 5 5 2" xfId="30721"/>
    <cellStyle name="强调文字颜色 3 5 5 6" xfId="30722"/>
    <cellStyle name="强调文字颜色 3 5 6" xfId="30723"/>
    <cellStyle name="强调文字颜色 3 5 6 2" xfId="30724"/>
    <cellStyle name="强调文字颜色 3 5 7 2" xfId="30725"/>
    <cellStyle name="强调文字颜色 3 5 7 3" xfId="30726"/>
    <cellStyle name="强调文字颜色 3 5 7 4" xfId="30727"/>
    <cellStyle name="强调文字颜色 3 5 8 2" xfId="30728"/>
    <cellStyle name="强调文字颜色 3 5 8 3" xfId="30729"/>
    <cellStyle name="强调文字颜色 3 5 8 4" xfId="30730"/>
    <cellStyle name="强调文字颜色 3 6 10" xfId="30731"/>
    <cellStyle name="强调文字颜色 3 6 2" xfId="30732"/>
    <cellStyle name="强调文字颜色 3 6 3" xfId="30733"/>
    <cellStyle name="强调文字颜色 3 6 3 2" xfId="30734"/>
    <cellStyle name="强调文字颜色 3 6 3 2 2" xfId="30735"/>
    <cellStyle name="强调文字颜色 3 6 3 3" xfId="30736"/>
    <cellStyle name="强调文字颜色 3 6 3 4" xfId="30737"/>
    <cellStyle name="强调文字颜色 3 6 4" xfId="30738"/>
    <cellStyle name="强调文字颜色 3 6 5" xfId="30739"/>
    <cellStyle name="强调文字颜色 3 6 5 2" xfId="30740"/>
    <cellStyle name="强调文字颜色 3 6 5 2 2" xfId="30741"/>
    <cellStyle name="强调文字颜色 3 6 5 2 3" xfId="30742"/>
    <cellStyle name="强调文字颜色 3 6 5 2 4" xfId="30743"/>
    <cellStyle name="强调文字颜色 3 6 5 3 2" xfId="30744"/>
    <cellStyle name="强调文字颜色 3 6 5 3 3" xfId="30745"/>
    <cellStyle name="强调文字颜色 3 6 5 3 4" xfId="30746"/>
    <cellStyle name="强调文字颜色 3 6 5 6" xfId="30747"/>
    <cellStyle name="强调文字颜色 3 6 6" xfId="30748"/>
    <cellStyle name="强调文字颜色 3 6 6 2" xfId="30749"/>
    <cellStyle name="强调文字颜色 3 6 7" xfId="30750"/>
    <cellStyle name="强调文字颜色 3 6 7 2" xfId="30751"/>
    <cellStyle name="强调文字颜色 3 6 7 3" xfId="30752"/>
    <cellStyle name="强调文字颜色 3 6 7 4" xfId="30753"/>
    <cellStyle name="强调文字颜色 3 6 8" xfId="30754"/>
    <cellStyle name="强调文字颜色 3 6 9" xfId="30755"/>
    <cellStyle name="强调文字颜色 3 7 2" xfId="30756"/>
    <cellStyle name="强调文字颜色 3 7 2 2" xfId="30757"/>
    <cellStyle name="强调文字颜色 3 7 2 3" xfId="30758"/>
    <cellStyle name="强调文字颜色 3 7 3" xfId="30759"/>
    <cellStyle name="强调文字颜色 3 7 3 2" xfId="30760"/>
    <cellStyle name="强调文字颜色 3 7 3 3" xfId="30761"/>
    <cellStyle name="强调文字颜色 3 7 3 4" xfId="30762"/>
    <cellStyle name="强调文字颜色 3 7 4" xfId="30763"/>
    <cellStyle name="强调文字颜色 3 7 5" xfId="30764"/>
    <cellStyle name="强调文字颜色 3 7 6" xfId="30765"/>
    <cellStyle name="强调文字颜色 3 8" xfId="30766"/>
    <cellStyle name="强调文字颜色 3 8 2" xfId="30767"/>
    <cellStyle name="强调文字颜色 3 9" xfId="30768"/>
    <cellStyle name="强调文字颜色 3 9 2" xfId="30769"/>
    <cellStyle name="强调文字颜色 4 2 10" xfId="30770"/>
    <cellStyle name="强调文字颜色 4 2 11" xfId="30771"/>
    <cellStyle name="强调文字颜色 4 2 12" xfId="30772"/>
    <cellStyle name="强调文字颜色 4 2 13" xfId="30773"/>
    <cellStyle name="强调文字颜色 4 2 14" xfId="30774"/>
    <cellStyle name="强调文字颜色 4 2 2 10" xfId="30775"/>
    <cellStyle name="强调文字颜色 4 2 2 11" xfId="30776"/>
    <cellStyle name="强调文字颜色 4 2 2 12" xfId="30777"/>
    <cellStyle name="强调文字颜色 4 2 2 13" xfId="30778"/>
    <cellStyle name="强调文字颜色 4 2 2 2 2" xfId="30779"/>
    <cellStyle name="强调文字颜色 4 2 2 2 2 2" xfId="30780"/>
    <cellStyle name="强调文字颜色 4 2 2 2 2 3" xfId="30781"/>
    <cellStyle name="强调文字颜色 4 2 2 2 3" xfId="30782"/>
    <cellStyle name="强调文字颜色 4 2 2 2 4" xfId="30783"/>
    <cellStyle name="强调文字颜色 4 2 2 2 8" xfId="30784"/>
    <cellStyle name="强调文字颜色 4 2 2 2 9" xfId="30785"/>
    <cellStyle name="强调文字颜色 4 2 2 5" xfId="30786"/>
    <cellStyle name="强调文字颜色 4 2 2 6" xfId="30787"/>
    <cellStyle name="强调文字颜色 4 2 2 7" xfId="30788"/>
    <cellStyle name="强调文字颜色 4 2 2 8" xfId="30789"/>
    <cellStyle name="强调文字颜色 4 2 2_仿皮" xfId="30790"/>
    <cellStyle name="强调文字颜色 4 2 3 2 2" xfId="30791"/>
    <cellStyle name="强调文字颜色 4 2 4 2" xfId="30792"/>
    <cellStyle name="强调文字颜色 4 2 4 3" xfId="30793"/>
    <cellStyle name="强调文字颜色 4 2 4 4" xfId="30794"/>
    <cellStyle name="强调文字颜色 4 2 6 2" xfId="30795"/>
    <cellStyle name="强调文字颜色 4 2 7 2" xfId="30796"/>
    <cellStyle name="强调文字颜色 4 3 13" xfId="30797"/>
    <cellStyle name="强调文字颜色 4 3 2 2" xfId="30798"/>
    <cellStyle name="强调文字颜色 4 3 2 2 2" xfId="30799"/>
    <cellStyle name="强调文字颜色 4 3 2 3" xfId="30800"/>
    <cellStyle name="强调文字颜色 4 3 2 3 2" xfId="30801"/>
    <cellStyle name="强调文字颜色 4 3 2 4" xfId="30802"/>
    <cellStyle name="强调文字颜色 4 3 3 2" xfId="30803"/>
    <cellStyle name="强调文字颜色 4 3 3 3" xfId="30804"/>
    <cellStyle name="强调文字颜色 4 3 3 3 2" xfId="30805"/>
    <cellStyle name="强调文字颜色 4 3 3 4" xfId="30806"/>
    <cellStyle name="强调文字颜色 4 3 4 2" xfId="30807"/>
    <cellStyle name="强调文字颜色 4 3 4 3" xfId="30808"/>
    <cellStyle name="强调文字颜色 4 3 4 4" xfId="30809"/>
    <cellStyle name="强调文字颜色 4 3 6 2" xfId="30810"/>
    <cellStyle name="强调文字颜色 4 4 3 3" xfId="30811"/>
    <cellStyle name="强调文字颜色 4 4 3 4" xfId="30812"/>
    <cellStyle name="强调文字颜色 4 4 4 2" xfId="30813"/>
    <cellStyle name="强调文字颜色 4 4 4 3" xfId="30814"/>
    <cellStyle name="强调文字颜色 4 4 4 4" xfId="30815"/>
    <cellStyle name="强调文字颜色 4 4 5" xfId="30816"/>
    <cellStyle name="强调文字颜色 4 4 6" xfId="30817"/>
    <cellStyle name="强调文字颜色 4 5 2" xfId="30818"/>
    <cellStyle name="强调文字颜色 4 5 2 2" xfId="30819"/>
    <cellStyle name="强调文字颜色 4 5 2 2 4" xfId="30820"/>
    <cellStyle name="强调文字颜色 4 5 2 3" xfId="30821"/>
    <cellStyle name="强调文字颜色 4 5 2 3 4" xfId="30822"/>
    <cellStyle name="强调文字颜色 4 5 3" xfId="30823"/>
    <cellStyle name="强调文字颜色 4 5 3 2" xfId="30824"/>
    <cellStyle name="强调文字颜色 4 5 3 2 4" xfId="30825"/>
    <cellStyle name="强调文字颜色 4 5 3 3" xfId="30826"/>
    <cellStyle name="强调文字颜色 4 5 3 3 4" xfId="30827"/>
    <cellStyle name="强调文字颜色 4 5 3 4" xfId="30828"/>
    <cellStyle name="强调文字颜色 4 5 4" xfId="30829"/>
    <cellStyle name="强调文字颜色 4 5 4 2" xfId="30830"/>
    <cellStyle name="强调文字颜色 4 5 4 2 2" xfId="30831"/>
    <cellStyle name="强调文字颜色 4 5 4 2 3" xfId="30832"/>
    <cellStyle name="强调文字颜色 4 5 4 2 4" xfId="30833"/>
    <cellStyle name="强调文字颜色 4 5 4 3" xfId="30834"/>
    <cellStyle name="强调文字颜色 4 5 4 3 2" xfId="30835"/>
    <cellStyle name="强调文字颜色 4 5 4 3 3" xfId="30836"/>
    <cellStyle name="强调文字颜色 4 5 4 3 4" xfId="30837"/>
    <cellStyle name="强调文字颜色 4 5 4 4" xfId="30838"/>
    <cellStyle name="强调文字颜色 4 5 5" xfId="30839"/>
    <cellStyle name="强调文字颜色 4 5 5 2" xfId="30840"/>
    <cellStyle name="强调文字颜色 4 5 5 2 2" xfId="30841"/>
    <cellStyle name="强调文字颜色 4 5 5 3" xfId="30842"/>
    <cellStyle name="强调文字颜色 4 5 5 3 2" xfId="30843"/>
    <cellStyle name="强调文字颜色 4 5 5 3 3" xfId="30844"/>
    <cellStyle name="强调文字颜色 4 5 5 3 4" xfId="30845"/>
    <cellStyle name="强调文字颜色 4 5 6" xfId="30846"/>
    <cellStyle name="强调文字颜色 4 5 6 2" xfId="30847"/>
    <cellStyle name="强调文字颜色 4 5 6 3" xfId="30848"/>
    <cellStyle name="强调文字颜色 4 5 6 4" xfId="30849"/>
    <cellStyle name="强调文字颜色 4 5 7 2" xfId="30850"/>
    <cellStyle name="强调文字颜色 4 5 7 3" xfId="30851"/>
    <cellStyle name="强调文字颜色 4 5 7 4" xfId="30852"/>
    <cellStyle name="强调文字颜色 4 5 8 2" xfId="30853"/>
    <cellStyle name="强调文字颜色 4 5 8 3" xfId="30854"/>
    <cellStyle name="强调文字颜色 4 5 8 4" xfId="30855"/>
    <cellStyle name="强调文字颜色 4 6" xfId="30856"/>
    <cellStyle name="强调文字颜色 4 6 10" xfId="30857"/>
    <cellStyle name="强调文字颜色 4 6 2" xfId="30858"/>
    <cellStyle name="强调文字颜色 4 6 2 2" xfId="30859"/>
    <cellStyle name="强调文字颜色 4 6 2 3" xfId="30860"/>
    <cellStyle name="强调文字颜色 4 6 3" xfId="30861"/>
    <cellStyle name="强调文字颜色 4 6 3 3" xfId="30862"/>
    <cellStyle name="强调文字颜色 4 6 3 4" xfId="30863"/>
    <cellStyle name="强调文字颜色 4 6 4" xfId="30864"/>
    <cellStyle name="强调文字颜色 4 6 4 4" xfId="30865"/>
    <cellStyle name="强调文字颜色 4 6 5" xfId="30866"/>
    <cellStyle name="强调文字颜色 4 6 5 2" xfId="30867"/>
    <cellStyle name="强调文字颜色 4 6 5 3" xfId="30868"/>
    <cellStyle name="强调文字颜色 4 6 6" xfId="30869"/>
    <cellStyle name="强调文字颜色 4 6 6 2" xfId="30870"/>
    <cellStyle name="强调文字颜色 4 6 6 3" xfId="30871"/>
    <cellStyle name="强调文字颜色 4 6 6 4" xfId="30872"/>
    <cellStyle name="强调文字颜色 4 6 7" xfId="30873"/>
    <cellStyle name="强调文字颜色 4 6 7 2" xfId="30874"/>
    <cellStyle name="强调文字颜色 4 6 7 3" xfId="30875"/>
    <cellStyle name="强调文字颜色 4 6 7 4" xfId="30876"/>
    <cellStyle name="强调文字颜色 4 6 8" xfId="30877"/>
    <cellStyle name="强调文字颜色 4 6 9" xfId="30878"/>
    <cellStyle name="强调文字颜色 4 7" xfId="30879"/>
    <cellStyle name="强调文字颜色 4 7 2" xfId="30880"/>
    <cellStyle name="强调文字颜色 4 7 2 2" xfId="30881"/>
    <cellStyle name="强调文字颜色 4 7 2 3" xfId="30882"/>
    <cellStyle name="强调文字颜色 4 7 3" xfId="30883"/>
    <cellStyle name="强调文字颜色 4 7 3 3" xfId="30884"/>
    <cellStyle name="强调文字颜色 4 7 3 4" xfId="30885"/>
    <cellStyle name="强调文字颜色 4 7 4" xfId="30886"/>
    <cellStyle name="强调文字颜色 4 7 5" xfId="30887"/>
    <cellStyle name="强调文字颜色 4 7 6" xfId="30888"/>
    <cellStyle name="强调文字颜色 4 8" xfId="30889"/>
    <cellStyle name="强调文字颜色 4 8 2 2" xfId="30890"/>
    <cellStyle name="强调文字颜色 4 8 2 3" xfId="30891"/>
    <cellStyle name="强调文字颜色 4 8 3 2" xfId="30892"/>
    <cellStyle name="强调文字颜色 4 8 3 3" xfId="30893"/>
    <cellStyle name="强调文字颜色 4 8 3 4" xfId="30894"/>
    <cellStyle name="强调文字颜色 4 8 6" xfId="30895"/>
    <cellStyle name="强调文字颜色 4 9" xfId="30896"/>
    <cellStyle name="强调文字颜色 5 10 4" xfId="30897"/>
    <cellStyle name="强调文字颜色 5 13" xfId="30898"/>
    <cellStyle name="强调文字颜色 5 2 10" xfId="30899"/>
    <cellStyle name="强调文字颜色 5 2 11" xfId="30900"/>
    <cellStyle name="强调文字颜色 5 2 2 10" xfId="30901"/>
    <cellStyle name="强调文字颜色 5 2 2 2 13" xfId="30902"/>
    <cellStyle name="强调文字颜色 5 2 2 2 2" xfId="30903"/>
    <cellStyle name="强调文字颜色 5 2 2 2 2 2" xfId="30904"/>
    <cellStyle name="强调文字颜色 5 2 2 3 2" xfId="30905"/>
    <cellStyle name="强调文字颜色 5 2 2 4 2" xfId="30906"/>
    <cellStyle name="强调文字颜色 5 2 2 5 2" xfId="30907"/>
    <cellStyle name="强调文字颜色 5 2 2 9" xfId="30908"/>
    <cellStyle name="强调文字颜色 5 2 3 2 2" xfId="30909"/>
    <cellStyle name="强调文字颜色 5 2 3 3 2" xfId="30910"/>
    <cellStyle name="强调文字颜色 5 2 4 2" xfId="30911"/>
    <cellStyle name="强调文字颜色 5 2 4 3" xfId="30912"/>
    <cellStyle name="强调文字颜色 5 2 4 4" xfId="30913"/>
    <cellStyle name="输出 6 2 2" xfId="30914"/>
    <cellStyle name="强调文字颜色 5 2 5 2" xfId="30915"/>
    <cellStyle name="输出 6 2 3" xfId="30916"/>
    <cellStyle name="强调文字颜色 5 2 5 3" xfId="30917"/>
    <cellStyle name="输出 6 2 4" xfId="30918"/>
    <cellStyle name="强调文字颜色 5 2 5 4" xfId="30919"/>
    <cellStyle name="输出 6 3 2" xfId="30920"/>
    <cellStyle name="强调文字颜色 5 2 6 2" xfId="30921"/>
    <cellStyle name="输出 6 4 2" xfId="30922"/>
    <cellStyle name="强调文字颜色 5 2 7 2" xfId="30923"/>
    <cellStyle name="输出 6 6" xfId="30924"/>
    <cellStyle name="强调文字颜色 5 2 9" xfId="30925"/>
    <cellStyle name="强调文字颜色 5 3 2 2" xfId="30926"/>
    <cellStyle name="强调文字颜色 5 3 2 2 2" xfId="30927"/>
    <cellStyle name="强调文字颜色 5 3 2 3" xfId="30928"/>
    <cellStyle name="强调文字颜色 5 3 2 4" xfId="30929"/>
    <cellStyle name="强调文字颜色 5 3 3 2" xfId="30930"/>
    <cellStyle name="强调文字颜色 5 3 3 2 2" xfId="30931"/>
    <cellStyle name="强调文字颜色 5 3 3 3" xfId="30932"/>
    <cellStyle name="强调文字颜色 5 3 3 3 2" xfId="30933"/>
    <cellStyle name="强调文字颜色 5 3 3 4" xfId="30934"/>
    <cellStyle name="强调文字颜色 5 3 4 2" xfId="30935"/>
    <cellStyle name="强调文字颜色 5 3 4 3" xfId="30936"/>
    <cellStyle name="强调文字颜色 5 3 4 4" xfId="30937"/>
    <cellStyle name="输出 7 2 2" xfId="30938"/>
    <cellStyle name="强调文字颜色 5 3 5 2" xfId="30939"/>
    <cellStyle name="输出 7 3 2" xfId="30940"/>
    <cellStyle name="强调文字颜色 5 3 6 2" xfId="30941"/>
    <cellStyle name="强调文字颜色 5 4 2 2" xfId="30942"/>
    <cellStyle name="强调文字颜色 5 4 2 3" xfId="30943"/>
    <cellStyle name="强调文字颜色 5 4 3 2" xfId="30944"/>
    <cellStyle name="强调文字颜色 5 4 3 3" xfId="30945"/>
    <cellStyle name="强调文字颜色 5 4 3 4" xfId="30946"/>
    <cellStyle name="强调文字颜色 5 4 4 2" xfId="30947"/>
    <cellStyle name="强调文字颜色 5 4 4 3" xfId="30948"/>
    <cellStyle name="强调文字颜色 5 4 4 4" xfId="30949"/>
    <cellStyle name="输出 8 2" xfId="30950"/>
    <cellStyle name="强调文字颜色 5 4 5" xfId="30951"/>
    <cellStyle name="输出 8 3" xfId="30952"/>
    <cellStyle name="强调文字颜色 5 4 6" xfId="30953"/>
    <cellStyle name="强调文字颜色 5 5" xfId="30954"/>
    <cellStyle name="强调文字颜色 5 5 10" xfId="30955"/>
    <cellStyle name="强调文字颜色 5 5 11" xfId="30956"/>
    <cellStyle name="强调文字颜色 5 5 2" xfId="30957"/>
    <cellStyle name="强调文字颜色 5 5 2 2" xfId="30958"/>
    <cellStyle name="强调文字颜色 5 5 2 2 2" xfId="30959"/>
    <cellStyle name="强调文字颜色 5 5 2 3" xfId="30960"/>
    <cellStyle name="强调文字颜色 5 5 2 3 2" xfId="30961"/>
    <cellStyle name="强调文字颜色 5 5 3" xfId="30962"/>
    <cellStyle name="强调文字颜色 5 5 3 2" xfId="30963"/>
    <cellStyle name="强调文字颜色 5 5 3 2 2" xfId="30964"/>
    <cellStyle name="强调文字颜色 5 5 3 2 3" xfId="30965"/>
    <cellStyle name="强调文字颜色 5 5 3 2 4" xfId="30966"/>
    <cellStyle name="强调文字颜色 5 5 3 3" xfId="30967"/>
    <cellStyle name="强调文字颜色 5 5 3 3 2" xfId="30968"/>
    <cellStyle name="强调文字颜色 5 5 3 3 3" xfId="30969"/>
    <cellStyle name="强调文字颜色 5 5 3 3 4" xfId="30970"/>
    <cellStyle name="强调文字颜色 5 5 3 4" xfId="30971"/>
    <cellStyle name="强调文字颜色 5 5 4" xfId="30972"/>
    <cellStyle name="强调文字颜色 5 5 4 2 2" xfId="30973"/>
    <cellStyle name="强调文字颜色 5 5 7 2" xfId="30974"/>
    <cellStyle name="强调文字颜色 5 5 4 2 3" xfId="30975"/>
    <cellStyle name="强调文字颜色 5 5 7 3" xfId="30976"/>
    <cellStyle name="强调文字颜色 5 5 4 2 4" xfId="30977"/>
    <cellStyle name="强调文字颜色 5 5 4 3 2" xfId="30978"/>
    <cellStyle name="强调文字颜色 5 5 8 2" xfId="30979"/>
    <cellStyle name="强调文字颜色 5 5 4 3 3" xfId="30980"/>
    <cellStyle name="强调文字颜色 5 5 8 3" xfId="30981"/>
    <cellStyle name="强调文字颜色 5 5 4 3 4" xfId="30982"/>
    <cellStyle name="输出 9 2" xfId="30983"/>
    <cellStyle name="强调文字颜色 5 5 5" xfId="30984"/>
    <cellStyle name="强调文字颜色 5 5 5 2" xfId="30985"/>
    <cellStyle name="强调文字颜色 5 5 5 2 2" xfId="30986"/>
    <cellStyle name="强调文字颜色 5 6 7 2" xfId="30987"/>
    <cellStyle name="强调文字颜色 5 5 5 2 3" xfId="30988"/>
    <cellStyle name="强调文字颜色 5 6 7 3" xfId="30989"/>
    <cellStyle name="强调文字颜色 5 5 5 2 4" xfId="30990"/>
    <cellStyle name="强调文字颜色 5 5 5 3" xfId="30991"/>
    <cellStyle name="强调文字颜色 5 5 5 3 2" xfId="30992"/>
    <cellStyle name="强调文字颜色 5 5 5 3 3" xfId="30993"/>
    <cellStyle name="强调文字颜色 5 5 5 3 4" xfId="30994"/>
    <cellStyle name="强调文字颜色 5 5 5 4" xfId="30995"/>
    <cellStyle name="输出 9 3" xfId="30996"/>
    <cellStyle name="强调文字颜色 5 5 6" xfId="30997"/>
    <cellStyle name="强调文字颜色 5 5 6 2" xfId="30998"/>
    <cellStyle name="强调文字颜色 5 5 6 3" xfId="30999"/>
    <cellStyle name="强调文字颜色 5 6" xfId="31000"/>
    <cellStyle name="强调文字颜色 5 6 10" xfId="31001"/>
    <cellStyle name="强调文字颜色 5 6 2" xfId="31002"/>
    <cellStyle name="强调文字颜色 5 6 2 2" xfId="31003"/>
    <cellStyle name="强调文字颜色 5 6 2 3" xfId="31004"/>
    <cellStyle name="强调文字颜色 5 6 2 3 2" xfId="31005"/>
    <cellStyle name="强调文字颜色 5 6 3" xfId="31006"/>
    <cellStyle name="强调文字颜色 5 6 3 2" xfId="31007"/>
    <cellStyle name="强调文字颜色 5 6 3 2 2" xfId="31008"/>
    <cellStyle name="强调文字颜色 5 6 3 2 3" xfId="31009"/>
    <cellStyle name="强调文字颜色 5 6 3 2 4" xfId="31010"/>
    <cellStyle name="强调文字颜色 5 6 3 3" xfId="31011"/>
    <cellStyle name="强调文字颜色 5 6 3 3 2" xfId="31012"/>
    <cellStyle name="强调文字颜色 5 6 3 3 3" xfId="31013"/>
    <cellStyle name="强调文字颜色 5 6 3 3 4" xfId="31014"/>
    <cellStyle name="强调文字颜色 5 6 3 4" xfId="31015"/>
    <cellStyle name="强调文字颜色 5 6 4" xfId="31016"/>
    <cellStyle name="强调文字颜色 5 6 4 2" xfId="31017"/>
    <cellStyle name="强调文字颜色 5 6 4 2 2" xfId="31018"/>
    <cellStyle name="强调文字颜色 6 5 7 2" xfId="31019"/>
    <cellStyle name="强调文字颜色 5 6 4 2 3" xfId="31020"/>
    <cellStyle name="强调文字颜色 6 5 7 3" xfId="31021"/>
    <cellStyle name="强调文字颜色 5 6 4 2 4" xfId="31022"/>
    <cellStyle name="强调文字颜色 5 6 4 3" xfId="31023"/>
    <cellStyle name="强调文字颜色 5 6 4 3 2" xfId="31024"/>
    <cellStyle name="强调文字颜色 6 5 8 2" xfId="31025"/>
    <cellStyle name="强调文字颜色 5 6 4 3 3" xfId="31026"/>
    <cellStyle name="强调文字颜色 6 5 8 3" xfId="31027"/>
    <cellStyle name="强调文字颜色 5 6 4 3 4" xfId="31028"/>
    <cellStyle name="强调文字颜色 5 6 4 4" xfId="31029"/>
    <cellStyle name="强调文字颜色 5 6 4 5" xfId="31030"/>
    <cellStyle name="强调文字颜色 5 6 4 6" xfId="31031"/>
    <cellStyle name="强调文字颜色 5 6 5" xfId="31032"/>
    <cellStyle name="强调文字颜色 5 6 5 2" xfId="31033"/>
    <cellStyle name="强调文字颜色 5 6 5 2 2" xfId="31034"/>
    <cellStyle name="强调文字颜色 6 6 7 2" xfId="31035"/>
    <cellStyle name="强调文字颜色 5 6 5 2 3" xfId="31036"/>
    <cellStyle name="强调文字颜色 6 6 7 3" xfId="31037"/>
    <cellStyle name="强调文字颜色 5 6 5 2 4" xfId="31038"/>
    <cellStyle name="强调文字颜色 5 6 5 3" xfId="31039"/>
    <cellStyle name="强调文字颜色 5 6 5 3 2" xfId="31040"/>
    <cellStyle name="强调文字颜色 5 6 5 3 3" xfId="31041"/>
    <cellStyle name="强调文字颜色 5 6 5 3 4" xfId="31042"/>
    <cellStyle name="强调文字颜色 5 6 5 4" xfId="31043"/>
    <cellStyle name="强调文字颜色 5 6 5 5" xfId="31044"/>
    <cellStyle name="强调文字颜色 5 6 5 6" xfId="31045"/>
    <cellStyle name="强调文字颜色 5 6 6" xfId="31046"/>
    <cellStyle name="强调文字颜色 5 6 6 2" xfId="31047"/>
    <cellStyle name="强调文字颜色 5 6 6 3" xfId="31048"/>
    <cellStyle name="强调文字颜色 5 6 6 4" xfId="31049"/>
    <cellStyle name="强调文字颜色 5 6 7" xfId="31050"/>
    <cellStyle name="强调文字颜色 5 6 7 4" xfId="31051"/>
    <cellStyle name="强调文字颜色 5 6 8" xfId="31052"/>
    <cellStyle name="强调文字颜色 5 6 9" xfId="31053"/>
    <cellStyle name="强调文字颜色 5 7" xfId="31054"/>
    <cellStyle name="强调文字颜色 5 7 2" xfId="31055"/>
    <cellStyle name="强调文字颜色 5 7 2 2" xfId="31056"/>
    <cellStyle name="强调文字颜色 5 7 2 3" xfId="31057"/>
    <cellStyle name="强调文字颜色 5 7 3" xfId="31058"/>
    <cellStyle name="强调文字颜色 5 7 3 2" xfId="31059"/>
    <cellStyle name="强调文字颜色 5 7 3 3" xfId="31060"/>
    <cellStyle name="强调文字颜色 5 7 3 4" xfId="31061"/>
    <cellStyle name="强调文字颜色 5 7 4" xfId="31062"/>
    <cellStyle name="强调文字颜色 5 7 5" xfId="31063"/>
    <cellStyle name="强调文字颜色 5 8 2 2" xfId="31064"/>
    <cellStyle name="强调文字颜色 5 8 2 3" xfId="31065"/>
    <cellStyle name="强调文字颜色 5 8 3 2" xfId="31066"/>
    <cellStyle name="强调文字颜色 5 8 3 3" xfId="31067"/>
    <cellStyle name="强调文字颜色 5 8 3 4" xfId="31068"/>
    <cellStyle name="强调文字颜色 5 8 5" xfId="31069"/>
    <cellStyle name="强调文字颜色 5 8 6" xfId="31070"/>
    <cellStyle name="强调文字颜色 5 9 5" xfId="31071"/>
    <cellStyle name="强调文字颜色 6 13" xfId="31072"/>
    <cellStyle name="强调文字颜色 6 2" xfId="31073"/>
    <cellStyle name="强调文字颜色 6 2 10" xfId="31074"/>
    <cellStyle name="强调文字颜色 6 2 11" xfId="31075"/>
    <cellStyle name="强调文字颜色 6 2 12" xfId="31076"/>
    <cellStyle name="强调文字颜色 6 2 13" xfId="31077"/>
    <cellStyle name="强调文字颜色 6 2 14" xfId="31078"/>
    <cellStyle name="强调文字颜色 6 2 2 10" xfId="31079"/>
    <cellStyle name="强调文字颜色 6 2 2 11" xfId="31080"/>
    <cellStyle name="输出 5 2 2" xfId="31081"/>
    <cellStyle name="强调文字颜色 6 2 2 12" xfId="31082"/>
    <cellStyle name="输出 5 2 3" xfId="31083"/>
    <cellStyle name="强调文字颜色 6 2 2 13" xfId="31084"/>
    <cellStyle name="输出 5 2 4" xfId="31085"/>
    <cellStyle name="强调文字颜色 6 2 2 14" xfId="31086"/>
    <cellStyle name="强调文字颜色 6 2 2 2 12" xfId="31087"/>
    <cellStyle name="强调文字颜色 6 2 2 2 13" xfId="31088"/>
    <cellStyle name="强调文字颜色 6 2 2 2 5" xfId="31089"/>
    <cellStyle name="强调文字颜色 6 2 2 2 6" xfId="31090"/>
    <cellStyle name="强调文字颜色 6 2 2 2 7" xfId="31091"/>
    <cellStyle name="强调文字颜色 6 2 2 4 2" xfId="31092"/>
    <cellStyle name="强调文字颜色 6 2 2 4 3" xfId="31093"/>
    <cellStyle name="强调文字颜色 6 2 2 4 4" xfId="31094"/>
    <cellStyle name="强调文字颜色 6 2 2 5 2" xfId="31095"/>
    <cellStyle name="强调文字颜色 6 2 2 5 3" xfId="31096"/>
    <cellStyle name="强调文字颜色 6 2 2 9" xfId="31097"/>
    <cellStyle name="强调文字颜色 6 2 5 4" xfId="31098"/>
    <cellStyle name="强调文字颜色 6 2 9" xfId="31099"/>
    <cellStyle name="适中 3 3 4" xfId="31100"/>
    <cellStyle name="强调文字颜色 6 2_仿皮" xfId="31101"/>
    <cellStyle name="强调文字颜色 6 3" xfId="31102"/>
    <cellStyle name="强调文字颜色 6 3 3 2 2" xfId="31103"/>
    <cellStyle name="强调文字颜色 6 3 3 3 2" xfId="31104"/>
    <cellStyle name="强调文字颜色 6 3 5 2" xfId="31105"/>
    <cellStyle name="强调文字颜色 6 3 6 2" xfId="31106"/>
    <cellStyle name="强调文字颜色 6 4" xfId="31107"/>
    <cellStyle name="强调文字颜色 6 4 5" xfId="31108"/>
    <cellStyle name="强调文字颜色 6 4 6" xfId="31109"/>
    <cellStyle name="强调文字颜色 6 5" xfId="31110"/>
    <cellStyle name="强调文字颜色 6 5 3 3 2" xfId="31111"/>
    <cellStyle name="强调文字颜色 6 5 4 3 2" xfId="31112"/>
    <cellStyle name="强调文字颜色 6 5 5" xfId="31113"/>
    <cellStyle name="强调文字颜色 6 5 5 2 2" xfId="31114"/>
    <cellStyle name="强调文字颜色 6 5 5 3 2" xfId="31115"/>
    <cellStyle name="强调文字颜色 6 5 6" xfId="31116"/>
    <cellStyle name="强调文字颜色 6 5 6 2" xfId="31117"/>
    <cellStyle name="强调文字颜色 6 5 6 3" xfId="31118"/>
    <cellStyle name="强调文字颜色 6 5 7 4" xfId="31119"/>
    <cellStyle name="强调文字颜色 6 5 8 4" xfId="31120"/>
    <cellStyle name="强调文字颜色 6 6 10" xfId="31121"/>
    <cellStyle name="强调文字颜色 6 6 3 2 2" xfId="31122"/>
    <cellStyle name="强调文字颜色 6 6 3 2 3" xfId="31123"/>
    <cellStyle name="强调文字颜色 6 6 3 3 3" xfId="31124"/>
    <cellStyle name="强调文字颜色 6 6 4 2 2" xfId="31125"/>
    <cellStyle name="强调文字颜色 6 6 4 2 3" xfId="31126"/>
    <cellStyle name="强调文字颜色 6 6 4 2 4" xfId="31127"/>
    <cellStyle name="强调文字颜色 6 6 4 3 2" xfId="31128"/>
    <cellStyle name="强调文字颜色 6 6 4 3 3" xfId="31129"/>
    <cellStyle name="强调文字颜色 6 6 4 3 4" xfId="31130"/>
    <cellStyle name="强调文字颜色 6 6 4 5" xfId="31131"/>
    <cellStyle name="强调文字颜色 6 6 4 6" xfId="31132"/>
    <cellStyle name="强调文字颜色 6 6 5" xfId="31133"/>
    <cellStyle name="强调文字颜色 6 6 5 2" xfId="31134"/>
    <cellStyle name="强调文字颜色 6 6 5 2 2" xfId="31135"/>
    <cellStyle name="强调文字颜色 6 6 5 3" xfId="31136"/>
    <cellStyle name="强调文字颜色 6 6 5 3 2" xfId="31137"/>
    <cellStyle name="强调文字颜色 6 6 5 4" xfId="31138"/>
    <cellStyle name="强调文字颜色 6 6 5 5" xfId="31139"/>
    <cellStyle name="强调文字颜色 6 6 5 6" xfId="31140"/>
    <cellStyle name="强调文字颜色 6 6 6" xfId="31141"/>
    <cellStyle name="强调文字颜色 6 6 6 2" xfId="31142"/>
    <cellStyle name="强调文字颜色 6 6 6 3" xfId="31143"/>
    <cellStyle name="强调文字颜色 6 6 6 4" xfId="31144"/>
    <cellStyle name="强调文字颜色 6 6 7" xfId="31145"/>
    <cellStyle name="强调文字颜色 6 6 7 4" xfId="31146"/>
    <cellStyle name="强调文字颜色 6 6 8" xfId="31147"/>
    <cellStyle name="强调文字颜色 6 6 9" xfId="31148"/>
    <cellStyle name="强调文字颜色 6 7 5" xfId="31149"/>
    <cellStyle name="强调文字颜色 6 7 6" xfId="31150"/>
    <cellStyle name="强调文字颜色 6 8 6" xfId="31151"/>
    <cellStyle name="适中 10 2" xfId="31152"/>
    <cellStyle name="适中 10 3" xfId="31153"/>
    <cellStyle name="适中 11" xfId="31154"/>
    <cellStyle name="适中 12" xfId="31155"/>
    <cellStyle name="适中 13" xfId="31156"/>
    <cellStyle name="适中 2 2 13" xfId="31157"/>
    <cellStyle name="适中 2 2 2 13" xfId="31158"/>
    <cellStyle name="适中 2 2 2 5" xfId="31159"/>
    <cellStyle name="适中 2 2 2 6" xfId="31160"/>
    <cellStyle name="适中 2 2 2 7" xfId="31161"/>
    <cellStyle name="适中 2 2 2 8" xfId="31162"/>
    <cellStyle name="适中 2 2 7" xfId="31163"/>
    <cellStyle name="适中 2 9" xfId="31164"/>
    <cellStyle name="适中 3" xfId="31165"/>
    <cellStyle name="适中 3 13" xfId="31166"/>
    <cellStyle name="适中 3 2 2 2" xfId="31167"/>
    <cellStyle name="适中 3 2 3 2" xfId="31168"/>
    <cellStyle name="适中 3 2 4" xfId="31169"/>
    <cellStyle name="适中 3 3 3 2" xfId="31170"/>
    <cellStyle name="适中 3 4 2" xfId="31171"/>
    <cellStyle name="适中 3 4 3" xfId="31172"/>
    <cellStyle name="适中 3 4 4" xfId="31173"/>
    <cellStyle name="适中 3 5" xfId="31174"/>
    <cellStyle name="适中 3 5 2" xfId="31175"/>
    <cellStyle name="适中 3 6 2" xfId="31176"/>
    <cellStyle name="适中 3 7 2" xfId="31177"/>
    <cellStyle name="适中 3 9" xfId="31178"/>
    <cellStyle name="适中 4" xfId="31179"/>
    <cellStyle name="适中 4 2 4" xfId="31180"/>
    <cellStyle name="适中 4 3 4" xfId="31181"/>
    <cellStyle name="适中 4 4 2" xfId="31182"/>
    <cellStyle name="适中 4 4 3" xfId="31183"/>
    <cellStyle name="适中 4 4 4" xfId="31184"/>
    <cellStyle name="适中 4 5" xfId="31185"/>
    <cellStyle name="适中 5" xfId="31186"/>
    <cellStyle name="适中 5 2 4" xfId="31187"/>
    <cellStyle name="输入 11" xfId="31188"/>
    <cellStyle name="适中 5 4 2" xfId="31189"/>
    <cellStyle name="输入 12" xfId="31190"/>
    <cellStyle name="适中 5 4 3" xfId="31191"/>
    <cellStyle name="输入 13" xfId="31192"/>
    <cellStyle name="适中 5 4 4" xfId="31193"/>
    <cellStyle name="适中 5 5" xfId="31194"/>
    <cellStyle name="适中 5 6" xfId="31195"/>
    <cellStyle name="适中 5 7" xfId="31196"/>
    <cellStyle name="适中 6" xfId="31197"/>
    <cellStyle name="适中 6 2" xfId="31198"/>
    <cellStyle name="适中 6 2 4" xfId="31199"/>
    <cellStyle name="适中 6 3" xfId="31200"/>
    <cellStyle name="适中 6 3 2" xfId="31201"/>
    <cellStyle name="适中 6 3 3" xfId="31202"/>
    <cellStyle name="适中 6 3 4" xfId="31203"/>
    <cellStyle name="适中 6 4" xfId="31204"/>
    <cellStyle name="适中 6 5" xfId="31205"/>
    <cellStyle name="适中 6 6" xfId="31206"/>
    <cellStyle name="适中 7 2" xfId="31207"/>
    <cellStyle name="适中 7 3" xfId="31208"/>
    <cellStyle name="适中 7 3 4" xfId="31209"/>
    <cellStyle name="适中 7 4" xfId="31210"/>
    <cellStyle name="适中 7 5" xfId="31211"/>
    <cellStyle name="适中 7 6" xfId="31212"/>
    <cellStyle name="适中 8 3" xfId="31213"/>
    <cellStyle name="适中 8 4" xfId="31214"/>
    <cellStyle name="适中 8 5" xfId="31215"/>
    <cellStyle name="适中 8 6" xfId="31216"/>
    <cellStyle name="适中 9 2" xfId="31217"/>
    <cellStyle name="适中 9 3" xfId="31218"/>
    <cellStyle name="适中 9 4" xfId="31219"/>
    <cellStyle name="适中 9 5" xfId="31220"/>
    <cellStyle name="输出 2" xfId="31221"/>
    <cellStyle name="输出 2 10" xfId="31222"/>
    <cellStyle name="输出 2 11" xfId="31223"/>
    <cellStyle name="输出 2 2 10" xfId="31224"/>
    <cellStyle name="输出 2 2 11" xfId="31225"/>
    <cellStyle name="输出 2 2 12" xfId="31226"/>
    <cellStyle name="输出 2 2 13" xfId="31227"/>
    <cellStyle name="输出 2 2 14" xfId="31228"/>
    <cellStyle name="输出 2 2 2" xfId="31229"/>
    <cellStyle name="输出 2 2 2 10" xfId="31230"/>
    <cellStyle name="输出 2 2 2 11" xfId="31231"/>
    <cellStyle name="输出 2 2 2 12" xfId="31232"/>
    <cellStyle name="输出 2 2 2 13" xfId="31233"/>
    <cellStyle name="输出 2 2 2 2" xfId="31234"/>
    <cellStyle name="输出 2 2 2 2 2" xfId="31235"/>
    <cellStyle name="输出 2 2 2 2 3" xfId="31236"/>
    <cellStyle name="输出 2 2 2 3" xfId="31237"/>
    <cellStyle name="输出 2 2 2 4" xfId="31238"/>
    <cellStyle name="输出 2 2 2 5" xfId="31239"/>
    <cellStyle name="输出 2 2 2 6" xfId="31240"/>
    <cellStyle name="输出 2 2 2 7" xfId="31241"/>
    <cellStyle name="输出 2 2 2 8" xfId="31242"/>
    <cellStyle name="注释 6 3 3 2" xfId="31243"/>
    <cellStyle name="输出 2 2 2 9" xfId="31244"/>
    <cellStyle name="输出 2 2 3" xfId="31245"/>
    <cellStyle name="输出 2 2 4" xfId="31246"/>
    <cellStyle name="输出 2 2 4 2" xfId="31247"/>
    <cellStyle name="输出 2 2 4 3" xfId="31248"/>
    <cellStyle name="输出 2 2 4 4" xfId="31249"/>
    <cellStyle name="输出 2 2 5" xfId="31250"/>
    <cellStyle name="输出 2 2 5 2" xfId="31251"/>
    <cellStyle name="输出 2 2 5 3" xfId="31252"/>
    <cellStyle name="输出 2 2 6" xfId="31253"/>
    <cellStyle name="输出 2 3 2 2" xfId="31254"/>
    <cellStyle name="输出 2 3 3" xfId="31255"/>
    <cellStyle name="输出 2 3 3 2" xfId="31256"/>
    <cellStyle name="输出 2 4 2" xfId="31257"/>
    <cellStyle name="输出 2 4 2 2" xfId="31258"/>
    <cellStyle name="输出 2 4 3" xfId="31259"/>
    <cellStyle name="输出 2 4 3 2" xfId="31260"/>
    <cellStyle name="输出 2 5 2" xfId="31261"/>
    <cellStyle name="输出 2 5 3" xfId="31262"/>
    <cellStyle name="输出 2 6 2" xfId="31263"/>
    <cellStyle name="输出 3" xfId="31264"/>
    <cellStyle name="输出 3 2 2" xfId="31265"/>
    <cellStyle name="输出 3 2 3" xfId="31266"/>
    <cellStyle name="输出 3 3 2" xfId="31267"/>
    <cellStyle name="输出 3 3 3" xfId="31268"/>
    <cellStyle name="输出 3 3 3 2" xfId="31269"/>
    <cellStyle name="输出 3 4" xfId="31270"/>
    <cellStyle name="输出 3 4 2" xfId="31271"/>
    <cellStyle name="输出 3 4 3" xfId="31272"/>
    <cellStyle name="输出 3 5" xfId="31273"/>
    <cellStyle name="输出 3 5 2" xfId="31274"/>
    <cellStyle name="输出 3 6" xfId="31275"/>
    <cellStyle name="输出 3 6 2" xfId="31276"/>
    <cellStyle name="输出 4" xfId="31277"/>
    <cellStyle name="输出 4 2 2" xfId="31278"/>
    <cellStyle name="输出 4 3 2" xfId="31279"/>
    <cellStyle name="输出 4 4" xfId="31280"/>
    <cellStyle name="输出 4 4 2" xfId="31281"/>
    <cellStyle name="输出 4 4 3" xfId="31282"/>
    <cellStyle name="输出 4 5" xfId="31283"/>
    <cellStyle name="输出 4 6" xfId="31284"/>
    <cellStyle name="输出 5" xfId="31285"/>
    <cellStyle name="输出 5 2 2 2" xfId="31286"/>
    <cellStyle name="输出 5 2 3 2" xfId="31287"/>
    <cellStyle name="输出 5 2 3 3" xfId="31288"/>
    <cellStyle name="输出 5 2 3 4" xfId="31289"/>
    <cellStyle name="输出 5 2 5" xfId="31290"/>
    <cellStyle name="输出 5 2 6" xfId="31291"/>
    <cellStyle name="输出 5 3 2" xfId="31292"/>
    <cellStyle name="输出 5 3 2 2" xfId="31293"/>
    <cellStyle name="输出 5 3 2 3" xfId="31294"/>
    <cellStyle name="输出 5 3 3" xfId="31295"/>
    <cellStyle name="输出 5 3 3 2" xfId="31296"/>
    <cellStyle name="输出 5 3 3 3" xfId="31297"/>
    <cellStyle name="输出 5 4" xfId="31298"/>
    <cellStyle name="输出 5 4 2" xfId="31299"/>
    <cellStyle name="输出 5 4 2 2" xfId="31300"/>
    <cellStyle name="输出 5 4 2 3" xfId="31301"/>
    <cellStyle name="输出 5 4 2 4" xfId="31302"/>
    <cellStyle name="输出 5 4 3" xfId="31303"/>
    <cellStyle name="输出 5 4 3 2" xfId="31304"/>
    <cellStyle name="输出 5 4 3 3" xfId="31305"/>
    <cellStyle name="输出 5 5" xfId="31306"/>
    <cellStyle name="输出 5 5 2" xfId="31307"/>
    <cellStyle name="输出 5 5 2 2" xfId="31308"/>
    <cellStyle name="输出 5 5 2 3" xfId="31309"/>
    <cellStyle name="输出 5 5 2 4" xfId="31310"/>
    <cellStyle name="输出 5 5 3" xfId="31311"/>
    <cellStyle name="输出 5 5 3 2" xfId="31312"/>
    <cellStyle name="输出 5 5 3 3" xfId="31313"/>
    <cellStyle name="输出 5 6" xfId="31314"/>
    <cellStyle name="输出 5 6 2" xfId="31315"/>
    <cellStyle name="输出 5 6 3" xfId="31316"/>
    <cellStyle name="输出 5 7 2" xfId="31317"/>
    <cellStyle name="输出 5 7 3" xfId="31318"/>
    <cellStyle name="输出 5 8 3" xfId="31319"/>
    <cellStyle name="输出 6" xfId="31320"/>
    <cellStyle name="输出 6 10" xfId="31321"/>
    <cellStyle name="输出 6 2 2 2" xfId="31322"/>
    <cellStyle name="输出 6 2 3 2" xfId="31323"/>
    <cellStyle name="输出 6 2 3 3" xfId="31324"/>
    <cellStyle name="输出 6 2 3 4" xfId="31325"/>
    <cellStyle name="输出 6 2 5" xfId="31326"/>
    <cellStyle name="输出 6 2 6" xfId="31327"/>
    <cellStyle name="输出 6 3 2 2" xfId="31328"/>
    <cellStyle name="输出 6 3 2 3" xfId="31329"/>
    <cellStyle name="输出 6 3 2 4" xfId="31330"/>
    <cellStyle name="输出 6 3 3" xfId="31331"/>
    <cellStyle name="输出 6 3 3 2" xfId="31332"/>
    <cellStyle name="输出 6 3 3 3" xfId="31333"/>
    <cellStyle name="输出 6 3 3 4" xfId="31334"/>
    <cellStyle name="输出 6 4 2 2" xfId="31335"/>
    <cellStyle name="输出 6 4 3" xfId="31336"/>
    <cellStyle name="输出 6 4 3 2" xfId="31337"/>
    <cellStyle name="输出 6 5 2" xfId="31338"/>
    <cellStyle name="输出 6 5 2 2" xfId="31339"/>
    <cellStyle name="输出 6 5 2 3" xfId="31340"/>
    <cellStyle name="输出 6 5 2 4" xfId="31341"/>
    <cellStyle name="输出 6 5 3" xfId="31342"/>
    <cellStyle name="输出 6 6 2" xfId="31343"/>
    <cellStyle name="输出 6 6 3" xfId="31344"/>
    <cellStyle name="输出 6 6 4" xfId="31345"/>
    <cellStyle name="输出 6 7" xfId="31346"/>
    <cellStyle name="输出 6 7 2" xfId="31347"/>
    <cellStyle name="输出 6 7 3" xfId="31348"/>
    <cellStyle name="输出 6 7 4" xfId="31349"/>
    <cellStyle name="输出 6 8" xfId="31350"/>
    <cellStyle name="输出 6 9" xfId="31351"/>
    <cellStyle name="输出 7" xfId="31352"/>
    <cellStyle name="输出 7 2 3" xfId="31353"/>
    <cellStyle name="输出 7 2 4" xfId="31354"/>
    <cellStyle name="输出 7 3 3" xfId="31355"/>
    <cellStyle name="输出 8" xfId="31356"/>
    <cellStyle name="输出 8 2 2" xfId="31357"/>
    <cellStyle name="输出 8 2 3" xfId="31358"/>
    <cellStyle name="输出 8 3 2" xfId="31359"/>
    <cellStyle name="输出 8 3 3" xfId="31360"/>
    <cellStyle name="输入 10" xfId="31361"/>
    <cellStyle name="输入 2 2 13" xfId="31362"/>
    <cellStyle name="输入 2 2 2 2 2" xfId="31363"/>
    <cellStyle name="输入 2 2 2 2 3" xfId="31364"/>
    <cellStyle name="输入 2 2 2 3" xfId="31365"/>
    <cellStyle name="输入 2 2 2 4" xfId="31366"/>
    <cellStyle name="输入 2 2 2 5" xfId="31367"/>
    <cellStyle name="输入 2 2 2 9" xfId="31368"/>
    <cellStyle name="输入 2 2 3 3" xfId="31369"/>
    <cellStyle name="输入 2 2 3 4" xfId="31370"/>
    <cellStyle name="输入 2 2 5" xfId="31371"/>
    <cellStyle name="输入 2 2 6" xfId="31372"/>
    <cellStyle name="输入 2 5 2" xfId="31373"/>
    <cellStyle name="输入 2 6 2" xfId="31374"/>
    <cellStyle name="输入 2 7 2" xfId="31375"/>
    <cellStyle name="输入 2 9" xfId="31376"/>
    <cellStyle name="输入 3 2 3 2" xfId="31377"/>
    <cellStyle name="输入 3 3 2 2" xfId="31378"/>
    <cellStyle name="输入 3 5 2" xfId="31379"/>
    <cellStyle name="输入 3 6 2" xfId="31380"/>
    <cellStyle name="输入 3 7 2" xfId="31381"/>
    <cellStyle name="输入 3 8" xfId="31382"/>
    <cellStyle name="输入 3 9" xfId="31383"/>
    <cellStyle name="输入 4 2 2" xfId="31384"/>
    <cellStyle name="输入 4 2 3" xfId="31385"/>
    <cellStyle name="输入 4 2 4" xfId="31386"/>
    <cellStyle name="输入 4 3 2" xfId="31387"/>
    <cellStyle name="输入 4 3 3" xfId="31388"/>
    <cellStyle name="输入 4 3 4" xfId="31389"/>
    <cellStyle name="输入 4 4" xfId="31390"/>
    <cellStyle name="输入 4 4 2" xfId="31391"/>
    <cellStyle name="输入 4 4 3" xfId="31392"/>
    <cellStyle name="输入 4 4 4" xfId="31393"/>
    <cellStyle name="输入 4 5" xfId="31394"/>
    <cellStyle name="输入 4 6" xfId="31395"/>
    <cellStyle name="输入 4 7" xfId="31396"/>
    <cellStyle name="输入 5" xfId="31397"/>
    <cellStyle name="输入 6 3" xfId="31398"/>
    <cellStyle name="输入 5 2 2" xfId="31399"/>
    <cellStyle name="输入 6 4" xfId="31400"/>
    <cellStyle name="输入 5 2 3" xfId="31401"/>
    <cellStyle name="输入 6 5" xfId="31402"/>
    <cellStyle name="输入 5 2 4" xfId="31403"/>
    <cellStyle name="注释 4" xfId="31404"/>
    <cellStyle name="输入 7 3" xfId="31405"/>
    <cellStyle name="输入 5 3 2" xfId="31406"/>
    <cellStyle name="注释 5" xfId="31407"/>
    <cellStyle name="输入 7 4" xfId="31408"/>
    <cellStyle name="输入 5 3 3" xfId="31409"/>
    <cellStyle name="注释 6" xfId="31410"/>
    <cellStyle name="输入 7 5" xfId="31411"/>
    <cellStyle name="输入 5 3 4" xfId="31412"/>
    <cellStyle name="输入 8 3" xfId="31413"/>
    <cellStyle name="输入 5 4 2" xfId="31414"/>
    <cellStyle name="输入 8 4" xfId="31415"/>
    <cellStyle name="输入 5 4 3" xfId="31416"/>
    <cellStyle name="输入 8 5" xfId="31417"/>
    <cellStyle name="输入 5 4 4" xfId="31418"/>
    <cellStyle name="输入 5 7" xfId="31419"/>
    <cellStyle name="输入 6" xfId="31420"/>
    <cellStyle name="输入 6 2 2" xfId="31421"/>
    <cellStyle name="输入 6 2 3" xfId="31422"/>
    <cellStyle name="输入 6 2 4" xfId="31423"/>
    <cellStyle name="输入 6 3 2" xfId="31424"/>
    <cellStyle name="输入 6 3 3" xfId="31425"/>
    <cellStyle name="输入 6 3 4" xfId="31426"/>
    <cellStyle name="输入 6 6" xfId="31427"/>
    <cellStyle name="输入 7" xfId="31428"/>
    <cellStyle name="注释 3 2" xfId="31429"/>
    <cellStyle name="输入 7 2 2" xfId="31430"/>
    <cellStyle name="注释 3 3" xfId="31431"/>
    <cellStyle name="输入 7 2 3" xfId="31432"/>
    <cellStyle name="注释 3 4" xfId="31433"/>
    <cellStyle name="输入 7 2 4" xfId="31434"/>
    <cellStyle name="注释 4 2" xfId="31435"/>
    <cellStyle name="输入 7 3 2" xfId="31436"/>
    <cellStyle name="注释 4 3" xfId="31437"/>
    <cellStyle name="输入 7 3 3" xfId="31438"/>
    <cellStyle name="注释 4 4" xfId="31439"/>
    <cellStyle name="输入 7 3 4" xfId="31440"/>
    <cellStyle name="注释 7" xfId="31441"/>
    <cellStyle name="输入 7 6" xfId="31442"/>
    <cellStyle name="输入 8" xfId="31443"/>
    <cellStyle name="输入 8 2 2" xfId="31444"/>
    <cellStyle name="输入 8 2 3" xfId="31445"/>
    <cellStyle name="输入 8 2 4" xfId="31446"/>
    <cellStyle name="输入 8 3 2" xfId="31447"/>
    <cellStyle name="输入 8 6" xfId="31448"/>
    <cellStyle name="输入 9" xfId="31449"/>
    <cellStyle name="输入 9 5" xfId="31450"/>
    <cellStyle name="注释 10" xfId="31451"/>
    <cellStyle name="注释 10 2" xfId="31452"/>
    <cellStyle name="注释 10 3" xfId="31453"/>
    <cellStyle name="注释 10 4" xfId="31454"/>
    <cellStyle name="注释 2 11 2" xfId="31455"/>
    <cellStyle name="注释 2 14" xfId="31456"/>
    <cellStyle name="注释 2 15" xfId="31457"/>
    <cellStyle name="注释 2 2 10" xfId="31458"/>
    <cellStyle name="注释 2 2 11" xfId="31459"/>
    <cellStyle name="注释 4 6" xfId="31460"/>
    <cellStyle name="注释 2 2 2 2 2" xfId="31461"/>
    <cellStyle name="注释 5 6" xfId="31462"/>
    <cellStyle name="注释 2 2 2 3 2" xfId="31463"/>
    <cellStyle name="注释 2 2 3 2 2" xfId="31464"/>
    <cellStyle name="注释 2 2 3 3 2" xfId="31465"/>
    <cellStyle name="注释 2 2 3 4" xfId="31466"/>
    <cellStyle name="注释 2 2 5 2" xfId="31467"/>
    <cellStyle name="注释 2 2 6" xfId="31468"/>
    <cellStyle name="注释 2 2 6 2" xfId="31469"/>
    <cellStyle name="注释 2 3" xfId="31470"/>
    <cellStyle name="注释 2 3 3 4" xfId="31471"/>
    <cellStyle name="注释 2 3 6" xfId="31472"/>
    <cellStyle name="注释 2 4" xfId="31473"/>
    <cellStyle name="注释 2 4 3 4" xfId="31474"/>
    <cellStyle name="注释 2 4 6" xfId="31475"/>
    <cellStyle name="注释 2 5" xfId="31476"/>
    <cellStyle name="注释 2 5 2 3" xfId="31477"/>
    <cellStyle name="注释 2 5 2 4" xfId="31478"/>
    <cellStyle name="注释 2 5 3 4" xfId="31479"/>
    <cellStyle name="注释 2 5 6" xfId="31480"/>
    <cellStyle name="注释 2 6" xfId="31481"/>
    <cellStyle name="注释 2 7" xfId="31482"/>
    <cellStyle name="注释 2 7 2" xfId="31483"/>
    <cellStyle name="注释 2 7 4" xfId="31484"/>
    <cellStyle name="注释 2 8" xfId="31485"/>
    <cellStyle name="注释 2 8 2" xfId="31486"/>
    <cellStyle name="注释 2 8 4" xfId="31487"/>
    <cellStyle name="注释 2 9 2" xfId="31488"/>
    <cellStyle name="注释 3 10 2" xfId="31489"/>
    <cellStyle name="注释 3 11 2" xfId="31490"/>
    <cellStyle name="注释 3 13" xfId="31491"/>
    <cellStyle name="注释 3 2 3 3" xfId="31492"/>
    <cellStyle name="注释 3 3 3 3" xfId="31493"/>
    <cellStyle name="注释 3 4 3 3" xfId="31494"/>
    <cellStyle name="注释 3 5" xfId="31495"/>
    <cellStyle name="注释 3 5 2 3" xfId="31496"/>
    <cellStyle name="注释 3 5 2 4" xfId="31497"/>
    <cellStyle name="注释 3 5 3 3" xfId="31498"/>
    <cellStyle name="注释 3 5 4" xfId="31499"/>
    <cellStyle name="注释 3 6" xfId="31500"/>
    <cellStyle name="注释 3 6 4" xfId="31501"/>
    <cellStyle name="注释 3 7" xfId="31502"/>
    <cellStyle name="注释 3 7 2" xfId="31503"/>
    <cellStyle name="注释 3 7 3" xfId="31504"/>
    <cellStyle name="注释 3 7 4" xfId="31505"/>
    <cellStyle name="注释 3 8" xfId="31506"/>
    <cellStyle name="注释 3 8 2" xfId="31507"/>
    <cellStyle name="注释 3 8 3" xfId="31508"/>
    <cellStyle name="注释 3 8 4" xfId="31509"/>
    <cellStyle name="注释 4 2 3 2" xfId="31510"/>
    <cellStyle name="注释 4 2 3 3" xfId="31511"/>
    <cellStyle name="注释 4 2 3 4" xfId="31512"/>
    <cellStyle name="注释 4 3 3 2" xfId="31513"/>
    <cellStyle name="注释 4 3 3 3" xfId="31514"/>
    <cellStyle name="注释 4 3 3 4" xfId="31515"/>
    <cellStyle name="注释 4 4 3 2" xfId="31516"/>
    <cellStyle name="注释 4 5" xfId="31517"/>
    <cellStyle name="注释 4 7" xfId="31518"/>
    <cellStyle name="注释 4 7 2" xfId="31519"/>
    <cellStyle name="注释 4 8" xfId="31520"/>
    <cellStyle name="注释 4 8 2" xfId="31521"/>
    <cellStyle name="注释 5 10" xfId="31522"/>
    <cellStyle name="注释 5 11" xfId="31523"/>
    <cellStyle name="注释 5 2" xfId="31524"/>
    <cellStyle name="注释 5 3" xfId="31525"/>
    <cellStyle name="注释 5 3 3 2" xfId="31526"/>
    <cellStyle name="注释 5 3 3 3" xfId="31527"/>
    <cellStyle name="注释 5 3 3 4" xfId="31528"/>
    <cellStyle name="注释 5 4" xfId="31529"/>
    <cellStyle name="注释 5 4 3 2" xfId="31530"/>
    <cellStyle name="注释 5 4 3 3" xfId="31531"/>
    <cellStyle name="注释 5 4 3 4" xfId="31532"/>
    <cellStyle name="注释 5 5" xfId="31533"/>
    <cellStyle name="注释 5 5 2 3" xfId="31534"/>
    <cellStyle name="注释 5 5 2 4" xfId="31535"/>
    <cellStyle name="注释 5 5 3 2" xfId="31536"/>
    <cellStyle name="注释 5 5 3 3" xfId="31537"/>
    <cellStyle name="注释 5 5 3 4" xfId="31538"/>
    <cellStyle name="注释 5 8 2" xfId="31539"/>
    <cellStyle name="注释 6 10" xfId="31540"/>
    <cellStyle name="注释 6 2" xfId="31541"/>
    <cellStyle name="注释 6 3" xfId="31542"/>
    <cellStyle name="注释 6 3 3 3" xfId="31543"/>
    <cellStyle name="注释 6 3 3 4" xfId="31544"/>
    <cellStyle name="注释 6 4" xfId="31545"/>
    <cellStyle name="注释 6 4 3 2" xfId="31546"/>
    <cellStyle name="注释 6 4 3 3" xfId="31547"/>
    <cellStyle name="注释 6 4 3 4" xfId="31548"/>
    <cellStyle name="注释 6 5" xfId="31549"/>
    <cellStyle name="注释 6 5 2 3" xfId="31550"/>
    <cellStyle name="注释 6 5 2 4" xfId="31551"/>
    <cellStyle name="注释 6 5 3 2" xfId="31552"/>
    <cellStyle name="注释 6 5 3 3" xfId="31553"/>
    <cellStyle name="注释 6 5 3 4" xfId="31554"/>
    <cellStyle name="注释 6 6" xfId="31555"/>
    <cellStyle name="注释 6 7 2" xfId="31556"/>
    <cellStyle name="注释 6 7 3" xfId="31557"/>
    <cellStyle name="注释 6 9" xfId="31558"/>
    <cellStyle name="注释 7 2" xfId="31559"/>
    <cellStyle name="注释 7 3" xfId="31560"/>
    <cellStyle name="注释 7 4" xfId="31561"/>
    <cellStyle name="注释 7 5" xfId="31562"/>
    <cellStyle name="注释 7 6" xfId="31563"/>
    <cellStyle name="注释 8" xfId="31564"/>
    <cellStyle name="注释 8 2" xfId="31565"/>
    <cellStyle name="注释 8 3" xfId="31566"/>
    <cellStyle name="注释 8 4" xfId="31567"/>
    <cellStyle name="注释 8 5" xfId="31568"/>
    <cellStyle name="注释 8 6" xfId="31569"/>
    <cellStyle name="注释 9 5" xfId="31570"/>
    <cellStyle name="样式 1 10" xfId="31571"/>
  </cellStyles>
  <tableStyles count="0" defaultTableStyle="Table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700;&#38754;\2021&#24180;&#20215;&#26684;&#25191;&#34892;&#21327;&#35758;%20-%2020213030&#29256;\&#25152;&#26377;&#29289;&#26009;-12&#26376;13&#26085;%20-%20&#21103;&#2641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5152;&#26377;&#29289;&#26009;-12&#26376;13&#26085;%20-%20&#21103;&#26412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QAD&#25972;&#29702;\&#31070;&#22120;\&#28246;&#21335;-&#37329;&#34678;&#20195;&#30721;(1)%20%20&#20911;&#25964;&#2009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物料"/>
      <sheetName val="Sheet3"/>
    </sheetNames>
    <sheetDataSet>
      <sheetData sheetId="0" refreshError="1">
        <row r="3">
          <cell r="A3" t="str">
            <v>2.01</v>
          </cell>
          <cell r="B3" t="e">
            <v>#N/A</v>
          </cell>
          <cell r="C3" t="str">
            <v>金属零部件</v>
          </cell>
        </row>
        <row r="4">
          <cell r="A4" t="str">
            <v>2.01.001</v>
          </cell>
          <cell r="B4" t="str">
            <v>SCS0000789</v>
          </cell>
          <cell r="C4" t="str">
            <v>驾驶员座椅底板</v>
          </cell>
        </row>
        <row r="5">
          <cell r="A5" t="str">
            <v>2.01.002</v>
          </cell>
          <cell r="B5" t="str">
            <v>SCS0000790</v>
          </cell>
          <cell r="C5" t="str">
            <v>驾座座盆总成</v>
          </cell>
        </row>
        <row r="6">
          <cell r="A6" t="str">
            <v>2.01.003</v>
          </cell>
          <cell r="B6" t="str">
            <v>SCS0000791</v>
          </cell>
          <cell r="C6" t="str">
            <v>副驾座椅底板</v>
          </cell>
        </row>
        <row r="7">
          <cell r="A7" t="str">
            <v>2.01.004</v>
          </cell>
          <cell r="B7" t="str">
            <v>SCS0000792</v>
          </cell>
          <cell r="C7" t="str">
            <v>副驾座盆总成</v>
          </cell>
        </row>
        <row r="8">
          <cell r="A8" t="str">
            <v>2.01.005</v>
          </cell>
          <cell r="B8" t="str">
            <v>SCS0000793</v>
          </cell>
          <cell r="C8" t="str">
            <v>306靠背弯管</v>
          </cell>
        </row>
        <row r="9">
          <cell r="A9" t="str">
            <v>2.01.006</v>
          </cell>
          <cell r="B9" t="str">
            <v>SCS0000794</v>
          </cell>
          <cell r="C9" t="str">
            <v>306靠背左边板</v>
          </cell>
        </row>
        <row r="10">
          <cell r="A10" t="str">
            <v>2.01.007</v>
          </cell>
          <cell r="B10" t="str">
            <v>SCS0000795</v>
          </cell>
          <cell r="C10" t="str">
            <v>306靠背右边板</v>
          </cell>
        </row>
        <row r="11">
          <cell r="A11" t="str">
            <v>2.01.008</v>
          </cell>
          <cell r="B11" t="str">
            <v>SCS0000796</v>
          </cell>
          <cell r="C11" t="str">
            <v>306头枕管</v>
          </cell>
        </row>
        <row r="12">
          <cell r="A12" t="str">
            <v>2.01.009</v>
          </cell>
          <cell r="B12" t="str">
            <v>SCS0000797</v>
          </cell>
          <cell r="C12" t="str">
            <v>支撑钢丝￠5*392</v>
          </cell>
        </row>
        <row r="13">
          <cell r="A13" t="str">
            <v>2.01.010</v>
          </cell>
          <cell r="B13" t="str">
            <v>SCS0000798</v>
          </cell>
          <cell r="C13" t="str">
            <v>306蛇形簧总成</v>
          </cell>
        </row>
        <row r="14">
          <cell r="A14" t="str">
            <v>2.01.011</v>
          </cell>
          <cell r="B14" t="str">
            <v>SCS0000799</v>
          </cell>
          <cell r="C14" t="str">
            <v>306蛇簧固定片</v>
          </cell>
        </row>
        <row r="15">
          <cell r="A15" t="str">
            <v>2.01.012</v>
          </cell>
          <cell r="B15" t="str">
            <v>SCS0000800</v>
          </cell>
          <cell r="C15" t="str">
            <v>驾座调角器主动侧</v>
          </cell>
        </row>
        <row r="16">
          <cell r="A16" t="str">
            <v>2.01.013</v>
          </cell>
          <cell r="B16" t="str">
            <v>SCS0000801</v>
          </cell>
          <cell r="C16" t="str">
            <v>驾座调角器从动侧</v>
          </cell>
        </row>
        <row r="17">
          <cell r="A17" t="str">
            <v>2.01.014</v>
          </cell>
          <cell r="B17" t="str">
            <v>SCS0000802</v>
          </cell>
          <cell r="C17" t="str">
            <v>驾座滑轨主动侧总成</v>
          </cell>
        </row>
        <row r="18">
          <cell r="A18" t="str">
            <v>2.01.015</v>
          </cell>
          <cell r="B18" t="str">
            <v>SCS0000803</v>
          </cell>
          <cell r="C18" t="str">
            <v>驾座滑轨从动侧总成</v>
          </cell>
        </row>
        <row r="19">
          <cell r="A19" t="str">
            <v>2.01.016</v>
          </cell>
          <cell r="B19" t="str">
            <v>SCS0000804</v>
          </cell>
          <cell r="C19" t="str">
            <v>副驾调角器主动侧</v>
          </cell>
        </row>
        <row r="20">
          <cell r="A20" t="str">
            <v>2.01.017</v>
          </cell>
          <cell r="B20" t="str">
            <v>SCS0000805</v>
          </cell>
          <cell r="C20" t="str">
            <v>副驾调角器从动侧</v>
          </cell>
        </row>
        <row r="21">
          <cell r="A21" t="str">
            <v>2.01.018</v>
          </cell>
          <cell r="B21" t="str">
            <v>SCS0000806</v>
          </cell>
          <cell r="C21" t="str">
            <v>副驾滑轨主动侧总成</v>
          </cell>
        </row>
        <row r="22">
          <cell r="A22" t="str">
            <v>2.01.019</v>
          </cell>
          <cell r="B22" t="str">
            <v>SCS0000807</v>
          </cell>
          <cell r="C22" t="str">
            <v>副驾滑轨从动侧总成</v>
          </cell>
        </row>
        <row r="23">
          <cell r="A23" t="str">
            <v>2.01.020</v>
          </cell>
          <cell r="B23" t="str">
            <v>SCS0000808</v>
          </cell>
          <cell r="C23" t="str">
            <v>驾座安全带锁扣</v>
          </cell>
        </row>
        <row r="24">
          <cell r="A24" t="str">
            <v>2.01.021</v>
          </cell>
          <cell r="B24" t="str">
            <v>SCS0000809</v>
          </cell>
          <cell r="C24" t="str">
            <v>副驾安全带锁扣</v>
          </cell>
        </row>
        <row r="25">
          <cell r="A25" t="str">
            <v>2.01.022</v>
          </cell>
          <cell r="B25" t="str">
            <v>SCS0000810</v>
          </cell>
          <cell r="C25" t="str">
            <v>驾座头枕杆</v>
          </cell>
        </row>
        <row r="26">
          <cell r="A26" t="str">
            <v>2.01.023</v>
          </cell>
          <cell r="B26" t="str">
            <v>SCS0000811</v>
          </cell>
          <cell r="C26" t="str">
            <v>中排2+1座垫骨架总成</v>
          </cell>
        </row>
        <row r="27">
          <cell r="A27" t="str">
            <v>2.01.024</v>
          </cell>
          <cell r="B27" t="str">
            <v>SCS0000812</v>
          </cell>
          <cell r="C27" t="str">
            <v>地板连接支架</v>
          </cell>
        </row>
        <row r="28">
          <cell r="A28" t="str">
            <v>2.01.025</v>
          </cell>
          <cell r="B28" t="str">
            <v>SCS0000813</v>
          </cell>
          <cell r="C28" t="str">
            <v>中排2+1后支撑腿总成</v>
          </cell>
        </row>
        <row r="29">
          <cell r="A29" t="str">
            <v>2.01.026</v>
          </cell>
          <cell r="B29" t="str">
            <v>SCS0000814</v>
          </cell>
          <cell r="C29" t="str">
            <v>中排2+1靠背骨架总成（带头枕）</v>
          </cell>
        </row>
        <row r="30">
          <cell r="A30" t="str">
            <v>2.01.027</v>
          </cell>
          <cell r="B30" t="str">
            <v>SCS0000815</v>
          </cell>
          <cell r="C30" t="str">
            <v>中排2+1靠背骨架总成（不带头枕）</v>
          </cell>
        </row>
        <row r="31">
          <cell r="A31" t="str">
            <v>2.01.028</v>
          </cell>
          <cell r="B31" t="str">
            <v>SCS0000816</v>
          </cell>
          <cell r="C31" t="str">
            <v>跨座座垫骨架焊接总成</v>
          </cell>
        </row>
        <row r="32">
          <cell r="A32" t="str">
            <v>2.01.029</v>
          </cell>
          <cell r="B32" t="str">
            <v>SCS0000817</v>
          </cell>
          <cell r="C32" t="str">
            <v>跨座靠背骨架总成</v>
          </cell>
        </row>
        <row r="33">
          <cell r="A33" t="str">
            <v>2.01.030</v>
          </cell>
          <cell r="B33" t="str">
            <v>SCS0000818</v>
          </cell>
          <cell r="C33" t="str">
            <v>跨座左连接板总成</v>
          </cell>
        </row>
        <row r="34">
          <cell r="A34" t="str">
            <v>2.01.031</v>
          </cell>
          <cell r="B34" t="str">
            <v>SCS0000819</v>
          </cell>
          <cell r="C34" t="str">
            <v>跨座右连接板总成</v>
          </cell>
        </row>
        <row r="35">
          <cell r="A35" t="str">
            <v>2.01.032</v>
          </cell>
          <cell r="B35" t="str">
            <v>SCS0000820</v>
          </cell>
          <cell r="C35" t="str">
            <v>连杆机构总成</v>
          </cell>
        </row>
        <row r="36">
          <cell r="A36" t="str">
            <v>2.01.033</v>
          </cell>
          <cell r="B36" t="str">
            <v>SCS0000821</v>
          </cell>
          <cell r="C36" t="str">
            <v>连接板</v>
          </cell>
        </row>
        <row r="37">
          <cell r="A37" t="str">
            <v>2.01.034</v>
          </cell>
          <cell r="B37" t="str">
            <v>SCS0000822</v>
          </cell>
          <cell r="C37" t="str">
            <v>底部连接支架总成</v>
          </cell>
        </row>
        <row r="38">
          <cell r="A38" t="str">
            <v>2.01.035</v>
          </cell>
          <cell r="B38" t="str">
            <v>BSP0000003</v>
          </cell>
          <cell r="C38" t="str">
            <v>弹簧3</v>
          </cell>
        </row>
        <row r="39">
          <cell r="A39" t="str">
            <v>2.01.036</v>
          </cell>
          <cell r="B39" t="str">
            <v>BSP0000004</v>
          </cell>
          <cell r="C39" t="str">
            <v>拉簧</v>
          </cell>
        </row>
        <row r="40">
          <cell r="A40" t="str">
            <v>2.01.037</v>
          </cell>
          <cell r="B40" t="str">
            <v>SCS0000823</v>
          </cell>
          <cell r="C40" t="str">
            <v>中排双人座垫骨架总成</v>
          </cell>
        </row>
        <row r="41">
          <cell r="A41" t="str">
            <v>2.01.038</v>
          </cell>
          <cell r="B41" t="str">
            <v>SCS0000824</v>
          </cell>
          <cell r="C41" t="str">
            <v>中排双人靠背骨架总成（不带头枕）</v>
          </cell>
        </row>
        <row r="42">
          <cell r="A42" t="str">
            <v>2.01.039</v>
          </cell>
          <cell r="B42" t="str">
            <v>SCS0000825</v>
          </cell>
          <cell r="C42" t="str">
            <v>中排双人靠背骨架总成（带头枕）</v>
          </cell>
        </row>
        <row r="43">
          <cell r="A43" t="str">
            <v>2.01.040</v>
          </cell>
          <cell r="B43" t="str">
            <v>SCS0000826</v>
          </cell>
          <cell r="C43" t="str">
            <v>中排后支撑腿总成</v>
          </cell>
        </row>
        <row r="44">
          <cell r="A44" t="str">
            <v>2.01.041</v>
          </cell>
          <cell r="B44" t="str">
            <v>SCS0000827</v>
          </cell>
          <cell r="C44" t="str">
            <v>后排三人座垫骨架总成</v>
          </cell>
        </row>
        <row r="45">
          <cell r="A45" t="str">
            <v>2.01.042</v>
          </cell>
          <cell r="B45" t="str">
            <v>SCS0000828</v>
          </cell>
          <cell r="C45" t="str">
            <v>后排三人靠背骨架总成（带头枕）</v>
          </cell>
        </row>
        <row r="46">
          <cell r="A46" t="str">
            <v>2.01.043</v>
          </cell>
          <cell r="B46" t="str">
            <v>SCS0000829</v>
          </cell>
          <cell r="C46" t="str">
            <v>后排三人靠背骨架总成（不带头枕）</v>
          </cell>
        </row>
        <row r="47">
          <cell r="A47" t="str">
            <v>2.01.044</v>
          </cell>
          <cell r="B47" t="str">
            <v>SCS0000830</v>
          </cell>
          <cell r="C47" t="str">
            <v>后排三人前支撑腿焊接总成</v>
          </cell>
        </row>
        <row r="48">
          <cell r="A48" t="str">
            <v>2.01.045</v>
          </cell>
          <cell r="B48" t="str">
            <v>SCS0000831</v>
          </cell>
          <cell r="C48" t="str">
            <v>后支撑腿支架总成</v>
          </cell>
        </row>
        <row r="49">
          <cell r="A49" t="str">
            <v>2.01.046</v>
          </cell>
          <cell r="B49" t="str">
            <v>SCS0000832</v>
          </cell>
          <cell r="C49" t="str">
            <v>左底座总成</v>
          </cell>
        </row>
        <row r="50">
          <cell r="A50" t="str">
            <v>2.01.047</v>
          </cell>
          <cell r="B50" t="str">
            <v>SCS0000833</v>
          </cell>
          <cell r="C50" t="str">
            <v>右底座总成</v>
          </cell>
        </row>
        <row r="51">
          <cell r="A51" t="str">
            <v>2.01.048</v>
          </cell>
          <cell r="B51" t="str">
            <v>SCS0000834</v>
          </cell>
          <cell r="C51" t="str">
            <v>地脚焊接总成L</v>
          </cell>
        </row>
        <row r="52">
          <cell r="A52" t="str">
            <v>2.01.049</v>
          </cell>
          <cell r="B52" t="str">
            <v>SCS0000835</v>
          </cell>
          <cell r="C52" t="str">
            <v>地脚焊接总成R</v>
          </cell>
        </row>
        <row r="53">
          <cell r="A53" t="str">
            <v>2.01.050</v>
          </cell>
          <cell r="B53" t="str">
            <v>SCS0000836</v>
          </cell>
          <cell r="C53" t="str">
            <v>左座框总成</v>
          </cell>
        </row>
        <row r="54">
          <cell r="A54" t="str">
            <v>2.01.051</v>
          </cell>
          <cell r="B54" t="str">
            <v>SCS0000837</v>
          </cell>
          <cell r="C54" t="str">
            <v>右座框总成</v>
          </cell>
        </row>
        <row r="55">
          <cell r="A55" t="str">
            <v>2.01.052</v>
          </cell>
          <cell r="B55" t="str">
            <v>SCS0000838</v>
          </cell>
          <cell r="C55" t="str">
            <v>独立靠背骨架总成（无扶手）</v>
          </cell>
        </row>
        <row r="56">
          <cell r="A56" t="str">
            <v>2.01.053</v>
          </cell>
          <cell r="B56" t="str">
            <v>SCS0000839</v>
          </cell>
          <cell r="C56" t="str">
            <v>左独立靠背骨架总成</v>
          </cell>
        </row>
        <row r="57">
          <cell r="A57" t="str">
            <v>2.01.054</v>
          </cell>
          <cell r="B57" t="str">
            <v>SCS0000840</v>
          </cell>
          <cell r="C57" t="str">
            <v>右独立靠背骨架总成</v>
          </cell>
        </row>
        <row r="58">
          <cell r="A58" t="str">
            <v>2.01.055</v>
          </cell>
          <cell r="B58" t="str">
            <v>SCS0000841</v>
          </cell>
          <cell r="C58" t="str">
            <v>左扶手定位板焊接总成</v>
          </cell>
        </row>
        <row r="59">
          <cell r="A59" t="str">
            <v>2.01.056</v>
          </cell>
          <cell r="B59" t="str">
            <v>SCS0000842</v>
          </cell>
          <cell r="C59" t="str">
            <v>右扶手定位板焊接总成</v>
          </cell>
        </row>
        <row r="60">
          <cell r="A60" t="str">
            <v>2.01.057</v>
          </cell>
          <cell r="B60" t="str">
            <v>SCS0000843</v>
          </cell>
          <cell r="C60" t="str">
            <v>靠背扶手骨架总成</v>
          </cell>
        </row>
        <row r="61">
          <cell r="A61" t="str">
            <v>2.01.058</v>
          </cell>
          <cell r="B61" t="str">
            <v>SCS0000844</v>
          </cell>
          <cell r="C61" t="str">
            <v>中排左独立主动侧滑轨总成</v>
          </cell>
        </row>
        <row r="62">
          <cell r="A62" t="str">
            <v>2.01.059</v>
          </cell>
          <cell r="B62" t="str">
            <v>SCS0000845</v>
          </cell>
          <cell r="C62" t="str">
            <v>中排左独立从动侧滑轨总成</v>
          </cell>
        </row>
        <row r="63">
          <cell r="A63" t="str">
            <v>2.01.060</v>
          </cell>
          <cell r="B63" t="str">
            <v>SCS0000846</v>
          </cell>
          <cell r="C63" t="str">
            <v>中排左独立调角器主动侧</v>
          </cell>
        </row>
        <row r="64">
          <cell r="A64" t="str">
            <v>2.01.061</v>
          </cell>
          <cell r="B64" t="str">
            <v>SCS0000847</v>
          </cell>
          <cell r="C64" t="str">
            <v>中排左独立调角器从动侧</v>
          </cell>
        </row>
        <row r="65">
          <cell r="A65" t="str">
            <v>2.01.062</v>
          </cell>
          <cell r="B65" t="str">
            <v>SCS0000848</v>
          </cell>
          <cell r="C65" t="str">
            <v>中排右独立主动侧滑轨总成</v>
          </cell>
        </row>
        <row r="66">
          <cell r="A66" t="str">
            <v>2.01.063</v>
          </cell>
          <cell r="B66" t="str">
            <v>SCS0000849</v>
          </cell>
          <cell r="C66" t="str">
            <v>中排右独立从动侧滑轨总成</v>
          </cell>
        </row>
        <row r="67">
          <cell r="A67" t="str">
            <v>2.01.064</v>
          </cell>
          <cell r="B67" t="str">
            <v>SCS0000850</v>
          </cell>
          <cell r="C67" t="str">
            <v>中排右独立调角器主动侧</v>
          </cell>
        </row>
        <row r="68">
          <cell r="A68" t="str">
            <v>2.01.065</v>
          </cell>
          <cell r="B68" t="str">
            <v>SCS0000851</v>
          </cell>
          <cell r="C68" t="str">
            <v>中排右独立调角器从动侧</v>
          </cell>
        </row>
        <row r="69">
          <cell r="A69" t="str">
            <v>2.01.066</v>
          </cell>
          <cell r="B69" t="str">
            <v>SCS0000852</v>
          </cell>
          <cell r="C69" t="str">
            <v>中排左独立安全带锁扣</v>
          </cell>
        </row>
        <row r="70">
          <cell r="A70" t="str">
            <v>2.01.067</v>
          </cell>
          <cell r="B70" t="str">
            <v>SCS0000853</v>
          </cell>
          <cell r="C70" t="str">
            <v>中排右独立安全带锁扣</v>
          </cell>
        </row>
        <row r="71">
          <cell r="A71" t="str">
            <v>2.01.068</v>
          </cell>
          <cell r="B71" t="str">
            <v>SCS0000854</v>
          </cell>
          <cell r="C71" t="str">
            <v>钢丝160</v>
          </cell>
        </row>
        <row r="72">
          <cell r="A72" t="str">
            <v>2.01.069</v>
          </cell>
          <cell r="B72" t="str">
            <v>SCS0000855</v>
          </cell>
          <cell r="C72" t="str">
            <v>钢丝250</v>
          </cell>
        </row>
        <row r="73">
          <cell r="A73" t="str">
            <v>2.01.070</v>
          </cell>
          <cell r="B73" t="str">
            <v>SCS0000856</v>
          </cell>
          <cell r="C73" t="str">
            <v>钢丝260</v>
          </cell>
        </row>
        <row r="74">
          <cell r="A74" t="str">
            <v>2.01.071</v>
          </cell>
          <cell r="B74" t="str">
            <v>SCS0000857</v>
          </cell>
          <cell r="C74" t="str">
            <v>钢丝270</v>
          </cell>
        </row>
        <row r="75">
          <cell r="A75" t="str">
            <v>2.01.072</v>
          </cell>
          <cell r="B75" t="str">
            <v>SCS0000858</v>
          </cell>
          <cell r="C75" t="str">
            <v>钢丝300</v>
          </cell>
        </row>
        <row r="76">
          <cell r="A76" t="str">
            <v>2.01.073</v>
          </cell>
          <cell r="B76" t="str">
            <v>SCS0000859</v>
          </cell>
          <cell r="C76" t="str">
            <v>钢丝320</v>
          </cell>
        </row>
        <row r="77">
          <cell r="A77" t="str">
            <v>2.01.074</v>
          </cell>
          <cell r="B77" t="str">
            <v>SCS0000860</v>
          </cell>
          <cell r="C77" t="str">
            <v>钢丝350</v>
          </cell>
        </row>
        <row r="78">
          <cell r="A78" t="str">
            <v>2.01.075</v>
          </cell>
          <cell r="B78" t="str">
            <v>SCS0000861</v>
          </cell>
          <cell r="C78" t="str">
            <v>钢丝380</v>
          </cell>
        </row>
        <row r="79">
          <cell r="A79" t="str">
            <v>2.01.076</v>
          </cell>
          <cell r="B79" t="str">
            <v>SCS0000862</v>
          </cell>
          <cell r="C79" t="str">
            <v>钢丝400</v>
          </cell>
        </row>
        <row r="80">
          <cell r="A80" t="str">
            <v>2.01.077</v>
          </cell>
          <cell r="B80" t="str">
            <v>SCS0000863</v>
          </cell>
          <cell r="C80" t="str">
            <v>钢丝450</v>
          </cell>
        </row>
        <row r="81">
          <cell r="A81" t="str">
            <v>2.01.078</v>
          </cell>
          <cell r="B81" t="str">
            <v>SCS0000864</v>
          </cell>
          <cell r="C81" t="str">
            <v>钢丝550</v>
          </cell>
        </row>
        <row r="82">
          <cell r="A82" t="str">
            <v>2.01.079</v>
          </cell>
          <cell r="B82" t="str">
            <v>SCS0000865</v>
          </cell>
          <cell r="C82" t="str">
            <v>钢丝650</v>
          </cell>
        </row>
        <row r="83">
          <cell r="A83" t="str">
            <v>2.01.080</v>
          </cell>
          <cell r="B83" t="str">
            <v>SCS0000866</v>
          </cell>
          <cell r="C83" t="str">
            <v>钢丝780</v>
          </cell>
        </row>
        <row r="84">
          <cell r="A84" t="str">
            <v>2.01.081</v>
          </cell>
          <cell r="B84" t="str">
            <v>SCS0000867</v>
          </cell>
          <cell r="C84" t="str">
            <v>钢丝900</v>
          </cell>
        </row>
        <row r="85">
          <cell r="A85" t="str">
            <v>2.01.082</v>
          </cell>
          <cell r="B85" t="str">
            <v>SCS0000868</v>
          </cell>
          <cell r="C85" t="str">
            <v>钢丝1200</v>
          </cell>
        </row>
        <row r="86">
          <cell r="A86" t="str">
            <v>2.01.083</v>
          </cell>
          <cell r="B86" t="str">
            <v>SCS0000869</v>
          </cell>
          <cell r="C86" t="str">
            <v>钢丝1240</v>
          </cell>
        </row>
        <row r="87">
          <cell r="A87" t="str">
            <v>2.01.084</v>
          </cell>
          <cell r="B87" t="str">
            <v>SCS0000870</v>
          </cell>
          <cell r="C87" t="str">
            <v>307驾座调角器主动侧</v>
          </cell>
        </row>
        <row r="88">
          <cell r="A88" t="str">
            <v>2.01.085</v>
          </cell>
          <cell r="B88" t="str">
            <v>SCS0000871</v>
          </cell>
          <cell r="C88" t="str">
            <v>307副驾调角器主动侧</v>
          </cell>
        </row>
        <row r="89">
          <cell r="A89" t="str">
            <v>2.01.086</v>
          </cell>
          <cell r="B89" t="str">
            <v>SCS0003965</v>
          </cell>
          <cell r="C89" t="str">
            <v>MA501前排头枕骨架总成</v>
          </cell>
        </row>
        <row r="90">
          <cell r="A90" t="str">
            <v>2.01.087</v>
          </cell>
          <cell r="B90" t="str">
            <v>SCS0000872</v>
          </cell>
          <cell r="C90" t="str">
            <v>307中排双人靠背骨架总成（不带头枕）</v>
          </cell>
        </row>
        <row r="91">
          <cell r="A91" t="str">
            <v>2.01.088</v>
          </cell>
          <cell r="B91" t="str">
            <v>SCS0000873</v>
          </cell>
          <cell r="C91" t="str">
            <v>307中排双人靠背骨架总成（带头枕）</v>
          </cell>
        </row>
        <row r="92">
          <cell r="A92" t="str">
            <v>2.01.089</v>
          </cell>
          <cell r="B92" t="str">
            <v>SCS0000874</v>
          </cell>
          <cell r="C92" t="str">
            <v>307跨座底部连接支架总成</v>
          </cell>
        </row>
        <row r="93">
          <cell r="A93" t="str">
            <v>2.01.090</v>
          </cell>
          <cell r="B93" t="str">
            <v>SCS0000875</v>
          </cell>
          <cell r="C93" t="str">
            <v>307跨座连杆机构总成</v>
          </cell>
        </row>
        <row r="94">
          <cell r="A94" t="str">
            <v>2.01.091</v>
          </cell>
          <cell r="B94" t="str">
            <v>SCS0000876</v>
          </cell>
          <cell r="C94" t="str">
            <v>307折叠座座垫骨架总成</v>
          </cell>
        </row>
        <row r="95">
          <cell r="A95" t="str">
            <v>2.01.092</v>
          </cell>
          <cell r="B95" t="str">
            <v>SCS0000877</v>
          </cell>
          <cell r="C95" t="str">
            <v>307折叠座靠背骨架总成</v>
          </cell>
        </row>
        <row r="96">
          <cell r="A96" t="str">
            <v>2.01.093</v>
          </cell>
          <cell r="B96" t="str">
            <v>SCS0000878</v>
          </cell>
          <cell r="C96" t="str">
            <v>307双主动调角器主动侧</v>
          </cell>
        </row>
        <row r="97">
          <cell r="A97" t="str">
            <v>2.01.094</v>
          </cell>
          <cell r="B97" t="str">
            <v>SCS0000879</v>
          </cell>
          <cell r="C97" t="str">
            <v>307双主动调角器被动侧</v>
          </cell>
        </row>
        <row r="98">
          <cell r="A98" t="str">
            <v>2.01.095</v>
          </cell>
          <cell r="B98" t="str">
            <v>SCS0000880</v>
          </cell>
          <cell r="C98" t="str">
            <v>307双主动调角器中心连杆</v>
          </cell>
        </row>
        <row r="99">
          <cell r="A99" t="str">
            <v>2.01.096</v>
          </cell>
          <cell r="B99" t="str">
            <v>SCS0000881</v>
          </cell>
          <cell r="C99" t="str">
            <v>307后排三人座垫骨架总成</v>
          </cell>
        </row>
        <row r="100">
          <cell r="A100" t="str">
            <v>2.01.097</v>
          </cell>
          <cell r="B100" t="str">
            <v>SCS0000882</v>
          </cell>
          <cell r="C100" t="str">
            <v>307后排三人靠背骨架总成（带头枕）</v>
          </cell>
        </row>
        <row r="101">
          <cell r="A101" t="str">
            <v>2.01.098</v>
          </cell>
          <cell r="B101" t="str">
            <v>SCS0000883</v>
          </cell>
          <cell r="C101" t="str">
            <v>307后排三人靠背骨架总成（不带头枕）</v>
          </cell>
        </row>
        <row r="102">
          <cell r="A102" t="str">
            <v>2.01.099</v>
          </cell>
          <cell r="B102" t="str">
            <v>SCS0000884</v>
          </cell>
          <cell r="C102" t="str">
            <v>307后排三人前支撑腿焊接总成</v>
          </cell>
        </row>
        <row r="103">
          <cell r="A103" t="str">
            <v>2.01.100</v>
          </cell>
          <cell r="B103" t="str">
            <v>SCS0000885</v>
          </cell>
          <cell r="C103" t="str">
            <v>307后支撑腿支架总成</v>
          </cell>
        </row>
        <row r="104">
          <cell r="A104" t="str">
            <v>2.01.101</v>
          </cell>
          <cell r="B104" t="str">
            <v>SCS0000886</v>
          </cell>
          <cell r="C104" t="str">
            <v>307地锁</v>
          </cell>
        </row>
        <row r="105">
          <cell r="A105" t="str">
            <v>2.01.102</v>
          </cell>
          <cell r="B105" t="str">
            <v>SCS0000887</v>
          </cell>
          <cell r="C105" t="str">
            <v>钢丝750</v>
          </cell>
        </row>
        <row r="106">
          <cell r="A106" t="str">
            <v>2.01.103</v>
          </cell>
          <cell r="B106" t="str">
            <v>SCS0000888</v>
          </cell>
          <cell r="C106" t="str">
            <v>钢丝1160</v>
          </cell>
        </row>
        <row r="107">
          <cell r="A107" t="str">
            <v>2.01.104</v>
          </cell>
          <cell r="B107" t="str">
            <v>SCS0000889</v>
          </cell>
          <cell r="C107" t="str">
            <v>301背骨架头枕支管A</v>
          </cell>
        </row>
        <row r="108">
          <cell r="A108" t="str">
            <v>2.01.105</v>
          </cell>
          <cell r="B108" t="str">
            <v>SCS0000890</v>
          </cell>
          <cell r="C108" t="str">
            <v>301背骨架头枕支管B</v>
          </cell>
        </row>
        <row r="109">
          <cell r="A109" t="str">
            <v>2.01.106</v>
          </cell>
          <cell r="B109" t="str">
            <v>SCS0000891</v>
          </cell>
          <cell r="C109" t="str">
            <v>301靠背管</v>
          </cell>
        </row>
        <row r="110">
          <cell r="A110" t="str">
            <v>2.01.107</v>
          </cell>
          <cell r="B110" t="str">
            <v>SCS0000892</v>
          </cell>
          <cell r="C110" t="str">
            <v>301背合棉后支撑钢丝</v>
          </cell>
        </row>
        <row r="111">
          <cell r="A111" t="str">
            <v>2.01.108</v>
          </cell>
          <cell r="B111" t="str">
            <v>SCS0000893</v>
          </cell>
          <cell r="C111" t="str">
            <v>301背合棉下支撑钢丝</v>
          </cell>
        </row>
        <row r="112">
          <cell r="A112" t="str">
            <v>2.01.109</v>
          </cell>
          <cell r="B112" t="str">
            <v>SCS0000894</v>
          </cell>
          <cell r="C112" t="str">
            <v>301正驾左侧翼支撑钢丝</v>
          </cell>
        </row>
        <row r="113">
          <cell r="A113" t="str">
            <v>2.01.110</v>
          </cell>
          <cell r="B113" t="str">
            <v>SCS0000895</v>
          </cell>
          <cell r="C113" t="str">
            <v>301正驾右侧翼支撑钢丝</v>
          </cell>
        </row>
        <row r="114">
          <cell r="A114" t="str">
            <v>2.01.111</v>
          </cell>
          <cell r="B114" t="str">
            <v>SCS0000896</v>
          </cell>
          <cell r="C114" t="str">
            <v>301副驾右侧翼支撑钢丝</v>
          </cell>
        </row>
        <row r="115">
          <cell r="A115" t="str">
            <v>2.01.112</v>
          </cell>
          <cell r="B115" t="str">
            <v>SCS0000897</v>
          </cell>
          <cell r="C115" t="str">
            <v>301副驾左侧翼支撑钢丝</v>
          </cell>
        </row>
        <row r="116">
          <cell r="A116" t="str">
            <v>2.01.113</v>
          </cell>
          <cell r="B116" t="str">
            <v>SCS0000898</v>
          </cell>
          <cell r="C116" t="str">
            <v>301蛇形簧固定片</v>
          </cell>
        </row>
        <row r="117">
          <cell r="A117" t="str">
            <v>2.01.114</v>
          </cell>
          <cell r="B117" t="str">
            <v>SCS0000899</v>
          </cell>
          <cell r="C117" t="str">
            <v>301正驾背骨架右连接板总成</v>
          </cell>
        </row>
        <row r="118">
          <cell r="A118" t="str">
            <v>2.01.115</v>
          </cell>
          <cell r="B118" t="str">
            <v>SCS0000900</v>
          </cell>
          <cell r="C118" t="str">
            <v>301背骨架左连接板</v>
          </cell>
        </row>
        <row r="119">
          <cell r="A119" t="str">
            <v>2.01.116</v>
          </cell>
          <cell r="B119" t="str">
            <v>SCS0000901</v>
          </cell>
          <cell r="C119" t="str">
            <v>301副驾背骨架左连接板总成</v>
          </cell>
        </row>
        <row r="120">
          <cell r="A120" t="str">
            <v>2.01.117</v>
          </cell>
          <cell r="B120" t="str">
            <v>SCS0000902</v>
          </cell>
          <cell r="C120" t="str">
            <v>301靠背蛇形簧总成</v>
          </cell>
        </row>
        <row r="121">
          <cell r="A121" t="str">
            <v>2.01.118</v>
          </cell>
          <cell r="B121" t="str">
            <v>SCS0000903</v>
          </cell>
          <cell r="C121" t="str">
            <v>301前排头枕骨架</v>
          </cell>
        </row>
        <row r="122">
          <cell r="A122" t="str">
            <v>2.01.119</v>
          </cell>
          <cell r="B122" t="str">
            <v>SCS0000904</v>
          </cell>
          <cell r="C122" t="str">
            <v>驾驶员左滑轨总成</v>
          </cell>
        </row>
        <row r="123">
          <cell r="A123" t="str">
            <v>2.01.120</v>
          </cell>
          <cell r="B123" t="str">
            <v>SCS0000905</v>
          </cell>
          <cell r="C123" t="str">
            <v>驾驶员右滑轨总成</v>
          </cell>
        </row>
        <row r="124">
          <cell r="A124" t="str">
            <v>2.01.121</v>
          </cell>
          <cell r="B124" t="str">
            <v>SCS0000906</v>
          </cell>
          <cell r="C124" t="str">
            <v>滑轨解锁手把</v>
          </cell>
        </row>
        <row r="125">
          <cell r="A125" t="str">
            <v>2.01.122</v>
          </cell>
          <cell r="B125" t="str">
            <v>SCS0000907</v>
          </cell>
          <cell r="C125" t="str">
            <v>主驾安全带固定板总成</v>
          </cell>
        </row>
        <row r="126">
          <cell r="A126" t="str">
            <v>2.01.123</v>
          </cell>
          <cell r="B126" t="str">
            <v>SCS0000908</v>
          </cell>
          <cell r="C126" t="str">
            <v>主驾左外前固定座</v>
          </cell>
        </row>
        <row r="127">
          <cell r="A127" t="str">
            <v>2.01.124</v>
          </cell>
          <cell r="B127" t="str">
            <v>SCS0000909</v>
          </cell>
          <cell r="C127" t="str">
            <v>主驾左外后固定座总成</v>
          </cell>
        </row>
        <row r="128">
          <cell r="A128" t="str">
            <v>2.01.125</v>
          </cell>
          <cell r="B128" t="str">
            <v>SCS0000910</v>
          </cell>
          <cell r="C128" t="str">
            <v>主驾座框本体总成</v>
          </cell>
        </row>
        <row r="129">
          <cell r="A129" t="str">
            <v>2.01.126</v>
          </cell>
          <cell r="B129" t="str">
            <v>SCS0000911</v>
          </cell>
          <cell r="C129" t="str">
            <v>支撑杆</v>
          </cell>
        </row>
        <row r="130">
          <cell r="A130" t="str">
            <v>2.01.127</v>
          </cell>
          <cell r="B130" t="str">
            <v>SCS0000912</v>
          </cell>
          <cell r="C130" t="str">
            <v>副驾驶员右滑轨总成</v>
          </cell>
        </row>
        <row r="131">
          <cell r="A131" t="str">
            <v>2.01.128</v>
          </cell>
          <cell r="B131" t="str">
            <v>SCS0000913</v>
          </cell>
          <cell r="C131" t="str">
            <v>副驾驶员左滑轨总成</v>
          </cell>
        </row>
        <row r="132">
          <cell r="A132" t="str">
            <v>2.01.129</v>
          </cell>
          <cell r="B132" t="str">
            <v>SCS0003966</v>
          </cell>
          <cell r="C132" t="str">
            <v>MA501边头枕骨架总成</v>
          </cell>
        </row>
        <row r="133">
          <cell r="A133" t="str">
            <v>2.01.130</v>
          </cell>
          <cell r="B133" t="str">
            <v>SCS0000914</v>
          </cell>
          <cell r="C133" t="str">
            <v>副驾安全带固定板总成</v>
          </cell>
        </row>
        <row r="134">
          <cell r="A134" t="str">
            <v>2.01.131</v>
          </cell>
          <cell r="B134" t="str">
            <v>SCS0000915</v>
          </cell>
          <cell r="C134" t="str">
            <v>副驾右外前固定座</v>
          </cell>
        </row>
        <row r="135">
          <cell r="A135" t="str">
            <v>2.01.132</v>
          </cell>
          <cell r="B135" t="str">
            <v>SCS0000916</v>
          </cell>
          <cell r="C135" t="str">
            <v>副驾右外后固定座总成</v>
          </cell>
        </row>
        <row r="136">
          <cell r="A136" t="str">
            <v>2.01.133</v>
          </cell>
          <cell r="B136" t="str">
            <v>SCS0000917</v>
          </cell>
          <cell r="C136" t="str">
            <v>副驾座框本体总成</v>
          </cell>
        </row>
        <row r="137">
          <cell r="A137" t="str">
            <v>2.01.134</v>
          </cell>
          <cell r="B137" t="str">
            <v>SCS0000918</v>
          </cell>
          <cell r="C137" t="str">
            <v>主驾安全带锁扣总成（带未系提醒）</v>
          </cell>
        </row>
        <row r="138">
          <cell r="A138" t="str">
            <v>2.01.135</v>
          </cell>
          <cell r="B138" t="str">
            <v>SCS0000919</v>
          </cell>
          <cell r="C138" t="str">
            <v>副驾安全带锁扣总成（不带未系提醒）</v>
          </cell>
        </row>
        <row r="139">
          <cell r="A139" t="str">
            <v>2.01.136</v>
          </cell>
          <cell r="B139" t="str">
            <v>SCS0000920</v>
          </cell>
          <cell r="C139" t="str">
            <v>后背骨架总成</v>
          </cell>
        </row>
        <row r="140">
          <cell r="A140" t="str">
            <v>2.01.137</v>
          </cell>
          <cell r="B140" t="str">
            <v>SCS0000921</v>
          </cell>
          <cell r="C140" t="str">
            <v>卷轴器总成（自带安装螺栓、螺母）</v>
          </cell>
        </row>
        <row r="141">
          <cell r="A141" t="str">
            <v>2.01.138</v>
          </cell>
          <cell r="B141" t="str">
            <v>SCS0000922</v>
          </cell>
          <cell r="C141" t="str">
            <v>后左靠背锁</v>
          </cell>
        </row>
        <row r="142">
          <cell r="A142" t="str">
            <v>2.01.139</v>
          </cell>
          <cell r="B142" t="str">
            <v>SCS0000923</v>
          </cell>
          <cell r="C142" t="str">
            <v>后右靠背锁</v>
          </cell>
        </row>
        <row r="143">
          <cell r="A143" t="str">
            <v>2.01.140</v>
          </cell>
          <cell r="B143" t="str">
            <v>SCS0000924</v>
          </cell>
          <cell r="C143" t="str">
            <v>后座垫骨架总成</v>
          </cell>
        </row>
        <row r="144">
          <cell r="A144" t="str">
            <v>2.01.141</v>
          </cell>
          <cell r="B144" t="str">
            <v>SCS0000925</v>
          </cell>
          <cell r="C144" t="str">
            <v>钢丝425</v>
          </cell>
        </row>
        <row r="145">
          <cell r="A145" t="str">
            <v>2.01.142</v>
          </cell>
          <cell r="B145" t="str">
            <v>SCS0000926</v>
          </cell>
          <cell r="C145" t="str">
            <v>钢丝475</v>
          </cell>
        </row>
        <row r="146">
          <cell r="A146" t="str">
            <v>2.01.143</v>
          </cell>
          <cell r="B146" t="str">
            <v>SCS0000927</v>
          </cell>
          <cell r="C146" t="str">
            <v>L型钢丝</v>
          </cell>
        </row>
        <row r="147">
          <cell r="A147" t="str">
            <v>2.01.144</v>
          </cell>
          <cell r="B147" t="str">
            <v>SCS0000928</v>
          </cell>
          <cell r="C147" t="str">
            <v>驾驶员调角器总成</v>
          </cell>
        </row>
        <row r="148">
          <cell r="A148" t="str">
            <v>2.01.145</v>
          </cell>
          <cell r="B148" t="str">
            <v>SCS0000929</v>
          </cell>
          <cell r="C148" t="str">
            <v>副驾驶员调角器总成</v>
          </cell>
        </row>
        <row r="149">
          <cell r="A149" t="str">
            <v>2.01.146</v>
          </cell>
          <cell r="B149" t="str">
            <v>SCS0000930</v>
          </cell>
          <cell r="C149" t="str">
            <v>后排两侧头枕骨架总成</v>
          </cell>
        </row>
        <row r="150">
          <cell r="A150" t="str">
            <v>2.01.147</v>
          </cell>
          <cell r="B150" t="str">
            <v>SCS0000931</v>
          </cell>
          <cell r="C150" t="str">
            <v>306靠背加强管</v>
          </cell>
        </row>
        <row r="151">
          <cell r="A151" t="str">
            <v>2.01.148</v>
          </cell>
          <cell r="B151" t="str">
            <v>SCS0000932</v>
          </cell>
          <cell r="C151" t="str">
            <v>后排中间头枕骨架总成</v>
          </cell>
        </row>
        <row r="152">
          <cell r="A152" t="str">
            <v>2.01.149</v>
          </cell>
          <cell r="B152" t="str">
            <v>SCS0000933</v>
          </cell>
          <cell r="C152" t="str">
            <v>驾座安全带锁扣(不带线束)</v>
          </cell>
        </row>
        <row r="153">
          <cell r="A153" t="str">
            <v>2.01.151</v>
          </cell>
          <cell r="B153" t="str">
            <v>SCS0000935</v>
          </cell>
          <cell r="C153" t="str">
            <v>后排六分靠背骨架总成（带中间头枕）</v>
          </cell>
        </row>
        <row r="154">
          <cell r="A154" t="str">
            <v>2.01.152</v>
          </cell>
          <cell r="B154" t="str">
            <v>SCS0000936</v>
          </cell>
          <cell r="C154" t="str">
            <v>后排四分靠背骨架总成</v>
          </cell>
        </row>
        <row r="155">
          <cell r="A155" t="str">
            <v>2.01.153</v>
          </cell>
          <cell r="B155" t="str">
            <v>SCS0000937</v>
          </cell>
          <cell r="C155" t="str">
            <v>后排六分座垫骨架总成</v>
          </cell>
        </row>
        <row r="156">
          <cell r="A156" t="str">
            <v>2.01.154</v>
          </cell>
          <cell r="B156" t="str">
            <v>SCS0000938</v>
          </cell>
          <cell r="C156" t="str">
            <v>后排四分座垫骨架总成</v>
          </cell>
        </row>
        <row r="157">
          <cell r="A157" t="str">
            <v>2.01.155</v>
          </cell>
          <cell r="B157" t="str">
            <v>SCS0000939</v>
          </cell>
          <cell r="C157" t="str">
            <v>后排六分靠背骨架总成（不带中间头枕）</v>
          </cell>
        </row>
        <row r="158">
          <cell r="A158" t="str">
            <v>2.01.156</v>
          </cell>
          <cell r="B158" t="str">
            <v>SCS0000940</v>
          </cell>
          <cell r="C158" t="str">
            <v>高配主驾安全带固定板总成</v>
          </cell>
        </row>
        <row r="159">
          <cell r="A159" t="str">
            <v>2.01.157</v>
          </cell>
          <cell r="B159" t="str">
            <v>SCS0000941</v>
          </cell>
          <cell r="C159" t="str">
            <v>高配主驾左外后固定座总成</v>
          </cell>
        </row>
        <row r="160">
          <cell r="A160" t="str">
            <v>2.01.158</v>
          </cell>
          <cell r="B160" t="str">
            <v>SCS0000942</v>
          </cell>
          <cell r="C160" t="str">
            <v>高配主驾座框本体总成</v>
          </cell>
        </row>
        <row r="161">
          <cell r="A161" t="str">
            <v>2.01.159</v>
          </cell>
          <cell r="B161" t="str">
            <v>BEC0000001</v>
          </cell>
          <cell r="C161" t="str">
            <v>SBR</v>
          </cell>
        </row>
        <row r="162">
          <cell r="A162" t="str">
            <v>2.01.160</v>
          </cell>
          <cell r="B162" t="str">
            <v>SCS0000943</v>
          </cell>
          <cell r="C162" t="str">
            <v>301整体式靠背冲压件总成</v>
          </cell>
        </row>
        <row r="163">
          <cell r="A163" t="str">
            <v>2.01.161</v>
          </cell>
          <cell r="B163" t="str">
            <v>SCS0000944</v>
          </cell>
          <cell r="C163" t="str">
            <v>301整体式座垫冲压件总成</v>
          </cell>
        </row>
        <row r="164">
          <cell r="A164" t="str">
            <v>2.01.162</v>
          </cell>
          <cell r="B164" t="str">
            <v>SCS0000945</v>
          </cell>
          <cell r="C164" t="str">
            <v>301后排六分靠背冲压件总成</v>
          </cell>
        </row>
        <row r="165">
          <cell r="A165" t="str">
            <v>2.01.163</v>
          </cell>
          <cell r="B165" t="str">
            <v>SCS0000946</v>
          </cell>
          <cell r="C165" t="str">
            <v>301后排六分座垫冲压件总成</v>
          </cell>
        </row>
        <row r="166">
          <cell r="A166" t="str">
            <v>2.01.164</v>
          </cell>
          <cell r="B166" t="str">
            <v>SCS0000947</v>
          </cell>
          <cell r="C166" t="str">
            <v>301后排四分靠背冲压件总成</v>
          </cell>
        </row>
        <row r="167">
          <cell r="A167" t="str">
            <v>2.01.165</v>
          </cell>
          <cell r="B167" t="str">
            <v>SCS0000948</v>
          </cell>
          <cell r="C167" t="str">
            <v>301后排四分座垫冲压件总成</v>
          </cell>
        </row>
        <row r="168">
          <cell r="A168" t="str">
            <v>2.01.166</v>
          </cell>
          <cell r="B168" t="str">
            <v>SCS0003967</v>
          </cell>
          <cell r="C168" t="str">
            <v>MA501中间头枕骨架总成</v>
          </cell>
        </row>
        <row r="169">
          <cell r="A169" t="str">
            <v>2.01.167</v>
          </cell>
          <cell r="B169" t="str">
            <v>SCS0003968</v>
          </cell>
          <cell r="C169" t="str">
            <v>H01滑轨解锁手把</v>
          </cell>
        </row>
        <row r="170">
          <cell r="A170" t="str">
            <v>2.01.168</v>
          </cell>
          <cell r="B170" t="str">
            <v>SCS0003969</v>
          </cell>
          <cell r="C170" t="str">
            <v>H01主驾安全带固定板总成</v>
          </cell>
        </row>
        <row r="171">
          <cell r="A171" t="str">
            <v>2.01.169</v>
          </cell>
          <cell r="B171" t="str">
            <v>SCS0003970</v>
          </cell>
          <cell r="C171" t="str">
            <v>H01副驾安全带固定板总成</v>
          </cell>
        </row>
        <row r="172">
          <cell r="A172" t="str">
            <v>2.01.170</v>
          </cell>
          <cell r="B172" t="str">
            <v>SCS0000949</v>
          </cell>
          <cell r="C172" t="str">
            <v>中排2+1靠背骨架总成(带头枕)-改型</v>
          </cell>
        </row>
        <row r="173">
          <cell r="A173" t="str">
            <v>2.01.171</v>
          </cell>
          <cell r="B173" t="str">
            <v>SCS0000950</v>
          </cell>
          <cell r="C173" t="str">
            <v>中排2+1靠背骨架总成(不带头枕)-改型</v>
          </cell>
        </row>
        <row r="174">
          <cell r="A174" t="str">
            <v>2.01.172</v>
          </cell>
          <cell r="B174" t="str">
            <v>SCS0000951</v>
          </cell>
          <cell r="C174" t="str">
            <v>长拉线</v>
          </cell>
        </row>
        <row r="175">
          <cell r="A175" t="str">
            <v>2.01.173</v>
          </cell>
          <cell r="B175" t="str">
            <v>SCS0000952</v>
          </cell>
          <cell r="C175" t="str">
            <v>中排左侧座椅折叠器</v>
          </cell>
        </row>
        <row r="176">
          <cell r="A176" t="str">
            <v>2.01.174</v>
          </cell>
          <cell r="B176" t="str">
            <v>SCS0000953</v>
          </cell>
          <cell r="C176" t="str">
            <v>中排安全带卷收器</v>
          </cell>
        </row>
        <row r="177">
          <cell r="A177" t="str">
            <v>2.01.175</v>
          </cell>
          <cell r="B177" t="str">
            <v>SCS0000954</v>
          </cell>
          <cell r="C177" t="str">
            <v>中排2+1座垫骨架焊接总成-改型</v>
          </cell>
        </row>
        <row r="178">
          <cell r="A178" t="str">
            <v>2.01.176</v>
          </cell>
          <cell r="B178" t="str">
            <v>SCS0000955</v>
          </cell>
          <cell r="C178" t="str">
            <v>中排后支撑腿总成-改型</v>
          </cell>
        </row>
        <row r="179">
          <cell r="A179" t="str">
            <v>2.01.177</v>
          </cell>
          <cell r="B179" t="str">
            <v>SCS0000956</v>
          </cell>
          <cell r="C179" t="str">
            <v>短拉线</v>
          </cell>
        </row>
        <row r="180">
          <cell r="A180" t="str">
            <v>2.01.178</v>
          </cell>
          <cell r="B180" t="str">
            <v>SCS0000957</v>
          </cell>
          <cell r="C180" t="str">
            <v>三人地锁总成</v>
          </cell>
        </row>
        <row r="181">
          <cell r="A181" t="str">
            <v>2.01.179</v>
          </cell>
          <cell r="B181" t="str">
            <v>SCS0000958</v>
          </cell>
          <cell r="C181" t="str">
            <v>后排三人靠背骨架总成(带头枕)-改型</v>
          </cell>
        </row>
        <row r="182">
          <cell r="A182" t="str">
            <v>2.01.180</v>
          </cell>
          <cell r="B182" t="str">
            <v>SCS0000959</v>
          </cell>
          <cell r="C182" t="str">
            <v>后排三人靠背骨架总成(不带头枕)-改型</v>
          </cell>
        </row>
        <row r="183">
          <cell r="A183" t="str">
            <v>2.01.181</v>
          </cell>
          <cell r="B183" t="str">
            <v>SCS0000960</v>
          </cell>
          <cell r="C183" t="str">
            <v>后排三人座垫骨架焊接总成-改型</v>
          </cell>
        </row>
        <row r="184">
          <cell r="A184" t="str">
            <v>2.01.182</v>
          </cell>
          <cell r="B184" t="str">
            <v>SCS0000961</v>
          </cell>
          <cell r="C184" t="str">
            <v>前脚架总成L</v>
          </cell>
        </row>
        <row r="185">
          <cell r="A185" t="str">
            <v>2.01.183</v>
          </cell>
          <cell r="B185" t="str">
            <v>SCS0000962</v>
          </cell>
          <cell r="C185" t="str">
            <v>前脚架总成R</v>
          </cell>
        </row>
        <row r="186">
          <cell r="A186" t="str">
            <v>2.01.184</v>
          </cell>
          <cell r="B186" t="str">
            <v>SCS0000963</v>
          </cell>
          <cell r="C186" t="str">
            <v>底部连接支架总成-改型</v>
          </cell>
        </row>
        <row r="187">
          <cell r="A187" t="str">
            <v>2.01.186</v>
          </cell>
          <cell r="B187" t="str">
            <v>SCS0003972</v>
          </cell>
          <cell r="C187" t="str">
            <v>H01右侧滑轨本体</v>
          </cell>
        </row>
        <row r="188">
          <cell r="A188" t="str">
            <v>2.01.187</v>
          </cell>
          <cell r="B188" t="str">
            <v>SCS0000964</v>
          </cell>
          <cell r="C188" t="str">
            <v>M20靠背管</v>
          </cell>
        </row>
        <row r="189">
          <cell r="A189" t="str">
            <v>2.01.188</v>
          </cell>
          <cell r="B189" t="str">
            <v>SCS0000965</v>
          </cell>
          <cell r="C189" t="str">
            <v>M20背合棉后支撑钢丝</v>
          </cell>
        </row>
        <row r="190">
          <cell r="A190" t="str">
            <v>2.01.189</v>
          </cell>
          <cell r="B190" t="str">
            <v>SCS0000966</v>
          </cell>
          <cell r="C190" t="str">
            <v>M20背合棉下支撑钢丝</v>
          </cell>
        </row>
        <row r="191">
          <cell r="A191" t="str">
            <v>2.01.190</v>
          </cell>
          <cell r="B191" t="str">
            <v>SCS0000967</v>
          </cell>
          <cell r="C191" t="str">
            <v>M20驾驶员靠背骨架左侧翼支撑钢丝</v>
          </cell>
        </row>
        <row r="192">
          <cell r="A192" t="str">
            <v>2.01.191</v>
          </cell>
          <cell r="B192" t="str">
            <v>SCS0000968</v>
          </cell>
          <cell r="C192" t="str">
            <v>M20驾驶员靠背骨架右侧翼支撑钢丝</v>
          </cell>
        </row>
        <row r="193">
          <cell r="A193" t="str">
            <v>2.01.192</v>
          </cell>
          <cell r="B193" t="str">
            <v>SCS0000969</v>
          </cell>
          <cell r="C193" t="str">
            <v>M20副驾驶员靠背骨架左侧翼支撑钢丝</v>
          </cell>
        </row>
        <row r="194">
          <cell r="A194" t="str">
            <v>2.01.193</v>
          </cell>
          <cell r="B194" t="str">
            <v>SCS0000970</v>
          </cell>
          <cell r="C194" t="str">
            <v>M20副驾驶员靠背骨架右侧翼支撑钢丝</v>
          </cell>
        </row>
        <row r="195">
          <cell r="A195" t="str">
            <v>2.01.194</v>
          </cell>
          <cell r="B195" t="str">
            <v>SCS0000971</v>
          </cell>
          <cell r="C195" t="str">
            <v>M20前排头枕骨架总成</v>
          </cell>
        </row>
        <row r="196">
          <cell r="A196" t="str">
            <v>2.01.195</v>
          </cell>
          <cell r="B196" t="str">
            <v>SCS0000972</v>
          </cell>
          <cell r="C196" t="str">
            <v>M20主驾左滑轨组装总成</v>
          </cell>
        </row>
        <row r="197">
          <cell r="A197" t="str">
            <v>2.01.196</v>
          </cell>
          <cell r="B197" t="str">
            <v>SCS0000973</v>
          </cell>
          <cell r="C197" t="str">
            <v>M20主驾右滑轨组装总成</v>
          </cell>
        </row>
        <row r="198">
          <cell r="A198" t="str">
            <v>2.01.197</v>
          </cell>
          <cell r="B198" t="str">
            <v>SCS0000974</v>
          </cell>
          <cell r="C198" t="str">
            <v>M20副驾左滑轨组装总成</v>
          </cell>
        </row>
        <row r="199">
          <cell r="A199" t="str">
            <v>2.01.198</v>
          </cell>
          <cell r="B199" t="str">
            <v>SCS0000975</v>
          </cell>
          <cell r="C199" t="str">
            <v>M20副驾右滑轨组装总成</v>
          </cell>
        </row>
        <row r="200">
          <cell r="A200" t="str">
            <v>2.01.199</v>
          </cell>
          <cell r="B200" t="str">
            <v>SCS0000976</v>
          </cell>
          <cell r="C200" t="str">
            <v>M20前排滑轨解锁手把</v>
          </cell>
        </row>
        <row r="201">
          <cell r="A201" t="str">
            <v>2.01.200</v>
          </cell>
          <cell r="B201" t="str">
            <v>SCS0000977</v>
          </cell>
          <cell r="C201" t="str">
            <v>M20主驾座框本体总成</v>
          </cell>
        </row>
        <row r="202">
          <cell r="A202" t="str">
            <v>2.01.201</v>
          </cell>
          <cell r="B202" t="str">
            <v>SCS0000978</v>
          </cell>
          <cell r="C202" t="str">
            <v>M20副驾座框本体总成</v>
          </cell>
        </row>
        <row r="203">
          <cell r="A203" t="str">
            <v>2.01.202</v>
          </cell>
          <cell r="B203" t="str">
            <v>SCS0000979</v>
          </cell>
          <cell r="C203" t="str">
            <v>M20主驾安全带锁扣总成</v>
          </cell>
        </row>
        <row r="204">
          <cell r="A204" t="str">
            <v>2.01.203</v>
          </cell>
          <cell r="B204" t="str">
            <v>SCS0000980</v>
          </cell>
          <cell r="C204" t="str">
            <v>M20副驾安全带锁扣总成</v>
          </cell>
        </row>
        <row r="205">
          <cell r="A205" t="str">
            <v>2.01.204</v>
          </cell>
          <cell r="B205" t="str">
            <v>SCS0000981</v>
          </cell>
          <cell r="C205" t="str">
            <v>M20主驾座框本体总成（升降型）</v>
          </cell>
        </row>
        <row r="206">
          <cell r="A206" t="str">
            <v>2.01.205</v>
          </cell>
          <cell r="B206" t="str">
            <v>SCS0000982</v>
          </cell>
          <cell r="C206" t="str">
            <v>M20左侧独立靠背骨架总成</v>
          </cell>
        </row>
        <row r="207">
          <cell r="A207" t="str">
            <v>2.01.206</v>
          </cell>
          <cell r="B207" t="str">
            <v>SCS0000983</v>
          </cell>
          <cell r="C207" t="str">
            <v>M20右侧独立靠背骨架总成</v>
          </cell>
        </row>
        <row r="208">
          <cell r="A208" t="str">
            <v>2.01.207</v>
          </cell>
          <cell r="B208" t="str">
            <v>SCS0000984</v>
          </cell>
          <cell r="C208" t="str">
            <v>M20左侧独立座框总成</v>
          </cell>
        </row>
        <row r="209">
          <cell r="A209" t="str">
            <v>2.01.208</v>
          </cell>
          <cell r="B209" t="str">
            <v>SCS0000985</v>
          </cell>
          <cell r="C209" t="str">
            <v>M20右侧独立座框总成</v>
          </cell>
        </row>
        <row r="210">
          <cell r="A210" t="str">
            <v>2.01.209</v>
          </cell>
          <cell r="B210" t="str">
            <v>SCS0000986</v>
          </cell>
          <cell r="C210" t="str">
            <v>M20独立座滑轨本体（左）</v>
          </cell>
        </row>
        <row r="211">
          <cell r="A211" t="str">
            <v>2.01.210</v>
          </cell>
          <cell r="B211" t="str">
            <v>SCS0000987</v>
          </cell>
          <cell r="C211" t="str">
            <v>M20独立座滑轨本体（右）</v>
          </cell>
        </row>
        <row r="212">
          <cell r="A212" t="str">
            <v>2.01.211</v>
          </cell>
          <cell r="B212" t="str">
            <v>SCS0000988</v>
          </cell>
          <cell r="C212" t="str">
            <v>M20中排独立滑轨解锁手把</v>
          </cell>
        </row>
        <row r="213">
          <cell r="A213" t="str">
            <v>2.01.212</v>
          </cell>
          <cell r="B213" t="str">
            <v>SCS0000989</v>
          </cell>
          <cell r="C213" t="str">
            <v>M20中排安全带锁扣总成（左）</v>
          </cell>
        </row>
        <row r="214">
          <cell r="A214" t="str">
            <v>2.01.213</v>
          </cell>
          <cell r="B214" t="str">
            <v>SCS0000990</v>
          </cell>
          <cell r="C214" t="str">
            <v>M20中排安全带锁扣总成（右）</v>
          </cell>
        </row>
        <row r="215">
          <cell r="A215" t="str">
            <v>2.01.214</v>
          </cell>
          <cell r="B215" t="str">
            <v>SCS0000991</v>
          </cell>
          <cell r="C215" t="str">
            <v>M20独立座前翻脚架总成</v>
          </cell>
        </row>
        <row r="216">
          <cell r="A216" t="str">
            <v>2.01.215</v>
          </cell>
          <cell r="B216" t="str">
            <v>SCS0000992</v>
          </cell>
          <cell r="C216" t="str">
            <v>M20左侧独立座地锁总成</v>
          </cell>
        </row>
        <row r="217">
          <cell r="A217" t="str">
            <v>2.01.216</v>
          </cell>
          <cell r="B217" t="str">
            <v>SCS0000993</v>
          </cell>
          <cell r="C217" t="str">
            <v>M20右侧独立座地锁总成</v>
          </cell>
        </row>
        <row r="218">
          <cell r="A218" t="str">
            <v>2.01.217</v>
          </cell>
          <cell r="B218" t="str">
            <v>SCS0000994</v>
          </cell>
          <cell r="C218" t="str">
            <v>M20左侧座椅靠背骨架总成</v>
          </cell>
        </row>
        <row r="219">
          <cell r="A219" t="str">
            <v>2.01.218</v>
          </cell>
          <cell r="B219" t="str">
            <v>SCS0000995</v>
          </cell>
          <cell r="C219" t="str">
            <v>M20右侧座椅靠背骨架总成</v>
          </cell>
        </row>
        <row r="220">
          <cell r="A220" t="str">
            <v>2.01.219</v>
          </cell>
          <cell r="B220" t="str">
            <v>SCS0000996</v>
          </cell>
          <cell r="C220" t="str">
            <v>M20中后排三点安全带总成</v>
          </cell>
        </row>
        <row r="221">
          <cell r="A221" t="str">
            <v>2.01.220</v>
          </cell>
          <cell r="B221" t="str">
            <v>SCS0000997</v>
          </cell>
          <cell r="C221" t="str">
            <v>M20左侧座椅座垫骨架总成</v>
          </cell>
        </row>
        <row r="222">
          <cell r="A222" t="str">
            <v>2.01.221</v>
          </cell>
          <cell r="B222" t="str">
            <v>SCS0000998</v>
          </cell>
          <cell r="C222" t="str">
            <v>M20右侧座椅座垫骨架总成</v>
          </cell>
        </row>
        <row r="223">
          <cell r="A223" t="str">
            <v>2.01.222</v>
          </cell>
          <cell r="B223" t="str">
            <v>SCS0000999</v>
          </cell>
          <cell r="C223" t="str">
            <v>中排右侧座椅折叠器</v>
          </cell>
        </row>
        <row r="224">
          <cell r="A224" t="str">
            <v>2.01.223</v>
          </cell>
          <cell r="B224" t="str">
            <v>SCS0001000</v>
          </cell>
          <cell r="C224" t="str">
            <v>M20三人靠背骨架总成</v>
          </cell>
        </row>
        <row r="225">
          <cell r="A225" t="str">
            <v>2.01.224</v>
          </cell>
          <cell r="B225" t="str">
            <v>SCS0001001</v>
          </cell>
          <cell r="C225" t="str">
            <v>M20三人靠背骨架总成（不带头枕）</v>
          </cell>
        </row>
        <row r="226">
          <cell r="A226" t="str">
            <v>2.01.225</v>
          </cell>
          <cell r="B226" t="str">
            <v>SCS0001002</v>
          </cell>
          <cell r="C226" t="str">
            <v>M20三人头枕骨架</v>
          </cell>
        </row>
        <row r="227">
          <cell r="A227" t="str">
            <v>2.01.226</v>
          </cell>
          <cell r="B227" t="str">
            <v>SCS0001003</v>
          </cell>
          <cell r="C227" t="str">
            <v>M20三人座垫骨架总成</v>
          </cell>
        </row>
        <row r="228">
          <cell r="A228" t="str">
            <v>2.01.227</v>
          </cell>
          <cell r="B228" t="str">
            <v>SCS0001004</v>
          </cell>
          <cell r="C228" t="str">
            <v>M20三人地锁总成</v>
          </cell>
        </row>
        <row r="229">
          <cell r="A229" t="str">
            <v>2.01.228</v>
          </cell>
          <cell r="B229" t="str">
            <v>SCS0001005</v>
          </cell>
          <cell r="C229" t="str">
            <v>钢丝200</v>
          </cell>
        </row>
        <row r="230">
          <cell r="A230" t="str">
            <v>2.01.229</v>
          </cell>
          <cell r="B230" t="str">
            <v>SCS0003973</v>
          </cell>
          <cell r="C230" t="str">
            <v>H01驾驶员右前地脚总成</v>
          </cell>
        </row>
        <row r="231">
          <cell r="A231" t="str">
            <v>2.01.230</v>
          </cell>
          <cell r="B231" t="str">
            <v>SLT0001504</v>
          </cell>
          <cell r="C231" t="str">
            <v>驾驶员靠背骨架总成</v>
          </cell>
        </row>
        <row r="232">
          <cell r="A232" t="str">
            <v>2.01.231</v>
          </cell>
          <cell r="B232" t="str">
            <v>SLT0001505</v>
          </cell>
          <cell r="C232" t="str">
            <v>驾驶员调角器总成（左）</v>
          </cell>
        </row>
        <row r="233">
          <cell r="A233" t="str">
            <v>2.01.232</v>
          </cell>
          <cell r="B233" t="str">
            <v>SLT0001506</v>
          </cell>
          <cell r="C233" t="str">
            <v>驾驶员座垫座盆总成</v>
          </cell>
        </row>
        <row r="234">
          <cell r="A234" t="str">
            <v>2.01.233</v>
          </cell>
          <cell r="B234" t="str">
            <v>SLT0001507</v>
          </cell>
          <cell r="C234" t="str">
            <v>1695驾驶员座垫骨架总成</v>
          </cell>
        </row>
        <row r="235">
          <cell r="A235" t="str">
            <v>2.01.234</v>
          </cell>
          <cell r="B235" t="str">
            <v>SLT0001508</v>
          </cell>
          <cell r="C235" t="str">
            <v>1780/1900驾驶员座垫骨架总成</v>
          </cell>
        </row>
        <row r="236">
          <cell r="A236" t="str">
            <v>2.01.235</v>
          </cell>
          <cell r="B236" t="str">
            <v>SLT0001509</v>
          </cell>
          <cell r="C236" t="str">
            <v>驾驶员滑轨总成</v>
          </cell>
        </row>
        <row r="237">
          <cell r="A237" t="str">
            <v>2.01.236</v>
          </cell>
          <cell r="B237" t="str">
            <v>SLT0001510</v>
          </cell>
          <cell r="C237" t="str">
            <v>正驾驶背钢丝</v>
          </cell>
        </row>
        <row r="238">
          <cell r="A238" t="str">
            <v>2.01.237</v>
          </cell>
          <cell r="B238" t="str">
            <v>SCS0001006</v>
          </cell>
          <cell r="C238" t="str">
            <v>钢丝290</v>
          </cell>
        </row>
        <row r="239">
          <cell r="A239" t="str">
            <v>2.01.238</v>
          </cell>
          <cell r="B239" t="str">
            <v>SLT0001511</v>
          </cell>
          <cell r="C239" t="str">
            <v>正驾驶座钢丝</v>
          </cell>
        </row>
        <row r="240">
          <cell r="A240" t="str">
            <v>2.01.239</v>
          </cell>
          <cell r="B240" t="str">
            <v>SLT0001512</v>
          </cell>
          <cell r="C240" t="str">
            <v>1695副司机大靠背骨架总成</v>
          </cell>
        </row>
        <row r="241">
          <cell r="A241" t="str">
            <v>2.01.240</v>
          </cell>
          <cell r="B241" t="str">
            <v>SCS0001007</v>
          </cell>
          <cell r="C241" t="str">
            <v>钢丝620</v>
          </cell>
        </row>
        <row r="242">
          <cell r="A242" t="str">
            <v>2.01.241</v>
          </cell>
          <cell r="B242" t="str">
            <v>SLT0001513</v>
          </cell>
          <cell r="C242" t="str">
            <v>大背折叠器总成</v>
          </cell>
        </row>
        <row r="243">
          <cell r="A243" t="str">
            <v>2.01.242</v>
          </cell>
          <cell r="B243" t="str">
            <v>SLT0001514</v>
          </cell>
          <cell r="C243" t="str">
            <v>1695副背左安装支架</v>
          </cell>
        </row>
        <row r="244">
          <cell r="A244" t="str">
            <v>2.01.243</v>
          </cell>
          <cell r="B244" t="str">
            <v>SLT0001515</v>
          </cell>
          <cell r="C244" t="str">
            <v>1695副座垫骨架总成(整体)</v>
          </cell>
        </row>
        <row r="245">
          <cell r="A245" t="str">
            <v>2.01.244</v>
          </cell>
          <cell r="B245" t="str">
            <v>SLT0001516</v>
          </cell>
          <cell r="C245" t="str">
            <v>1695副驾驶座钢丝</v>
          </cell>
        </row>
        <row r="246">
          <cell r="A246" t="str">
            <v>2.01.245</v>
          </cell>
          <cell r="B246" t="str">
            <v>SLT0001517</v>
          </cell>
          <cell r="C246" t="str">
            <v>1900副司机大靠背骨架总成</v>
          </cell>
        </row>
        <row r="247">
          <cell r="A247" t="str">
            <v>2.01.246</v>
          </cell>
          <cell r="B247" t="str">
            <v>SLT0001518</v>
          </cell>
          <cell r="C247" t="str">
            <v>1800副驾驶背钢丝</v>
          </cell>
        </row>
        <row r="248">
          <cell r="A248" t="str">
            <v>2.01.247</v>
          </cell>
          <cell r="B248" t="str">
            <v>SLT0001519</v>
          </cell>
          <cell r="C248" t="str">
            <v>1900副司机小靠背骨架总成</v>
          </cell>
        </row>
        <row r="249">
          <cell r="A249" t="str">
            <v>2.01.248</v>
          </cell>
          <cell r="B249" t="str">
            <v>SLT0001520</v>
          </cell>
          <cell r="C249" t="str">
            <v>小背折叠器总成</v>
          </cell>
        </row>
        <row r="250">
          <cell r="A250" t="str">
            <v>2.01.249</v>
          </cell>
          <cell r="B250" t="str">
            <v>SLT0001521</v>
          </cell>
          <cell r="C250" t="str">
            <v>1900副驾小背预埋钢丝1</v>
          </cell>
        </row>
        <row r="251">
          <cell r="A251" t="str">
            <v>2.01.250</v>
          </cell>
          <cell r="B251" t="str">
            <v>SLT0001522</v>
          </cell>
          <cell r="C251" t="str">
            <v>1900副驾小背预埋钢丝2</v>
          </cell>
        </row>
        <row r="252">
          <cell r="A252" t="str">
            <v>2.01.251</v>
          </cell>
          <cell r="B252" t="str">
            <v>SLT0001523</v>
          </cell>
          <cell r="C252" t="str">
            <v>1900副司机小靠杂物箱合页</v>
          </cell>
        </row>
        <row r="253">
          <cell r="A253" t="str">
            <v>2.01.252</v>
          </cell>
          <cell r="B253" t="str">
            <v>SLT0001524</v>
          </cell>
          <cell r="C253" t="str">
            <v>1900中连接板总成</v>
          </cell>
        </row>
        <row r="254">
          <cell r="A254" t="str">
            <v>2.01.253</v>
          </cell>
          <cell r="B254" t="str">
            <v>SLT0001525</v>
          </cell>
          <cell r="C254" t="str">
            <v>1900副驾驶座骨架总成</v>
          </cell>
        </row>
        <row r="255">
          <cell r="A255" t="str">
            <v>2.01.254</v>
          </cell>
          <cell r="B255" t="str">
            <v>SLT0001526</v>
          </cell>
          <cell r="C255" t="str">
            <v>1800副驾驶座钢丝</v>
          </cell>
        </row>
        <row r="256">
          <cell r="A256" t="str">
            <v>2.01.255</v>
          </cell>
          <cell r="B256" t="str">
            <v>SLT0001527</v>
          </cell>
          <cell r="C256" t="str">
            <v>1780联体靠背骨架总成</v>
          </cell>
        </row>
        <row r="257">
          <cell r="A257" t="str">
            <v>2.01.256</v>
          </cell>
          <cell r="B257" t="str">
            <v>SCS0001008</v>
          </cell>
          <cell r="C257" t="str">
            <v>钢丝800</v>
          </cell>
        </row>
        <row r="258">
          <cell r="A258" t="str">
            <v>2.01.257</v>
          </cell>
          <cell r="B258" t="str">
            <v>SLT0001528</v>
          </cell>
          <cell r="C258" t="str">
            <v>1780副背左安装支架</v>
          </cell>
        </row>
        <row r="259">
          <cell r="A259" t="str">
            <v>2.01.258</v>
          </cell>
          <cell r="B259" t="str">
            <v>SLT0001529</v>
          </cell>
          <cell r="C259" t="str">
            <v>1780副驾驶座骨架总成（分体）</v>
          </cell>
        </row>
        <row r="260">
          <cell r="A260" t="str">
            <v>2.01.259</v>
          </cell>
          <cell r="B260" t="str">
            <v>SLT0001530</v>
          </cell>
          <cell r="C260" t="str">
            <v>1695副驾驶背钢丝</v>
          </cell>
        </row>
        <row r="261">
          <cell r="A261" t="str">
            <v>2.01.260</v>
          </cell>
          <cell r="B261" t="str">
            <v>SCS0001009</v>
          </cell>
          <cell r="C261" t="str">
            <v>钢丝500</v>
          </cell>
        </row>
        <row r="262">
          <cell r="A262" t="str">
            <v>2.01.261</v>
          </cell>
          <cell r="B262" t="str">
            <v>SCS0001010</v>
          </cell>
          <cell r="C262" t="str">
            <v>301正驾焊接式调角器</v>
          </cell>
        </row>
        <row r="263">
          <cell r="A263" t="str">
            <v>2.01.262</v>
          </cell>
          <cell r="B263" t="str">
            <v>SCS0001011</v>
          </cell>
          <cell r="C263" t="str">
            <v>301副驾焊接式调角器</v>
          </cell>
        </row>
        <row r="264">
          <cell r="A264" t="str">
            <v>2.01.263</v>
          </cell>
          <cell r="B264" t="str">
            <v>SLT0001531</v>
          </cell>
          <cell r="C264" t="str">
            <v>大背折叠器总成</v>
          </cell>
        </row>
        <row r="265">
          <cell r="A265" t="str">
            <v>2.01.264</v>
          </cell>
          <cell r="B265" t="str">
            <v>SCS0001012</v>
          </cell>
          <cell r="C265" t="str">
            <v>M20驾驶员左滑轨总成</v>
          </cell>
        </row>
        <row r="266">
          <cell r="A266" t="str">
            <v>2.01.265</v>
          </cell>
          <cell r="B266" t="str">
            <v>SCS0001013</v>
          </cell>
          <cell r="C266" t="str">
            <v>M20驾驶员右滑轨总成</v>
          </cell>
        </row>
        <row r="267">
          <cell r="A267" t="str">
            <v>2.01.266</v>
          </cell>
          <cell r="B267" t="str">
            <v>SCS0001014</v>
          </cell>
          <cell r="C267" t="str">
            <v>M20副驾驶员左滑轨总成</v>
          </cell>
        </row>
        <row r="268">
          <cell r="A268" t="str">
            <v>2.01.267</v>
          </cell>
          <cell r="B268" t="str">
            <v>SCS0001015</v>
          </cell>
          <cell r="C268" t="str">
            <v>M20副驾驶员右滑轨总成</v>
          </cell>
        </row>
        <row r="269">
          <cell r="A269" t="str">
            <v>2.01.268</v>
          </cell>
          <cell r="B269" t="str">
            <v>SCS0001016</v>
          </cell>
          <cell r="C269" t="str">
            <v>M20主驾左固定座总成</v>
          </cell>
        </row>
        <row r="270">
          <cell r="A270" t="str">
            <v>2.01.269</v>
          </cell>
          <cell r="B270" t="str">
            <v>SCS0001017</v>
          </cell>
          <cell r="C270" t="str">
            <v>M20主驾右固定座总成</v>
          </cell>
        </row>
        <row r="271">
          <cell r="A271" t="str">
            <v>2.01.270</v>
          </cell>
          <cell r="B271" t="str">
            <v>SCS0001018</v>
          </cell>
          <cell r="C271" t="str">
            <v>M20主驾安全带固定板总成</v>
          </cell>
        </row>
        <row r="272">
          <cell r="A272" t="str">
            <v>2.01.271</v>
          </cell>
          <cell r="B272" t="str">
            <v>SCS0001019</v>
          </cell>
          <cell r="C272" t="str">
            <v>M20副驾安全带固定板总成</v>
          </cell>
        </row>
        <row r="273">
          <cell r="A273" t="str">
            <v>2.01.272</v>
          </cell>
          <cell r="B273" t="str">
            <v>SCS0001020</v>
          </cell>
          <cell r="C273" t="str">
            <v>M20副驾右固定座总成</v>
          </cell>
        </row>
        <row r="274">
          <cell r="A274" t="str">
            <v>2.01.273</v>
          </cell>
          <cell r="B274" t="str">
            <v>SCS0001021</v>
          </cell>
          <cell r="C274" t="str">
            <v>M20副驾左固定座总成</v>
          </cell>
        </row>
        <row r="275">
          <cell r="A275" t="str">
            <v>2.01.274</v>
          </cell>
          <cell r="B275" t="str">
            <v>SCS0001022</v>
          </cell>
          <cell r="C275" t="str">
            <v>M20左侧独立扶手骨架总成</v>
          </cell>
        </row>
        <row r="276">
          <cell r="A276" t="str">
            <v>2.01.275</v>
          </cell>
          <cell r="B276" t="str">
            <v>SCS0001023</v>
          </cell>
          <cell r="C276" t="str">
            <v>M20右侧独立扶手骨架总成</v>
          </cell>
        </row>
        <row r="277">
          <cell r="A277" t="str">
            <v>2.01.276</v>
          </cell>
          <cell r="B277" t="str">
            <v>SCS0001024</v>
          </cell>
          <cell r="C277" t="str">
            <v>M20左侧独立靠背调角器总成</v>
          </cell>
        </row>
        <row r="278">
          <cell r="A278" t="str">
            <v>2.01.277</v>
          </cell>
          <cell r="B278" t="str">
            <v>SCS0001025</v>
          </cell>
          <cell r="C278" t="str">
            <v>M20右侧独立靠背调角器总成</v>
          </cell>
        </row>
        <row r="279">
          <cell r="A279" t="str">
            <v>2.01.278</v>
          </cell>
          <cell r="B279" t="str">
            <v>SCS0001026</v>
          </cell>
          <cell r="C279" t="str">
            <v>M50三人座垫骨架总成</v>
          </cell>
        </row>
        <row r="280">
          <cell r="A280" t="str">
            <v>2.01.279</v>
          </cell>
          <cell r="B280" t="str">
            <v>SCS0001027</v>
          </cell>
          <cell r="C280" t="str">
            <v>M50三人地锁总成</v>
          </cell>
        </row>
        <row r="281">
          <cell r="A281" t="str">
            <v>2.01.280</v>
          </cell>
          <cell r="B281" t="str">
            <v>SCS0001028</v>
          </cell>
          <cell r="C281" t="str">
            <v>M20后排三人固定卡片</v>
          </cell>
        </row>
        <row r="282">
          <cell r="A282" t="str">
            <v>2.01.281</v>
          </cell>
          <cell r="B282" t="str">
            <v>SCS0001029</v>
          </cell>
          <cell r="C282" t="str">
            <v>背合棉后支撑钢丝A</v>
          </cell>
        </row>
        <row r="283">
          <cell r="A283" t="str">
            <v>2.01.282</v>
          </cell>
          <cell r="B283" t="str">
            <v>SCS0001030</v>
          </cell>
          <cell r="C283" t="str">
            <v>背合棉后支撑钢丝B</v>
          </cell>
        </row>
        <row r="284">
          <cell r="A284" t="str">
            <v>2.01.283</v>
          </cell>
          <cell r="B284" t="str">
            <v>SCS0001031</v>
          </cell>
          <cell r="C284" t="str">
            <v>背合棉前支撑钢丝</v>
          </cell>
        </row>
        <row r="285">
          <cell r="A285" t="str">
            <v>2.01.284</v>
          </cell>
          <cell r="B285" t="str">
            <v>SCS0001032</v>
          </cell>
          <cell r="C285" t="str">
            <v>左侧翼支撑钢丝</v>
          </cell>
        </row>
        <row r="286">
          <cell r="A286" t="str">
            <v>2.01.285</v>
          </cell>
          <cell r="B286" t="str">
            <v>SCS0001033</v>
          </cell>
          <cell r="C286" t="str">
            <v>右侧翼支撑钢丝</v>
          </cell>
        </row>
        <row r="287">
          <cell r="A287" t="str">
            <v>2.01.286</v>
          </cell>
          <cell r="B287" t="str">
            <v>SCS0001034</v>
          </cell>
          <cell r="C287" t="str">
            <v>背骨架右连接板总成</v>
          </cell>
        </row>
        <row r="288">
          <cell r="A288" t="str">
            <v>2.01.287</v>
          </cell>
          <cell r="B288" t="str">
            <v>SCS0003974</v>
          </cell>
          <cell r="C288" t="str">
            <v>H01驾驶员右后地脚</v>
          </cell>
        </row>
        <row r="289">
          <cell r="A289" t="str">
            <v>2.01.288</v>
          </cell>
          <cell r="B289" t="str">
            <v>SCS0001035</v>
          </cell>
          <cell r="C289" t="str">
            <v>M20独立靠背蛇形簧总成</v>
          </cell>
        </row>
        <row r="290">
          <cell r="A290" t="str">
            <v>2.01.289</v>
          </cell>
          <cell r="B290" t="str">
            <v>SCS0001036</v>
          </cell>
          <cell r="C290" t="str">
            <v>左侧翼支撑钢丝</v>
          </cell>
        </row>
        <row r="291">
          <cell r="A291" t="str">
            <v>2.01.290</v>
          </cell>
          <cell r="B291" t="str">
            <v>SCS0001037</v>
          </cell>
          <cell r="C291" t="str">
            <v>背骨架左连接板总成</v>
          </cell>
        </row>
        <row r="292">
          <cell r="A292" t="str">
            <v>2.01.291</v>
          </cell>
          <cell r="B292" t="str">
            <v>SCS0001038</v>
          </cell>
          <cell r="C292" t="str">
            <v>左侧扶手轴总成</v>
          </cell>
        </row>
        <row r="293">
          <cell r="A293" t="str">
            <v>2.01.292</v>
          </cell>
          <cell r="B293" t="str">
            <v>SCS0001039</v>
          </cell>
          <cell r="C293" t="str">
            <v>右侧扶手轴总成</v>
          </cell>
        </row>
        <row r="294">
          <cell r="A294" t="str">
            <v>2.01.293</v>
          </cell>
          <cell r="B294" t="str">
            <v>SCS0001040</v>
          </cell>
          <cell r="C294" t="str">
            <v>左侧独立座框左连接板</v>
          </cell>
        </row>
        <row r="295">
          <cell r="A295" t="str">
            <v>2.01.294</v>
          </cell>
          <cell r="B295" t="str">
            <v>SCS0001041</v>
          </cell>
          <cell r="C295" t="str">
            <v>左侧独立座框右连接板</v>
          </cell>
        </row>
        <row r="296">
          <cell r="A296" t="str">
            <v>2.01.295</v>
          </cell>
          <cell r="B296" t="str">
            <v>SCS0001042</v>
          </cell>
          <cell r="C296" t="str">
            <v>安全带固定板L</v>
          </cell>
        </row>
        <row r="297">
          <cell r="A297" t="str">
            <v>2.01.296</v>
          </cell>
          <cell r="B297" t="str">
            <v>SCS0001043</v>
          </cell>
          <cell r="C297" t="str">
            <v>滑轨上连接板</v>
          </cell>
        </row>
        <row r="298">
          <cell r="A298" t="str">
            <v>2.01.297</v>
          </cell>
          <cell r="B298" t="str">
            <v>SCS0003975</v>
          </cell>
          <cell r="C298" t="str">
            <v>H01左侧滑轨本体</v>
          </cell>
        </row>
        <row r="299">
          <cell r="A299" t="str">
            <v>2.01.298</v>
          </cell>
          <cell r="B299" t="str">
            <v>SCS0001044</v>
          </cell>
          <cell r="C299" t="str">
            <v>接口支架</v>
          </cell>
        </row>
        <row r="300">
          <cell r="A300" t="str">
            <v>2.01.299</v>
          </cell>
          <cell r="B300" t="str">
            <v>SCS0003976</v>
          </cell>
          <cell r="C300" t="str">
            <v>H01驾驶员左前地脚</v>
          </cell>
        </row>
        <row r="301">
          <cell r="A301" t="str">
            <v>2.01.300</v>
          </cell>
          <cell r="B301" t="str">
            <v>SCS0001045</v>
          </cell>
          <cell r="C301" t="str">
            <v>接口钢丝</v>
          </cell>
        </row>
        <row r="302">
          <cell r="A302" t="str">
            <v>2.01.301</v>
          </cell>
          <cell r="B302" t="str">
            <v>SCS0003977</v>
          </cell>
          <cell r="C302" t="str">
            <v>H01驾驶员左后地脚</v>
          </cell>
        </row>
        <row r="303">
          <cell r="A303" t="str">
            <v>2.01.302</v>
          </cell>
          <cell r="B303" t="str">
            <v>SCS0001046</v>
          </cell>
          <cell r="C303" t="str">
            <v>外侧罩壳支架A</v>
          </cell>
        </row>
        <row r="304">
          <cell r="A304" t="str">
            <v>2.01.303</v>
          </cell>
          <cell r="B304" t="str">
            <v>SCS0001047</v>
          </cell>
          <cell r="C304" t="str">
            <v>左座椅外侧罩壳支架B</v>
          </cell>
        </row>
        <row r="305">
          <cell r="A305" t="str">
            <v>2.01.304</v>
          </cell>
          <cell r="B305" t="str">
            <v>SCS0001048</v>
          </cell>
          <cell r="C305" t="str">
            <v>内侧罩壳支架A</v>
          </cell>
        </row>
        <row r="306">
          <cell r="A306" t="str">
            <v>2.01.305</v>
          </cell>
          <cell r="B306" t="str">
            <v>SCS0003978</v>
          </cell>
          <cell r="C306" t="str">
            <v>H01副驾驶员右前地脚</v>
          </cell>
        </row>
        <row r="307">
          <cell r="A307" t="str">
            <v>2.01.306</v>
          </cell>
          <cell r="B307" t="str">
            <v>SCS0001049</v>
          </cell>
          <cell r="C307" t="str">
            <v>座垫前钢丝</v>
          </cell>
        </row>
        <row r="308">
          <cell r="A308" t="str">
            <v>2.01.307</v>
          </cell>
          <cell r="B308" t="str">
            <v>SCS0001050</v>
          </cell>
          <cell r="C308" t="str">
            <v>座垫后钢丝</v>
          </cell>
        </row>
        <row r="309">
          <cell r="A309" t="str">
            <v>2.01.308</v>
          </cell>
          <cell r="B309" t="str">
            <v>SCS0001051</v>
          </cell>
          <cell r="C309" t="str">
            <v>外侧罩壳支撑钢丝</v>
          </cell>
        </row>
        <row r="310">
          <cell r="A310" t="str">
            <v>2.01.309</v>
          </cell>
          <cell r="B310" t="str">
            <v>SCS0001052</v>
          </cell>
          <cell r="C310" t="str">
            <v>内侧罩壳支撑钢丝</v>
          </cell>
        </row>
        <row r="311">
          <cell r="A311" t="str">
            <v>2.01.310</v>
          </cell>
          <cell r="B311" t="str">
            <v>SCS0001053</v>
          </cell>
          <cell r="C311" t="str">
            <v>座垫纵向钢丝</v>
          </cell>
        </row>
        <row r="312">
          <cell r="A312" t="str">
            <v>2.01.311</v>
          </cell>
          <cell r="B312" t="str">
            <v>SCS0001054</v>
          </cell>
          <cell r="C312" t="str">
            <v>座垫横向钢丝A</v>
          </cell>
        </row>
        <row r="313">
          <cell r="A313" t="str">
            <v>2.01.312</v>
          </cell>
          <cell r="B313" t="str">
            <v>SCS0001055</v>
          </cell>
          <cell r="C313" t="str">
            <v>座垫横向钢丝B</v>
          </cell>
        </row>
        <row r="314">
          <cell r="A314" t="str">
            <v>2.01.313</v>
          </cell>
          <cell r="B314" t="str">
            <v>SCS0001056</v>
          </cell>
          <cell r="C314" t="str">
            <v>右侧独立座框右连接板</v>
          </cell>
        </row>
        <row r="315">
          <cell r="A315" t="str">
            <v>2.01.314</v>
          </cell>
          <cell r="B315" t="str">
            <v>SCS0001057</v>
          </cell>
          <cell r="C315" t="str">
            <v>右侧独立座框左连接板</v>
          </cell>
        </row>
        <row r="316">
          <cell r="A316" t="str">
            <v>2.01.315</v>
          </cell>
          <cell r="B316" t="str">
            <v>SCS0001058</v>
          </cell>
          <cell r="C316" t="str">
            <v>安全带固定板R</v>
          </cell>
        </row>
        <row r="317">
          <cell r="A317" t="str">
            <v>2.01.316</v>
          </cell>
          <cell r="B317" t="str">
            <v>SCS0001059</v>
          </cell>
          <cell r="C317" t="str">
            <v>右座椅外侧罩壳支架B</v>
          </cell>
        </row>
        <row r="318">
          <cell r="A318" t="str">
            <v>2.01.317</v>
          </cell>
          <cell r="B318" t="str">
            <v>SCS0003979</v>
          </cell>
          <cell r="C318" t="str">
            <v>H01副驾驶员右后地脚</v>
          </cell>
        </row>
        <row r="319">
          <cell r="A319" t="str">
            <v>2.01.318</v>
          </cell>
          <cell r="B319" t="str">
            <v>SCS0001060</v>
          </cell>
          <cell r="C319" t="str">
            <v>内侧罩壳支撑钢丝</v>
          </cell>
        </row>
        <row r="320">
          <cell r="A320" t="str">
            <v>2.01.319</v>
          </cell>
          <cell r="B320" t="str">
            <v>SCS0001061</v>
          </cell>
          <cell r="C320" t="str">
            <v>307中排2+1座垫骨架焊接总成-改型</v>
          </cell>
        </row>
        <row r="321">
          <cell r="A321" t="str">
            <v>2.01.320</v>
          </cell>
          <cell r="B321" t="str">
            <v>SCS0001062</v>
          </cell>
          <cell r="C321" t="str">
            <v>307中排后支撑腿总成-改型</v>
          </cell>
        </row>
        <row r="322">
          <cell r="A322" t="str">
            <v>2.01.321</v>
          </cell>
          <cell r="B322" t="str">
            <v>SCS0001063</v>
          </cell>
          <cell r="C322" t="str">
            <v>307后排三人靠背骨架总成（带头枕）-改型</v>
          </cell>
        </row>
        <row r="323">
          <cell r="A323" t="str">
            <v>2.01.322</v>
          </cell>
          <cell r="B323" t="str">
            <v>SCS0001064</v>
          </cell>
          <cell r="C323" t="str">
            <v>307后排三人靠背骨架总成（不带头枕）-改型</v>
          </cell>
        </row>
        <row r="324">
          <cell r="A324" t="str">
            <v>2.01.323</v>
          </cell>
          <cell r="B324" t="str">
            <v>SCS0001065</v>
          </cell>
          <cell r="C324" t="str">
            <v>307后排三人座垫骨架焊接总成-改型</v>
          </cell>
        </row>
        <row r="325">
          <cell r="A325" t="str">
            <v>2.01.325</v>
          </cell>
          <cell r="B325" t="str">
            <v>SCS0001067</v>
          </cell>
          <cell r="C325" t="str">
            <v>307后排前脚架总成L-改型</v>
          </cell>
        </row>
        <row r="326">
          <cell r="A326" t="str">
            <v>2.01.326</v>
          </cell>
          <cell r="B326" t="str">
            <v>SCS0001068</v>
          </cell>
          <cell r="C326" t="str">
            <v>307后排前脚架总成R-改型</v>
          </cell>
        </row>
        <row r="327">
          <cell r="A327" t="str">
            <v>2.01.327</v>
          </cell>
          <cell r="B327" t="str">
            <v>SCS0001069</v>
          </cell>
          <cell r="C327" t="str">
            <v>背骨架头枕支管A</v>
          </cell>
        </row>
        <row r="328">
          <cell r="A328" t="str">
            <v>2.01.328</v>
          </cell>
          <cell r="B328" t="str">
            <v>SCS0001070</v>
          </cell>
          <cell r="C328" t="str">
            <v>背骨架头枕支管B</v>
          </cell>
        </row>
        <row r="329">
          <cell r="A329" t="str">
            <v>2.01.329</v>
          </cell>
          <cell r="B329" t="str">
            <v>SCS0001071</v>
          </cell>
          <cell r="C329" t="str">
            <v>主驾右侧合棉支撑钢丝</v>
          </cell>
        </row>
        <row r="330">
          <cell r="A330" t="str">
            <v>2.01.330</v>
          </cell>
          <cell r="B330" t="str">
            <v>SCS0001072</v>
          </cell>
          <cell r="C330" t="str">
            <v>连动杆</v>
          </cell>
        </row>
        <row r="331">
          <cell r="A331" t="str">
            <v>2.01.331</v>
          </cell>
          <cell r="B331" t="str">
            <v>SCS0001073</v>
          </cell>
          <cell r="C331" t="str">
            <v>背合棉下支撑框线</v>
          </cell>
        </row>
        <row r="332">
          <cell r="A332" t="str">
            <v>2.01.332</v>
          </cell>
          <cell r="B332" t="str">
            <v>SCS0001074</v>
          </cell>
          <cell r="C332" t="str">
            <v>M20靠背蛇形簧总成</v>
          </cell>
        </row>
        <row r="333">
          <cell r="A333" t="str">
            <v>2.01.333</v>
          </cell>
          <cell r="B333" t="str">
            <v>SCS0001075</v>
          </cell>
          <cell r="C333" t="str">
            <v>301背S弹簧B总成</v>
          </cell>
        </row>
        <row r="334">
          <cell r="A334" t="str">
            <v>2.01.334</v>
          </cell>
          <cell r="B334" t="str">
            <v>SCS0001076</v>
          </cell>
          <cell r="C334" t="str">
            <v>主驾气囊固定板</v>
          </cell>
        </row>
        <row r="335">
          <cell r="A335" t="str">
            <v>2.01.335</v>
          </cell>
          <cell r="B335" t="str">
            <v>SCS0001077</v>
          </cell>
          <cell r="C335" t="str">
            <v>副驾气囊固定板</v>
          </cell>
        </row>
        <row r="336">
          <cell r="A336" t="str">
            <v>2.01.336</v>
          </cell>
          <cell r="B336" t="str">
            <v>SCS0001078</v>
          </cell>
          <cell r="C336" t="str">
            <v>主驾左侧调角器总成</v>
          </cell>
        </row>
        <row r="337">
          <cell r="A337" t="str">
            <v>2.01.337</v>
          </cell>
          <cell r="B337" t="str">
            <v>SCS0001079</v>
          </cell>
          <cell r="C337" t="str">
            <v>主驾右侧调角器总成</v>
          </cell>
        </row>
        <row r="338">
          <cell r="A338" t="str">
            <v>2.01.338</v>
          </cell>
          <cell r="B338" t="str">
            <v>SCS0001080</v>
          </cell>
          <cell r="C338" t="str">
            <v>副驾左侧调角器总成</v>
          </cell>
        </row>
        <row r="339">
          <cell r="A339" t="str">
            <v>2.01.339</v>
          </cell>
          <cell r="B339" t="str">
            <v>SCS0001081</v>
          </cell>
          <cell r="C339" t="str">
            <v>副驾右侧调角器总成</v>
          </cell>
        </row>
        <row r="340">
          <cell r="A340" t="str">
            <v>2.01.340</v>
          </cell>
          <cell r="B340" t="str">
            <v>SCS0001082</v>
          </cell>
          <cell r="C340" t="str">
            <v>301前排头枕骨架（高配）</v>
          </cell>
        </row>
        <row r="341">
          <cell r="A341" t="str">
            <v>2.01.341</v>
          </cell>
          <cell r="B341" t="str">
            <v>SCS0001083</v>
          </cell>
          <cell r="C341" t="str">
            <v>301主驾座框本体总成（真皮）</v>
          </cell>
        </row>
        <row r="342">
          <cell r="A342" t="str">
            <v>2.01.342</v>
          </cell>
          <cell r="B342" t="str">
            <v>SCS0001084</v>
          </cell>
          <cell r="C342" t="str">
            <v>301副驾座框本体总成（真皮）</v>
          </cell>
        </row>
        <row r="343">
          <cell r="A343" t="str">
            <v>2.01.343</v>
          </cell>
          <cell r="B343" t="str">
            <v>SCS0001085</v>
          </cell>
          <cell r="C343" t="str">
            <v>副驾左侧合棉支撑钢线</v>
          </cell>
        </row>
        <row r="344">
          <cell r="A344" t="str">
            <v>2.01.344</v>
          </cell>
          <cell r="B344" t="str">
            <v>SCS0001086</v>
          </cell>
          <cell r="C344" t="str">
            <v>右折叠器总成</v>
          </cell>
        </row>
        <row r="345">
          <cell r="A345" t="str">
            <v>2.01.345</v>
          </cell>
          <cell r="B345" t="str">
            <v>SCS0001087</v>
          </cell>
          <cell r="C345" t="str">
            <v>左折叠器总成</v>
          </cell>
        </row>
        <row r="346">
          <cell r="A346" t="str">
            <v>2.01.346</v>
          </cell>
          <cell r="B346" t="str">
            <v>SCS0001088</v>
          </cell>
          <cell r="C346" t="str">
            <v>驾座调角器主动侧（单边调角器）</v>
          </cell>
        </row>
        <row r="347">
          <cell r="A347" t="str">
            <v>2.01.347</v>
          </cell>
          <cell r="B347" t="str">
            <v>SCS0001089</v>
          </cell>
          <cell r="C347" t="str">
            <v>副驾调角器主动侧（单边调角器）</v>
          </cell>
        </row>
        <row r="348">
          <cell r="A348" t="str">
            <v>2.01.348</v>
          </cell>
          <cell r="B348" t="str">
            <v>SCS0001090</v>
          </cell>
          <cell r="C348" t="str">
            <v>扶手固定板</v>
          </cell>
        </row>
        <row r="349">
          <cell r="A349" t="str">
            <v>2.01.349</v>
          </cell>
          <cell r="B349" t="str">
            <v>SCS0001091</v>
          </cell>
          <cell r="C349" t="str">
            <v>扶手轴</v>
          </cell>
        </row>
        <row r="350">
          <cell r="A350" t="str">
            <v>2.01.350</v>
          </cell>
          <cell r="B350" t="str">
            <v>SCS0001092</v>
          </cell>
          <cell r="C350" t="str">
            <v>扶手轴档片</v>
          </cell>
        </row>
        <row r="351">
          <cell r="A351" t="str">
            <v>2.01.351</v>
          </cell>
          <cell r="B351" t="str">
            <v>SCS0001093</v>
          </cell>
          <cell r="C351" t="str">
            <v>扶手轴复位片</v>
          </cell>
        </row>
        <row r="352">
          <cell r="A352" t="str">
            <v>2.01.352</v>
          </cell>
          <cell r="B352" t="str">
            <v>SCS0001094</v>
          </cell>
          <cell r="C352" t="str">
            <v>中排双人靠背骨架总成（电泳）</v>
          </cell>
        </row>
        <row r="353">
          <cell r="A353" t="str">
            <v>2.01.353</v>
          </cell>
          <cell r="B353" t="str">
            <v>SCS0001095</v>
          </cell>
          <cell r="C353" t="str">
            <v>后排三人靠背骨架总成（电泳）</v>
          </cell>
        </row>
        <row r="354">
          <cell r="A354" t="str">
            <v>2.01.354</v>
          </cell>
          <cell r="B354" t="str">
            <v>SCS0001096</v>
          </cell>
          <cell r="C354" t="str">
            <v>307中排双人靠背骨架总成（电泳）</v>
          </cell>
        </row>
        <row r="355">
          <cell r="A355" t="str">
            <v>2.01.355</v>
          </cell>
          <cell r="B355" t="str">
            <v>SCS0001097</v>
          </cell>
          <cell r="C355" t="str">
            <v>307后排三人靠背骨架总成（电泳）</v>
          </cell>
        </row>
        <row r="356">
          <cell r="A356" t="str">
            <v>2.01.356</v>
          </cell>
          <cell r="B356" t="str">
            <v>SCS0001098</v>
          </cell>
          <cell r="C356" t="str">
            <v>副驾座垫骨架加强杆</v>
          </cell>
        </row>
        <row r="357">
          <cell r="A357" t="str">
            <v>2.01.357</v>
          </cell>
          <cell r="B357" t="str">
            <v>SCS0001099</v>
          </cell>
          <cell r="C357" t="str">
            <v>C33D驾驶员左滑轨总成</v>
          </cell>
        </row>
        <row r="358">
          <cell r="A358" t="str">
            <v>2.01.358</v>
          </cell>
          <cell r="B358" t="str">
            <v>SCS0001100</v>
          </cell>
          <cell r="C358" t="str">
            <v>C33D驾驶员右滑轨总成</v>
          </cell>
        </row>
        <row r="359">
          <cell r="A359" t="str">
            <v>2.01.359</v>
          </cell>
          <cell r="B359" t="str">
            <v>SCS0001101</v>
          </cell>
          <cell r="C359" t="str">
            <v>C33D拉线总成</v>
          </cell>
        </row>
        <row r="360">
          <cell r="A360" t="str">
            <v>2.01.360</v>
          </cell>
          <cell r="B360" t="str">
            <v>SCS0001102</v>
          </cell>
          <cell r="C360" t="str">
            <v>C33D主驾左侧调角器总成</v>
          </cell>
        </row>
        <row r="361">
          <cell r="A361" t="str">
            <v>2.01.361</v>
          </cell>
          <cell r="B361" t="str">
            <v>SCS0001103</v>
          </cell>
          <cell r="C361" t="str">
            <v>C33D主驾顶腰器骨架总成</v>
          </cell>
        </row>
        <row r="362">
          <cell r="A362" t="str">
            <v>2.01.362</v>
          </cell>
          <cell r="B362" t="str">
            <v>SCS0001104</v>
          </cell>
          <cell r="C362" t="str">
            <v>主驾安全带锁扣总成（带未系提醒）</v>
          </cell>
        </row>
        <row r="363">
          <cell r="A363" t="str">
            <v>2.01.363</v>
          </cell>
          <cell r="B363" t="str">
            <v>SCS0001105</v>
          </cell>
          <cell r="C363" t="str">
            <v>副驾安全带锁扣总成（不带未系提醒）</v>
          </cell>
        </row>
        <row r="364">
          <cell r="A364" t="str">
            <v>2.01.364</v>
          </cell>
          <cell r="B364" t="str">
            <v>SCS0001106</v>
          </cell>
          <cell r="C364" t="str">
            <v>C33D卷轴器总成</v>
          </cell>
        </row>
        <row r="365">
          <cell r="A365" t="str">
            <v>2.01.365</v>
          </cell>
          <cell r="B365" t="str">
            <v>SCS0001107</v>
          </cell>
          <cell r="C365" t="str">
            <v>C33D副驾驶员右滑轨总成</v>
          </cell>
        </row>
        <row r="366">
          <cell r="A366" t="str">
            <v>2.01.366</v>
          </cell>
          <cell r="B366" t="str">
            <v>SCS0001108</v>
          </cell>
          <cell r="C366" t="str">
            <v>C33D副驾驶员左滑轨总成</v>
          </cell>
        </row>
        <row r="367">
          <cell r="A367" t="str">
            <v>2.01.367</v>
          </cell>
          <cell r="B367" t="str">
            <v>SCS0001109</v>
          </cell>
          <cell r="C367" t="str">
            <v>C33D主驾左侧调角器总成</v>
          </cell>
        </row>
        <row r="368">
          <cell r="A368" t="str">
            <v>2.01.368</v>
          </cell>
          <cell r="B368" t="str">
            <v>SCS0001110</v>
          </cell>
          <cell r="C368" t="str">
            <v>C33D后排靠背中间脚架总成</v>
          </cell>
        </row>
        <row r="369">
          <cell r="A369" t="str">
            <v>2.01.369</v>
          </cell>
          <cell r="B369" t="str">
            <v>SCS0001111</v>
          </cell>
          <cell r="C369" t="str">
            <v>C33D前排头枕骨架总成（豪华）</v>
          </cell>
        </row>
        <row r="370">
          <cell r="A370" t="str">
            <v>2.01.370</v>
          </cell>
          <cell r="B370" t="str">
            <v>SCS0001112</v>
          </cell>
          <cell r="C370" t="str">
            <v>A122左独立滑轨总成（外）（含脚架）</v>
          </cell>
        </row>
        <row r="371">
          <cell r="A371" t="str">
            <v>2.01.371</v>
          </cell>
          <cell r="B371" t="str">
            <v>SCS0001113</v>
          </cell>
          <cell r="C371" t="str">
            <v>A122左独立滑轨总成（内）（含脚架）</v>
          </cell>
        </row>
        <row r="372">
          <cell r="A372" t="str">
            <v>2.01.372</v>
          </cell>
          <cell r="B372" t="str">
            <v>SCS0001114</v>
          </cell>
          <cell r="C372" t="str">
            <v>A122右独立滑轨总成（外）（含脚架）</v>
          </cell>
        </row>
        <row r="373">
          <cell r="A373" t="str">
            <v>2.01.373</v>
          </cell>
          <cell r="B373" t="str">
            <v>SCS0001115</v>
          </cell>
          <cell r="C373" t="str">
            <v>A122右独立滑轨总成（内）（含脚架）</v>
          </cell>
        </row>
        <row r="374">
          <cell r="A374" t="str">
            <v>2.01.374</v>
          </cell>
          <cell r="B374" t="str">
            <v>SCS0001116</v>
          </cell>
          <cell r="C374" t="str">
            <v>A122独立单支滑轨（不含脚架）</v>
          </cell>
        </row>
        <row r="375">
          <cell r="A375" t="str">
            <v>2.01.375</v>
          </cell>
          <cell r="B375" t="str">
            <v>SCS0001117</v>
          </cell>
          <cell r="C375" t="str">
            <v>A122独立前脚架F0</v>
          </cell>
        </row>
        <row r="376">
          <cell r="A376" t="str">
            <v>2.01.376</v>
          </cell>
          <cell r="B376" t="str">
            <v>SCS0001118</v>
          </cell>
          <cell r="C376" t="str">
            <v>A122独立前脚架F1</v>
          </cell>
        </row>
        <row r="377">
          <cell r="A377" t="str">
            <v>2.01.377</v>
          </cell>
          <cell r="B377" t="str">
            <v>SCS0001119</v>
          </cell>
          <cell r="C377" t="str">
            <v>A122左独立左后脚架LL</v>
          </cell>
        </row>
        <row r="378">
          <cell r="A378" t="str">
            <v>2.01.378</v>
          </cell>
          <cell r="B378" t="str">
            <v>SCS0001120</v>
          </cell>
          <cell r="C378" t="str">
            <v>A122左独立右后脚架LR</v>
          </cell>
        </row>
        <row r="379">
          <cell r="A379" t="str">
            <v>2.01.379</v>
          </cell>
          <cell r="B379" t="str">
            <v>SCS0001121</v>
          </cell>
          <cell r="C379" t="str">
            <v>A122右独立左后脚架RL</v>
          </cell>
        </row>
        <row r="380">
          <cell r="A380" t="str">
            <v>2.01.380</v>
          </cell>
          <cell r="B380" t="str">
            <v>SCS0001122</v>
          </cell>
          <cell r="C380" t="str">
            <v>A122右独立右后脚架RR</v>
          </cell>
        </row>
        <row r="381">
          <cell r="A381" t="str">
            <v>2.01.381</v>
          </cell>
          <cell r="B381" t="str">
            <v>SCS0001123</v>
          </cell>
          <cell r="C381" t="str">
            <v>M20独立靠背骨架金属冲压件总成</v>
          </cell>
        </row>
        <row r="382">
          <cell r="A382" t="str">
            <v>2.01.382</v>
          </cell>
          <cell r="B382" t="str">
            <v>SCS0001124</v>
          </cell>
          <cell r="C382" t="str">
            <v>M20独立座垫骨架金属冲压件总成</v>
          </cell>
        </row>
        <row r="383">
          <cell r="A383" t="str">
            <v>2.01.383</v>
          </cell>
          <cell r="B383" t="str">
            <v>SCS0001125</v>
          </cell>
          <cell r="C383" t="str">
            <v>307（改）后排座垫骨架金属冲压件总成</v>
          </cell>
        </row>
        <row r="384">
          <cell r="A384" t="str">
            <v>2.01.384</v>
          </cell>
          <cell r="B384" t="str">
            <v>SCS0001126</v>
          </cell>
          <cell r="C384" t="str">
            <v>C33D整体背骨架左连接板总成</v>
          </cell>
        </row>
        <row r="385">
          <cell r="A385" t="str">
            <v>2.01.385</v>
          </cell>
          <cell r="B385" t="str">
            <v>SCS0001127</v>
          </cell>
          <cell r="C385" t="str">
            <v>C33D整体背骨架右连接板总成</v>
          </cell>
        </row>
        <row r="386">
          <cell r="A386" t="str">
            <v>2.01.386</v>
          </cell>
          <cell r="B386" t="str">
            <v>SCS0001128</v>
          </cell>
          <cell r="C386" t="str">
            <v>C33D整体式靠背骨架主管</v>
          </cell>
        </row>
        <row r="387">
          <cell r="A387" t="str">
            <v>2.01.387</v>
          </cell>
          <cell r="B387" t="str">
            <v>SCS0001129</v>
          </cell>
          <cell r="C387" t="str">
            <v>C33D整体式靠背骨架支撑管C</v>
          </cell>
        </row>
        <row r="388">
          <cell r="A388" t="str">
            <v>2.01.388</v>
          </cell>
          <cell r="B388" t="str">
            <v>SCS0001130</v>
          </cell>
          <cell r="C388" t="str">
            <v>C33D整体式靠背骨架纵支撑管</v>
          </cell>
        </row>
        <row r="389">
          <cell r="A389" t="str">
            <v>2.01.389</v>
          </cell>
          <cell r="B389" t="str">
            <v>SCS0001131</v>
          </cell>
          <cell r="C389" t="str">
            <v>C33D整体式靠背骨架下支撑管</v>
          </cell>
        </row>
        <row r="390">
          <cell r="A390" t="str">
            <v>2.01.390</v>
          </cell>
          <cell r="B390" t="str">
            <v>SCS0001132</v>
          </cell>
          <cell r="C390" t="str">
            <v>C33D后排靠背解锁支架（左）</v>
          </cell>
        </row>
        <row r="391">
          <cell r="A391" t="str">
            <v>2.01.391</v>
          </cell>
          <cell r="B391" t="str">
            <v>SCS0001133</v>
          </cell>
          <cell r="C391" t="str">
            <v>C33D后排靠背解锁支架（右）</v>
          </cell>
        </row>
        <row r="392">
          <cell r="A392" t="str">
            <v>2.01.392</v>
          </cell>
          <cell r="B392" t="str">
            <v>SCS0001134</v>
          </cell>
          <cell r="C392" t="str">
            <v>C33D后排靠背锁扣左固定座总成</v>
          </cell>
        </row>
        <row r="393">
          <cell r="A393" t="str">
            <v>2.01.393</v>
          </cell>
          <cell r="B393" t="str">
            <v>SCS0001135</v>
          </cell>
          <cell r="C393" t="str">
            <v>C33D后排靠背锁扣右固定座总成</v>
          </cell>
        </row>
        <row r="394">
          <cell r="A394" t="str">
            <v>2.01.394</v>
          </cell>
          <cell r="B394" t="str">
            <v>SCS0001136</v>
          </cell>
          <cell r="C394" t="str">
            <v>C33D安全带卷收器安装板</v>
          </cell>
        </row>
        <row r="395">
          <cell r="A395" t="str">
            <v>2.01.395</v>
          </cell>
          <cell r="B395" t="str">
            <v>SCS0001137</v>
          </cell>
          <cell r="C395" t="str">
            <v>C33D整体式靠背支撑钢丝Z</v>
          </cell>
        </row>
        <row r="396">
          <cell r="A396" t="str">
            <v>2.01.396</v>
          </cell>
          <cell r="B396" t="str">
            <v>SCS0001138</v>
          </cell>
          <cell r="C396" t="str">
            <v>C33D整体式靠背支撑钢丝H</v>
          </cell>
        </row>
        <row r="397">
          <cell r="A397" t="str">
            <v>2.01.397</v>
          </cell>
          <cell r="B397" t="str">
            <v>SCS0001139</v>
          </cell>
          <cell r="C397" t="str">
            <v>C33D后排靠背支撑钢丝L</v>
          </cell>
        </row>
        <row r="398">
          <cell r="A398" t="str">
            <v>2.01.398</v>
          </cell>
          <cell r="B398" t="str">
            <v>SCS0001140</v>
          </cell>
          <cell r="C398" t="str">
            <v>C33D后排靠背支撑钢丝M</v>
          </cell>
        </row>
        <row r="399">
          <cell r="A399" t="str">
            <v>2.01.399</v>
          </cell>
          <cell r="B399" t="str">
            <v>SCS0001141</v>
          </cell>
          <cell r="C399" t="str">
            <v>C33D后排靠背安全带支撑钢丝</v>
          </cell>
        </row>
        <row r="400">
          <cell r="A400" t="str">
            <v>2.01.400</v>
          </cell>
          <cell r="B400" t="str">
            <v>SCS0001142</v>
          </cell>
          <cell r="C400" t="str">
            <v>C33D六分靠背支撑钢丝J-L</v>
          </cell>
        </row>
        <row r="401">
          <cell r="A401" t="str">
            <v>2.01.401</v>
          </cell>
          <cell r="B401" t="str">
            <v>SCS0001143</v>
          </cell>
          <cell r="C401" t="str">
            <v>C33D整体式靠背支撑框线E</v>
          </cell>
        </row>
        <row r="402">
          <cell r="A402" t="str">
            <v>2.01.402</v>
          </cell>
          <cell r="B402" t="str">
            <v>SCS0001144</v>
          </cell>
          <cell r="C402" t="str">
            <v>C33D整体式靠背儿童座椅挂钩A</v>
          </cell>
        </row>
        <row r="403">
          <cell r="A403" t="str">
            <v>2.01.403</v>
          </cell>
          <cell r="B403" t="str">
            <v>SCS0001145</v>
          </cell>
          <cell r="C403" t="str">
            <v>C33D后排靠背儿童座椅挂钩B</v>
          </cell>
        </row>
        <row r="404">
          <cell r="A404" t="str">
            <v>2.01.404</v>
          </cell>
          <cell r="B404" t="str">
            <v>SCS0001146</v>
          </cell>
          <cell r="C404" t="str">
            <v>C33D后排靠背儿童座椅挂钩C</v>
          </cell>
        </row>
        <row r="405">
          <cell r="A405" t="str">
            <v>2.01.405</v>
          </cell>
          <cell r="B405" t="str">
            <v>SCS0001147</v>
          </cell>
          <cell r="C405" t="str">
            <v>C33D整体式靠背前翻固定挂钩</v>
          </cell>
        </row>
        <row r="406">
          <cell r="A406" t="str">
            <v>2.01.406</v>
          </cell>
          <cell r="B406" t="str">
            <v>SCS0001148</v>
          </cell>
          <cell r="C406" t="str">
            <v>C33D整体式靠背儿童座椅挂钩D</v>
          </cell>
        </row>
        <row r="407">
          <cell r="A407" t="str">
            <v>2.01.407</v>
          </cell>
          <cell r="B407" t="str">
            <v>SCS0001149</v>
          </cell>
          <cell r="C407" t="str">
            <v>C33D六分靠背骨架左上连接板总成</v>
          </cell>
        </row>
        <row r="408">
          <cell r="A408" t="str">
            <v>2.01.408</v>
          </cell>
          <cell r="B408" t="str">
            <v>SCS0001150</v>
          </cell>
          <cell r="C408" t="str">
            <v>C33D六分靠背骨架弯管</v>
          </cell>
        </row>
        <row r="409">
          <cell r="A409" t="str">
            <v>2.01.409</v>
          </cell>
          <cell r="B409" t="str">
            <v>SCS0001151</v>
          </cell>
          <cell r="C409" t="str">
            <v>C33D六分靠背骨架上支撑管</v>
          </cell>
        </row>
        <row r="410">
          <cell r="A410" t="str">
            <v>2.01.410</v>
          </cell>
          <cell r="B410" t="str">
            <v>SCS0001152</v>
          </cell>
          <cell r="C410" t="str">
            <v>C33D六分靠背骨架下支撑管</v>
          </cell>
        </row>
        <row r="411">
          <cell r="A411" t="str">
            <v>2.01.411</v>
          </cell>
          <cell r="B411" t="str">
            <v>SCS0001153</v>
          </cell>
          <cell r="C411" t="str">
            <v>C33D六分靠背支撑钢丝G</v>
          </cell>
        </row>
        <row r="412">
          <cell r="A412" t="str">
            <v>2.01.412</v>
          </cell>
          <cell r="B412" t="str">
            <v>SCS0001154</v>
          </cell>
          <cell r="C412" t="str">
            <v>C33D六分靠背支撑钢丝H</v>
          </cell>
        </row>
        <row r="413">
          <cell r="A413" t="str">
            <v>2.01.413</v>
          </cell>
          <cell r="B413" t="str">
            <v>SCS0001155</v>
          </cell>
          <cell r="C413" t="str">
            <v>C33D六分靠背支撑钢丝E</v>
          </cell>
        </row>
        <row r="414">
          <cell r="A414" t="str">
            <v>2.01.414</v>
          </cell>
          <cell r="B414" t="str">
            <v>SCS0001156</v>
          </cell>
          <cell r="C414" t="str">
            <v>C33D六分靠背支撑钢丝K</v>
          </cell>
        </row>
        <row r="415">
          <cell r="A415" t="str">
            <v>2.01.415</v>
          </cell>
          <cell r="B415" t="str">
            <v>SCS0001157</v>
          </cell>
          <cell r="C415" t="str">
            <v>C33D六分背补强板</v>
          </cell>
        </row>
        <row r="416">
          <cell r="A416" t="str">
            <v>2.01.416</v>
          </cell>
          <cell r="B416" t="str">
            <v>SCS0001158</v>
          </cell>
          <cell r="C416" t="str">
            <v>C33D六分靠背儿童座椅挂钩A</v>
          </cell>
        </row>
        <row r="417">
          <cell r="A417" t="str">
            <v>2.01.417</v>
          </cell>
          <cell r="B417" t="str">
            <v>SCS0001159</v>
          </cell>
          <cell r="C417" t="str">
            <v>C33D四分靠背骨架左连接板总成</v>
          </cell>
        </row>
        <row r="418">
          <cell r="A418" t="str">
            <v>2.01.418</v>
          </cell>
          <cell r="B418" t="str">
            <v>SCS0001160</v>
          </cell>
          <cell r="C418" t="str">
            <v>C33D四分靠背骨架右连接板总成</v>
          </cell>
        </row>
        <row r="419">
          <cell r="A419" t="str">
            <v>2.01.419</v>
          </cell>
          <cell r="B419" t="str">
            <v>SCS0001161</v>
          </cell>
          <cell r="C419" t="str">
            <v>C33D四分靠背骨架弯管</v>
          </cell>
        </row>
        <row r="420">
          <cell r="A420" t="str">
            <v>2.01.420</v>
          </cell>
          <cell r="B420" t="str">
            <v>SCS0001162</v>
          </cell>
          <cell r="C420" t="str">
            <v>C33D四分靠背头枕管支架</v>
          </cell>
        </row>
        <row r="421">
          <cell r="A421" t="str">
            <v>2.01.421</v>
          </cell>
          <cell r="B421" t="str">
            <v>SCS0001163</v>
          </cell>
          <cell r="C421" t="str">
            <v>C33D四分靠背锁安装支架总成(左)</v>
          </cell>
        </row>
        <row r="422">
          <cell r="A422" t="str">
            <v>2.01.422</v>
          </cell>
          <cell r="B422" t="str">
            <v>SCS0001164</v>
          </cell>
          <cell r="C422" t="str">
            <v>C33D四分靠背锁解锁支架</v>
          </cell>
        </row>
        <row r="423">
          <cell r="A423" t="str">
            <v>2.01.423</v>
          </cell>
          <cell r="B423" t="str">
            <v>SCS0001165</v>
          </cell>
          <cell r="C423" t="str">
            <v>C33D四分靠背支撑钢丝A</v>
          </cell>
        </row>
        <row r="424">
          <cell r="A424" t="str">
            <v>2.01.424</v>
          </cell>
          <cell r="B424" t="str">
            <v>SCS0001166</v>
          </cell>
          <cell r="C424" t="str">
            <v>C33D四分靠背支撑钢丝B</v>
          </cell>
        </row>
        <row r="425">
          <cell r="A425" t="str">
            <v>2.01.425</v>
          </cell>
          <cell r="B425" t="str">
            <v>SCS0001167</v>
          </cell>
          <cell r="C425" t="str">
            <v>C33D四分靠背支撑钢丝D</v>
          </cell>
        </row>
        <row r="426">
          <cell r="A426" t="str">
            <v>2.01.426</v>
          </cell>
          <cell r="B426" t="str">
            <v>SCS0001168</v>
          </cell>
          <cell r="C426" t="str">
            <v>C33D四分靠背支撑钢丝C</v>
          </cell>
        </row>
        <row r="427">
          <cell r="A427" t="str">
            <v>2.01.427</v>
          </cell>
          <cell r="B427" t="str">
            <v>SCS0001169</v>
          </cell>
          <cell r="C427" t="str">
            <v>C33D四分靠背儿童座椅挂钩H</v>
          </cell>
        </row>
        <row r="428">
          <cell r="A428" t="str">
            <v>2.01.428</v>
          </cell>
          <cell r="B428" t="str">
            <v>SCS0001170</v>
          </cell>
          <cell r="C428" t="str">
            <v>C33D四分靠背儿童座椅挂钩I</v>
          </cell>
        </row>
        <row r="429">
          <cell r="A429" t="str">
            <v>2.01.429</v>
          </cell>
          <cell r="B429" t="str">
            <v>SCS0001171</v>
          </cell>
          <cell r="C429" t="str">
            <v>C33D四分靠背儿童座椅挂钩J</v>
          </cell>
        </row>
        <row r="430">
          <cell r="A430" t="str">
            <v>2.01.430</v>
          </cell>
          <cell r="B430" t="str">
            <v>SCS0001172</v>
          </cell>
          <cell r="C430" t="str">
            <v>C33D前排头枕骨架总成</v>
          </cell>
        </row>
        <row r="431">
          <cell r="A431" t="str">
            <v>2.01.431</v>
          </cell>
          <cell r="B431" t="str">
            <v>SCS0001173</v>
          </cell>
          <cell r="C431" t="str">
            <v>C33D手轮卡环</v>
          </cell>
        </row>
        <row r="432">
          <cell r="A432" t="str">
            <v>2.01.432</v>
          </cell>
          <cell r="B432" t="str">
            <v>SCS0001174</v>
          </cell>
          <cell r="C432" t="str">
            <v>C33D发泡U型钢丝</v>
          </cell>
        </row>
        <row r="433">
          <cell r="A433" t="str">
            <v>2.01.433</v>
          </cell>
          <cell r="B433" t="str">
            <v>SCS0001175</v>
          </cell>
          <cell r="C433" t="str">
            <v>C33D发泡V型钢丝</v>
          </cell>
        </row>
        <row r="434">
          <cell r="A434" t="str">
            <v>2.01.434</v>
          </cell>
          <cell r="B434" t="str">
            <v>SCS0001176</v>
          </cell>
          <cell r="C434" t="str">
            <v>C33D六分靠背支撑钢丝J-R</v>
          </cell>
        </row>
        <row r="435">
          <cell r="A435" t="str">
            <v>2.01.435</v>
          </cell>
          <cell r="B435" t="str">
            <v>SCS0001177</v>
          </cell>
          <cell r="C435" t="str">
            <v>M20正驾焊接式调角器</v>
          </cell>
        </row>
        <row r="436">
          <cell r="A436" t="str">
            <v>2.01.436</v>
          </cell>
          <cell r="B436" t="str">
            <v>SCS0001178</v>
          </cell>
          <cell r="C436" t="str">
            <v>M20副驾焊接式调角器</v>
          </cell>
        </row>
        <row r="437">
          <cell r="A437" t="str">
            <v>2.01.437</v>
          </cell>
          <cell r="B437" t="str">
            <v>SCS0001179</v>
          </cell>
          <cell r="C437" t="str">
            <v>背合棉纵向支撑钢丝(VAVE后)</v>
          </cell>
        </row>
        <row r="438">
          <cell r="A438" t="str">
            <v>2.01.438</v>
          </cell>
          <cell r="B438" t="str">
            <v>SCS0001180</v>
          </cell>
          <cell r="C438" t="str">
            <v>背合棉前支撑钢丝（VAVE后）</v>
          </cell>
        </row>
        <row r="439">
          <cell r="A439" t="str">
            <v>2.01.439</v>
          </cell>
          <cell r="B439" t="str">
            <v>SCS0001181</v>
          </cell>
          <cell r="C439" t="str">
            <v>C33D豪华靠背加强管</v>
          </cell>
        </row>
        <row r="440">
          <cell r="A440" t="str">
            <v>2.01.440</v>
          </cell>
          <cell r="B440" t="str">
            <v>SCS0001182</v>
          </cell>
          <cell r="C440" t="str">
            <v>C33D豪华靠背加强管组件（带固定片）</v>
          </cell>
        </row>
        <row r="441">
          <cell r="A441" t="str">
            <v>2.01.441</v>
          </cell>
          <cell r="B441" t="str">
            <v>BEC0000002</v>
          </cell>
          <cell r="C441" t="str">
            <v>座椅靠背电加热系统</v>
          </cell>
        </row>
        <row r="442">
          <cell r="A442" t="str">
            <v>2.01.442</v>
          </cell>
          <cell r="B442" t="str">
            <v>BEC0000003</v>
          </cell>
          <cell r="C442" t="str">
            <v>座椅座垫电加热系统</v>
          </cell>
        </row>
        <row r="443">
          <cell r="A443" t="str">
            <v>2.01.443</v>
          </cell>
          <cell r="B443" t="str">
            <v>SCS0001183</v>
          </cell>
          <cell r="C443" t="str">
            <v>M35主驾座框本体总成（电加热）</v>
          </cell>
        </row>
        <row r="444">
          <cell r="A444" t="str">
            <v>2.01.444</v>
          </cell>
          <cell r="B444" t="str">
            <v>SCS0001184</v>
          </cell>
          <cell r="C444" t="str">
            <v>M35副驾座框本体总成（电加热）</v>
          </cell>
        </row>
        <row r="445">
          <cell r="A445" t="str">
            <v>2.01.445</v>
          </cell>
          <cell r="B445" t="str">
            <v>SCS0001185</v>
          </cell>
          <cell r="C445" t="str">
            <v>C30DB/C33DB驾驶员左滑轨总成</v>
          </cell>
        </row>
        <row r="446">
          <cell r="A446" t="str">
            <v>2.01.446</v>
          </cell>
          <cell r="B446" t="str">
            <v>SCS0001186</v>
          </cell>
          <cell r="C446" t="str">
            <v>C30DB/C33DB驾驶员右滑轨总成</v>
          </cell>
        </row>
        <row r="447">
          <cell r="A447" t="str">
            <v>2.01.447</v>
          </cell>
          <cell r="B447" t="str">
            <v>SCS0001187</v>
          </cell>
          <cell r="C447" t="str">
            <v>C30DB/C33DB副驾驶员右滑轨总成</v>
          </cell>
        </row>
        <row r="448">
          <cell r="A448" t="str">
            <v>2.01.448</v>
          </cell>
          <cell r="B448" t="str">
            <v>SCS0001188</v>
          </cell>
          <cell r="C448" t="str">
            <v>C30DB/C33DB副驾驶员左滑轨总成</v>
          </cell>
        </row>
        <row r="449">
          <cell r="A449" t="str">
            <v>2.01.449</v>
          </cell>
          <cell r="B449" t="str">
            <v>SCS0001189</v>
          </cell>
          <cell r="C449" t="str">
            <v>307跨座连接栋梁</v>
          </cell>
        </row>
        <row r="450">
          <cell r="A450" t="str">
            <v>2.01.450</v>
          </cell>
          <cell r="B450" t="str">
            <v>SCS0001190</v>
          </cell>
          <cell r="C450" t="str">
            <v>307靠背上连接板</v>
          </cell>
        </row>
        <row r="451">
          <cell r="A451" t="str">
            <v>2.01.451</v>
          </cell>
          <cell r="B451" t="str">
            <v>SCS0001191</v>
          </cell>
          <cell r="C451" t="str">
            <v>307座垫加强钣金</v>
          </cell>
        </row>
        <row r="452">
          <cell r="A452" t="str">
            <v>2.01.452</v>
          </cell>
          <cell r="B452" t="str">
            <v>SCS0001192</v>
          </cell>
          <cell r="C452" t="str">
            <v>307后连接支架</v>
          </cell>
        </row>
        <row r="453">
          <cell r="A453" t="str">
            <v>2.01.453</v>
          </cell>
          <cell r="B453" t="str">
            <v>SCS0001193</v>
          </cell>
          <cell r="C453" t="str">
            <v>307折叠器下连接板</v>
          </cell>
        </row>
        <row r="454">
          <cell r="A454" t="str">
            <v>2.01.454</v>
          </cell>
          <cell r="B454" t="str">
            <v>SCS0001194</v>
          </cell>
          <cell r="C454" t="str">
            <v>307前翻支架</v>
          </cell>
        </row>
        <row r="455">
          <cell r="A455" t="str">
            <v>2.01.455</v>
          </cell>
          <cell r="B455" t="str">
            <v>SCS0001195</v>
          </cell>
          <cell r="C455" t="str">
            <v>307前脚架下加强板R</v>
          </cell>
        </row>
        <row r="456">
          <cell r="A456" t="str">
            <v>2.01.456</v>
          </cell>
          <cell r="B456" t="str">
            <v>SCS0001196</v>
          </cell>
          <cell r="C456" t="str">
            <v>307前脚架下加强板L</v>
          </cell>
        </row>
        <row r="457">
          <cell r="A457" t="str">
            <v>2.01.457</v>
          </cell>
          <cell r="B457" t="str">
            <v>SCS0001197</v>
          </cell>
          <cell r="C457" t="str">
            <v>307前脚架R</v>
          </cell>
        </row>
        <row r="458">
          <cell r="A458" t="str">
            <v>2.01.458</v>
          </cell>
          <cell r="B458" t="str">
            <v>SCS0001198</v>
          </cell>
          <cell r="C458" t="str">
            <v>307前脚架L</v>
          </cell>
        </row>
        <row r="459">
          <cell r="A459" t="str">
            <v>2.01.459</v>
          </cell>
          <cell r="B459" t="str">
            <v>SCS0001199</v>
          </cell>
          <cell r="C459" t="str">
            <v>C33D豪华前排安全带锁扣（带未系提醒）</v>
          </cell>
        </row>
        <row r="460">
          <cell r="A460" t="str">
            <v>2.01.460</v>
          </cell>
          <cell r="B460" t="str">
            <v>SCS0001200</v>
          </cell>
          <cell r="C460" t="str">
            <v>C33D国际版卷轴器总成</v>
          </cell>
        </row>
        <row r="461">
          <cell r="A461" t="str">
            <v>2.01.461</v>
          </cell>
          <cell r="B461" t="str">
            <v>SCS0001201</v>
          </cell>
          <cell r="C461" t="str">
            <v>M50N主驾座框总成</v>
          </cell>
        </row>
        <row r="462">
          <cell r="A462" t="str">
            <v>2.01.462</v>
          </cell>
          <cell r="B462" t="str">
            <v>SCS0001202</v>
          </cell>
          <cell r="C462" t="str">
            <v>M50N副驾座框总成</v>
          </cell>
        </row>
        <row r="463">
          <cell r="A463" t="str">
            <v>2.01.463</v>
          </cell>
          <cell r="B463" t="str">
            <v>SCS0001203</v>
          </cell>
          <cell r="C463" t="str">
            <v>M50N中排左独立座框焊接总成</v>
          </cell>
        </row>
        <row r="464">
          <cell r="A464" t="str">
            <v>2.01.464</v>
          </cell>
          <cell r="B464" t="str">
            <v>SCS0001204</v>
          </cell>
          <cell r="C464" t="str">
            <v>M50N中排右独立座框焊接总成</v>
          </cell>
        </row>
        <row r="465">
          <cell r="A465" t="str">
            <v>2.01.465</v>
          </cell>
          <cell r="B465" t="str">
            <v>SCS0001205</v>
          </cell>
          <cell r="C465" t="str">
            <v>M50N中排四分靠背骨架总成</v>
          </cell>
        </row>
        <row r="466">
          <cell r="A466" t="str">
            <v>2.01.466</v>
          </cell>
          <cell r="B466" t="str">
            <v>SCS0001206</v>
          </cell>
          <cell r="C466" t="str">
            <v>M50N中排四分座垫骨架总成</v>
          </cell>
        </row>
        <row r="467">
          <cell r="A467" t="str">
            <v>2.01.467</v>
          </cell>
          <cell r="B467" t="str">
            <v>SCS0001207</v>
          </cell>
          <cell r="C467" t="str">
            <v>M50N中排六分靠背骨架总成</v>
          </cell>
        </row>
        <row r="468">
          <cell r="A468" t="str">
            <v>2.01.468</v>
          </cell>
          <cell r="B468" t="str">
            <v>SCS0001208</v>
          </cell>
          <cell r="C468" t="str">
            <v>M50N中排六分座垫骨架总成</v>
          </cell>
        </row>
        <row r="469">
          <cell r="A469" t="str">
            <v>2.01.469</v>
          </cell>
          <cell r="B469" t="str">
            <v>SCS0001209</v>
          </cell>
          <cell r="C469" t="str">
            <v>M50N第三排六分靠背骨架焊接总成</v>
          </cell>
        </row>
        <row r="470">
          <cell r="A470" t="str">
            <v>2.01.470</v>
          </cell>
          <cell r="B470" t="str">
            <v>SCS0001210</v>
          </cell>
          <cell r="C470" t="str">
            <v>M50N第三排六分座垫骨架焊接总成</v>
          </cell>
        </row>
        <row r="471">
          <cell r="A471" t="str">
            <v>2.01.471</v>
          </cell>
          <cell r="B471" t="str">
            <v>SCS0001211</v>
          </cell>
          <cell r="C471" t="str">
            <v>M50N第三排四分靠背骨架焊接总成</v>
          </cell>
        </row>
        <row r="472">
          <cell r="A472" t="str">
            <v>2.01.472</v>
          </cell>
          <cell r="B472" t="str">
            <v>SCS0001212</v>
          </cell>
          <cell r="C472" t="str">
            <v>M50N第三排四分座垫骨架焊接总成</v>
          </cell>
        </row>
        <row r="473">
          <cell r="A473" t="str">
            <v>2.01.473</v>
          </cell>
          <cell r="B473" t="str">
            <v>SCS0001213</v>
          </cell>
          <cell r="C473" t="str">
            <v>M50N第三排左侧靠背骨架总成</v>
          </cell>
        </row>
        <row r="474">
          <cell r="A474" t="str">
            <v>2.01.474</v>
          </cell>
          <cell r="B474" t="str">
            <v>SCS0001214</v>
          </cell>
          <cell r="C474" t="str">
            <v>M50N第三排左侧座垫骨架焊接总成</v>
          </cell>
        </row>
        <row r="475">
          <cell r="A475" t="str">
            <v>2.01.475</v>
          </cell>
          <cell r="B475" t="str">
            <v>SCS0001215</v>
          </cell>
          <cell r="C475" t="str">
            <v>M50N第三排右侧靠背骨架总成</v>
          </cell>
        </row>
        <row r="476">
          <cell r="A476" t="str">
            <v>2.01.476</v>
          </cell>
          <cell r="B476" t="str">
            <v>SCS0001216</v>
          </cell>
          <cell r="C476" t="str">
            <v>M50N第三排右侧座垫骨架焊接总成</v>
          </cell>
        </row>
        <row r="477">
          <cell r="A477" t="str">
            <v>2.01.477</v>
          </cell>
          <cell r="B477" t="str">
            <v>SCS0001217</v>
          </cell>
          <cell r="C477" t="str">
            <v>靠背合棉预埋钢丝A</v>
          </cell>
        </row>
        <row r="478">
          <cell r="A478" t="str">
            <v>2.01.478</v>
          </cell>
          <cell r="B478" t="str">
            <v>SCS0001218</v>
          </cell>
          <cell r="C478" t="str">
            <v>靠背合棉预埋钢丝B</v>
          </cell>
        </row>
        <row r="479">
          <cell r="A479" t="str">
            <v>2.01.479</v>
          </cell>
          <cell r="B479" t="str">
            <v>SCS0001219</v>
          </cell>
          <cell r="C479" t="str">
            <v>靠背合棉预埋钢丝C</v>
          </cell>
        </row>
        <row r="480">
          <cell r="A480" t="str">
            <v>2.01.480</v>
          </cell>
          <cell r="B480" t="str">
            <v>SCS0001220</v>
          </cell>
          <cell r="C480" t="str">
            <v>靠背合棉预埋钢丝D</v>
          </cell>
        </row>
        <row r="481">
          <cell r="A481" t="str">
            <v>2.01.481</v>
          </cell>
          <cell r="B481" t="str">
            <v>SCS0001221</v>
          </cell>
          <cell r="C481" t="str">
            <v>预埋粘扣A（270）</v>
          </cell>
        </row>
        <row r="482">
          <cell r="A482" t="str">
            <v>2.01.482</v>
          </cell>
          <cell r="B482" t="str">
            <v>SCS0001222</v>
          </cell>
          <cell r="C482" t="str">
            <v>M50N前排头枕骨架总成</v>
          </cell>
        </row>
        <row r="483">
          <cell r="A483" t="str">
            <v>2.01.483</v>
          </cell>
          <cell r="B483" t="str">
            <v>SCS0001223</v>
          </cell>
          <cell r="C483" t="str">
            <v>座垫合棉预埋钢丝A</v>
          </cell>
        </row>
        <row r="484">
          <cell r="A484" t="str">
            <v>2.01.484</v>
          </cell>
          <cell r="B484" t="str">
            <v>SCS0001224</v>
          </cell>
          <cell r="C484" t="str">
            <v>座垫合棉预埋钢丝B</v>
          </cell>
        </row>
        <row r="485">
          <cell r="A485" t="str">
            <v>2.01.485</v>
          </cell>
          <cell r="B485" t="str">
            <v>SCS0001225</v>
          </cell>
          <cell r="C485" t="str">
            <v>预埋粘扣B（170）</v>
          </cell>
        </row>
        <row r="486">
          <cell r="A486" t="str">
            <v>2.01.486</v>
          </cell>
          <cell r="B486" t="str">
            <v>SCS0001226</v>
          </cell>
          <cell r="C486" t="str">
            <v>预埋粘扣D（288）</v>
          </cell>
        </row>
        <row r="487">
          <cell r="A487" t="str">
            <v>2.01.487</v>
          </cell>
          <cell r="B487" t="str">
            <v>SCS0001227</v>
          </cell>
          <cell r="C487" t="str">
            <v>独立靠背合棉预埋钢丝A</v>
          </cell>
        </row>
        <row r="488">
          <cell r="A488" t="str">
            <v>2.01.488</v>
          </cell>
          <cell r="B488" t="str">
            <v>SCS0001228</v>
          </cell>
          <cell r="C488" t="str">
            <v>独立靠背合棉预埋钢丝B</v>
          </cell>
        </row>
        <row r="489">
          <cell r="A489" t="str">
            <v>2.01.489</v>
          </cell>
          <cell r="B489" t="str">
            <v>SCS0001229</v>
          </cell>
          <cell r="C489" t="str">
            <v>独立靠背合棉预埋钢丝C</v>
          </cell>
        </row>
        <row r="490">
          <cell r="A490" t="str">
            <v>2.01.490</v>
          </cell>
          <cell r="B490" t="str">
            <v>SCS0001230</v>
          </cell>
          <cell r="C490" t="str">
            <v>预埋粘扣269</v>
          </cell>
        </row>
        <row r="491">
          <cell r="A491" t="str">
            <v>2.01.491</v>
          </cell>
          <cell r="B491" t="str">
            <v>SCS0001231</v>
          </cell>
          <cell r="C491" t="str">
            <v>预埋粘扣E（282）</v>
          </cell>
        </row>
        <row r="492">
          <cell r="A492" t="str">
            <v>2.01.492</v>
          </cell>
          <cell r="B492" t="str">
            <v>SCS0001232</v>
          </cell>
          <cell r="C492" t="str">
            <v>独立座垫合棉预埋钢丝A</v>
          </cell>
        </row>
        <row r="493">
          <cell r="A493" t="str">
            <v>2.01.493</v>
          </cell>
          <cell r="B493" t="str">
            <v>SCS0001233</v>
          </cell>
          <cell r="C493" t="str">
            <v>独立座垫合棉预埋钢丝B</v>
          </cell>
        </row>
        <row r="494">
          <cell r="A494" t="str">
            <v>2.01.494</v>
          </cell>
          <cell r="B494" t="str">
            <v>SCS0001234</v>
          </cell>
          <cell r="C494" t="str">
            <v>预埋粘扣C（209）</v>
          </cell>
        </row>
        <row r="495">
          <cell r="A495" t="str">
            <v>2.01.495</v>
          </cell>
          <cell r="B495" t="str">
            <v>SCS0001235</v>
          </cell>
          <cell r="C495" t="str">
            <v>预埋粘扣284</v>
          </cell>
        </row>
        <row r="496">
          <cell r="A496" t="str">
            <v>2.01.496</v>
          </cell>
          <cell r="B496" t="str">
            <v>SCS0001236</v>
          </cell>
          <cell r="C496" t="str">
            <v>中排六分靠背合棉预埋钢丝A</v>
          </cell>
        </row>
        <row r="497">
          <cell r="A497" t="str">
            <v>2.01.497</v>
          </cell>
          <cell r="B497" t="str">
            <v>SCS0001237</v>
          </cell>
          <cell r="C497" t="str">
            <v>中排六分靠背合棉预埋钢丝B</v>
          </cell>
        </row>
        <row r="498">
          <cell r="A498" t="str">
            <v>2.01.498</v>
          </cell>
          <cell r="B498" t="str">
            <v>SCS0001238</v>
          </cell>
          <cell r="C498" t="str">
            <v>中排六分靠背合棉预埋钢丝C</v>
          </cell>
        </row>
        <row r="499">
          <cell r="A499" t="str">
            <v>2.01.499</v>
          </cell>
          <cell r="B499" t="str">
            <v>SCS0001239</v>
          </cell>
          <cell r="C499" t="str">
            <v>中排六分座垫合棉预埋钢丝A</v>
          </cell>
        </row>
        <row r="500">
          <cell r="A500" t="str">
            <v>2.01.500</v>
          </cell>
          <cell r="B500" t="str">
            <v>SCS0001240</v>
          </cell>
          <cell r="C500" t="str">
            <v>中排六分座垫合棉预埋钢丝B</v>
          </cell>
        </row>
        <row r="501">
          <cell r="A501" t="str">
            <v>2.01.501</v>
          </cell>
          <cell r="B501" t="str">
            <v>SCS0001241</v>
          </cell>
          <cell r="C501" t="str">
            <v>预埋粘扣F（188）</v>
          </cell>
        </row>
        <row r="502">
          <cell r="A502" t="str">
            <v>2.01.502</v>
          </cell>
          <cell r="B502" t="str">
            <v>SCS0001242</v>
          </cell>
          <cell r="C502" t="str">
            <v>预埋粘扣278</v>
          </cell>
        </row>
        <row r="503">
          <cell r="A503" t="str">
            <v>2.01.503</v>
          </cell>
          <cell r="B503" t="str">
            <v>SCS0001243</v>
          </cell>
          <cell r="C503" t="str">
            <v>中排六分座垫合棉预埋钢丝E</v>
          </cell>
        </row>
        <row r="504">
          <cell r="A504" t="str">
            <v>2.01.504</v>
          </cell>
          <cell r="B504" t="str">
            <v>SCS0001244</v>
          </cell>
          <cell r="C504" t="str">
            <v>M50N中排四六分两侧头枕骨架总成</v>
          </cell>
        </row>
        <row r="505">
          <cell r="A505" t="str">
            <v>2.01.505</v>
          </cell>
          <cell r="B505" t="str">
            <v>SCS0001245</v>
          </cell>
          <cell r="C505" t="str">
            <v>M50N中排四六分中间头枕骨架总成</v>
          </cell>
        </row>
        <row r="506">
          <cell r="A506" t="str">
            <v>2.01.506</v>
          </cell>
          <cell r="B506" t="str">
            <v>SCS0001246</v>
          </cell>
          <cell r="C506" t="str">
            <v>中排四分座垫合棉预埋钢丝B</v>
          </cell>
        </row>
        <row r="507">
          <cell r="A507" t="str">
            <v>2.01.507</v>
          </cell>
          <cell r="B507" t="str">
            <v>SCS0001247</v>
          </cell>
          <cell r="C507" t="str">
            <v>中排四分座垫合棉预埋钢丝E</v>
          </cell>
        </row>
        <row r="508">
          <cell r="A508" t="str">
            <v>2.01.508</v>
          </cell>
          <cell r="B508" t="str">
            <v>SCS0001248</v>
          </cell>
          <cell r="C508" t="str">
            <v>中排四分座垫合棉预埋钢丝F</v>
          </cell>
        </row>
        <row r="509">
          <cell r="A509" t="str">
            <v>2.01.509</v>
          </cell>
          <cell r="B509" t="str">
            <v>SCS0001249</v>
          </cell>
          <cell r="C509" t="str">
            <v>第三排六分靠背合棉预埋钢丝A</v>
          </cell>
        </row>
        <row r="510">
          <cell r="A510" t="str">
            <v>2.01.510</v>
          </cell>
          <cell r="B510" t="str">
            <v>SCS0001250</v>
          </cell>
          <cell r="C510" t="str">
            <v>第三排六分靠背合棉预埋钢丝B</v>
          </cell>
        </row>
        <row r="511">
          <cell r="A511" t="str">
            <v>2.01.511</v>
          </cell>
          <cell r="B511" t="str">
            <v>SCS0001251</v>
          </cell>
          <cell r="C511" t="str">
            <v>第三排六分座垫合棉预埋钢丝B</v>
          </cell>
        </row>
        <row r="512">
          <cell r="A512" t="str">
            <v>2.01.512</v>
          </cell>
          <cell r="B512" t="str">
            <v>SCS0001252</v>
          </cell>
          <cell r="C512" t="str">
            <v>第三排六分座垫合棉预埋钢丝C</v>
          </cell>
        </row>
        <row r="513">
          <cell r="A513" t="str">
            <v>2.01.513</v>
          </cell>
          <cell r="B513" t="str">
            <v>SCS0001253</v>
          </cell>
          <cell r="C513" t="str">
            <v>第三排六分座垫合棉预埋钢丝D</v>
          </cell>
        </row>
        <row r="514">
          <cell r="A514" t="str">
            <v>2.01.514</v>
          </cell>
          <cell r="B514" t="str">
            <v>SCS0001254</v>
          </cell>
          <cell r="C514" t="str">
            <v>M50N第三排四六分中间头枕钢支架</v>
          </cell>
        </row>
        <row r="515">
          <cell r="A515" t="str">
            <v>2.01.515</v>
          </cell>
          <cell r="B515" t="str">
            <v>SCS0001255</v>
          </cell>
          <cell r="C515" t="str">
            <v>M50N三排四六分两侧头枕骨架总成</v>
          </cell>
        </row>
        <row r="516">
          <cell r="A516" t="str">
            <v>2.01.516</v>
          </cell>
          <cell r="B516" t="str">
            <v>SCS0001256</v>
          </cell>
          <cell r="C516" t="str">
            <v>第三排四分靠背合棉预埋钢丝B</v>
          </cell>
        </row>
        <row r="517">
          <cell r="A517" t="str">
            <v>2.01.517</v>
          </cell>
          <cell r="B517" t="str">
            <v>SCS0001257</v>
          </cell>
          <cell r="C517" t="str">
            <v>第三排四分座垫合棉预埋钢丝F</v>
          </cell>
        </row>
        <row r="518">
          <cell r="A518" t="str">
            <v>2.01.518</v>
          </cell>
          <cell r="B518" t="str">
            <v>SCS0001258</v>
          </cell>
          <cell r="C518" t="str">
            <v>靠背网簧总成</v>
          </cell>
        </row>
        <row r="519">
          <cell r="A519" t="str">
            <v>2.01.519</v>
          </cell>
          <cell r="B519" t="str">
            <v>SCS0001259</v>
          </cell>
          <cell r="C519" t="str">
            <v>H32B主驾座骨架总成(不带升降)</v>
          </cell>
        </row>
        <row r="520">
          <cell r="A520" t="str">
            <v>2.01.520</v>
          </cell>
          <cell r="B520" t="str">
            <v>SCS0001260</v>
          </cell>
          <cell r="C520" t="str">
            <v>H32B主驾座骨架总成(带升降)</v>
          </cell>
        </row>
        <row r="521">
          <cell r="A521" t="str">
            <v>2.01.521</v>
          </cell>
          <cell r="B521" t="str">
            <v>SCS0001261</v>
          </cell>
          <cell r="C521" t="str">
            <v>H32B副驾座骨架总成</v>
          </cell>
        </row>
        <row r="522">
          <cell r="A522" t="str">
            <v>2.01.522</v>
          </cell>
          <cell r="B522" t="str">
            <v>SCS0001262</v>
          </cell>
          <cell r="C522" t="str">
            <v>C32B主驾安全带锁扣总成（豪华型）</v>
          </cell>
        </row>
        <row r="523">
          <cell r="A523" t="str">
            <v>2.01.523</v>
          </cell>
          <cell r="B523" t="str">
            <v>SCS0001263</v>
          </cell>
          <cell r="C523" t="str">
            <v>H32B升降手柄安装螺栓</v>
          </cell>
        </row>
        <row r="524">
          <cell r="A524" t="str">
            <v>2.01.524</v>
          </cell>
          <cell r="B524" t="str">
            <v>BEC0000004</v>
          </cell>
          <cell r="C524" t="str">
            <v>SBR（H32B）</v>
          </cell>
        </row>
        <row r="525">
          <cell r="A525" t="str">
            <v>2.01.525</v>
          </cell>
          <cell r="B525" t="str">
            <v>SCS0001264</v>
          </cell>
          <cell r="C525" t="str">
            <v>C32B副驾安全带锁扣总成（豪华版）</v>
          </cell>
        </row>
        <row r="526">
          <cell r="A526" t="str">
            <v>2.01.526</v>
          </cell>
          <cell r="B526" t="str">
            <v>SCS0001265</v>
          </cell>
          <cell r="C526" t="str">
            <v>H32B后排座垫骨架总成</v>
          </cell>
        </row>
        <row r="527">
          <cell r="A527" t="str">
            <v>2.01.527</v>
          </cell>
          <cell r="B527" t="str">
            <v>BEC0000005</v>
          </cell>
          <cell r="C527" t="str">
            <v>ITCU(电加热)</v>
          </cell>
        </row>
        <row r="528">
          <cell r="A528" t="str">
            <v>2.01.528</v>
          </cell>
          <cell r="B528" t="str">
            <v>SCS0001266</v>
          </cell>
          <cell r="C528" t="str">
            <v>M50N主驾座骨架总成</v>
          </cell>
        </row>
        <row r="529">
          <cell r="A529" t="str">
            <v>2.01.529</v>
          </cell>
          <cell r="B529" t="str">
            <v>SCS0001267</v>
          </cell>
          <cell r="C529" t="str">
            <v>M50N副驾座骨架总成</v>
          </cell>
        </row>
        <row r="530">
          <cell r="A530" t="str">
            <v>2.01.530</v>
          </cell>
          <cell r="B530" t="str">
            <v>SCS0001268</v>
          </cell>
          <cell r="C530" t="str">
            <v>M50N主驾安全带锁扣总成（带未提醒）</v>
          </cell>
        </row>
        <row r="531">
          <cell r="A531" t="str">
            <v>2.01.531</v>
          </cell>
          <cell r="B531" t="str">
            <v>SCS0001269</v>
          </cell>
          <cell r="C531" t="str">
            <v>M50N副驾安全带锁扣总成</v>
          </cell>
        </row>
        <row r="532">
          <cell r="A532" t="str">
            <v>2.01.532</v>
          </cell>
          <cell r="B532" t="str">
            <v>BFA0000047</v>
          </cell>
          <cell r="C532" t="str">
            <v>M50N调角器手柄限位销</v>
          </cell>
        </row>
        <row r="533">
          <cell r="A533" t="str">
            <v>2.01.533</v>
          </cell>
          <cell r="B533" t="str">
            <v>SCS0001270</v>
          </cell>
          <cell r="C533" t="str">
            <v>M50N中排左独立座椅安全带扣总成</v>
          </cell>
        </row>
        <row r="534">
          <cell r="A534" t="str">
            <v>2.01.534</v>
          </cell>
          <cell r="B534" t="str">
            <v>SCS0001271</v>
          </cell>
          <cell r="C534" t="str">
            <v>M50N独立座滑轨总成</v>
          </cell>
        </row>
        <row r="535">
          <cell r="A535" t="str">
            <v>2.01.535</v>
          </cell>
          <cell r="B535" t="str">
            <v>SCS0001272</v>
          </cell>
          <cell r="C535" t="str">
            <v>M50N中排六分拉线</v>
          </cell>
        </row>
        <row r="536">
          <cell r="A536" t="str">
            <v>2.01.536</v>
          </cell>
          <cell r="B536" t="str">
            <v>SCS0001273</v>
          </cell>
          <cell r="C536" t="str">
            <v>M50N中排六分安全带卷收器</v>
          </cell>
        </row>
        <row r="537">
          <cell r="A537" t="str">
            <v>2.01.537</v>
          </cell>
          <cell r="B537" t="str">
            <v>SCS0001274</v>
          </cell>
          <cell r="C537" t="str">
            <v>M50N中排四分拉线</v>
          </cell>
        </row>
        <row r="538">
          <cell r="A538" t="str">
            <v>2.01.538</v>
          </cell>
          <cell r="B538" t="str">
            <v>SCS0001275</v>
          </cell>
          <cell r="C538" t="str">
            <v>H32B后排左靠背锁</v>
          </cell>
        </row>
        <row r="539">
          <cell r="A539" t="str">
            <v>2.01.539</v>
          </cell>
          <cell r="B539" t="str">
            <v>SCS0001276</v>
          </cell>
          <cell r="C539" t="str">
            <v>H32B后排右靠背锁</v>
          </cell>
        </row>
        <row r="540">
          <cell r="A540" t="str">
            <v>2.01.540</v>
          </cell>
          <cell r="B540" t="str">
            <v>SCS0001277</v>
          </cell>
          <cell r="C540" t="str">
            <v>H32B卷轴器总成（自带安装螺母）</v>
          </cell>
        </row>
        <row r="541">
          <cell r="A541" t="str">
            <v>2.01.541</v>
          </cell>
          <cell r="B541" t="str">
            <v>SCS0001278</v>
          </cell>
          <cell r="C541" t="str">
            <v>M50N第三排安全带卷收器</v>
          </cell>
        </row>
        <row r="542">
          <cell r="A542" t="str">
            <v>2.01.542</v>
          </cell>
          <cell r="B542" t="str">
            <v>SCS0001279</v>
          </cell>
          <cell r="C542" t="str">
            <v>M50N第三排六分拉线</v>
          </cell>
        </row>
        <row r="543">
          <cell r="A543" t="str">
            <v>2.01.543</v>
          </cell>
          <cell r="B543" t="str">
            <v>SCS0001280</v>
          </cell>
          <cell r="C543" t="str">
            <v>M50N第三排六分地锁组装总成</v>
          </cell>
        </row>
        <row r="544">
          <cell r="A544" t="str">
            <v>2.01.544</v>
          </cell>
          <cell r="B544" t="str">
            <v>SCS0001281</v>
          </cell>
          <cell r="C544" t="str">
            <v>M50N第三排四分拉线</v>
          </cell>
        </row>
        <row r="545">
          <cell r="A545" t="str">
            <v>2.01.545</v>
          </cell>
          <cell r="B545" t="str">
            <v>SCS0001282</v>
          </cell>
          <cell r="C545" t="str">
            <v>M50N第三排四分地锁组装总成</v>
          </cell>
        </row>
        <row r="546">
          <cell r="A546" t="str">
            <v>2.01.546</v>
          </cell>
          <cell r="B546" t="str">
            <v>SCS0001283</v>
          </cell>
          <cell r="C546" t="str">
            <v>M50N第二排单头锁扣总成（六分）</v>
          </cell>
        </row>
        <row r="547">
          <cell r="A547" t="str">
            <v>2.01.547</v>
          </cell>
          <cell r="B547" t="str">
            <v>SCS0001284</v>
          </cell>
          <cell r="C547" t="str">
            <v>M50N第二排单头锁扣总成（四分）</v>
          </cell>
        </row>
        <row r="548">
          <cell r="A548" t="str">
            <v>2.01.548</v>
          </cell>
          <cell r="B548" t="str">
            <v>SCS0001285</v>
          </cell>
          <cell r="C548" t="str">
            <v>M50N第三排双头锁扣总成</v>
          </cell>
        </row>
        <row r="549">
          <cell r="A549" t="str">
            <v>2.01.549</v>
          </cell>
          <cell r="B549" t="str">
            <v>BSP0000005</v>
          </cell>
          <cell r="C549" t="str">
            <v>M50N后地脚翻转弹簧</v>
          </cell>
        </row>
        <row r="550">
          <cell r="A550" t="str">
            <v>2.01.550</v>
          </cell>
          <cell r="B550" t="str">
            <v>SCS0001286</v>
          </cell>
          <cell r="C550" t="str">
            <v>M50N中排外侧地脚总成</v>
          </cell>
        </row>
        <row r="551">
          <cell r="A551" t="str">
            <v>2.01.551</v>
          </cell>
          <cell r="B551" t="str">
            <v>SCS0001287</v>
          </cell>
          <cell r="C551" t="str">
            <v>M50N中排内侧地脚总成</v>
          </cell>
        </row>
        <row r="552">
          <cell r="A552" t="str">
            <v>2.01.552</v>
          </cell>
          <cell r="B552" t="str">
            <v>BSP0000006</v>
          </cell>
          <cell r="C552" t="str">
            <v>M50N前翻弹簧</v>
          </cell>
        </row>
        <row r="553">
          <cell r="A553" t="str">
            <v>2.01.553</v>
          </cell>
          <cell r="B553" t="str">
            <v>SCS0001288</v>
          </cell>
          <cell r="C553" t="str">
            <v>前翻转轴</v>
          </cell>
        </row>
        <row r="554">
          <cell r="A554" t="str">
            <v>2.01.554</v>
          </cell>
          <cell r="B554" t="str">
            <v>SCS0001289</v>
          </cell>
          <cell r="C554" t="str">
            <v>M50N前翻插销</v>
          </cell>
        </row>
        <row r="555">
          <cell r="A555" t="str">
            <v>2.01.555</v>
          </cell>
          <cell r="B555" t="str">
            <v>SCS0001290</v>
          </cell>
          <cell r="C555" t="str">
            <v>M50N第三排四六分外侧地脚总成</v>
          </cell>
        </row>
        <row r="556">
          <cell r="A556" t="str">
            <v>2.01.556</v>
          </cell>
          <cell r="B556" t="str">
            <v>SCS0001291</v>
          </cell>
          <cell r="C556" t="str">
            <v>M50N第三排四六分内侧地脚总成</v>
          </cell>
        </row>
        <row r="557">
          <cell r="A557" t="str">
            <v>2.01.557</v>
          </cell>
          <cell r="B557" t="str">
            <v>SCS0001292</v>
          </cell>
          <cell r="C557" t="str">
            <v>M50N第三排左侧座椅折叠器总成</v>
          </cell>
        </row>
        <row r="558">
          <cell r="A558" t="str">
            <v>2.01.558</v>
          </cell>
          <cell r="B558" t="str">
            <v>SCS0001293</v>
          </cell>
          <cell r="C558" t="str">
            <v>H32B合棉预埋钢丝A</v>
          </cell>
        </row>
        <row r="559">
          <cell r="A559" t="str">
            <v>2.01.559</v>
          </cell>
          <cell r="B559" t="str">
            <v>SCS0001294</v>
          </cell>
          <cell r="C559" t="str">
            <v>H32B合棉预埋钢丝B</v>
          </cell>
        </row>
        <row r="560">
          <cell r="A560" t="str">
            <v>2.01.560</v>
          </cell>
          <cell r="B560" t="str">
            <v>SCS0001295</v>
          </cell>
          <cell r="C560" t="str">
            <v>H32B合棉预埋钢丝C</v>
          </cell>
        </row>
        <row r="561">
          <cell r="A561" t="str">
            <v>2.01.561</v>
          </cell>
          <cell r="B561" t="str">
            <v>SCS0001296</v>
          </cell>
          <cell r="C561" t="str">
            <v>H32B合棉预埋钢丝D</v>
          </cell>
        </row>
        <row r="562">
          <cell r="A562" t="str">
            <v>2.01.562</v>
          </cell>
          <cell r="B562" t="str">
            <v>SCS0001297</v>
          </cell>
          <cell r="C562" t="str">
            <v>H32B合棉预埋钢丝E</v>
          </cell>
        </row>
        <row r="563">
          <cell r="A563" t="str">
            <v>2.01.563</v>
          </cell>
          <cell r="B563" t="str">
            <v>SCS0001298</v>
          </cell>
          <cell r="C563" t="str">
            <v>H32B合棉预埋钢丝G</v>
          </cell>
        </row>
        <row r="564">
          <cell r="A564" t="str">
            <v>2.01.564</v>
          </cell>
          <cell r="B564" t="str">
            <v>SCS0001299</v>
          </cell>
          <cell r="C564" t="str">
            <v>H32B合棉预埋钢丝H</v>
          </cell>
        </row>
        <row r="565">
          <cell r="A565" t="str">
            <v>2.01.565</v>
          </cell>
          <cell r="B565" t="str">
            <v>SCS0001300</v>
          </cell>
          <cell r="C565" t="str">
            <v>H32B合棉预埋钢丝I</v>
          </cell>
        </row>
        <row r="566">
          <cell r="A566" t="str">
            <v>2.01.566</v>
          </cell>
          <cell r="B566" t="str">
            <v>SCS0001301</v>
          </cell>
          <cell r="C566" t="str">
            <v>H32B合棉预埋钢丝A</v>
          </cell>
        </row>
        <row r="567">
          <cell r="A567" t="str">
            <v>2.01.567</v>
          </cell>
          <cell r="B567" t="str">
            <v>SCS0001302</v>
          </cell>
          <cell r="C567" t="str">
            <v>H32B合棉预埋钢丝B</v>
          </cell>
        </row>
        <row r="568">
          <cell r="A568" t="str">
            <v>2.01.568</v>
          </cell>
          <cell r="B568" t="str">
            <v>SCS0001303</v>
          </cell>
          <cell r="C568" t="str">
            <v>H32B合棉预埋钢丝C</v>
          </cell>
        </row>
        <row r="569">
          <cell r="A569" t="str">
            <v>2.01.569</v>
          </cell>
          <cell r="B569" t="str">
            <v>SCS0001304</v>
          </cell>
          <cell r="C569" t="str">
            <v>H32B合棉预埋钢丝D</v>
          </cell>
        </row>
        <row r="570">
          <cell r="A570" t="str">
            <v>2.01.570</v>
          </cell>
          <cell r="B570" t="str">
            <v>SCS0001305</v>
          </cell>
          <cell r="C570" t="str">
            <v>H32B合棉预埋钢丝E</v>
          </cell>
        </row>
        <row r="571">
          <cell r="A571" t="str">
            <v>2.01.571</v>
          </cell>
          <cell r="B571" t="str">
            <v>SCS0001306</v>
          </cell>
          <cell r="C571" t="str">
            <v>H32B合棉预埋钢丝A</v>
          </cell>
        </row>
        <row r="572">
          <cell r="A572" t="str">
            <v>2.01.572</v>
          </cell>
          <cell r="B572" t="str">
            <v>SCS0001307</v>
          </cell>
          <cell r="C572" t="str">
            <v>H32B合棉预埋钢丝C</v>
          </cell>
        </row>
        <row r="573">
          <cell r="A573" t="str">
            <v>2.01.573</v>
          </cell>
          <cell r="B573" t="str">
            <v>SCS0001308</v>
          </cell>
          <cell r="C573" t="str">
            <v>H32B合棉预埋钢丝D</v>
          </cell>
        </row>
        <row r="574">
          <cell r="A574" t="str">
            <v>2.01.574</v>
          </cell>
          <cell r="B574" t="str">
            <v>SCS0001309</v>
          </cell>
          <cell r="C574" t="str">
            <v>H32B前排靠背上弯管</v>
          </cell>
        </row>
        <row r="575">
          <cell r="A575" t="str">
            <v>2.01.575</v>
          </cell>
          <cell r="B575" t="str">
            <v>SCS0001310</v>
          </cell>
          <cell r="C575" t="str">
            <v>H32B前排背合棉后支撑钢丝1</v>
          </cell>
        </row>
        <row r="576">
          <cell r="A576" t="str">
            <v>2.01.576</v>
          </cell>
          <cell r="B576" t="str">
            <v>SCS0001311</v>
          </cell>
          <cell r="C576" t="str">
            <v>H32B主驾左侧调角器总成（不带气囊）</v>
          </cell>
        </row>
        <row r="577">
          <cell r="A577" t="str">
            <v>2.01.577</v>
          </cell>
          <cell r="B577" t="str">
            <v>SCS0001312</v>
          </cell>
          <cell r="C577" t="str">
            <v>H32B主驾右侧调角器总成</v>
          </cell>
        </row>
        <row r="578">
          <cell r="A578" t="str">
            <v>2.01.578</v>
          </cell>
          <cell r="B578" t="str">
            <v>SCS0001313</v>
          </cell>
          <cell r="C578" t="str">
            <v>H32B主驾左侧调角器总成（带气囊）</v>
          </cell>
        </row>
        <row r="579">
          <cell r="A579" t="str">
            <v>2.01.579</v>
          </cell>
          <cell r="B579" t="str">
            <v>SCS0001314</v>
          </cell>
          <cell r="C579" t="str">
            <v>H32B副驾右侧调角器总成（不带气囊）</v>
          </cell>
        </row>
        <row r="580">
          <cell r="A580" t="str">
            <v>2.01.580</v>
          </cell>
          <cell r="B580" t="str">
            <v>SCS0001315</v>
          </cell>
          <cell r="C580" t="str">
            <v>H32B副驾左侧调角器总成</v>
          </cell>
        </row>
        <row r="581">
          <cell r="A581" t="str">
            <v>2.01.581</v>
          </cell>
          <cell r="B581" t="str">
            <v>SCS0001316</v>
          </cell>
          <cell r="C581" t="str">
            <v>H32B副驾右侧调角器总成（带气囊）</v>
          </cell>
        </row>
        <row r="582">
          <cell r="A582" t="str">
            <v>2.01.582</v>
          </cell>
          <cell r="B582" t="str">
            <v>SCS0001317</v>
          </cell>
          <cell r="C582" t="str">
            <v>H32B靠背腰部支撑钣金</v>
          </cell>
        </row>
        <row r="583">
          <cell r="A583" t="str">
            <v>2.01.583</v>
          </cell>
          <cell r="B583" t="str">
            <v>SCS0001318</v>
          </cell>
          <cell r="C583" t="str">
            <v>H32B连动杆</v>
          </cell>
        </row>
        <row r="584">
          <cell r="A584" t="str">
            <v>2.01.584</v>
          </cell>
          <cell r="B584" t="str">
            <v>SCS0001319</v>
          </cell>
          <cell r="C584" t="str">
            <v>H32B主驾调角器把手</v>
          </cell>
        </row>
        <row r="585">
          <cell r="A585" t="str">
            <v>2.01.585</v>
          </cell>
          <cell r="B585" t="str">
            <v>SCS0001320</v>
          </cell>
          <cell r="C585" t="str">
            <v>H32B副驾调角器把手</v>
          </cell>
        </row>
        <row r="586">
          <cell r="A586" t="str">
            <v>2.01.586</v>
          </cell>
          <cell r="B586" t="str">
            <v>SCS0001321</v>
          </cell>
          <cell r="C586" t="str">
            <v>H32B调角器核心件</v>
          </cell>
        </row>
        <row r="587">
          <cell r="A587" t="str">
            <v>2.01.587</v>
          </cell>
          <cell r="B587" t="str">
            <v>SCS0001322</v>
          </cell>
          <cell r="C587" t="str">
            <v>H32B驾驶员滑轨总成</v>
          </cell>
        </row>
        <row r="588">
          <cell r="A588" t="str">
            <v>2.01.588</v>
          </cell>
          <cell r="B588" t="str">
            <v>SCS0001323</v>
          </cell>
          <cell r="C588" t="str">
            <v>H32B副驾驶员滑轨总成</v>
          </cell>
        </row>
        <row r="589">
          <cell r="A589" t="str">
            <v>2.01.589</v>
          </cell>
          <cell r="B589" t="str">
            <v>SCS0001324</v>
          </cell>
          <cell r="C589" t="str">
            <v>C33D主驾安全带锁扣总成（时尚版，米色）</v>
          </cell>
        </row>
        <row r="590">
          <cell r="A590" t="str">
            <v>2.01.590</v>
          </cell>
          <cell r="B590" t="str">
            <v>SCS0001325</v>
          </cell>
          <cell r="C590" t="str">
            <v>C33D副驾安全带锁扣总成（时尚版，米色）</v>
          </cell>
        </row>
        <row r="591">
          <cell r="A591" t="str">
            <v>2.01.591</v>
          </cell>
          <cell r="B591" t="str">
            <v>SCS0001326</v>
          </cell>
          <cell r="C591" t="str">
            <v>C33D后排安全带卷收器总成（时尚版，米色）</v>
          </cell>
        </row>
        <row r="592">
          <cell r="A592" t="str">
            <v>2.01.592</v>
          </cell>
          <cell r="B592" t="str">
            <v>SCS0001327</v>
          </cell>
          <cell r="C592" t="str">
            <v>M50N靠背上弯管</v>
          </cell>
        </row>
        <row r="593">
          <cell r="A593" t="str">
            <v>2.01.593</v>
          </cell>
          <cell r="B593" t="str">
            <v>SCS0001328</v>
          </cell>
          <cell r="C593" t="str">
            <v>M50N背合棉后支撑钢丝1</v>
          </cell>
        </row>
        <row r="594">
          <cell r="A594" t="str">
            <v>2.01.594</v>
          </cell>
          <cell r="B594" t="str">
            <v>SCS0001329</v>
          </cell>
          <cell r="C594" t="str">
            <v>M50N主驾左侧调角器总成(无气囊)</v>
          </cell>
        </row>
        <row r="595">
          <cell r="A595" t="str">
            <v>2.01.595</v>
          </cell>
          <cell r="B595" t="str">
            <v>SCS0001330</v>
          </cell>
          <cell r="C595" t="str">
            <v>M50N主驾左侧调角器总成(带气囊)</v>
          </cell>
        </row>
        <row r="596">
          <cell r="A596" t="str">
            <v>2.01.596</v>
          </cell>
          <cell r="B596" t="str">
            <v>SCS0001331</v>
          </cell>
          <cell r="C596" t="str">
            <v>M50N主驾右侧调角器总成</v>
          </cell>
        </row>
        <row r="597">
          <cell r="A597" t="str">
            <v>2.01.597</v>
          </cell>
          <cell r="B597" t="str">
            <v>SCS0001332</v>
          </cell>
          <cell r="C597" t="str">
            <v>M50N靠背腰部支撑钣金</v>
          </cell>
        </row>
        <row r="598">
          <cell r="A598" t="str">
            <v>2.01.598</v>
          </cell>
          <cell r="B598" t="str">
            <v>SCS0001333</v>
          </cell>
          <cell r="C598" t="str">
            <v>M50N连动杆</v>
          </cell>
        </row>
        <row r="599">
          <cell r="A599" t="str">
            <v>2.01.599</v>
          </cell>
          <cell r="B599" t="str">
            <v>SCS0001334</v>
          </cell>
          <cell r="C599" t="str">
            <v>M50N副驾右侧调角器总成（无气囊）</v>
          </cell>
        </row>
        <row r="600">
          <cell r="A600" t="str">
            <v>2.01.600</v>
          </cell>
          <cell r="B600" t="str">
            <v>SCS0001335</v>
          </cell>
          <cell r="C600" t="str">
            <v>M50N副驾右侧调角器总成（带气囊）</v>
          </cell>
        </row>
        <row r="601">
          <cell r="A601" t="str">
            <v>2.01.601</v>
          </cell>
          <cell r="B601" t="str">
            <v>SCS0001336</v>
          </cell>
          <cell r="C601" t="str">
            <v>M50N副驾左侧调角器总成</v>
          </cell>
        </row>
        <row r="602">
          <cell r="A602" t="str">
            <v>2.01.602</v>
          </cell>
          <cell r="B602" t="str">
            <v>SCS0001337</v>
          </cell>
          <cell r="C602" t="str">
            <v>M50N中排左独立靠背弯管</v>
          </cell>
        </row>
        <row r="603">
          <cell r="A603" t="str">
            <v>2.01.603</v>
          </cell>
          <cell r="B603" t="str">
            <v>SCS0001338</v>
          </cell>
          <cell r="C603" t="str">
            <v>M50N中排右独立靠背弯管</v>
          </cell>
        </row>
        <row r="604">
          <cell r="A604" t="str">
            <v>2.01.604</v>
          </cell>
          <cell r="B604" t="str">
            <v>SCS0001339</v>
          </cell>
          <cell r="C604" t="str">
            <v>M50N中排左独立背合棉后支撑钢丝A</v>
          </cell>
        </row>
        <row r="605">
          <cell r="A605" t="str">
            <v>2.01.605</v>
          </cell>
          <cell r="B605" t="str">
            <v>SCS0001340</v>
          </cell>
          <cell r="C605" t="str">
            <v>M50N中排左独立背合棉后支撑钢丝B</v>
          </cell>
        </row>
        <row r="606">
          <cell r="A606" t="str">
            <v>2.01.606</v>
          </cell>
          <cell r="B606" t="str">
            <v>SCS0001341</v>
          </cell>
          <cell r="C606" t="str">
            <v>M50N中排独立靠背上支撑钢丝</v>
          </cell>
        </row>
        <row r="607">
          <cell r="A607" t="str">
            <v>2.01.607</v>
          </cell>
          <cell r="B607" t="str">
            <v>SCS0001342</v>
          </cell>
          <cell r="C607" t="str">
            <v>M50N中排右独立背合棉后支撑钢丝A</v>
          </cell>
        </row>
        <row r="608">
          <cell r="A608" t="str">
            <v>2.01.608</v>
          </cell>
          <cell r="B608" t="str">
            <v>SCS0001343</v>
          </cell>
          <cell r="C608" t="str">
            <v>M50N中排右独立背合棉后支撑钢丝B</v>
          </cell>
        </row>
        <row r="609">
          <cell r="A609" t="str">
            <v>2.01.609</v>
          </cell>
          <cell r="B609" t="str">
            <v>SCS0001344</v>
          </cell>
          <cell r="C609" t="str">
            <v>M50N中排独立背合棉纵向支撑钢丝</v>
          </cell>
        </row>
        <row r="610">
          <cell r="A610" t="str">
            <v>2.01.610</v>
          </cell>
          <cell r="B610" t="str">
            <v>SCS0001345</v>
          </cell>
          <cell r="C610" t="str">
            <v>M50N中排左独立靠背左侧支撑钢丝</v>
          </cell>
        </row>
        <row r="611">
          <cell r="A611" t="str">
            <v>2.01.611</v>
          </cell>
          <cell r="B611" t="str">
            <v>SCS0001346</v>
          </cell>
          <cell r="C611" t="str">
            <v>M50N中排左独立靠背右侧支撑钢丝</v>
          </cell>
        </row>
        <row r="612">
          <cell r="A612" t="str">
            <v>2.01.612</v>
          </cell>
          <cell r="B612" t="str">
            <v>SCS0001347</v>
          </cell>
          <cell r="C612" t="str">
            <v>M50N中排左独立靠背调角器总成</v>
          </cell>
        </row>
        <row r="613">
          <cell r="A613" t="str">
            <v>2.01.613</v>
          </cell>
          <cell r="B613" t="str">
            <v>SCS0001348</v>
          </cell>
          <cell r="C613" t="str">
            <v>M50N中排右独立靠背右侧支撑钢丝</v>
          </cell>
        </row>
        <row r="614">
          <cell r="A614" t="str">
            <v>2.01.614</v>
          </cell>
          <cell r="B614" t="str">
            <v>SCS0001349</v>
          </cell>
          <cell r="C614" t="str">
            <v>M50N中排右独立靠背左侧支撑钢丝</v>
          </cell>
        </row>
        <row r="615">
          <cell r="A615" t="str">
            <v>2.01.615</v>
          </cell>
          <cell r="B615" t="str">
            <v>SCS0001350</v>
          </cell>
          <cell r="C615" t="str">
            <v>M50N中排右独立靠背调角器总成</v>
          </cell>
        </row>
        <row r="616">
          <cell r="A616" t="str">
            <v>2.01.616</v>
          </cell>
          <cell r="B616" t="str">
            <v>SCS0001351</v>
          </cell>
          <cell r="C616" t="str">
            <v>M50N中排左独立扶手链接板金</v>
          </cell>
        </row>
        <row r="617">
          <cell r="A617" t="str">
            <v>2.01.617</v>
          </cell>
          <cell r="B617" t="str">
            <v>SCS0001352</v>
          </cell>
          <cell r="C617" t="str">
            <v>M50N中排四分座椅折叠器总成</v>
          </cell>
        </row>
        <row r="618">
          <cell r="A618" t="str">
            <v>2.01.618</v>
          </cell>
          <cell r="B618" t="str">
            <v>SCS0001353</v>
          </cell>
          <cell r="C618" t="str">
            <v>M50N中排左独立外侧滑轨总成</v>
          </cell>
        </row>
        <row r="619">
          <cell r="A619" t="str">
            <v>2.01.619</v>
          </cell>
          <cell r="B619" t="str">
            <v>SCS0001354</v>
          </cell>
          <cell r="C619" t="str">
            <v>M50N中排独立内侧滑轨总成</v>
          </cell>
        </row>
        <row r="620">
          <cell r="A620" t="str">
            <v>2.01.620</v>
          </cell>
          <cell r="B620" t="str">
            <v>SCS0001355</v>
          </cell>
          <cell r="C620" t="str">
            <v>M50N中排右独立外侧滑轨总成</v>
          </cell>
        </row>
        <row r="621">
          <cell r="A621" t="str">
            <v>2.01.621</v>
          </cell>
          <cell r="B621" t="str">
            <v>SCS0001356</v>
          </cell>
          <cell r="C621" t="str">
            <v>M50N中排独立前座框支撑钣金总成</v>
          </cell>
        </row>
        <row r="622">
          <cell r="A622" t="str">
            <v>2.01.622</v>
          </cell>
          <cell r="B622" t="str">
            <v>SCS0001357</v>
          </cell>
          <cell r="C622" t="str">
            <v>M50N中排独立外后座框支撑钣金总成</v>
          </cell>
        </row>
        <row r="623">
          <cell r="A623" t="str">
            <v>2.01.623</v>
          </cell>
          <cell r="B623" t="str">
            <v>SCS0001358</v>
          </cell>
          <cell r="C623" t="str">
            <v>M50N中排独立内后座框支撑钣金总成</v>
          </cell>
        </row>
        <row r="624">
          <cell r="A624" t="str">
            <v>2.01.624</v>
          </cell>
          <cell r="B624" t="str">
            <v>SCS0001359</v>
          </cell>
          <cell r="C624" t="str">
            <v>M50N中排独立滑轨解锁拉杆</v>
          </cell>
        </row>
        <row r="625">
          <cell r="A625" t="str">
            <v>2.01.625</v>
          </cell>
          <cell r="B625" t="str">
            <v>SCS0001360</v>
          </cell>
          <cell r="C625" t="str">
            <v>M50N主驾座骨架总成（C32B座骨架+M50N滑轨）</v>
          </cell>
        </row>
        <row r="626">
          <cell r="A626" t="str">
            <v>2.01.626</v>
          </cell>
          <cell r="B626" t="str">
            <v>SCS0001361</v>
          </cell>
          <cell r="C626" t="str">
            <v>M50N副驾座骨架总成（C32B座骨架+M50N滑轨）</v>
          </cell>
        </row>
        <row r="627">
          <cell r="A627" t="str">
            <v>2.01.627</v>
          </cell>
          <cell r="B627" t="str">
            <v>SCS0001362</v>
          </cell>
          <cell r="C627" t="str">
            <v>H32B座椅靠背座垫电加热系统</v>
          </cell>
        </row>
        <row r="628">
          <cell r="A628" t="str">
            <v>2.01.628</v>
          </cell>
          <cell r="B628" t="str">
            <v>SCS0001363</v>
          </cell>
          <cell r="C628" t="str">
            <v>H32B前排头枕骨架总成</v>
          </cell>
        </row>
        <row r="629">
          <cell r="A629" t="str">
            <v>2.01.629</v>
          </cell>
          <cell r="B629" t="str">
            <v>SCS0001364</v>
          </cell>
          <cell r="C629" t="str">
            <v>M50N左侧独立扶手轴总成</v>
          </cell>
        </row>
        <row r="630">
          <cell r="A630" t="str">
            <v>2.01.630</v>
          </cell>
          <cell r="B630" t="str">
            <v>SCS0001365</v>
          </cell>
          <cell r="C630" t="str">
            <v>M50N右侧独立扶手轴总成</v>
          </cell>
        </row>
        <row r="631">
          <cell r="A631" t="str">
            <v>2.01.631</v>
          </cell>
          <cell r="B631" t="str">
            <v>SCS0001366</v>
          </cell>
          <cell r="C631" t="str">
            <v>M50N左侧独立扶手骨架总成</v>
          </cell>
        </row>
        <row r="632">
          <cell r="A632" t="str">
            <v>2.01.632</v>
          </cell>
          <cell r="B632" t="str">
            <v>SCS0001367</v>
          </cell>
          <cell r="C632" t="str">
            <v>M50N右侧独立扶手骨架总成</v>
          </cell>
        </row>
        <row r="633">
          <cell r="A633" t="str">
            <v>2.01.633</v>
          </cell>
          <cell r="B633" t="str">
            <v>SCS0001368</v>
          </cell>
          <cell r="C633" t="str">
            <v>C33DB豪华型驾驶员安全带锁扣</v>
          </cell>
        </row>
        <row r="634">
          <cell r="A634" t="str">
            <v>2.01.634</v>
          </cell>
          <cell r="B634" t="str">
            <v>SCS0001369</v>
          </cell>
          <cell r="C634" t="str">
            <v>C33DB驾驶员安全带锁扣（低配）</v>
          </cell>
        </row>
        <row r="635">
          <cell r="A635" t="str">
            <v>2.01.635</v>
          </cell>
          <cell r="B635" t="str">
            <v>SCS0001370</v>
          </cell>
          <cell r="C635" t="str">
            <v>C33DB副驾驶员安全带锁扣（低配）</v>
          </cell>
        </row>
        <row r="636">
          <cell r="A636" t="str">
            <v>2.01.636</v>
          </cell>
          <cell r="B636" t="str">
            <v>SCS0001371</v>
          </cell>
          <cell r="C636" t="str">
            <v>C33DB后排座椅安全带卷收器</v>
          </cell>
        </row>
        <row r="637">
          <cell r="A637" t="str">
            <v>2.01.637</v>
          </cell>
          <cell r="B637" t="str">
            <v>SCS0001372</v>
          </cell>
          <cell r="C637" t="str">
            <v>H32B背骨架头枕支管A</v>
          </cell>
        </row>
        <row r="638">
          <cell r="A638" t="str">
            <v>2.01.638</v>
          </cell>
          <cell r="B638" t="str">
            <v>SCS0001373</v>
          </cell>
          <cell r="C638" t="str">
            <v>H32B背骨架头枕支管B</v>
          </cell>
        </row>
        <row r="639">
          <cell r="A639" t="str">
            <v>2.01.639</v>
          </cell>
          <cell r="B639" t="str">
            <v>SCS0001374</v>
          </cell>
          <cell r="C639" t="str">
            <v>M50N主驾座骨架总成（C32B座骨架+M50N滑轨，不带线束固定板）</v>
          </cell>
        </row>
        <row r="640">
          <cell r="A640" t="str">
            <v>2.01.640</v>
          </cell>
          <cell r="B640" t="str">
            <v>SCS0001375</v>
          </cell>
          <cell r="C640" t="str">
            <v>M50N副驾座骨架总成（C32B座骨架+M50N滑轨，不带线束固定板）</v>
          </cell>
        </row>
        <row r="641">
          <cell r="A641" t="str">
            <v>2.01.641</v>
          </cell>
          <cell r="B641" t="str">
            <v>SCS0001376</v>
          </cell>
          <cell r="C641" t="str">
            <v>H32B六分靠背骨架侧铰链总成</v>
          </cell>
        </row>
        <row r="642">
          <cell r="A642" t="str">
            <v>2.01.642</v>
          </cell>
          <cell r="B642" t="str">
            <v>SCS0001377</v>
          </cell>
          <cell r="C642" t="str">
            <v>H32B六分靠背骨架中间铰链总成（含销轴）</v>
          </cell>
        </row>
        <row r="643">
          <cell r="A643" t="str">
            <v>2.01.643</v>
          </cell>
          <cell r="B643" t="str">
            <v>SCS0001378</v>
          </cell>
          <cell r="C643" t="str">
            <v>H32B四分靠背骨架侧铰链总成</v>
          </cell>
        </row>
        <row r="644">
          <cell r="A644" t="str">
            <v>2.01.644</v>
          </cell>
          <cell r="B644" t="str">
            <v>SCS0001379</v>
          </cell>
          <cell r="C644" t="str">
            <v>H32B四分靠背骨架中间铰链总成</v>
          </cell>
        </row>
        <row r="645">
          <cell r="A645" t="str">
            <v>2.01.645</v>
          </cell>
          <cell r="B645" t="str">
            <v>SCS0001380</v>
          </cell>
          <cell r="C645" t="str">
            <v>H32B六分靠背锁固定支架</v>
          </cell>
        </row>
        <row r="646">
          <cell r="A646" t="str">
            <v>2.01.646</v>
          </cell>
          <cell r="B646" t="str">
            <v>SCS0001381</v>
          </cell>
          <cell r="C646" t="str">
            <v>H32B六分解锁固定支架</v>
          </cell>
        </row>
        <row r="647">
          <cell r="A647" t="str">
            <v>2.01.647</v>
          </cell>
          <cell r="B647" t="str">
            <v>SCS0001382</v>
          </cell>
          <cell r="C647" t="str">
            <v>H32B四分靠背锁固定支架</v>
          </cell>
        </row>
        <row r="648">
          <cell r="A648" t="str">
            <v>2.01.648</v>
          </cell>
          <cell r="B648" t="str">
            <v>SCS0001383</v>
          </cell>
          <cell r="C648" t="str">
            <v>H32B四分解锁固定支架</v>
          </cell>
        </row>
        <row r="649">
          <cell r="A649" t="str">
            <v>2.01.649</v>
          </cell>
          <cell r="B649" t="str">
            <v>SCS0001384</v>
          </cell>
          <cell r="C649" t="str">
            <v>H32B四分标识固定板总成</v>
          </cell>
        </row>
        <row r="650">
          <cell r="A650" t="str">
            <v>2.01.650</v>
          </cell>
          <cell r="B650" t="str">
            <v>SCS0001385</v>
          </cell>
          <cell r="C650" t="str">
            <v>H32B六分标识固定板总成</v>
          </cell>
        </row>
        <row r="651">
          <cell r="A651" t="str">
            <v>2.01.651</v>
          </cell>
          <cell r="B651" t="str">
            <v>SCS0001386</v>
          </cell>
          <cell r="C651" t="str">
            <v>H32B补强钣金A</v>
          </cell>
        </row>
        <row r="652">
          <cell r="A652" t="str">
            <v>2.01.652</v>
          </cell>
          <cell r="B652" t="str">
            <v>SCS0001387</v>
          </cell>
          <cell r="C652" t="str">
            <v>H32B补强钣金B</v>
          </cell>
        </row>
        <row r="653">
          <cell r="A653" t="str">
            <v>2.01.653</v>
          </cell>
          <cell r="B653" t="str">
            <v>SCS0001388</v>
          </cell>
          <cell r="C653" t="str">
            <v>H32B补强钣金C</v>
          </cell>
        </row>
        <row r="654">
          <cell r="A654" t="str">
            <v>2.01.654</v>
          </cell>
          <cell r="B654" t="str">
            <v>SCS0001389</v>
          </cell>
          <cell r="C654" t="str">
            <v>H32B挂钩固定支架</v>
          </cell>
        </row>
        <row r="655">
          <cell r="A655" t="str">
            <v>2.01.655</v>
          </cell>
          <cell r="B655" t="str">
            <v>SCS0001390</v>
          </cell>
          <cell r="C655" t="str">
            <v>H32B卷轴器固定支架</v>
          </cell>
        </row>
        <row r="656">
          <cell r="A656" t="str">
            <v>2.01.656</v>
          </cell>
          <cell r="B656" t="str">
            <v>SCS0001391</v>
          </cell>
          <cell r="C656" t="str">
            <v>H32B安全带出口罩壳固定支架</v>
          </cell>
        </row>
        <row r="657">
          <cell r="A657" t="str">
            <v>2.01.657</v>
          </cell>
          <cell r="B657" t="str">
            <v>SCS0001392</v>
          </cell>
          <cell r="C657" t="str">
            <v>C40D后排靠背拉带总成</v>
          </cell>
        </row>
        <row r="658">
          <cell r="A658" t="str">
            <v>2.01.658</v>
          </cell>
          <cell r="B658" t="str">
            <v>SCS0001393</v>
          </cell>
          <cell r="C658" t="str">
            <v>C40D后排骨架总成（无扶手）</v>
          </cell>
        </row>
        <row r="659">
          <cell r="A659" t="str">
            <v>2.01.659</v>
          </cell>
          <cell r="B659" t="str">
            <v>SCS0001394</v>
          </cell>
          <cell r="C659" t="str">
            <v>M20副驾驶员靠背骨架总成(外购)</v>
          </cell>
        </row>
        <row r="660">
          <cell r="A660" t="str">
            <v>2.01.660</v>
          </cell>
          <cell r="B660" t="str">
            <v>SCS0001395</v>
          </cell>
          <cell r="C660" t="str">
            <v>H32B副驾靠背骨架焊接总成（豪华,外购）</v>
          </cell>
        </row>
        <row r="661">
          <cell r="A661" t="str">
            <v>2.01.661</v>
          </cell>
          <cell r="B661" t="str">
            <v>SCS0001396</v>
          </cell>
          <cell r="C661" t="str">
            <v>H32B副驾靠背骨架焊接总成（外购）</v>
          </cell>
        </row>
        <row r="662">
          <cell r="A662" t="str">
            <v>2.01.662</v>
          </cell>
          <cell r="B662" t="str">
            <v>SCS0001397</v>
          </cell>
          <cell r="C662" t="str">
            <v>H32B主驾靠背骨架焊接总成（外购）</v>
          </cell>
        </row>
        <row r="663">
          <cell r="A663" t="str">
            <v>2.01.663</v>
          </cell>
          <cell r="B663" t="str">
            <v>SCS0001398</v>
          </cell>
          <cell r="C663" t="str">
            <v>H32B主驾靠背骨架焊接总成（豪华，外购）</v>
          </cell>
        </row>
        <row r="664">
          <cell r="A664" t="str">
            <v>2.01.664</v>
          </cell>
          <cell r="B664" t="str">
            <v>SCS0001399</v>
          </cell>
          <cell r="C664" t="str">
            <v>M20主驾驶员靠背骨架总成（外购）</v>
          </cell>
        </row>
        <row r="665">
          <cell r="A665" t="str">
            <v>2.01.665</v>
          </cell>
          <cell r="B665" t="str">
            <v>SCS0001400</v>
          </cell>
          <cell r="C665" t="str">
            <v>M20右侧独立靠背骨架总成（带扶手,外购）</v>
          </cell>
        </row>
        <row r="666">
          <cell r="A666" t="str">
            <v>2.01.666</v>
          </cell>
          <cell r="B666" t="str">
            <v>SCS0001401</v>
          </cell>
          <cell r="C666" t="str">
            <v>M20左侧独立靠背骨架总成（带扶手，外购）</v>
          </cell>
        </row>
        <row r="667">
          <cell r="A667" t="str">
            <v>2.01.667</v>
          </cell>
          <cell r="B667" t="str">
            <v>SCS0001402</v>
          </cell>
          <cell r="C667" t="str">
            <v>支撑钢丝390</v>
          </cell>
        </row>
        <row r="668">
          <cell r="A668" t="str">
            <v>2.01.668</v>
          </cell>
          <cell r="B668" t="str">
            <v>SCS0001403</v>
          </cell>
          <cell r="C668" t="str">
            <v>C40D后排钢丝1</v>
          </cell>
        </row>
        <row r="669">
          <cell r="A669" t="str">
            <v>2.01.669</v>
          </cell>
          <cell r="B669" t="str">
            <v>SCS0001404</v>
          </cell>
          <cell r="C669" t="str">
            <v>C40D后排钢丝2</v>
          </cell>
        </row>
        <row r="670">
          <cell r="A670" t="str">
            <v>2.01.670</v>
          </cell>
          <cell r="B670" t="str">
            <v>SCS0001405</v>
          </cell>
          <cell r="C670" t="str">
            <v>C40D后排钢丝3</v>
          </cell>
        </row>
        <row r="671">
          <cell r="A671" t="str">
            <v>2.01.671</v>
          </cell>
          <cell r="B671" t="str">
            <v>SCS0001406</v>
          </cell>
          <cell r="C671" t="str">
            <v>C40D后排钢丝4</v>
          </cell>
        </row>
        <row r="672">
          <cell r="A672" t="str">
            <v>2.01.672</v>
          </cell>
          <cell r="B672" t="str">
            <v>SCS0001407</v>
          </cell>
          <cell r="C672" t="str">
            <v>C40D后排钢丝5</v>
          </cell>
        </row>
        <row r="673">
          <cell r="A673" t="str">
            <v>2.01.673</v>
          </cell>
          <cell r="B673" t="str">
            <v>SCS0001408</v>
          </cell>
          <cell r="C673" t="str">
            <v>C40D后排钢丝6</v>
          </cell>
        </row>
        <row r="674">
          <cell r="A674" t="str">
            <v>2.01.674</v>
          </cell>
          <cell r="B674" t="str">
            <v>SCS0001409</v>
          </cell>
          <cell r="C674" t="str">
            <v>C40D圆管</v>
          </cell>
        </row>
        <row r="675">
          <cell r="A675" t="str">
            <v>2.01.675</v>
          </cell>
          <cell r="B675" t="str">
            <v>SCS0001410</v>
          </cell>
          <cell r="C675" t="str">
            <v>C40D横管</v>
          </cell>
        </row>
        <row r="676">
          <cell r="A676" t="str">
            <v>2.01.676</v>
          </cell>
          <cell r="B676" t="str">
            <v>SCS0001411</v>
          </cell>
          <cell r="C676" t="str">
            <v>C40D扶手支撑板</v>
          </cell>
        </row>
        <row r="677">
          <cell r="A677" t="str">
            <v>2.01.677</v>
          </cell>
          <cell r="B677" t="str">
            <v>SCS0001412</v>
          </cell>
          <cell r="C677" t="str">
            <v>C40D扶手连接钣金1</v>
          </cell>
        </row>
        <row r="678">
          <cell r="A678" t="str">
            <v>2.01.678</v>
          </cell>
          <cell r="B678" t="str">
            <v>SCS0001413</v>
          </cell>
          <cell r="C678" t="str">
            <v>C40D扶手连接钣金2</v>
          </cell>
        </row>
        <row r="679">
          <cell r="A679" t="str">
            <v>2.01.679</v>
          </cell>
          <cell r="B679" t="str">
            <v>SCS0001414</v>
          </cell>
          <cell r="C679" t="str">
            <v>C40D靠背扶手面套支撑钢丝</v>
          </cell>
        </row>
        <row r="680">
          <cell r="A680" t="str">
            <v>2.01.680</v>
          </cell>
          <cell r="B680" t="str">
            <v>SCS0001415</v>
          </cell>
          <cell r="C680" t="str">
            <v>C40D按钮支架</v>
          </cell>
        </row>
        <row r="681">
          <cell r="A681" t="str">
            <v>2.01.681</v>
          </cell>
          <cell r="B681" t="str">
            <v>SCS0001416</v>
          </cell>
          <cell r="C681" t="str">
            <v>C40D纵管</v>
          </cell>
        </row>
        <row r="682">
          <cell r="A682" t="str">
            <v>2.01.682</v>
          </cell>
          <cell r="B682" t="str">
            <v>SCS0001417</v>
          </cell>
          <cell r="C682" t="str">
            <v>C40D安全带支架总成</v>
          </cell>
        </row>
        <row r="683">
          <cell r="A683" t="str">
            <v>2.01.683</v>
          </cell>
          <cell r="B683" t="str">
            <v>SCS0001418</v>
          </cell>
          <cell r="C683" t="str">
            <v>C40D横向钢丝1</v>
          </cell>
        </row>
        <row r="684">
          <cell r="A684" t="str">
            <v>2.01.684</v>
          </cell>
          <cell r="B684" t="str">
            <v>SCS0001419</v>
          </cell>
          <cell r="C684" t="str">
            <v>C40D横向钢丝2</v>
          </cell>
        </row>
        <row r="685">
          <cell r="A685" t="str">
            <v>2.01.685</v>
          </cell>
          <cell r="B685" t="str">
            <v>SCS0001420</v>
          </cell>
          <cell r="C685" t="str">
            <v>C40D横向钢丝3</v>
          </cell>
        </row>
        <row r="686">
          <cell r="A686" t="str">
            <v>2.01.686</v>
          </cell>
          <cell r="B686" t="str">
            <v>SCS0001421</v>
          </cell>
          <cell r="C686" t="str">
            <v>C40D右旋转支架总成</v>
          </cell>
        </row>
        <row r="687">
          <cell r="A687" t="str">
            <v>2.01.687</v>
          </cell>
          <cell r="B687" t="str">
            <v>SCS0001422</v>
          </cell>
          <cell r="C687" t="str">
            <v>C40D左旋转支架总成</v>
          </cell>
        </row>
        <row r="688">
          <cell r="A688" t="str">
            <v>2.01.688</v>
          </cell>
          <cell r="B688" t="str">
            <v>SCS0001423</v>
          </cell>
          <cell r="C688" t="str">
            <v>C40D锁支架</v>
          </cell>
        </row>
        <row r="689">
          <cell r="A689" t="str">
            <v>2.01.689</v>
          </cell>
          <cell r="B689" t="str">
            <v>SCS0001424</v>
          </cell>
          <cell r="C689" t="str">
            <v>C40D支持下端钢丝1</v>
          </cell>
        </row>
        <row r="690">
          <cell r="A690" t="str">
            <v>2.01.690</v>
          </cell>
          <cell r="B690" t="str">
            <v>SCS0001425</v>
          </cell>
          <cell r="C690" t="str">
            <v>C40D支持下端钢丝2</v>
          </cell>
        </row>
        <row r="691">
          <cell r="A691" t="str">
            <v>2.01.691</v>
          </cell>
          <cell r="B691" t="str">
            <v>SCS0001426</v>
          </cell>
          <cell r="C691" t="str">
            <v>C40D右侧支持钢丝1</v>
          </cell>
        </row>
        <row r="692">
          <cell r="A692" t="str">
            <v>2.01.692</v>
          </cell>
          <cell r="B692" t="str">
            <v>SCS0001427</v>
          </cell>
          <cell r="C692" t="str">
            <v>C40D右侧支持钢丝2</v>
          </cell>
        </row>
        <row r="693">
          <cell r="A693" t="str">
            <v>2.01.693</v>
          </cell>
          <cell r="B693" t="str">
            <v>SCS0001428</v>
          </cell>
          <cell r="C693" t="str">
            <v>C40D左侧支持钢丝1</v>
          </cell>
        </row>
        <row r="694">
          <cell r="A694" t="str">
            <v>2.01.694</v>
          </cell>
          <cell r="B694" t="str">
            <v>SCS0001429</v>
          </cell>
          <cell r="C694" t="str">
            <v>C40D左侧支持钢丝2</v>
          </cell>
        </row>
        <row r="695">
          <cell r="A695" t="str">
            <v>2.01.695</v>
          </cell>
          <cell r="B695" t="str">
            <v>SCS0001430</v>
          </cell>
          <cell r="C695" t="str">
            <v>C40D坐垫钢丝1</v>
          </cell>
        </row>
        <row r="696">
          <cell r="A696" t="str">
            <v>2.01.696</v>
          </cell>
          <cell r="B696" t="str">
            <v>SCS0001431</v>
          </cell>
          <cell r="C696" t="str">
            <v>C40D坐垫钢丝2</v>
          </cell>
        </row>
        <row r="697">
          <cell r="A697" t="str">
            <v>2.01.697</v>
          </cell>
          <cell r="B697" t="str">
            <v>SCS0001432</v>
          </cell>
          <cell r="C697" t="str">
            <v>C40D坐垫钢丝3</v>
          </cell>
        </row>
        <row r="698">
          <cell r="A698" t="str">
            <v>2.01.698</v>
          </cell>
          <cell r="B698" t="str">
            <v>SCS0001433</v>
          </cell>
          <cell r="C698" t="str">
            <v>C40D坐垫钢丝4</v>
          </cell>
        </row>
        <row r="699">
          <cell r="A699" t="str">
            <v>2.01.699</v>
          </cell>
          <cell r="B699" t="str">
            <v>SCS0001434</v>
          </cell>
          <cell r="C699" t="str">
            <v>C40D坐垫钢丝5</v>
          </cell>
        </row>
        <row r="700">
          <cell r="A700" t="str">
            <v>2.01.700</v>
          </cell>
          <cell r="B700" t="str">
            <v>SCS0001435</v>
          </cell>
          <cell r="C700" t="str">
            <v>C40D坐垫钢丝6</v>
          </cell>
        </row>
        <row r="701">
          <cell r="A701" t="str">
            <v>2.01.701</v>
          </cell>
          <cell r="B701" t="str">
            <v>SCS0001436</v>
          </cell>
          <cell r="C701" t="str">
            <v>C40D坐垫钢丝骨架总成</v>
          </cell>
        </row>
        <row r="702">
          <cell r="A702" t="str">
            <v>2.01.702</v>
          </cell>
          <cell r="B702" t="str">
            <v>SCS0001437</v>
          </cell>
          <cell r="C702" t="str">
            <v>C40D拉锁总成</v>
          </cell>
        </row>
        <row r="703">
          <cell r="A703" t="str">
            <v>2.01.703</v>
          </cell>
          <cell r="B703" t="str">
            <v>SCS0001438</v>
          </cell>
          <cell r="C703" t="str">
            <v>C40D靠背锁</v>
          </cell>
        </row>
        <row r="704">
          <cell r="A704" t="str">
            <v>2.01.704</v>
          </cell>
          <cell r="B704" t="str">
            <v>SCS0001439</v>
          </cell>
          <cell r="C704" t="str">
            <v>C40D套板</v>
          </cell>
        </row>
        <row r="705">
          <cell r="A705" t="str">
            <v>2.01.705</v>
          </cell>
          <cell r="B705" t="str">
            <v>SCS0003980</v>
          </cell>
          <cell r="C705" t="str">
            <v>H01中间安全带</v>
          </cell>
        </row>
        <row r="706">
          <cell r="A706" t="str">
            <v>2.01.706</v>
          </cell>
          <cell r="B706" t="str">
            <v>SCS0001440</v>
          </cell>
          <cell r="C706" t="str">
            <v>C40D后排扶手骨架总成</v>
          </cell>
        </row>
        <row r="707">
          <cell r="A707" t="str">
            <v>2.01.707</v>
          </cell>
          <cell r="B707" t="str">
            <v>SCS0001441</v>
          </cell>
          <cell r="C707" t="str">
            <v>C40D合棉支撑钢丝7</v>
          </cell>
        </row>
        <row r="708">
          <cell r="A708" t="str">
            <v>2.01.708</v>
          </cell>
          <cell r="B708" t="str">
            <v>SCS0001442</v>
          </cell>
          <cell r="C708" t="str">
            <v>C33DB驾驶员安全带锁扣（浅灰色，带线束）</v>
          </cell>
        </row>
        <row r="709">
          <cell r="A709" t="str">
            <v>2.01.709</v>
          </cell>
          <cell r="B709" t="str">
            <v>SCS0001443</v>
          </cell>
          <cell r="C709" t="str">
            <v>C33DB后排座椅安全带卷收器（灰色织带）</v>
          </cell>
        </row>
        <row r="710">
          <cell r="A710" t="str">
            <v>2.01.710</v>
          </cell>
          <cell r="B710" t="str">
            <v>SCS0001444</v>
          </cell>
          <cell r="C710" t="str">
            <v>C32B副驾安全带锁扣总成（尊贵版）</v>
          </cell>
        </row>
        <row r="711">
          <cell r="A711" t="str">
            <v>2.01.711</v>
          </cell>
          <cell r="B711" t="str">
            <v>SCS0001445</v>
          </cell>
          <cell r="C711" t="str">
            <v>M50N新造型副驾座骨架总成</v>
          </cell>
        </row>
        <row r="712">
          <cell r="A712" t="str">
            <v>2.01.712</v>
          </cell>
          <cell r="B712" t="str">
            <v>SCS0001446</v>
          </cell>
          <cell r="C712" t="str">
            <v>M50N新造型副驾安全带锁扣总成（尊贵版）</v>
          </cell>
        </row>
        <row r="713">
          <cell r="A713" t="str">
            <v>2.01.713</v>
          </cell>
          <cell r="B713" t="str">
            <v>SCS0001447</v>
          </cell>
          <cell r="C713" t="str">
            <v>M50N新造型主驾座骨架总成</v>
          </cell>
        </row>
        <row r="714">
          <cell r="A714" t="str">
            <v>2.01.714</v>
          </cell>
          <cell r="B714" t="str">
            <v>SCS0001448</v>
          </cell>
          <cell r="C714" t="str">
            <v>C32B主驾安全带锁扣总成（尊贵版）</v>
          </cell>
        </row>
        <row r="715">
          <cell r="A715" t="str">
            <v>2.01.715</v>
          </cell>
          <cell r="B715" t="str">
            <v>SCS0001449</v>
          </cell>
          <cell r="C715" t="str">
            <v>M50N新造型主驾座骨架总成</v>
          </cell>
        </row>
        <row r="716">
          <cell r="A716" t="str">
            <v>2.01.716</v>
          </cell>
          <cell r="B716" t="str">
            <v>SCS0001450</v>
          </cell>
          <cell r="C716" t="str">
            <v>垫片钣金</v>
          </cell>
        </row>
        <row r="717">
          <cell r="A717" t="str">
            <v>2.01.717</v>
          </cell>
          <cell r="B717" t="str">
            <v>SCS0001451</v>
          </cell>
          <cell r="C717" t="str">
            <v>支撑钢丝￠5*415(两端折弯各12.5mm)</v>
          </cell>
        </row>
        <row r="718">
          <cell r="A718" t="str">
            <v>2.01.718</v>
          </cell>
          <cell r="B718" t="str">
            <v>SCS0001452</v>
          </cell>
          <cell r="C718" t="str">
            <v>M50N新造型左独立座椅右侧扶手总成</v>
          </cell>
        </row>
        <row r="719">
          <cell r="A719" t="str">
            <v>2.01.720</v>
          </cell>
          <cell r="B719" t="str">
            <v>SCS0001453</v>
          </cell>
          <cell r="C719" t="str">
            <v>M50N新造型中排左独立座椅安全带扣总成</v>
          </cell>
        </row>
        <row r="720">
          <cell r="A720" t="str">
            <v>2.01.721</v>
          </cell>
          <cell r="B720" t="str">
            <v>SCS0001454</v>
          </cell>
          <cell r="C720" t="str">
            <v>M50N新造型中排左独立靠背弯管</v>
          </cell>
        </row>
        <row r="721">
          <cell r="A721" t="str">
            <v>2.01.722</v>
          </cell>
          <cell r="B721" t="str">
            <v>SCS0001455</v>
          </cell>
          <cell r="C721" t="str">
            <v>中排独立背合棉后支撑钢丝A</v>
          </cell>
        </row>
        <row r="722">
          <cell r="A722" t="str">
            <v>2.01.723</v>
          </cell>
          <cell r="B722" t="str">
            <v>SCS0001456</v>
          </cell>
          <cell r="C722" t="str">
            <v>中排独立背合棉后支撑钢丝B</v>
          </cell>
        </row>
        <row r="723">
          <cell r="A723" t="str">
            <v>2.01.724</v>
          </cell>
          <cell r="B723" t="str">
            <v>SCS0001457</v>
          </cell>
          <cell r="C723" t="str">
            <v>M50N新造型中排独立靠背外侧翼支撑钢丝</v>
          </cell>
        </row>
        <row r="724">
          <cell r="A724" t="str">
            <v>2.01.725</v>
          </cell>
          <cell r="B724" t="str">
            <v>SCS0001458</v>
          </cell>
          <cell r="C724" t="str">
            <v>M50N新造型中排左独立靠背右侧支撑钢丝</v>
          </cell>
        </row>
        <row r="725">
          <cell r="A725" t="str">
            <v>2.01.726</v>
          </cell>
          <cell r="B725" t="str">
            <v>SCS0001459</v>
          </cell>
          <cell r="C725" t="str">
            <v>M50N新造型中排左独立靠背调角器总成</v>
          </cell>
        </row>
        <row r="726">
          <cell r="A726" t="str">
            <v>2.01.727</v>
          </cell>
          <cell r="B726" t="str">
            <v>SCS0001460</v>
          </cell>
          <cell r="C726" t="str">
            <v>M50N新造型背骨架右连接板总成</v>
          </cell>
        </row>
        <row r="727">
          <cell r="A727" t="str">
            <v>2.01.728</v>
          </cell>
          <cell r="B727" t="str">
            <v>SCS0001461</v>
          </cell>
          <cell r="C727" t="str">
            <v>M60中排右独立座扶手轴总成</v>
          </cell>
        </row>
        <row r="728">
          <cell r="A728" t="str">
            <v>2.01.729</v>
          </cell>
          <cell r="B728" t="str">
            <v>SCS0001462</v>
          </cell>
          <cell r="C728" t="str">
            <v>M50N新造型中排独立靠背合棉预埋钢丝A</v>
          </cell>
        </row>
        <row r="729">
          <cell r="A729" t="str">
            <v>2.01.730</v>
          </cell>
          <cell r="B729" t="str">
            <v>SCS0001463</v>
          </cell>
          <cell r="C729" t="str">
            <v>M50N新造型中排独立靠背合棉预埋钢丝B</v>
          </cell>
        </row>
        <row r="730">
          <cell r="A730" t="str">
            <v>2.01.731</v>
          </cell>
          <cell r="B730" t="str">
            <v>SCS0001464</v>
          </cell>
          <cell r="C730" t="str">
            <v>M50N新造型中排独立靠背合棉预埋钢丝C</v>
          </cell>
        </row>
        <row r="731">
          <cell r="A731" t="str">
            <v>2.01.732</v>
          </cell>
          <cell r="B731" t="str">
            <v>SCS0001465</v>
          </cell>
          <cell r="C731" t="str">
            <v>M50N新造型中排独立靠背合棉预埋钢丝D</v>
          </cell>
        </row>
        <row r="732">
          <cell r="A732" t="str">
            <v>2.01.733</v>
          </cell>
          <cell r="B732" t="str">
            <v>SCS0001466</v>
          </cell>
          <cell r="C732" t="str">
            <v>M50N新造型中排独立座垫合棉预埋钢丝A（U型）</v>
          </cell>
        </row>
        <row r="733">
          <cell r="A733" t="str">
            <v>2.01.734</v>
          </cell>
          <cell r="B733" t="str">
            <v>SCS0001467</v>
          </cell>
          <cell r="C733" t="str">
            <v>M50N新造型中排独立座垫合棉预埋钢丝B</v>
          </cell>
        </row>
        <row r="734">
          <cell r="A734" t="str">
            <v>2.01.735</v>
          </cell>
          <cell r="B734" t="str">
            <v>SCS0001468</v>
          </cell>
          <cell r="C734" t="str">
            <v>M50N新造型中排独立座垫合棉预埋钢丝C</v>
          </cell>
        </row>
        <row r="735">
          <cell r="A735" t="str">
            <v>2.01.736</v>
          </cell>
          <cell r="B735" t="str">
            <v>SCS0001469</v>
          </cell>
          <cell r="C735" t="str">
            <v>M60中排左侧座椅座垫骨架总成</v>
          </cell>
        </row>
        <row r="736">
          <cell r="A736" t="str">
            <v>2.01.737</v>
          </cell>
          <cell r="B736" t="str">
            <v>SCS0001470</v>
          </cell>
          <cell r="C736" t="str">
            <v>M50N新造型右独立座椅左侧扶手总成</v>
          </cell>
        </row>
        <row r="737">
          <cell r="A737" t="str">
            <v>2.01.739</v>
          </cell>
          <cell r="B737" t="str">
            <v>SCS0001471</v>
          </cell>
          <cell r="C737" t="str">
            <v>M50N新造型中排右独立座骨架焊接总成</v>
          </cell>
        </row>
        <row r="738">
          <cell r="A738" t="str">
            <v>2.01.740</v>
          </cell>
          <cell r="B738" t="str">
            <v>SCS0001472</v>
          </cell>
          <cell r="C738" t="str">
            <v>M50N新造型中排右独立靠背弯管</v>
          </cell>
        </row>
        <row r="739">
          <cell r="A739" t="str">
            <v>2.01.741</v>
          </cell>
          <cell r="B739" t="str">
            <v>SCS0001473</v>
          </cell>
          <cell r="C739" t="str">
            <v>M50N新造型中排右独立靠背左侧支撑钢丝</v>
          </cell>
        </row>
        <row r="740">
          <cell r="A740" t="str">
            <v>2.01.742</v>
          </cell>
          <cell r="B740" t="str">
            <v>SCS0001474</v>
          </cell>
          <cell r="C740" t="str">
            <v>M50N新造型中排右独立靠背调角器总成</v>
          </cell>
        </row>
        <row r="741">
          <cell r="A741" t="str">
            <v>2.01.743</v>
          </cell>
          <cell r="B741" t="str">
            <v>SCS0001475</v>
          </cell>
          <cell r="C741" t="str">
            <v>M50N新造型背骨架左连接板总成</v>
          </cell>
        </row>
        <row r="742">
          <cell r="A742" t="str">
            <v>2.01.744</v>
          </cell>
          <cell r="B742" t="str">
            <v>SCS0001476</v>
          </cell>
          <cell r="C742" t="str">
            <v>M50N新造型中排左独立座骨架焊接总成</v>
          </cell>
        </row>
        <row r="743">
          <cell r="A743" t="str">
            <v>2.01.745</v>
          </cell>
          <cell r="B743" t="str">
            <v>SCS0001477</v>
          </cell>
          <cell r="C743" t="str">
            <v>M50N新造型中排四分靠背合棉预埋钢丝A</v>
          </cell>
        </row>
        <row r="744">
          <cell r="A744" t="str">
            <v>2.01.746</v>
          </cell>
          <cell r="B744" t="str">
            <v>SCS0001478</v>
          </cell>
          <cell r="C744" t="str">
            <v>M50N新造型中排四分靠背合棉预埋钢丝B</v>
          </cell>
        </row>
        <row r="745">
          <cell r="A745" t="str">
            <v>2.01.747</v>
          </cell>
          <cell r="B745" t="str">
            <v>SCS0001479</v>
          </cell>
          <cell r="C745" t="str">
            <v>M50N新造型中排四分靠背合棉预埋钢丝C</v>
          </cell>
        </row>
        <row r="746">
          <cell r="A746" t="str">
            <v>2.01.748</v>
          </cell>
          <cell r="B746" t="str">
            <v>SCS0001480</v>
          </cell>
          <cell r="C746" t="str">
            <v>M50N新造型中排四分靠背合棉预埋钢丝D</v>
          </cell>
        </row>
        <row r="747">
          <cell r="A747" t="str">
            <v>2.01.749</v>
          </cell>
          <cell r="B747" t="str">
            <v>SCS0001481</v>
          </cell>
          <cell r="C747" t="str">
            <v>M50N新造型中排四分座垫合棉预埋钢丝A（U型）</v>
          </cell>
        </row>
        <row r="748">
          <cell r="A748" t="str">
            <v>2.01.750</v>
          </cell>
          <cell r="B748" t="str">
            <v>SCS0001482</v>
          </cell>
          <cell r="C748" t="str">
            <v>M50N新造型中排四分座垫合棉预埋钢丝B（L=290）</v>
          </cell>
        </row>
        <row r="749">
          <cell r="A749" t="str">
            <v>2.01.751</v>
          </cell>
          <cell r="B749" t="str">
            <v>SCS0001483</v>
          </cell>
          <cell r="C749" t="str">
            <v>M50N新造型中排四分座垫合棉预埋钢丝C</v>
          </cell>
        </row>
        <row r="750">
          <cell r="A750" t="str">
            <v>2.01.752</v>
          </cell>
          <cell r="B750" t="str">
            <v>SCS0001484</v>
          </cell>
          <cell r="C750" t="str">
            <v>M50N新造型中排六分座垫合棉预埋钢丝C</v>
          </cell>
        </row>
        <row r="751">
          <cell r="A751" t="str">
            <v>2.01.753</v>
          </cell>
          <cell r="B751" t="str">
            <v>SCS0001485</v>
          </cell>
          <cell r="C751" t="str">
            <v>M50N新造型中排六分座垫合棉预埋钢丝D</v>
          </cell>
        </row>
        <row r="752">
          <cell r="A752" t="str">
            <v>2.01.754</v>
          </cell>
          <cell r="B752" t="str">
            <v>SCS0001486</v>
          </cell>
          <cell r="C752" t="str">
            <v>M50N新造型中排六分座垫合棉预埋钢丝F</v>
          </cell>
        </row>
        <row r="753">
          <cell r="A753" t="str">
            <v>2.01.755</v>
          </cell>
          <cell r="B753" t="str">
            <v>SCS0001487</v>
          </cell>
          <cell r="C753" t="str">
            <v>M60第三排左侧座椅座垫骨架总成</v>
          </cell>
        </row>
        <row r="754">
          <cell r="A754" t="str">
            <v>2.01.756</v>
          </cell>
          <cell r="B754" t="str">
            <v>SCS0001488</v>
          </cell>
          <cell r="C754" t="str">
            <v>M60第三排右侧座椅座垫骨架总成</v>
          </cell>
        </row>
        <row r="755">
          <cell r="A755" t="str">
            <v>2.01.757</v>
          </cell>
          <cell r="B755" t="str">
            <v>SCS0001489</v>
          </cell>
          <cell r="C755" t="str">
            <v>副驾座框本体总成(国际型+单边+四向)</v>
          </cell>
        </row>
        <row r="756">
          <cell r="A756" t="str">
            <v>2.01.758</v>
          </cell>
          <cell r="B756" t="str">
            <v>SCS0001490</v>
          </cell>
          <cell r="C756" t="str">
            <v>副驾座框本体总成(国际型+双边+四向)</v>
          </cell>
        </row>
        <row r="757">
          <cell r="A757" t="str">
            <v>2.01.759</v>
          </cell>
          <cell r="B757" t="str">
            <v>SCS0001491</v>
          </cell>
          <cell r="C757" t="str">
            <v>主驾座框本体总成(国际型+单边+六向)</v>
          </cell>
        </row>
        <row r="758">
          <cell r="A758" t="str">
            <v>2.01.760</v>
          </cell>
          <cell r="B758" t="str">
            <v>SCS0001492</v>
          </cell>
          <cell r="C758" t="str">
            <v>高配主驾座框本体总成（国际型+单边+六向）</v>
          </cell>
        </row>
        <row r="759">
          <cell r="A759" t="str">
            <v>2.01.761</v>
          </cell>
          <cell r="B759" t="str">
            <v>SCS0001493</v>
          </cell>
          <cell r="C759" t="str">
            <v>高配主驾座框本体总成（国际型+双边+六向）</v>
          </cell>
        </row>
        <row r="760">
          <cell r="A760" t="str">
            <v>2.01.762</v>
          </cell>
          <cell r="B760" t="str">
            <v>SCS0001494</v>
          </cell>
          <cell r="C760" t="str">
            <v>主驾座框本体总成（国际型+单边+四向）</v>
          </cell>
        </row>
        <row r="761">
          <cell r="A761" t="str">
            <v>2.01.763</v>
          </cell>
          <cell r="B761" t="str">
            <v>SCS0001495</v>
          </cell>
          <cell r="C761" t="str">
            <v>国际版后排六分座垫骨架总成</v>
          </cell>
        </row>
        <row r="762">
          <cell r="A762" t="str">
            <v>2.01.764</v>
          </cell>
          <cell r="B762" t="str">
            <v>SCS0001496</v>
          </cell>
          <cell r="C762" t="str">
            <v>国际版后排四分座垫骨架总成</v>
          </cell>
        </row>
        <row r="763">
          <cell r="A763" t="str">
            <v>2.01.765</v>
          </cell>
          <cell r="B763" t="str">
            <v>SCS0001497</v>
          </cell>
          <cell r="C763" t="str">
            <v>国际版后排整体座垫骨架总成</v>
          </cell>
        </row>
        <row r="764">
          <cell r="A764" t="str">
            <v>2.01.766</v>
          </cell>
          <cell r="B764" t="str">
            <v>SCS0001498</v>
          </cell>
          <cell r="C764" t="str">
            <v>M60主驾靠背骨架焊接总成</v>
          </cell>
        </row>
        <row r="765">
          <cell r="A765" t="str">
            <v>2.01.767</v>
          </cell>
          <cell r="B765" t="str">
            <v>SCS0001499</v>
          </cell>
          <cell r="C765" t="str">
            <v>M50N新造型中排六分座垫合棉预埋钢丝D（直钢丝 L=160）</v>
          </cell>
        </row>
        <row r="766">
          <cell r="A766" t="str">
            <v>2.01.768</v>
          </cell>
          <cell r="B766" t="str">
            <v>SCS0001500</v>
          </cell>
          <cell r="C766" t="str">
            <v>M50N新造型后排五分座垫合棉预埋钢丝C</v>
          </cell>
        </row>
        <row r="767">
          <cell r="A767" t="str">
            <v>2.01.769</v>
          </cell>
          <cell r="B767" t="str">
            <v>SCS0001501</v>
          </cell>
          <cell r="C767" t="str">
            <v>M50N新造型后排五分座垫合棉预埋钢丝D</v>
          </cell>
        </row>
        <row r="768">
          <cell r="A768" t="str">
            <v>2.01.770</v>
          </cell>
          <cell r="B768" t="str">
            <v>SCS0001502</v>
          </cell>
          <cell r="C768" t="str">
            <v>M50N新造型中排五分坐垫合棉预埋钢丝E（直钢丝90）</v>
          </cell>
        </row>
        <row r="769">
          <cell r="A769" t="str">
            <v>2.01.771</v>
          </cell>
          <cell r="B769" t="str">
            <v>SCS0001503</v>
          </cell>
          <cell r="C769" t="str">
            <v>M50N新造型后排五分左侧座垫合棉预埋钢丝D</v>
          </cell>
        </row>
        <row r="770">
          <cell r="A770" t="str">
            <v>2.01.772</v>
          </cell>
          <cell r="B770" t="str">
            <v>SCS0001504</v>
          </cell>
          <cell r="C770" t="str">
            <v>M50N新造型后排五分左侧坐垫合棉预埋钢丝C（U型）</v>
          </cell>
        </row>
        <row r="771">
          <cell r="A771" t="str">
            <v>2.01.773</v>
          </cell>
          <cell r="B771" t="str">
            <v>SCS0001505</v>
          </cell>
          <cell r="C771" t="str">
            <v>M60中排右侧座垫骨架总成</v>
          </cell>
        </row>
        <row r="772">
          <cell r="A772" t="str">
            <v>2.01.774</v>
          </cell>
          <cell r="B772" t="str">
            <v>SCS0001506</v>
          </cell>
          <cell r="C772" t="str">
            <v>M50N新造型中排独立外前座框支撑钣金总成</v>
          </cell>
        </row>
        <row r="773">
          <cell r="A773" t="str">
            <v>2.01.775</v>
          </cell>
          <cell r="B773" t="str">
            <v>SCS0001507</v>
          </cell>
          <cell r="C773" t="str">
            <v>M50N新造型中排独立外后座框支撑钣金总成</v>
          </cell>
        </row>
        <row r="774">
          <cell r="A774" t="str">
            <v>2.01.776</v>
          </cell>
          <cell r="B774" t="str">
            <v>SCS0001508</v>
          </cell>
          <cell r="C774" t="str">
            <v>M50N新造型中排左独立内后座框支撑钣金总成</v>
          </cell>
        </row>
        <row r="775">
          <cell r="A775" t="str">
            <v>2.01.777</v>
          </cell>
          <cell r="B775" t="str">
            <v>SCS0001509</v>
          </cell>
          <cell r="C775" t="str">
            <v>M50N新造型中排独立内前座框支撑钣金总成</v>
          </cell>
        </row>
        <row r="776">
          <cell r="A776" t="str">
            <v>2.01.778</v>
          </cell>
          <cell r="B776" t="str">
            <v>SCS0001510</v>
          </cell>
          <cell r="C776" t="str">
            <v>M60第三排六分靠背骨架焊接总成</v>
          </cell>
        </row>
        <row r="777">
          <cell r="A777" t="str">
            <v>2.01.779</v>
          </cell>
          <cell r="B777" t="str">
            <v>SCS0001511</v>
          </cell>
          <cell r="C777" t="str">
            <v>M60第三排六分座垫骨架焊接总成</v>
          </cell>
        </row>
        <row r="778">
          <cell r="A778" t="str">
            <v>2.01.780</v>
          </cell>
          <cell r="B778" t="str">
            <v>SCS0001512</v>
          </cell>
          <cell r="C778" t="str">
            <v>M60第三排四分靠背骨架焊接总成</v>
          </cell>
        </row>
        <row r="779">
          <cell r="A779" t="str">
            <v>2.01.781</v>
          </cell>
          <cell r="B779" t="str">
            <v>SCS0001513</v>
          </cell>
          <cell r="C779" t="str">
            <v>M60第三排四分座垫骨架焊接总成</v>
          </cell>
        </row>
        <row r="780">
          <cell r="A780" t="str">
            <v>2.01.782</v>
          </cell>
          <cell r="B780" t="str">
            <v>SCS0001514</v>
          </cell>
          <cell r="C780" t="str">
            <v>M50N新造型后排六分坐垫合棉预埋钢丝C（近似L型）</v>
          </cell>
        </row>
        <row r="781">
          <cell r="A781" t="str">
            <v>2.01.783</v>
          </cell>
          <cell r="B781" t="str">
            <v>SCS0001515</v>
          </cell>
          <cell r="C781" t="str">
            <v>M50N新造型后排四分座垫合棉预埋钢丝E（近似口字形）</v>
          </cell>
        </row>
        <row r="782">
          <cell r="A782" t="str">
            <v>2.01.784</v>
          </cell>
          <cell r="B782" t="str">
            <v>SCS0001516</v>
          </cell>
          <cell r="C782" t="str">
            <v>H40D后排靠背骨架焊接总成（无扶手）</v>
          </cell>
        </row>
        <row r="783">
          <cell r="A783" t="str">
            <v>2.01.785</v>
          </cell>
          <cell r="B783" t="str">
            <v>SCS0001517</v>
          </cell>
          <cell r="C783" t="str">
            <v>MA501主驾座骨架总成(手动)</v>
          </cell>
        </row>
        <row r="784">
          <cell r="A784" t="str">
            <v>2.01.786</v>
          </cell>
          <cell r="B784" t="str">
            <v>SCS0001518</v>
          </cell>
          <cell r="C784" t="str">
            <v>MA501主驾安全带锁扣总成</v>
          </cell>
        </row>
        <row r="785">
          <cell r="A785" t="str">
            <v>2.01.787</v>
          </cell>
          <cell r="B785" t="str">
            <v>SCS0001519</v>
          </cell>
          <cell r="C785" t="str">
            <v>MA501前排靠背预埋钢丝A</v>
          </cell>
        </row>
        <row r="786">
          <cell r="A786" t="str">
            <v>2.01.788</v>
          </cell>
          <cell r="B786" t="str">
            <v>SCS0001520</v>
          </cell>
          <cell r="C786" t="str">
            <v>MA501前排靠背预埋钢丝B</v>
          </cell>
        </row>
        <row r="787">
          <cell r="A787" t="str">
            <v>2.01.789</v>
          </cell>
          <cell r="B787" t="str">
            <v>SCS0001521</v>
          </cell>
          <cell r="C787" t="str">
            <v>MA501前排靠背预埋钢丝C</v>
          </cell>
        </row>
        <row r="788">
          <cell r="A788" t="str">
            <v>2.01.790</v>
          </cell>
          <cell r="B788" t="str">
            <v>SCS0001522</v>
          </cell>
          <cell r="C788" t="str">
            <v>MA501前排靠背预埋钢丝D</v>
          </cell>
        </row>
        <row r="789">
          <cell r="A789" t="str">
            <v>2.01.791</v>
          </cell>
          <cell r="B789" t="str">
            <v>SCS0001523</v>
          </cell>
          <cell r="C789" t="str">
            <v>MA501前排座垫预埋钢丝B</v>
          </cell>
        </row>
        <row r="790">
          <cell r="A790" t="str">
            <v>2.01.792</v>
          </cell>
          <cell r="B790" t="str">
            <v>SCS0001524</v>
          </cell>
          <cell r="C790" t="str">
            <v>MA501前排座垫预埋钢丝C</v>
          </cell>
        </row>
        <row r="791">
          <cell r="A791" t="str">
            <v>2.01.793</v>
          </cell>
          <cell r="B791" t="str">
            <v>SCS0001525</v>
          </cell>
          <cell r="C791" t="str">
            <v>MA501前排座垫预埋钢丝D</v>
          </cell>
        </row>
        <row r="792">
          <cell r="A792" t="str">
            <v>2.01.794</v>
          </cell>
          <cell r="B792" t="str">
            <v>SCS0001526</v>
          </cell>
          <cell r="C792" t="str">
            <v>MA501前排座垫预埋钢丝A</v>
          </cell>
        </row>
        <row r="793">
          <cell r="A793" t="str">
            <v>2.01.795</v>
          </cell>
          <cell r="B793" t="str">
            <v>BSP0000007</v>
          </cell>
          <cell r="C793" t="str">
            <v>MA501卡簧</v>
          </cell>
        </row>
        <row r="794">
          <cell r="A794" t="str">
            <v>2.01.796</v>
          </cell>
          <cell r="B794" t="str">
            <v>BEC0000006</v>
          </cell>
          <cell r="C794" t="str">
            <v>MA501靠背调角器电机</v>
          </cell>
        </row>
        <row r="795">
          <cell r="A795" t="str">
            <v>2.01.797</v>
          </cell>
          <cell r="B795" t="str">
            <v>SCS0001527</v>
          </cell>
          <cell r="C795" t="str">
            <v>MA501联动杆</v>
          </cell>
        </row>
        <row r="796">
          <cell r="A796" t="str">
            <v>2.01.798</v>
          </cell>
          <cell r="B796" t="str">
            <v>SCS0001528</v>
          </cell>
          <cell r="C796" t="str">
            <v>MA501联动杆卡环</v>
          </cell>
        </row>
        <row r="797">
          <cell r="A797" t="str">
            <v>2.01.799</v>
          </cell>
          <cell r="B797" t="str">
            <v>SCS0001529</v>
          </cell>
          <cell r="C797" t="str">
            <v>MA501主驾座骨架总成（电动）</v>
          </cell>
        </row>
        <row r="798">
          <cell r="A798" t="str">
            <v>2.01.800</v>
          </cell>
          <cell r="B798" t="str">
            <v>SCS0001530</v>
          </cell>
          <cell r="C798" t="str">
            <v>MA501靠背网簧总成</v>
          </cell>
        </row>
        <row r="799">
          <cell r="A799" t="str">
            <v>2.01.801</v>
          </cell>
          <cell r="B799" t="str">
            <v>BEC0000007</v>
          </cell>
          <cell r="C799" t="str">
            <v>MA501靠背加热垫</v>
          </cell>
        </row>
        <row r="800">
          <cell r="A800" t="str">
            <v>2.01.802</v>
          </cell>
          <cell r="B800" t="str">
            <v>BEC0000008</v>
          </cell>
          <cell r="C800" t="str">
            <v>MA501座垫加热垫</v>
          </cell>
        </row>
        <row r="801">
          <cell r="A801" t="str">
            <v>2.01.803</v>
          </cell>
          <cell r="B801" t="str">
            <v>BEC0000009</v>
          </cell>
          <cell r="C801" t="str">
            <v>MA501线束</v>
          </cell>
        </row>
        <row r="802">
          <cell r="A802" t="str">
            <v>2.01.804</v>
          </cell>
          <cell r="B802" t="str">
            <v>SCS0001531</v>
          </cell>
          <cell r="C802" t="str">
            <v>MA501副驾安全带锁扣总成</v>
          </cell>
        </row>
        <row r="803">
          <cell r="A803" t="str">
            <v>2.01.805</v>
          </cell>
          <cell r="B803" t="str">
            <v>SCS0001532</v>
          </cell>
          <cell r="C803" t="str">
            <v>MA501副驾安全带锁扣总成(SBR)</v>
          </cell>
        </row>
        <row r="804">
          <cell r="A804" t="str">
            <v>2.01.806</v>
          </cell>
          <cell r="B804" t="str">
            <v>BEC0000010</v>
          </cell>
          <cell r="C804" t="str">
            <v>MA501 SBR</v>
          </cell>
        </row>
        <row r="805">
          <cell r="A805" t="str">
            <v>2.01.807</v>
          </cell>
          <cell r="B805" t="str">
            <v>SCS0001533</v>
          </cell>
          <cell r="C805" t="str">
            <v>MA501副驾座骨架总成</v>
          </cell>
        </row>
        <row r="806">
          <cell r="A806" t="str">
            <v>2.01.808</v>
          </cell>
          <cell r="B806" t="str">
            <v>SCS0001534</v>
          </cell>
          <cell r="C806" t="str">
            <v>MA501后排左靠背骨架焊接总成(背板式)</v>
          </cell>
        </row>
        <row r="807">
          <cell r="A807" t="str">
            <v>2.01.809</v>
          </cell>
          <cell r="B807" t="str">
            <v>SCS0001535</v>
          </cell>
          <cell r="C807" t="str">
            <v>MA501后排左靠背骨架焊接总成(钢丝式)</v>
          </cell>
        </row>
        <row r="808">
          <cell r="A808" t="str">
            <v>2.01.810</v>
          </cell>
          <cell r="B808" t="str">
            <v>SCS0001536</v>
          </cell>
          <cell r="C808" t="str">
            <v>MA501后排左侧靠背锁总成</v>
          </cell>
        </row>
        <row r="809">
          <cell r="A809" t="str">
            <v>2.01.811</v>
          </cell>
          <cell r="B809" t="str">
            <v>SCS0001537</v>
          </cell>
          <cell r="C809" t="str">
            <v>MA501后排右侧靠背锁总成</v>
          </cell>
        </row>
        <row r="810">
          <cell r="A810" t="str">
            <v>2.01.812</v>
          </cell>
          <cell r="B810" t="str">
            <v>SCS0001538</v>
          </cell>
          <cell r="C810" t="str">
            <v>MA501后排右靠背骨架焊接总成(背板式)</v>
          </cell>
        </row>
        <row r="811">
          <cell r="A811" t="str">
            <v>2.01.813</v>
          </cell>
          <cell r="B811" t="str">
            <v>SCS0001539</v>
          </cell>
          <cell r="C811" t="str">
            <v>MA501后排右靠背骨架焊接总成(钢丝式)</v>
          </cell>
        </row>
        <row r="812">
          <cell r="A812" t="str">
            <v>2.01.814</v>
          </cell>
          <cell r="B812" t="str">
            <v>SCS0001540</v>
          </cell>
          <cell r="C812" t="str">
            <v>MA501后排左侧旋转铰链焊接总成</v>
          </cell>
        </row>
        <row r="813">
          <cell r="A813" t="str">
            <v>2.01.815</v>
          </cell>
          <cell r="B813" t="str">
            <v>SCS0001541</v>
          </cell>
          <cell r="C813" t="str">
            <v>MA501后排坐垫铰链固定板</v>
          </cell>
        </row>
        <row r="814">
          <cell r="A814" t="str">
            <v>2.01.816</v>
          </cell>
          <cell r="B814" t="str">
            <v>SCS0001542</v>
          </cell>
          <cell r="C814" t="str">
            <v>MA501后排右侧旋转铰链焊接总成</v>
          </cell>
        </row>
        <row r="815">
          <cell r="A815" t="str">
            <v>2.01.817</v>
          </cell>
          <cell r="B815" t="str">
            <v>SCS0001543</v>
          </cell>
          <cell r="C815" t="str">
            <v>MA501后排座椅坐垫钢丝骨架焊接总成</v>
          </cell>
        </row>
        <row r="816">
          <cell r="A816" t="str">
            <v>2.01.818</v>
          </cell>
          <cell r="B816" t="str">
            <v>SCS0001544</v>
          </cell>
          <cell r="C816" t="str">
            <v>MA501后排右侧坐垫骨架焊接总成</v>
          </cell>
        </row>
        <row r="817">
          <cell r="A817" t="str">
            <v>2.01.820</v>
          </cell>
          <cell r="B817" t="str">
            <v>SCS0001545</v>
          </cell>
          <cell r="C817" t="str">
            <v>MA501后排左侧坐垫骨架焊接总成</v>
          </cell>
        </row>
        <row r="818">
          <cell r="A818" t="str">
            <v>2.01.821</v>
          </cell>
          <cell r="B818" t="str">
            <v>SCS0001546</v>
          </cell>
          <cell r="C818" t="str">
            <v>MA501冷拔钢丝A</v>
          </cell>
        </row>
        <row r="819">
          <cell r="A819" t="str">
            <v>2.01.822</v>
          </cell>
          <cell r="B819" t="str">
            <v>SCS0001547</v>
          </cell>
          <cell r="C819" t="str">
            <v>MA501冷拔钢丝B</v>
          </cell>
        </row>
        <row r="820">
          <cell r="A820" t="str">
            <v>2.01.823</v>
          </cell>
          <cell r="B820" t="str">
            <v>SCS0001548</v>
          </cell>
          <cell r="C820" t="str">
            <v>MA501冷拔钢丝C</v>
          </cell>
        </row>
        <row r="821">
          <cell r="A821" t="str">
            <v>2.01.824</v>
          </cell>
          <cell r="B821" t="str">
            <v>SCS0001549</v>
          </cell>
          <cell r="C821" t="str">
            <v>MA501冷拔钢丝D</v>
          </cell>
        </row>
        <row r="822">
          <cell r="A822" t="str">
            <v>2.01.825</v>
          </cell>
          <cell r="B822" t="str">
            <v>SCS0001550</v>
          </cell>
          <cell r="C822" t="str">
            <v>MA501冷拔钢丝E</v>
          </cell>
        </row>
        <row r="823">
          <cell r="A823" t="str">
            <v>2.01.826</v>
          </cell>
          <cell r="B823" t="str">
            <v>SCS0001551</v>
          </cell>
          <cell r="C823" t="str">
            <v>MA501冷拔钢丝F</v>
          </cell>
        </row>
        <row r="824">
          <cell r="A824" t="str">
            <v>2.01.827</v>
          </cell>
          <cell r="B824" t="str">
            <v>SCS0001552</v>
          </cell>
          <cell r="C824" t="str">
            <v>MA501扶手冷拔钢丝G</v>
          </cell>
        </row>
        <row r="825">
          <cell r="A825" t="str">
            <v>2.01.828</v>
          </cell>
          <cell r="B825" t="str">
            <v>SCS0001553</v>
          </cell>
          <cell r="C825" t="str">
            <v>MA501扶手冷拔钢丝H</v>
          </cell>
        </row>
        <row r="826">
          <cell r="A826" t="str">
            <v>2.01.829</v>
          </cell>
          <cell r="B826" t="str">
            <v>SCS0001554</v>
          </cell>
          <cell r="C826" t="str">
            <v>MA501后排坐垫和棉预埋钢丝A</v>
          </cell>
        </row>
        <row r="827">
          <cell r="A827" t="str">
            <v>2.01.830</v>
          </cell>
          <cell r="B827" t="str">
            <v>SCS0001555</v>
          </cell>
          <cell r="C827" t="str">
            <v>MA501后排坐垫和棉预埋钢丝B</v>
          </cell>
        </row>
        <row r="828">
          <cell r="A828" t="str">
            <v>2.01.831</v>
          </cell>
          <cell r="B828" t="str">
            <v>SCS0001556</v>
          </cell>
          <cell r="C828" t="str">
            <v>MA501后排坐垫和棉预埋钢丝C</v>
          </cell>
        </row>
        <row r="829">
          <cell r="A829" t="str">
            <v>2.01.832</v>
          </cell>
          <cell r="B829" t="str">
            <v>SCS0001557</v>
          </cell>
          <cell r="C829" t="str">
            <v>MA501后排左坐垫锁扣开口预埋钢丝</v>
          </cell>
        </row>
        <row r="830">
          <cell r="A830" t="str">
            <v>2.01.833</v>
          </cell>
          <cell r="B830" t="str">
            <v>SCS0001558</v>
          </cell>
          <cell r="C830" t="str">
            <v>MA501后排左坐垫底部左侧预埋钢丝</v>
          </cell>
        </row>
        <row r="831">
          <cell r="A831" t="str">
            <v>2.01.834</v>
          </cell>
          <cell r="B831" t="str">
            <v>SCS0001559</v>
          </cell>
          <cell r="C831" t="str">
            <v>MA501后排左坐垫底部右侧预埋钢丝</v>
          </cell>
        </row>
        <row r="832">
          <cell r="A832" t="str">
            <v>2.01.835</v>
          </cell>
          <cell r="B832" t="str">
            <v>SCS0001560</v>
          </cell>
          <cell r="C832" t="str">
            <v>MA501后排左坐垫底部前端预埋钢丝</v>
          </cell>
        </row>
        <row r="833">
          <cell r="A833" t="str">
            <v>2.01.836</v>
          </cell>
          <cell r="B833" t="str">
            <v>SCS0001561</v>
          </cell>
          <cell r="C833" t="str">
            <v>MA501后排坐垫和棉预埋钢丝D</v>
          </cell>
        </row>
        <row r="834">
          <cell r="A834" t="str">
            <v>2.01.837</v>
          </cell>
          <cell r="B834" t="str">
            <v>SCS0001562</v>
          </cell>
          <cell r="C834" t="str">
            <v>MA501后排右侧坐垫左端锁扣开口预埋钢丝</v>
          </cell>
        </row>
        <row r="835">
          <cell r="A835" t="str">
            <v>2.01.838</v>
          </cell>
          <cell r="B835" t="str">
            <v>SCS0001563</v>
          </cell>
          <cell r="C835" t="str">
            <v>MA501后排右侧坐垫右端锁扣开口预埋钢丝</v>
          </cell>
        </row>
        <row r="836">
          <cell r="A836" t="str">
            <v>2.01.839</v>
          </cell>
          <cell r="B836" t="str">
            <v>SCS0001564</v>
          </cell>
          <cell r="C836" t="str">
            <v>MA501后排右坐垫底部前端长预埋钢丝</v>
          </cell>
        </row>
        <row r="837">
          <cell r="A837" t="str">
            <v>2.01.840</v>
          </cell>
          <cell r="B837" t="str">
            <v>SCS0001565</v>
          </cell>
          <cell r="C837" t="str">
            <v>MA501后排中间安全带装配总成（带右侧锁扣）</v>
          </cell>
        </row>
        <row r="838">
          <cell r="A838" t="str">
            <v>2.01.841</v>
          </cell>
          <cell r="B838" t="str">
            <v>SCS0001566</v>
          </cell>
          <cell r="C838" t="str">
            <v>MA501主驾左侧调角器总成</v>
          </cell>
        </row>
        <row r="839">
          <cell r="A839" t="str">
            <v>2.01.842</v>
          </cell>
          <cell r="B839" t="str">
            <v>SCS0001567</v>
          </cell>
          <cell r="C839" t="str">
            <v>MA501主驾左侧调角器总成（电动）</v>
          </cell>
        </row>
        <row r="840">
          <cell r="A840" t="str">
            <v>2.01.843</v>
          </cell>
          <cell r="B840" t="str">
            <v>SCS0001568</v>
          </cell>
          <cell r="C840" t="str">
            <v>MA501主驾右侧调角器总成（电动）</v>
          </cell>
        </row>
        <row r="841">
          <cell r="A841" t="str">
            <v>2.01.844</v>
          </cell>
          <cell r="B841" t="str">
            <v>SCS0001569</v>
          </cell>
          <cell r="C841" t="str">
            <v>MA501副驾右侧调角器总成（带气囊）</v>
          </cell>
        </row>
        <row r="842">
          <cell r="A842" t="str">
            <v>2.01.845</v>
          </cell>
          <cell r="B842" t="str">
            <v>SCS0001570</v>
          </cell>
          <cell r="C842" t="str">
            <v>MA501副驾右侧调角器总成（不带气囊）</v>
          </cell>
        </row>
        <row r="843">
          <cell r="A843" t="str">
            <v>2.01.846</v>
          </cell>
          <cell r="B843" t="str">
            <v>SCS0001571</v>
          </cell>
          <cell r="C843" t="str">
            <v>M60中排左独立座扶手轴总成</v>
          </cell>
        </row>
        <row r="844">
          <cell r="A844" t="str">
            <v>2.01.847</v>
          </cell>
          <cell r="B844" t="str">
            <v>SCS0001572</v>
          </cell>
          <cell r="C844" t="str">
            <v>M50N新造型中排右独立内后座框支撑钣金总成</v>
          </cell>
        </row>
        <row r="845">
          <cell r="A845" t="str">
            <v>2.01.848</v>
          </cell>
          <cell r="B845" t="str">
            <v>SCS0001573</v>
          </cell>
          <cell r="C845" t="str">
            <v>C40DB坐垫钢丝骨架总成</v>
          </cell>
        </row>
        <row r="846">
          <cell r="A846" t="str">
            <v>2.01.849</v>
          </cell>
          <cell r="B846" t="str">
            <v>SCS0001574</v>
          </cell>
          <cell r="C846" t="str">
            <v>C40DB四分纵管</v>
          </cell>
        </row>
        <row r="847">
          <cell r="A847" t="str">
            <v>2.01.850</v>
          </cell>
          <cell r="B847" t="str">
            <v>SCS0001575</v>
          </cell>
          <cell r="C847" t="str">
            <v>C40DB四分靠背主体管</v>
          </cell>
        </row>
        <row r="848">
          <cell r="A848" t="str">
            <v>2.01.851</v>
          </cell>
          <cell r="B848" t="str">
            <v>SCS0001576</v>
          </cell>
          <cell r="C848" t="str">
            <v>C40DB四分背骨架下横管</v>
          </cell>
        </row>
        <row r="849">
          <cell r="A849" t="str">
            <v>2.01.852</v>
          </cell>
          <cell r="B849" t="str">
            <v>SCS0001577</v>
          </cell>
          <cell r="C849" t="str">
            <v>C40DB四分背骨架横向钢丝件1</v>
          </cell>
        </row>
        <row r="850">
          <cell r="A850" t="str">
            <v>2.01.853</v>
          </cell>
          <cell r="B850" t="str">
            <v>SCS0001578</v>
          </cell>
          <cell r="C850" t="str">
            <v>C40DB四分背骨架横向钢丝件2</v>
          </cell>
        </row>
        <row r="851">
          <cell r="A851" t="str">
            <v>2.01.855</v>
          </cell>
          <cell r="B851" t="str">
            <v>SCS0001579</v>
          </cell>
          <cell r="C851" t="str">
            <v>C40DB四分背左侧旋转支架总成</v>
          </cell>
        </row>
        <row r="852">
          <cell r="A852" t="str">
            <v>2.01.856</v>
          </cell>
          <cell r="B852" t="str">
            <v>SCS0001580</v>
          </cell>
          <cell r="C852" t="str">
            <v>C40DB四分靠背发泡钢丝1</v>
          </cell>
        </row>
        <row r="853">
          <cell r="A853" t="str">
            <v>2.01.857</v>
          </cell>
          <cell r="B853" t="str">
            <v>SCS0001581</v>
          </cell>
          <cell r="C853" t="str">
            <v>C40DB四分靠背发泡钢丝4</v>
          </cell>
        </row>
        <row r="854">
          <cell r="A854" t="str">
            <v>2.01.858</v>
          </cell>
          <cell r="B854" t="str">
            <v>SCS0001582</v>
          </cell>
          <cell r="C854" t="str">
            <v>C40DB六分纵弯管</v>
          </cell>
        </row>
        <row r="855">
          <cell r="A855" t="str">
            <v>2.01.859</v>
          </cell>
          <cell r="B855" t="str">
            <v>SCS0001583</v>
          </cell>
          <cell r="C855" t="str">
            <v>C40DB六分背下横管</v>
          </cell>
        </row>
        <row r="856">
          <cell r="A856" t="str">
            <v>2.01.860</v>
          </cell>
          <cell r="B856" t="str">
            <v>SCS0001584</v>
          </cell>
          <cell r="C856" t="str">
            <v>C40DB六分背主体管</v>
          </cell>
        </row>
        <row r="857">
          <cell r="A857" t="str">
            <v>2.01.861</v>
          </cell>
          <cell r="B857" t="str">
            <v>SCS0001585</v>
          </cell>
          <cell r="C857" t="str">
            <v>C40DB六分背横向钢丝1</v>
          </cell>
        </row>
        <row r="858">
          <cell r="A858" t="str">
            <v>2.01.862</v>
          </cell>
          <cell r="B858" t="str">
            <v>SCS0001586</v>
          </cell>
          <cell r="C858" t="str">
            <v>C40DB六分背横向钢丝2</v>
          </cell>
        </row>
        <row r="859">
          <cell r="A859" t="str">
            <v>2.01.863</v>
          </cell>
          <cell r="B859" t="str">
            <v>SCS0001587</v>
          </cell>
          <cell r="C859" t="str">
            <v>C40DB扶手后面套打钉钢丝2</v>
          </cell>
        </row>
        <row r="860">
          <cell r="A860" t="str">
            <v>2.01.864</v>
          </cell>
          <cell r="B860" t="str">
            <v>SCS0001588</v>
          </cell>
          <cell r="C860" t="str">
            <v>C40DB扶手外侧支架钣金</v>
          </cell>
        </row>
        <row r="861">
          <cell r="A861" t="str">
            <v>2.01.865</v>
          </cell>
          <cell r="B861" t="str">
            <v>SCS0001589</v>
          </cell>
          <cell r="C861" t="str">
            <v>C40DB扶手连接钣金2</v>
          </cell>
        </row>
        <row r="862">
          <cell r="A862" t="str">
            <v>2.01.867</v>
          </cell>
          <cell r="B862" t="str">
            <v>SCS0001590</v>
          </cell>
          <cell r="C862" t="str">
            <v>C40DB六分背中部转轴支架总成</v>
          </cell>
        </row>
        <row r="863">
          <cell r="A863" t="str">
            <v>2.01.868</v>
          </cell>
          <cell r="B863" t="str">
            <v>SCS0001591</v>
          </cell>
          <cell r="C863" t="str">
            <v>C40DB六分靠背发泡钢丝3</v>
          </cell>
        </row>
        <row r="864">
          <cell r="A864" t="str">
            <v>2.01.869</v>
          </cell>
          <cell r="B864" t="str">
            <v>SCS0001592</v>
          </cell>
          <cell r="C864" t="str">
            <v>C40DB六分靠背发泡钢丝7</v>
          </cell>
        </row>
        <row r="865">
          <cell r="A865" t="str">
            <v>2.01.870</v>
          </cell>
          <cell r="B865" t="str">
            <v>SCS0001593</v>
          </cell>
          <cell r="C865" t="str">
            <v>C40DB靠背合棉支撑钢丝总成</v>
          </cell>
        </row>
        <row r="866">
          <cell r="A866" t="str">
            <v>2.01.871</v>
          </cell>
          <cell r="B866" t="str">
            <v>SCS0001594</v>
          </cell>
          <cell r="C866" t="str">
            <v>靠背上弯管</v>
          </cell>
        </row>
        <row r="867">
          <cell r="A867" t="str">
            <v>2.01.872</v>
          </cell>
          <cell r="B867" t="str">
            <v>SCS0001595</v>
          </cell>
          <cell r="C867" t="str">
            <v>医疗座椅靠背发泡支撑钢丝</v>
          </cell>
        </row>
        <row r="868">
          <cell r="A868" t="str">
            <v>2.01.873</v>
          </cell>
          <cell r="B868" t="str">
            <v>SCS0001596</v>
          </cell>
          <cell r="C868" t="str">
            <v>医疗座椅靠背上部连接横梁</v>
          </cell>
        </row>
        <row r="869">
          <cell r="A869" t="str">
            <v>2.01.874</v>
          </cell>
          <cell r="B869" t="str">
            <v>SCS0001597</v>
          </cell>
          <cell r="C869" t="str">
            <v>医疗座椅靠背底部连接横梁</v>
          </cell>
        </row>
        <row r="870">
          <cell r="A870" t="str">
            <v>2.01.875</v>
          </cell>
          <cell r="B870" t="str">
            <v>SCS0001598</v>
          </cell>
          <cell r="C870" t="str">
            <v>医疗座椅左连接管</v>
          </cell>
        </row>
        <row r="871">
          <cell r="A871" t="str">
            <v>2.01.876</v>
          </cell>
          <cell r="B871" t="str">
            <v>SCS0001599</v>
          </cell>
          <cell r="C871" t="str">
            <v>医疗座椅右连接管</v>
          </cell>
        </row>
        <row r="872">
          <cell r="A872" t="str">
            <v>2.01.877</v>
          </cell>
          <cell r="B872" t="str">
            <v>SCS0001600</v>
          </cell>
          <cell r="C872" t="str">
            <v>医疗座椅座靠连接杆</v>
          </cell>
        </row>
        <row r="873">
          <cell r="A873" t="str">
            <v>2.01.878</v>
          </cell>
          <cell r="B873" t="str">
            <v>SCS0001601</v>
          </cell>
          <cell r="C873" t="str">
            <v>医疗座椅连接板</v>
          </cell>
        </row>
        <row r="874">
          <cell r="A874" t="str">
            <v>2.01.879</v>
          </cell>
          <cell r="B874" t="str">
            <v>SCS0001602</v>
          </cell>
          <cell r="C874" t="str">
            <v>医疗座椅蛇形簧组件</v>
          </cell>
        </row>
        <row r="875">
          <cell r="A875" t="str">
            <v>2.01.880</v>
          </cell>
          <cell r="B875" t="str">
            <v>SCS0001603</v>
          </cell>
          <cell r="C875" t="str">
            <v>医疗椅靠背发泡钢丝</v>
          </cell>
        </row>
        <row r="876">
          <cell r="A876" t="str">
            <v>2.01.881</v>
          </cell>
          <cell r="B876" t="str">
            <v>SCS0001604</v>
          </cell>
          <cell r="C876" t="str">
            <v>医疗椅背板</v>
          </cell>
        </row>
        <row r="877">
          <cell r="A877" t="str">
            <v>2.01.882</v>
          </cell>
          <cell r="B877" t="str">
            <v>SCS0001605</v>
          </cell>
          <cell r="C877" t="str">
            <v>医疗椅靠背拉手</v>
          </cell>
        </row>
        <row r="878">
          <cell r="A878" t="str">
            <v>2.01.883</v>
          </cell>
          <cell r="B878" t="str">
            <v>SCS0001606</v>
          </cell>
          <cell r="C878" t="str">
            <v>医疗椅按摩器总成</v>
          </cell>
        </row>
        <row r="879">
          <cell r="A879" t="str">
            <v>2.01.884</v>
          </cell>
          <cell r="B879" t="str">
            <v>SCS0001607</v>
          </cell>
          <cell r="C879" t="str">
            <v>M60右独立扶手骨架总成</v>
          </cell>
        </row>
        <row r="880">
          <cell r="A880" t="str">
            <v>2.01.885</v>
          </cell>
          <cell r="B880" t="str">
            <v>SCS0001608</v>
          </cell>
          <cell r="C880" t="str">
            <v>M60左独立扶手骨架总成</v>
          </cell>
        </row>
        <row r="881">
          <cell r="A881" t="str">
            <v>2.01.886</v>
          </cell>
          <cell r="B881" t="str">
            <v>SCS0001609</v>
          </cell>
          <cell r="C881" t="str">
            <v>U201二排四分座骨架主体总成</v>
          </cell>
        </row>
        <row r="882">
          <cell r="A882" t="str">
            <v>2.01.887</v>
          </cell>
          <cell r="B882" t="str">
            <v>SCS0001610</v>
          </cell>
          <cell r="C882" t="str">
            <v>U201中排地锁铰链总成右</v>
          </cell>
        </row>
        <row r="883">
          <cell r="A883" t="str">
            <v>2.01.888</v>
          </cell>
          <cell r="B883" t="str">
            <v>SCS0001611</v>
          </cell>
          <cell r="C883" t="str">
            <v>U201中排地锁铰链总成左</v>
          </cell>
        </row>
        <row r="884">
          <cell r="A884" t="str">
            <v>2.01.889</v>
          </cell>
          <cell r="B884" t="str">
            <v>SCS0001612</v>
          </cell>
          <cell r="C884" t="str">
            <v>U201四分座垫左地锁连接板总成</v>
          </cell>
        </row>
        <row r="885">
          <cell r="A885" t="str">
            <v>2.01.890</v>
          </cell>
          <cell r="B885" t="str">
            <v>SCS0001613</v>
          </cell>
          <cell r="C885" t="str">
            <v>U201中排地锁总成</v>
          </cell>
        </row>
        <row r="886">
          <cell r="A886" t="str">
            <v>2.01.891</v>
          </cell>
          <cell r="B886" t="str">
            <v>SCS0001614</v>
          </cell>
          <cell r="C886" t="str">
            <v>U201中排四分地锁总成</v>
          </cell>
        </row>
        <row r="887">
          <cell r="A887" t="str">
            <v>2.01.892</v>
          </cell>
          <cell r="B887" t="str">
            <v>SCS0001615</v>
          </cell>
          <cell r="C887" t="str">
            <v>U201地锁解锁总成R</v>
          </cell>
        </row>
        <row r="888">
          <cell r="A888" t="str">
            <v>2.01.893</v>
          </cell>
          <cell r="B888" t="str">
            <v>SCS0001616</v>
          </cell>
          <cell r="C888" t="str">
            <v>U201二排四分靠背骨架总成</v>
          </cell>
        </row>
        <row r="889">
          <cell r="A889" t="str">
            <v>2.01.894</v>
          </cell>
          <cell r="B889" t="str">
            <v>BFA0000048</v>
          </cell>
          <cell r="C889" t="str">
            <v>U201解锁扣手销轴</v>
          </cell>
        </row>
        <row r="890">
          <cell r="A890" t="str">
            <v>2.01.895</v>
          </cell>
          <cell r="B890" t="str">
            <v>BSP0000008</v>
          </cell>
          <cell r="C890" t="str">
            <v>U201解锁扣手弹簧</v>
          </cell>
        </row>
        <row r="891">
          <cell r="A891" t="str">
            <v>2.01.896</v>
          </cell>
          <cell r="B891" t="str">
            <v>SCS0001617</v>
          </cell>
          <cell r="C891" t="str">
            <v>U201四分右调角器总成</v>
          </cell>
        </row>
        <row r="892">
          <cell r="A892" t="str">
            <v>2.01.897</v>
          </cell>
          <cell r="B892" t="str">
            <v>SCS0001618</v>
          </cell>
          <cell r="C892" t="str">
            <v>U201四分靠背饺链连接总成</v>
          </cell>
        </row>
        <row r="893">
          <cell r="A893" t="str">
            <v>2.01.898</v>
          </cell>
          <cell r="B893" t="str">
            <v>SCS0001619</v>
          </cell>
          <cell r="C893" t="str">
            <v>U201三排左座椅坐垫骨架总成</v>
          </cell>
        </row>
        <row r="894">
          <cell r="A894" t="str">
            <v>2.01.899</v>
          </cell>
          <cell r="B894" t="str">
            <v>SCS0001620</v>
          </cell>
          <cell r="C894" t="str">
            <v>U201三排坐垫翻转支架总成</v>
          </cell>
        </row>
        <row r="895">
          <cell r="A895" t="str">
            <v>2.01.900</v>
          </cell>
          <cell r="B895" t="str">
            <v>SCS0001621</v>
          </cell>
          <cell r="C895" t="str">
            <v>U201三排左座椅靠背骨架总成</v>
          </cell>
        </row>
        <row r="896">
          <cell r="A896" t="str">
            <v>2.01.901</v>
          </cell>
          <cell r="B896" t="str">
            <v>SCS0001622</v>
          </cell>
          <cell r="C896" t="str">
            <v>U201后排短拉线总成</v>
          </cell>
        </row>
        <row r="897">
          <cell r="A897" t="str">
            <v>2.01.902</v>
          </cell>
          <cell r="B897" t="str">
            <v>SCS0001623</v>
          </cell>
          <cell r="C897" t="str">
            <v>U201三排左座椅地脚链接总成</v>
          </cell>
        </row>
        <row r="898">
          <cell r="A898" t="str">
            <v>2.01.903</v>
          </cell>
          <cell r="B898" t="str">
            <v>SCS0001624</v>
          </cell>
          <cell r="C898" t="str">
            <v>U201三排左座椅地锁总成</v>
          </cell>
        </row>
        <row r="899">
          <cell r="A899" t="str">
            <v>2.01.905</v>
          </cell>
          <cell r="B899" t="str">
            <v>SCS0001625</v>
          </cell>
          <cell r="C899" t="str">
            <v>U201三排右座椅坐垫骨架总成</v>
          </cell>
        </row>
        <row r="900">
          <cell r="A900" t="str">
            <v>2.01.907</v>
          </cell>
          <cell r="B900" t="str">
            <v>SCS0001626</v>
          </cell>
          <cell r="C900" t="str">
            <v>U201三排右座椅靠背骨架总成</v>
          </cell>
        </row>
        <row r="901">
          <cell r="A901" t="str">
            <v>2.01.908</v>
          </cell>
          <cell r="B901" t="str">
            <v>SCS0001627</v>
          </cell>
          <cell r="C901" t="str">
            <v>U201三排右座椅地脚链接总成</v>
          </cell>
        </row>
        <row r="902">
          <cell r="A902" t="str">
            <v>2.01.909</v>
          </cell>
          <cell r="B902" t="str">
            <v>SCS0001628</v>
          </cell>
          <cell r="C902" t="str">
            <v>U201三排右座椅地锁总成</v>
          </cell>
        </row>
        <row r="903">
          <cell r="A903" t="str">
            <v>2.01.910</v>
          </cell>
          <cell r="B903" t="str">
            <v>SCS0001629</v>
          </cell>
          <cell r="C903" t="str">
            <v>U201二排六分座骨架主体总成</v>
          </cell>
        </row>
        <row r="904">
          <cell r="A904" t="str">
            <v>2.01.911</v>
          </cell>
          <cell r="B904" t="str">
            <v>SCS0001630</v>
          </cell>
          <cell r="C904" t="str">
            <v>U201六分座垫右地锁连接板总成</v>
          </cell>
        </row>
        <row r="905">
          <cell r="A905" t="str">
            <v>2.01.912</v>
          </cell>
          <cell r="B905" t="str">
            <v>SCS0001631</v>
          </cell>
          <cell r="C905" t="str">
            <v>U201地锁总成R</v>
          </cell>
        </row>
        <row r="906">
          <cell r="A906" t="str">
            <v>2.01.913</v>
          </cell>
          <cell r="B906" t="str">
            <v>SCS0001632</v>
          </cell>
          <cell r="C906" t="str">
            <v>U201中排六分地锁总成</v>
          </cell>
        </row>
        <row r="907">
          <cell r="A907" t="str">
            <v>2.01.914</v>
          </cell>
          <cell r="B907" t="str">
            <v>SCS0001633</v>
          </cell>
          <cell r="C907" t="str">
            <v>U201地锁解锁总成L</v>
          </cell>
        </row>
        <row r="908">
          <cell r="A908" t="str">
            <v>2.01.915</v>
          </cell>
          <cell r="B908" t="str">
            <v>SCS0001634</v>
          </cell>
          <cell r="C908" t="str">
            <v>U201六分靠背骨架总成</v>
          </cell>
        </row>
        <row r="909">
          <cell r="A909" t="str">
            <v>2.01.916</v>
          </cell>
          <cell r="B909" t="str">
            <v>SCS0001635</v>
          </cell>
          <cell r="C909" t="str">
            <v>U201六分左调角器总成</v>
          </cell>
        </row>
        <row r="910">
          <cell r="A910" t="str">
            <v>2.01.917</v>
          </cell>
          <cell r="B910" t="str">
            <v>SCS0001636</v>
          </cell>
          <cell r="C910" t="str">
            <v>U201六分右调角器总成</v>
          </cell>
        </row>
        <row r="911">
          <cell r="A911" t="str">
            <v>2.01.918</v>
          </cell>
          <cell r="B911" t="str">
            <v>SCS0001637</v>
          </cell>
          <cell r="C911" t="str">
            <v>U201扶手右固定板</v>
          </cell>
        </row>
        <row r="912">
          <cell r="A912" t="str">
            <v>2.01.919</v>
          </cell>
          <cell r="B912" t="str">
            <v>SCS0001638</v>
          </cell>
          <cell r="C912" t="str">
            <v>U201四分安全带插锁（黑色）</v>
          </cell>
        </row>
        <row r="913">
          <cell r="A913" t="str">
            <v>2.01.920</v>
          </cell>
          <cell r="B913" t="str">
            <v>SCS0001639</v>
          </cell>
          <cell r="C913" t="str">
            <v>U201四分安全带插锁（米色）</v>
          </cell>
        </row>
        <row r="914">
          <cell r="A914" t="str">
            <v>2.01.921</v>
          </cell>
          <cell r="B914" t="str">
            <v>SCS0001640</v>
          </cell>
          <cell r="C914" t="str">
            <v>钢丝420</v>
          </cell>
        </row>
        <row r="915">
          <cell r="A915" t="str">
            <v>2.01.922</v>
          </cell>
          <cell r="B915" t="str">
            <v>SCS0001641</v>
          </cell>
          <cell r="C915" t="str">
            <v>U201中排短拉线总成</v>
          </cell>
        </row>
        <row r="916">
          <cell r="A916" t="str">
            <v>2.01.923</v>
          </cell>
          <cell r="B916" t="str">
            <v>SCS0001642</v>
          </cell>
          <cell r="C916" t="str">
            <v>U201中排安全带中间插口（黑色）</v>
          </cell>
        </row>
        <row r="917">
          <cell r="A917" t="str">
            <v>2.01.924</v>
          </cell>
          <cell r="B917" t="str">
            <v>SCS0001643</v>
          </cell>
          <cell r="C917" t="str">
            <v>U201二排六分长解锁拉线总成</v>
          </cell>
        </row>
        <row r="918">
          <cell r="A918" t="str">
            <v>2.01.925</v>
          </cell>
          <cell r="B918" t="str">
            <v>SCS0001644</v>
          </cell>
          <cell r="C918" t="str">
            <v>U201安全带卷收器总成（黑色）</v>
          </cell>
        </row>
        <row r="919">
          <cell r="A919" t="str">
            <v>2.01.926</v>
          </cell>
          <cell r="B919" t="str">
            <v>SCS0001645</v>
          </cell>
          <cell r="C919" t="str">
            <v>U201安全带卷收器总成（米色）</v>
          </cell>
        </row>
        <row r="920">
          <cell r="A920" t="str">
            <v>2.01.927</v>
          </cell>
          <cell r="B920" t="str">
            <v>SCS0001646</v>
          </cell>
          <cell r="C920" t="str">
            <v>U201中排安全带中间插口（米色）</v>
          </cell>
        </row>
        <row r="921">
          <cell r="A921" t="str">
            <v>2.01.928</v>
          </cell>
          <cell r="B921" t="str">
            <v>SCS0001647</v>
          </cell>
          <cell r="C921" t="str">
            <v>MA501右靠背骨架焊接总成(背板式)不带扶手</v>
          </cell>
        </row>
        <row r="922">
          <cell r="A922" t="str">
            <v>2.01.929</v>
          </cell>
          <cell r="B922" t="str">
            <v>SCS0001648</v>
          </cell>
          <cell r="C922" t="str">
            <v>C33D-Z03副驾座框本体总成（舒适型）</v>
          </cell>
        </row>
        <row r="923">
          <cell r="A923" t="str">
            <v>2.01.930</v>
          </cell>
          <cell r="B923" t="str">
            <v>SCS0001649</v>
          </cell>
          <cell r="C923" t="str">
            <v>C33D-Z03主驾座框本体总成（舒适型）</v>
          </cell>
        </row>
        <row r="924">
          <cell r="A924" t="str">
            <v>2.01.931</v>
          </cell>
          <cell r="B924" t="str">
            <v>SCS0001650</v>
          </cell>
          <cell r="C924" t="str">
            <v>C33D-Z03主驾座框本体总成（精英型）</v>
          </cell>
        </row>
        <row r="925">
          <cell r="A925" t="str">
            <v>2.01.932</v>
          </cell>
          <cell r="B925" t="str">
            <v>SCS0001651</v>
          </cell>
          <cell r="C925" t="str">
            <v>C33D-Z03副驾座框本体总成（精英型）</v>
          </cell>
        </row>
        <row r="926">
          <cell r="A926" t="str">
            <v>2.01.933</v>
          </cell>
          <cell r="B926" t="str">
            <v>SCS0001652</v>
          </cell>
          <cell r="C926" t="str">
            <v>C33D-Z03副驾座框本体总成（豪华型）</v>
          </cell>
        </row>
        <row r="927">
          <cell r="A927" t="str">
            <v>2.01.934</v>
          </cell>
          <cell r="B927" t="str">
            <v>SCS0001653</v>
          </cell>
          <cell r="C927" t="str">
            <v>C33D-Z03主驾座框本体总成（豪华型）</v>
          </cell>
        </row>
        <row r="928">
          <cell r="A928" t="str">
            <v>2.01.935</v>
          </cell>
          <cell r="B928" t="str">
            <v>SCS0001654</v>
          </cell>
          <cell r="C928" t="str">
            <v>C40DB支持下端钢丝2</v>
          </cell>
        </row>
        <row r="929">
          <cell r="A929" t="str">
            <v>2.01.936</v>
          </cell>
          <cell r="B929" t="str">
            <v>SCS0001655</v>
          </cell>
          <cell r="C929" t="str">
            <v>C40DB支持下端钢丝1</v>
          </cell>
        </row>
        <row r="930">
          <cell r="A930" t="str">
            <v>2.01.937</v>
          </cell>
          <cell r="B930" t="str">
            <v>SCS0001656</v>
          </cell>
          <cell r="C930" t="str">
            <v>H40D合棉预埋钢丝A</v>
          </cell>
        </row>
        <row r="931">
          <cell r="A931" t="str">
            <v>2.01.938</v>
          </cell>
          <cell r="B931" t="str">
            <v>SCS0001657</v>
          </cell>
          <cell r="C931" t="str">
            <v>H40D合棉预埋钢丝B</v>
          </cell>
        </row>
        <row r="932">
          <cell r="A932" t="str">
            <v>2.01.939</v>
          </cell>
          <cell r="B932" t="str">
            <v>SCS0001658</v>
          </cell>
          <cell r="C932" t="str">
            <v>H40D合棉预埋钢丝C</v>
          </cell>
        </row>
        <row r="933">
          <cell r="A933" t="str">
            <v>2.01.940</v>
          </cell>
          <cell r="B933" t="str">
            <v>SCS0001659</v>
          </cell>
          <cell r="C933" t="str">
            <v>H40D合棉预埋钢丝D</v>
          </cell>
        </row>
        <row r="934">
          <cell r="A934" t="str">
            <v>2.01.941</v>
          </cell>
          <cell r="B934" t="str">
            <v>SCS0001660</v>
          </cell>
          <cell r="C934" t="str">
            <v>H40D合棉预埋钢丝E</v>
          </cell>
        </row>
        <row r="935">
          <cell r="A935" t="str">
            <v>2.01.942</v>
          </cell>
          <cell r="B935" t="str">
            <v>SCS0001661</v>
          </cell>
          <cell r="C935" t="str">
            <v>H40D合棉预埋钢丝G</v>
          </cell>
        </row>
        <row r="936">
          <cell r="A936" t="str">
            <v>2.01.943</v>
          </cell>
          <cell r="B936" t="str">
            <v>SCS0001662</v>
          </cell>
          <cell r="C936" t="str">
            <v>H40D合棉预埋钢丝H</v>
          </cell>
        </row>
        <row r="937">
          <cell r="A937" t="str">
            <v>2.01.944</v>
          </cell>
          <cell r="B937" t="str">
            <v>SCS0001663</v>
          </cell>
          <cell r="C937" t="str">
            <v>H40D合棉预埋钢丝I</v>
          </cell>
        </row>
        <row r="938">
          <cell r="A938" t="str">
            <v>2.01.945</v>
          </cell>
          <cell r="B938" t="str">
            <v>SCS0001664</v>
          </cell>
          <cell r="C938" t="str">
            <v>H40D主驾安全带锁扣总成（尊贵版）</v>
          </cell>
        </row>
        <row r="939">
          <cell r="A939" t="str">
            <v>2.01.946</v>
          </cell>
          <cell r="B939" t="str">
            <v>SCS0001665</v>
          </cell>
          <cell r="C939" t="str">
            <v>H40D副驾安全带锁扣总成（豪华版）</v>
          </cell>
        </row>
        <row r="940">
          <cell r="A940" t="str">
            <v>2.01.947</v>
          </cell>
          <cell r="B940" t="str">
            <v>BEC0000011</v>
          </cell>
          <cell r="C940" t="str">
            <v>H40D SBR</v>
          </cell>
        </row>
        <row r="941">
          <cell r="A941" t="str">
            <v>2.01.948</v>
          </cell>
          <cell r="B941" t="str">
            <v>SCS0001666</v>
          </cell>
          <cell r="C941" t="str">
            <v>H40D副驾安全带锁扣总成（尊贵版，带未系提醒）</v>
          </cell>
        </row>
        <row r="942">
          <cell r="A942" t="str">
            <v>2.01.949</v>
          </cell>
          <cell r="B942" t="str">
            <v>SCS0001667</v>
          </cell>
          <cell r="C942" t="str">
            <v>C32B靠背骨架焊接总成（豪华）</v>
          </cell>
        </row>
        <row r="943">
          <cell r="A943" t="str">
            <v>2.01.950</v>
          </cell>
          <cell r="B943" t="str">
            <v>BEC0000012</v>
          </cell>
          <cell r="C943" t="str">
            <v>M50S座椅靠背电加热系统</v>
          </cell>
        </row>
        <row r="944">
          <cell r="A944" t="str">
            <v>2.01.951</v>
          </cell>
          <cell r="B944" t="str">
            <v>BEC0000013</v>
          </cell>
          <cell r="C944" t="str">
            <v>M50S座椅座垫电加热系统</v>
          </cell>
        </row>
        <row r="945">
          <cell r="A945" t="str">
            <v>2.01.952</v>
          </cell>
          <cell r="B945" t="str">
            <v>SCS0001668</v>
          </cell>
          <cell r="C945" t="str">
            <v>C40DB扶手骨架总成</v>
          </cell>
        </row>
        <row r="946">
          <cell r="A946" t="str">
            <v>2.01.953</v>
          </cell>
          <cell r="B946" t="str">
            <v>SCS0001669</v>
          </cell>
          <cell r="C946" t="str">
            <v>C40DB中间头枕杆焊接总成</v>
          </cell>
        </row>
        <row r="947">
          <cell r="A947" t="str">
            <v>2.01.954</v>
          </cell>
          <cell r="B947" t="str">
            <v>SCS0001670</v>
          </cell>
          <cell r="C947" t="str">
            <v>C40DB两侧头枕杆</v>
          </cell>
        </row>
        <row r="948">
          <cell r="A948" t="str">
            <v>2.01.955</v>
          </cell>
          <cell r="B948" t="str">
            <v>SCS0001671</v>
          </cell>
          <cell r="C948" t="str">
            <v>C32B座垫支撑钢丝A</v>
          </cell>
        </row>
        <row r="949">
          <cell r="A949" t="str">
            <v>2.01.956</v>
          </cell>
          <cell r="B949" t="str">
            <v>SCS0001672</v>
          </cell>
          <cell r="C949" t="str">
            <v>C32B座垫支撑钢丝B</v>
          </cell>
        </row>
        <row r="950">
          <cell r="A950" t="str">
            <v>2.01.957</v>
          </cell>
          <cell r="B950" t="str">
            <v>SCS0001673</v>
          </cell>
          <cell r="C950" t="str">
            <v>C32B座垫支撑钢丝C</v>
          </cell>
        </row>
        <row r="951">
          <cell r="A951" t="str">
            <v>2.01.958</v>
          </cell>
          <cell r="B951" t="str">
            <v>SCS0001674</v>
          </cell>
          <cell r="C951" t="str">
            <v>C32B座垫支撑钢丝D</v>
          </cell>
        </row>
        <row r="952">
          <cell r="A952" t="str">
            <v>2.01.959</v>
          </cell>
          <cell r="B952" t="str">
            <v>SCS0001675</v>
          </cell>
          <cell r="C952" t="str">
            <v>C32B座垫支撑钢丝E</v>
          </cell>
        </row>
        <row r="953">
          <cell r="A953" t="str">
            <v>2.01.960</v>
          </cell>
          <cell r="B953" t="str">
            <v>SCS0001676</v>
          </cell>
          <cell r="C953" t="str">
            <v>C32B座垫支撑钢丝F</v>
          </cell>
        </row>
        <row r="954">
          <cell r="A954" t="str">
            <v>2.01.961</v>
          </cell>
          <cell r="B954" t="str">
            <v>SCS0001677</v>
          </cell>
          <cell r="C954" t="str">
            <v>C32B座垫支撑钢丝G</v>
          </cell>
        </row>
        <row r="955">
          <cell r="A955" t="str">
            <v>2.01.962</v>
          </cell>
          <cell r="B955" t="str">
            <v>SCS0001678</v>
          </cell>
          <cell r="C955" t="str">
            <v>C32B座垫支撑钢丝H</v>
          </cell>
        </row>
        <row r="956">
          <cell r="A956" t="str">
            <v>2.01.963</v>
          </cell>
          <cell r="B956" t="str">
            <v>SCS0001679</v>
          </cell>
          <cell r="C956" t="str">
            <v>C32B座垫支撑钢丝I</v>
          </cell>
        </row>
        <row r="957">
          <cell r="A957" t="str">
            <v>2.01.964</v>
          </cell>
          <cell r="B957" t="str">
            <v>SCS0001680</v>
          </cell>
          <cell r="C957" t="str">
            <v>C32B座垫支撑钢丝J</v>
          </cell>
        </row>
        <row r="958">
          <cell r="A958" t="str">
            <v>2.01.965</v>
          </cell>
          <cell r="B958" t="str">
            <v>SCS0001681</v>
          </cell>
          <cell r="C958" t="str">
            <v>C32B座垫支撑钢丝K</v>
          </cell>
        </row>
        <row r="959">
          <cell r="A959" t="str">
            <v>2.01.966</v>
          </cell>
          <cell r="B959" t="str">
            <v>SCS0001682</v>
          </cell>
          <cell r="C959" t="str">
            <v>C32B座垫支撑钢丝L</v>
          </cell>
        </row>
        <row r="960">
          <cell r="A960" t="str">
            <v>2.01.967</v>
          </cell>
          <cell r="B960" t="str">
            <v>SCS0001683</v>
          </cell>
          <cell r="C960" t="str">
            <v>C32B座垫支撑钢丝M</v>
          </cell>
        </row>
        <row r="961">
          <cell r="A961" t="str">
            <v>2.01.968</v>
          </cell>
          <cell r="B961" t="str">
            <v>SCS0001684</v>
          </cell>
          <cell r="C961" t="str">
            <v>C32B座垫支撑钢丝N</v>
          </cell>
        </row>
        <row r="962">
          <cell r="A962" t="str">
            <v>2.01.969</v>
          </cell>
          <cell r="B962" t="str">
            <v>SCS0001685</v>
          </cell>
          <cell r="C962" t="str">
            <v>C32B座垫支撑钢丝O</v>
          </cell>
        </row>
        <row r="963">
          <cell r="A963" t="str">
            <v>2.01.970</v>
          </cell>
          <cell r="B963" t="str">
            <v>SCS0001686</v>
          </cell>
          <cell r="C963" t="str">
            <v>C32B座垫支撑钢丝P</v>
          </cell>
        </row>
        <row r="964">
          <cell r="A964" t="str">
            <v>2.01.971</v>
          </cell>
          <cell r="B964" t="str">
            <v>SCS0001687</v>
          </cell>
          <cell r="C964" t="str">
            <v>C32B座垫支撑钢丝Q</v>
          </cell>
        </row>
        <row r="965">
          <cell r="A965" t="str">
            <v>2.01.972</v>
          </cell>
          <cell r="B965" t="str">
            <v>SCS0003981</v>
          </cell>
          <cell r="C965" t="str">
            <v>MA501扶手骨架总成</v>
          </cell>
        </row>
        <row r="966">
          <cell r="A966" t="str">
            <v>2.01.973</v>
          </cell>
          <cell r="B966" t="str">
            <v>SCS0003982</v>
          </cell>
          <cell r="C966" t="str">
            <v>H01后排座椅坐垫骨架总成</v>
          </cell>
        </row>
        <row r="967">
          <cell r="A967" t="str">
            <v>2.01.974</v>
          </cell>
          <cell r="B967" t="str">
            <v>SCS0004022</v>
          </cell>
          <cell r="C967" t="str">
            <v>C32B前排头枕骨架总成</v>
          </cell>
        </row>
        <row r="968">
          <cell r="A968" t="str">
            <v>2.01.975</v>
          </cell>
          <cell r="B968" t="str">
            <v>SCS0004023</v>
          </cell>
          <cell r="C968" t="str">
            <v>C32B后排两侧头枕骨架总成</v>
          </cell>
        </row>
        <row r="969">
          <cell r="A969" t="str">
            <v>2.01.976</v>
          </cell>
          <cell r="B969" t="str">
            <v>SCS0004024</v>
          </cell>
          <cell r="C969" t="str">
            <v>C32B后排中间头枕骨架总成</v>
          </cell>
        </row>
        <row r="970">
          <cell r="A970" t="str">
            <v>2.01.977</v>
          </cell>
          <cell r="B970" t="str">
            <v>SCS0005228</v>
          </cell>
          <cell r="C970" t="str">
            <v>M60中后排四六分中间头枕骨架</v>
          </cell>
        </row>
        <row r="971">
          <cell r="A971" t="str">
            <v>2.01.978</v>
          </cell>
          <cell r="B971" t="str">
            <v>SCS0005229</v>
          </cell>
          <cell r="C971" t="str">
            <v>M60中后排四六分两侧头枕骨架</v>
          </cell>
        </row>
        <row r="972">
          <cell r="A972" t="str">
            <v>2.01.979</v>
          </cell>
          <cell r="B972" t="str">
            <v>SCS0005230</v>
          </cell>
          <cell r="C972" t="str">
            <v>H01主驾座弯管焊接总成</v>
          </cell>
        </row>
        <row r="973">
          <cell r="A973" t="str">
            <v>2.01.980</v>
          </cell>
          <cell r="B973" t="str">
            <v>SCS0005231</v>
          </cell>
          <cell r="C973" t="str">
            <v>H01副驾座弯管焊接总成</v>
          </cell>
        </row>
        <row r="974">
          <cell r="A974" t="str">
            <v>2.01.981</v>
          </cell>
          <cell r="B974" t="str">
            <v>SCS0005232</v>
          </cell>
          <cell r="C974" t="str">
            <v>H01坐垫支撑钢丝总成</v>
          </cell>
        </row>
        <row r="975">
          <cell r="A975" t="str">
            <v>2.01.982</v>
          </cell>
          <cell r="B975" t="str">
            <v>SCS0005233</v>
          </cell>
          <cell r="C975" t="str">
            <v>H01坐垫前横向支撑钢丝</v>
          </cell>
        </row>
        <row r="976">
          <cell r="A976" t="str">
            <v>2.01.983</v>
          </cell>
          <cell r="B976" t="e">
            <v>#N/A</v>
          </cell>
          <cell r="C976" t="str">
            <v>P203背S簧A</v>
          </cell>
        </row>
        <row r="977">
          <cell r="A977" t="str">
            <v>2.01.984</v>
          </cell>
          <cell r="B977" t="e">
            <v>#N/A</v>
          </cell>
          <cell r="C977" t="str">
            <v>P203背S簧B</v>
          </cell>
        </row>
        <row r="978">
          <cell r="A978" t="str">
            <v>2.01.985</v>
          </cell>
          <cell r="B978" t="e">
            <v>#N/A</v>
          </cell>
          <cell r="C978" t="str">
            <v>P203手动主驾靠背骨架焊接总成</v>
          </cell>
        </row>
        <row r="979">
          <cell r="A979" t="str">
            <v>2.01.986</v>
          </cell>
          <cell r="B979" t="e">
            <v>#N/A</v>
          </cell>
          <cell r="C979" t="str">
            <v>P203电动主驾靠背骨架焊接总成(无气囊)</v>
          </cell>
        </row>
        <row r="980">
          <cell r="A980" t="str">
            <v>2.01.987</v>
          </cell>
          <cell r="B980" t="e">
            <v>#N/A</v>
          </cell>
          <cell r="C980" t="str">
            <v>P203电动主驾靠背骨架焊接总成(带气囊)</v>
          </cell>
        </row>
        <row r="981">
          <cell r="A981" t="str">
            <v>2.01.988</v>
          </cell>
          <cell r="B981" t="e">
            <v>#N/A</v>
          </cell>
          <cell r="C981" t="str">
            <v>P203调角器电机总成</v>
          </cell>
        </row>
        <row r="982">
          <cell r="A982" t="str">
            <v>2.01.989</v>
          </cell>
          <cell r="B982" t="e">
            <v>#N/A</v>
          </cell>
          <cell r="C982" t="str">
            <v>P203电动调角器连动杆</v>
          </cell>
        </row>
        <row r="983">
          <cell r="A983" t="str">
            <v>2.01.990</v>
          </cell>
          <cell r="B983" t="e">
            <v>#N/A</v>
          </cell>
          <cell r="C983" t="str">
            <v>P203主驾座骨架总成</v>
          </cell>
        </row>
        <row r="984">
          <cell r="A984" t="str">
            <v>2.01.991</v>
          </cell>
          <cell r="B984" t="e">
            <v>#N/A</v>
          </cell>
          <cell r="C984" t="str">
            <v>P203主驾座骨架总成（电动）</v>
          </cell>
        </row>
        <row r="985">
          <cell r="A985" t="str">
            <v>2.01.992</v>
          </cell>
          <cell r="B985" t="e">
            <v>#N/A</v>
          </cell>
          <cell r="C985" t="str">
            <v>P203前排左插锁</v>
          </cell>
        </row>
        <row r="986">
          <cell r="A986" t="str">
            <v>2.01.993</v>
          </cell>
          <cell r="B986" t="e">
            <v>#N/A</v>
          </cell>
          <cell r="C986" t="str">
            <v>P203SBR</v>
          </cell>
        </row>
        <row r="987">
          <cell r="A987" t="str">
            <v>2.01.994</v>
          </cell>
          <cell r="B987" t="e">
            <v>#N/A</v>
          </cell>
          <cell r="C987" t="str">
            <v>P203副驾座骨架总成</v>
          </cell>
        </row>
        <row r="988">
          <cell r="A988" t="str">
            <v>2.01.995</v>
          </cell>
          <cell r="B988" t="e">
            <v>#N/A</v>
          </cell>
          <cell r="C988" t="str">
            <v>P203前排右插锁</v>
          </cell>
        </row>
        <row r="989">
          <cell r="A989" t="str">
            <v>2.01.996</v>
          </cell>
          <cell r="B989" t="e">
            <v>#N/A</v>
          </cell>
          <cell r="C989" t="str">
            <v>P203副驾靠背骨架焊接总成（无气囊）</v>
          </cell>
        </row>
        <row r="990">
          <cell r="A990" t="str">
            <v>2.01.997</v>
          </cell>
          <cell r="B990" t="e">
            <v>#N/A</v>
          </cell>
          <cell r="C990" t="str">
            <v>P203副驾靠背骨架焊接总成（带气囊）</v>
          </cell>
        </row>
        <row r="991">
          <cell r="A991" t="str">
            <v>2.02</v>
          </cell>
          <cell r="B991" t="e">
            <v>#N/A</v>
          </cell>
          <cell r="C991" t="str">
            <v>纺织类</v>
          </cell>
        </row>
        <row r="992">
          <cell r="A992" t="str">
            <v>2.02.001</v>
          </cell>
          <cell r="B992" t="str">
            <v>SCS0001688</v>
          </cell>
          <cell r="C992" t="str">
            <v>306基本型面料主料</v>
          </cell>
        </row>
        <row r="993">
          <cell r="A993" t="str">
            <v>2.02.002</v>
          </cell>
          <cell r="B993" t="str">
            <v>SCS0001689</v>
          </cell>
          <cell r="C993" t="str">
            <v>306基本型面料辅料</v>
          </cell>
        </row>
        <row r="994">
          <cell r="A994" t="str">
            <v>2.02.003</v>
          </cell>
          <cell r="B994" t="str">
            <v>SCS0001690</v>
          </cell>
          <cell r="C994" t="str">
            <v>306舒适型面料主料</v>
          </cell>
        </row>
        <row r="995">
          <cell r="A995" t="str">
            <v>2.02.004</v>
          </cell>
          <cell r="B995" t="str">
            <v>SCS0001691</v>
          </cell>
          <cell r="C995" t="str">
            <v>306舒适型面料辅料</v>
          </cell>
        </row>
        <row r="996">
          <cell r="A996" t="str">
            <v>2.02.005</v>
          </cell>
          <cell r="B996" t="str">
            <v>SCS0001692</v>
          </cell>
          <cell r="C996" t="str">
            <v>306豪华型面料主料</v>
          </cell>
        </row>
        <row r="997">
          <cell r="A997" t="str">
            <v>2.02.006</v>
          </cell>
          <cell r="B997" t="str">
            <v>SCS0001693</v>
          </cell>
          <cell r="C997" t="str">
            <v>306豪华型面料辅料</v>
          </cell>
        </row>
        <row r="998">
          <cell r="A998" t="str">
            <v>2.02.007</v>
          </cell>
          <cell r="B998" t="str">
            <v>SCS0001694</v>
          </cell>
          <cell r="C998" t="str">
            <v>厚无纺布</v>
          </cell>
        </row>
        <row r="999">
          <cell r="A999" t="str">
            <v>2.02.008</v>
          </cell>
          <cell r="B999" t="str">
            <v>SCS0001695</v>
          </cell>
          <cell r="C999" t="str">
            <v>基本型驾座座垫护面总成</v>
          </cell>
        </row>
        <row r="1000">
          <cell r="A1000" t="str">
            <v>2.02.009</v>
          </cell>
          <cell r="B1000" t="str">
            <v>SCS0001696</v>
          </cell>
          <cell r="C1000" t="str">
            <v>基本型驾座靠背护面总成</v>
          </cell>
        </row>
        <row r="1001">
          <cell r="A1001" t="str">
            <v>2.02.010</v>
          </cell>
          <cell r="B1001" t="str">
            <v>SCS0001697</v>
          </cell>
          <cell r="C1001" t="str">
            <v>基本型驾座头枕护面总成</v>
          </cell>
        </row>
        <row r="1002">
          <cell r="A1002" t="str">
            <v>2.02.011</v>
          </cell>
          <cell r="B1002" t="str">
            <v>SCS0001698</v>
          </cell>
          <cell r="C1002" t="str">
            <v>舒适型驾座座垫护面总成</v>
          </cell>
        </row>
        <row r="1003">
          <cell r="A1003" t="str">
            <v>2.02.012</v>
          </cell>
          <cell r="B1003" t="str">
            <v>SCS0001699</v>
          </cell>
          <cell r="C1003" t="str">
            <v>舒适型驾座靠背护面总成</v>
          </cell>
        </row>
        <row r="1004">
          <cell r="A1004" t="str">
            <v>2.02.013</v>
          </cell>
          <cell r="B1004" t="str">
            <v>SCS0001700</v>
          </cell>
          <cell r="C1004" t="str">
            <v>舒适型驾座头枕护面总成</v>
          </cell>
        </row>
        <row r="1005">
          <cell r="A1005" t="str">
            <v>2.02.014</v>
          </cell>
          <cell r="B1005" t="str">
            <v>SCS0001701</v>
          </cell>
          <cell r="C1005" t="str">
            <v>豪华型驾座座垫护面总成</v>
          </cell>
        </row>
        <row r="1006">
          <cell r="A1006" t="str">
            <v>2.02.015</v>
          </cell>
          <cell r="B1006" t="str">
            <v>SCS0001702</v>
          </cell>
          <cell r="C1006" t="str">
            <v>豪华型驾座靠背护面总成</v>
          </cell>
        </row>
        <row r="1007">
          <cell r="A1007" t="str">
            <v>2.02.016</v>
          </cell>
          <cell r="B1007" t="str">
            <v>SCS0001703</v>
          </cell>
          <cell r="C1007" t="str">
            <v>豪华型驾座头枕护面总成</v>
          </cell>
        </row>
        <row r="1008">
          <cell r="A1008" t="str">
            <v>2.02.017</v>
          </cell>
          <cell r="B1008" t="str">
            <v>SCS0001704</v>
          </cell>
          <cell r="C1008" t="str">
            <v>基本型2+1座垫护面总成</v>
          </cell>
        </row>
        <row r="1009">
          <cell r="A1009" t="str">
            <v>2.02.018</v>
          </cell>
          <cell r="B1009" t="str">
            <v>SCS0001705</v>
          </cell>
          <cell r="C1009" t="str">
            <v>基本型2+1靠背护面总成</v>
          </cell>
        </row>
        <row r="1010">
          <cell r="A1010" t="str">
            <v>2.02.019</v>
          </cell>
          <cell r="B1010" t="str">
            <v>SCS0001706</v>
          </cell>
          <cell r="C1010" t="str">
            <v>基本型跨座座垫护面总成</v>
          </cell>
        </row>
        <row r="1011">
          <cell r="A1011" t="str">
            <v>2.02.020</v>
          </cell>
          <cell r="B1011" t="str">
            <v>SCS0001707</v>
          </cell>
          <cell r="C1011" t="str">
            <v>基本型跨座靠背护面总成</v>
          </cell>
        </row>
        <row r="1012">
          <cell r="A1012" t="str">
            <v>2.02.021</v>
          </cell>
          <cell r="B1012" t="str">
            <v>SCS0001708</v>
          </cell>
          <cell r="C1012" t="str">
            <v>舒适型2+1座垫护面总成</v>
          </cell>
        </row>
        <row r="1013">
          <cell r="A1013" t="str">
            <v>2.02.022</v>
          </cell>
          <cell r="B1013" t="str">
            <v>SCS0001709</v>
          </cell>
          <cell r="C1013" t="str">
            <v>舒适型2+1靠背护面总成</v>
          </cell>
        </row>
        <row r="1014">
          <cell r="A1014" t="str">
            <v>2.02.023</v>
          </cell>
          <cell r="B1014" t="str">
            <v>SCS0001710</v>
          </cell>
          <cell r="C1014" t="str">
            <v>舒适型跨座座垫护面总成</v>
          </cell>
        </row>
        <row r="1015">
          <cell r="A1015" t="str">
            <v>2.02.024</v>
          </cell>
          <cell r="B1015" t="str">
            <v>SCS0001711</v>
          </cell>
          <cell r="C1015" t="str">
            <v>舒适型跨座靠背护面总成</v>
          </cell>
        </row>
        <row r="1016">
          <cell r="A1016" t="str">
            <v>2.02.025</v>
          </cell>
          <cell r="B1016" t="str">
            <v>SCS0001712</v>
          </cell>
          <cell r="C1016" t="str">
            <v>豪华型2+1座垫护面总成</v>
          </cell>
        </row>
        <row r="1017">
          <cell r="A1017" t="str">
            <v>2.02.026</v>
          </cell>
          <cell r="B1017" t="str">
            <v>SCS0001713</v>
          </cell>
          <cell r="C1017" t="str">
            <v>豪华型2+1靠背护面总成</v>
          </cell>
        </row>
        <row r="1018">
          <cell r="A1018" t="str">
            <v>2.02.027</v>
          </cell>
          <cell r="B1018" t="str">
            <v>SCS0001714</v>
          </cell>
          <cell r="C1018" t="str">
            <v>豪华型跨座座垫护面总成</v>
          </cell>
        </row>
        <row r="1019">
          <cell r="A1019" t="str">
            <v>2.02.028</v>
          </cell>
          <cell r="B1019" t="str">
            <v>SCS0001715</v>
          </cell>
          <cell r="C1019" t="str">
            <v>豪华型跨座靠背护面总成</v>
          </cell>
        </row>
        <row r="1020">
          <cell r="A1020" t="str">
            <v>2.02.029</v>
          </cell>
          <cell r="B1020" t="str">
            <v>SCS0001716</v>
          </cell>
          <cell r="C1020" t="str">
            <v>基本型中排双人座垫护面总成</v>
          </cell>
        </row>
        <row r="1021">
          <cell r="A1021" t="str">
            <v>2.02.030</v>
          </cell>
          <cell r="B1021" t="str">
            <v>SCS0001717</v>
          </cell>
          <cell r="C1021" t="str">
            <v>基本型中排双人靠背护面总成</v>
          </cell>
        </row>
        <row r="1022">
          <cell r="A1022" t="str">
            <v>2.02.031</v>
          </cell>
          <cell r="B1022" t="str">
            <v>SCS0001718</v>
          </cell>
          <cell r="C1022" t="str">
            <v>舒适型中排双人座垫护面总成</v>
          </cell>
        </row>
        <row r="1023">
          <cell r="A1023" t="str">
            <v>2.02.032</v>
          </cell>
          <cell r="B1023" t="str">
            <v>SCS0001719</v>
          </cell>
          <cell r="C1023" t="str">
            <v>舒适型中排双人靠背护面总成</v>
          </cell>
        </row>
        <row r="1024">
          <cell r="A1024" t="str">
            <v>2.02.033</v>
          </cell>
          <cell r="B1024" t="str">
            <v>SCS0001720</v>
          </cell>
          <cell r="C1024" t="str">
            <v>豪华型中排双人座垫护面总成</v>
          </cell>
        </row>
        <row r="1025">
          <cell r="A1025" t="str">
            <v>2.02.034</v>
          </cell>
          <cell r="B1025" t="str">
            <v>SCS0001721</v>
          </cell>
          <cell r="C1025" t="str">
            <v>豪华型中排双人靠背护面总成</v>
          </cell>
        </row>
        <row r="1026">
          <cell r="A1026" t="str">
            <v>2.02.035</v>
          </cell>
          <cell r="B1026" t="str">
            <v>SCS0001722</v>
          </cell>
          <cell r="C1026" t="str">
            <v>基本型后排坐垫护面总成</v>
          </cell>
        </row>
        <row r="1027">
          <cell r="A1027" t="str">
            <v>2.02.036</v>
          </cell>
          <cell r="B1027" t="str">
            <v>SCS0001723</v>
          </cell>
          <cell r="C1027" t="str">
            <v>基本型后排靠背护面总成</v>
          </cell>
        </row>
        <row r="1028">
          <cell r="A1028" t="str">
            <v>2.02.037</v>
          </cell>
          <cell r="B1028" t="str">
            <v>SCS0001724</v>
          </cell>
          <cell r="C1028" t="str">
            <v>舒适型后排坐垫护面总成</v>
          </cell>
        </row>
        <row r="1029">
          <cell r="A1029" t="str">
            <v>2.02.038</v>
          </cell>
          <cell r="B1029" t="str">
            <v>SCS0001725</v>
          </cell>
          <cell r="C1029" t="str">
            <v>舒适型后排靠背护面总成</v>
          </cell>
        </row>
        <row r="1030">
          <cell r="A1030" t="str">
            <v>2.02.039</v>
          </cell>
          <cell r="B1030" t="str">
            <v>SCS0001726</v>
          </cell>
          <cell r="C1030" t="str">
            <v>豪华型后排坐垫护面总成</v>
          </cell>
        </row>
        <row r="1031">
          <cell r="A1031" t="str">
            <v>2.02.040</v>
          </cell>
          <cell r="B1031" t="str">
            <v>SCS0001727</v>
          </cell>
          <cell r="C1031" t="str">
            <v>豪华型后排靠背护面总成</v>
          </cell>
        </row>
        <row r="1032">
          <cell r="A1032" t="str">
            <v>2.02.041</v>
          </cell>
          <cell r="B1032" t="str">
            <v>SCS0001728</v>
          </cell>
          <cell r="C1032" t="str">
            <v>舒适型右独立座垫护面总成</v>
          </cell>
        </row>
        <row r="1033">
          <cell r="A1033" t="str">
            <v>2.02.042</v>
          </cell>
          <cell r="B1033" t="str">
            <v>SCS0001729</v>
          </cell>
          <cell r="C1033" t="str">
            <v>舒适型左独立座垫护面总成</v>
          </cell>
        </row>
        <row r="1034">
          <cell r="A1034" t="str">
            <v>2.02.043</v>
          </cell>
          <cell r="B1034" t="str">
            <v>SCS0001730</v>
          </cell>
          <cell r="C1034" t="str">
            <v>舒适型独立靠背护面总成</v>
          </cell>
        </row>
        <row r="1035">
          <cell r="A1035" t="str">
            <v>2.02.044</v>
          </cell>
          <cell r="B1035" t="str">
            <v>SCS0001731</v>
          </cell>
          <cell r="C1035" t="str">
            <v>豪华型右独立座垫护面总成</v>
          </cell>
        </row>
        <row r="1036">
          <cell r="A1036" t="str">
            <v>2.02.045</v>
          </cell>
          <cell r="B1036" t="str">
            <v>SCS0001732</v>
          </cell>
          <cell r="C1036" t="str">
            <v>豪华型左独立座垫护面总成</v>
          </cell>
        </row>
        <row r="1037">
          <cell r="A1037" t="str">
            <v>2.02.046</v>
          </cell>
          <cell r="B1037" t="str">
            <v>SCS0001733</v>
          </cell>
          <cell r="C1037" t="str">
            <v>豪华型独立靠背护面总成</v>
          </cell>
        </row>
        <row r="1038">
          <cell r="A1038" t="str">
            <v>2.02.047</v>
          </cell>
          <cell r="B1038" t="str">
            <v>SCS0001734</v>
          </cell>
          <cell r="C1038" t="str">
            <v>扶手护面总成</v>
          </cell>
        </row>
        <row r="1039">
          <cell r="A1039" t="str">
            <v>2.02.048</v>
          </cell>
          <cell r="B1039" t="str">
            <v>SCS0001735</v>
          </cell>
          <cell r="C1039" t="str">
            <v>限位销拉绳总成（灰色）</v>
          </cell>
        </row>
        <row r="1040">
          <cell r="A1040" t="str">
            <v>2.02.049</v>
          </cell>
          <cell r="B1040" t="str">
            <v>SCS0001736</v>
          </cell>
          <cell r="C1040" t="str">
            <v>限位销拉绳总成（米色）</v>
          </cell>
        </row>
        <row r="1041">
          <cell r="A1041" t="str">
            <v>2.02.050</v>
          </cell>
          <cell r="B1041" t="str">
            <v>SCS0001737</v>
          </cell>
          <cell r="C1041" t="str">
            <v>307基本型中排双人座垫护面总成</v>
          </cell>
        </row>
        <row r="1042">
          <cell r="A1042" t="str">
            <v>2.02.051</v>
          </cell>
          <cell r="B1042" t="str">
            <v>SCS0001738</v>
          </cell>
          <cell r="C1042" t="str">
            <v>307基本型中排双人靠背护面总成</v>
          </cell>
        </row>
        <row r="1043">
          <cell r="A1043" t="str">
            <v>2.02.052</v>
          </cell>
          <cell r="B1043" t="str">
            <v>SCS0001739</v>
          </cell>
          <cell r="C1043" t="str">
            <v>307基本型跨座座垫护面总成</v>
          </cell>
        </row>
        <row r="1044">
          <cell r="A1044" t="str">
            <v>2.02.053</v>
          </cell>
          <cell r="B1044" t="str">
            <v>SCS0001740</v>
          </cell>
          <cell r="C1044" t="str">
            <v>307基本型跨座靠背护面总成</v>
          </cell>
        </row>
        <row r="1045">
          <cell r="A1045" t="str">
            <v>2.02.054</v>
          </cell>
          <cell r="B1045" t="str">
            <v>SCS0001741</v>
          </cell>
          <cell r="C1045" t="str">
            <v>307舒适型中排双人座垫护面总成</v>
          </cell>
        </row>
        <row r="1046">
          <cell r="A1046" t="str">
            <v>2.02.055</v>
          </cell>
          <cell r="B1046" t="str">
            <v>SCS0001742</v>
          </cell>
          <cell r="C1046" t="str">
            <v>307舒适型中排双人靠背护面总成</v>
          </cell>
        </row>
        <row r="1047">
          <cell r="A1047" t="str">
            <v>2.02.056</v>
          </cell>
          <cell r="B1047" t="str">
            <v>SCS0001743</v>
          </cell>
          <cell r="C1047" t="str">
            <v>307舒适型跨座座垫护面总成</v>
          </cell>
        </row>
        <row r="1048">
          <cell r="A1048" t="str">
            <v>2.02.057</v>
          </cell>
          <cell r="B1048" t="str">
            <v>SCS0001744</v>
          </cell>
          <cell r="C1048" t="str">
            <v>307舒适型跨座靠背护面总成</v>
          </cell>
        </row>
        <row r="1049">
          <cell r="A1049" t="str">
            <v>2.02.058</v>
          </cell>
          <cell r="B1049" t="str">
            <v>SCS0001745</v>
          </cell>
          <cell r="C1049" t="str">
            <v>307豪华型中排双人座垫护面总成</v>
          </cell>
        </row>
        <row r="1050">
          <cell r="A1050" t="str">
            <v>2.02.059</v>
          </cell>
          <cell r="B1050" t="str">
            <v>SCS0001746</v>
          </cell>
          <cell r="C1050" t="str">
            <v>307豪华型中排双人靠背护面总成</v>
          </cell>
        </row>
        <row r="1051">
          <cell r="A1051" t="str">
            <v>2.02.060</v>
          </cell>
          <cell r="B1051" t="str">
            <v>SCS0001747</v>
          </cell>
          <cell r="C1051" t="str">
            <v>307豪华型跨座座垫护面总成</v>
          </cell>
        </row>
        <row r="1052">
          <cell r="A1052" t="str">
            <v>2.02.061</v>
          </cell>
          <cell r="B1052" t="str">
            <v>SCS0001748</v>
          </cell>
          <cell r="C1052" t="str">
            <v>307豪华型跨座靠背护面总成</v>
          </cell>
        </row>
        <row r="1053">
          <cell r="A1053" t="str">
            <v>2.02.062</v>
          </cell>
          <cell r="B1053" t="str">
            <v>SCS0001749</v>
          </cell>
          <cell r="C1053" t="str">
            <v>307基本型后排坐垫护面总成</v>
          </cell>
        </row>
        <row r="1054">
          <cell r="A1054" t="str">
            <v>2.02.063</v>
          </cell>
          <cell r="B1054" t="str">
            <v>SCS0001750</v>
          </cell>
          <cell r="C1054" t="str">
            <v>307基本型后排靠背护面总成</v>
          </cell>
        </row>
        <row r="1055">
          <cell r="A1055" t="str">
            <v>2.02.064</v>
          </cell>
          <cell r="B1055" t="str">
            <v>SCS0001751</v>
          </cell>
          <cell r="C1055" t="str">
            <v>307舒适型后排坐垫护面总成</v>
          </cell>
        </row>
        <row r="1056">
          <cell r="A1056" t="str">
            <v>2.02.065</v>
          </cell>
          <cell r="B1056" t="str">
            <v>SCS0001752</v>
          </cell>
          <cell r="C1056" t="str">
            <v>307舒适型后排靠背护面总成</v>
          </cell>
        </row>
        <row r="1057">
          <cell r="A1057" t="str">
            <v>2.02.066</v>
          </cell>
          <cell r="B1057" t="str">
            <v>SCS0001753</v>
          </cell>
          <cell r="C1057" t="str">
            <v>307豪华型后排坐垫护面总成</v>
          </cell>
        </row>
        <row r="1058">
          <cell r="A1058" t="str">
            <v>2.02.067</v>
          </cell>
          <cell r="B1058" t="str">
            <v>SCS0001754</v>
          </cell>
          <cell r="C1058" t="str">
            <v>307豪华型后排靠背护面总成</v>
          </cell>
        </row>
        <row r="1059">
          <cell r="A1059" t="str">
            <v>2.02.068</v>
          </cell>
          <cell r="B1059" t="str">
            <v>SCS0001755</v>
          </cell>
          <cell r="C1059" t="str">
            <v>驾驶座椅头枕面料（织物+低配面料）</v>
          </cell>
        </row>
        <row r="1060">
          <cell r="A1060" t="str">
            <v>2.02.069</v>
          </cell>
          <cell r="B1060" t="str">
            <v>SCS0001756</v>
          </cell>
          <cell r="C1060" t="str">
            <v>驾驶座椅靠背面料（织物+低配面料）</v>
          </cell>
        </row>
        <row r="1061">
          <cell r="A1061" t="str">
            <v>2.02.070</v>
          </cell>
          <cell r="B1061" t="str">
            <v>SCS0001757</v>
          </cell>
          <cell r="C1061" t="str">
            <v>驾驶座椅坐垫面料（织物+低配面料）</v>
          </cell>
        </row>
        <row r="1062">
          <cell r="A1062" t="str">
            <v>2.02.071</v>
          </cell>
          <cell r="B1062" t="str">
            <v>SCS0001758</v>
          </cell>
          <cell r="C1062" t="str">
            <v>副驾驶座椅靠背面料（织物+低配面料）</v>
          </cell>
        </row>
        <row r="1063">
          <cell r="A1063" t="str">
            <v>2.02.072</v>
          </cell>
          <cell r="B1063" t="str">
            <v>SCS0001759</v>
          </cell>
          <cell r="C1063" t="str">
            <v>副驾驶座椅坐垫面料（织物+低配面料）</v>
          </cell>
        </row>
        <row r="1064">
          <cell r="A1064" t="str">
            <v>2.02.073</v>
          </cell>
          <cell r="B1064" t="str">
            <v>SCS0001760</v>
          </cell>
          <cell r="C1064" t="str">
            <v>后排座椅靠背面料（织物+低配面料+整体）</v>
          </cell>
        </row>
        <row r="1065">
          <cell r="A1065" t="str">
            <v>2.02.074</v>
          </cell>
          <cell r="B1065" t="str">
            <v>SCS0001761</v>
          </cell>
          <cell r="C1065" t="str">
            <v>后排座椅两侧头枕面料（织物+低配面料）</v>
          </cell>
        </row>
        <row r="1066">
          <cell r="A1066" t="str">
            <v>2.02.075</v>
          </cell>
          <cell r="B1066" t="str">
            <v>SCS0001762</v>
          </cell>
          <cell r="C1066" t="str">
            <v>后排座椅坐垫面料（织物+低配面料+整体）</v>
          </cell>
        </row>
        <row r="1067">
          <cell r="A1067" t="str">
            <v>2.02.076</v>
          </cell>
          <cell r="B1067" t="str">
            <v>SCS0001763</v>
          </cell>
          <cell r="C1067" t="str">
            <v>无纺布</v>
          </cell>
        </row>
        <row r="1068">
          <cell r="A1068" t="str">
            <v>2.02.077</v>
          </cell>
          <cell r="B1068" t="str">
            <v>SCS0001764</v>
          </cell>
          <cell r="C1068" t="str">
            <v>无纺布</v>
          </cell>
        </row>
        <row r="1069">
          <cell r="A1069" t="str">
            <v>2.02.078</v>
          </cell>
          <cell r="B1069" t="str">
            <v>SCS0001765</v>
          </cell>
          <cell r="C1069" t="str">
            <v>无纺布</v>
          </cell>
        </row>
        <row r="1070">
          <cell r="A1070" t="str">
            <v>2.02.079</v>
          </cell>
          <cell r="B1070" t="str">
            <v>SCS0001766</v>
          </cell>
          <cell r="C1070" t="str">
            <v>无纺布</v>
          </cell>
        </row>
        <row r="1071">
          <cell r="A1071" t="str">
            <v>2.02.080</v>
          </cell>
          <cell r="B1071" t="str">
            <v>SCS0001767</v>
          </cell>
          <cell r="C1071" t="str">
            <v>无纺布</v>
          </cell>
        </row>
        <row r="1072">
          <cell r="A1072" t="str">
            <v>2.02.081</v>
          </cell>
          <cell r="B1072" t="str">
            <v>SCS0001768</v>
          </cell>
          <cell r="C1072" t="str">
            <v>无纺布</v>
          </cell>
        </row>
        <row r="1073">
          <cell r="A1073" t="str">
            <v>2.02.082</v>
          </cell>
          <cell r="B1073" t="str">
            <v>SCS0001769</v>
          </cell>
          <cell r="C1073" t="str">
            <v>无纺布</v>
          </cell>
        </row>
        <row r="1074">
          <cell r="A1074" t="str">
            <v>2.02.083</v>
          </cell>
          <cell r="B1074" t="str">
            <v>SCS0001770</v>
          </cell>
          <cell r="C1074" t="str">
            <v>无纺布</v>
          </cell>
        </row>
        <row r="1075">
          <cell r="A1075" t="str">
            <v>2.02.084</v>
          </cell>
          <cell r="B1075" t="str">
            <v>SCS0001771</v>
          </cell>
          <cell r="C1075" t="str">
            <v>无纺布</v>
          </cell>
        </row>
        <row r="1076">
          <cell r="A1076" t="str">
            <v>2.02.085</v>
          </cell>
          <cell r="B1076" t="str">
            <v>SCS0001772</v>
          </cell>
          <cell r="C1076" t="str">
            <v>无纺布</v>
          </cell>
        </row>
        <row r="1077">
          <cell r="A1077" t="str">
            <v>2.02.086</v>
          </cell>
          <cell r="B1077" t="str">
            <v>SCS0001773</v>
          </cell>
          <cell r="C1077" t="str">
            <v>无纺布</v>
          </cell>
        </row>
        <row r="1078">
          <cell r="A1078" t="str">
            <v>2.02.087</v>
          </cell>
          <cell r="B1078" t="str">
            <v>SCS0001774</v>
          </cell>
          <cell r="C1078" t="str">
            <v>无纺布</v>
          </cell>
        </row>
        <row r="1079">
          <cell r="A1079" t="str">
            <v>2.02.088</v>
          </cell>
          <cell r="B1079" t="str">
            <v>SCS0001775</v>
          </cell>
          <cell r="C1079" t="str">
            <v>无纺布</v>
          </cell>
        </row>
        <row r="1080">
          <cell r="A1080" t="str">
            <v>2.02.089</v>
          </cell>
          <cell r="B1080" t="str">
            <v>SCS0001776</v>
          </cell>
          <cell r="C1080" t="str">
            <v>无纺布</v>
          </cell>
        </row>
        <row r="1081">
          <cell r="A1081" t="str">
            <v>2.02.090</v>
          </cell>
          <cell r="B1081" t="str">
            <v>SCS0001777</v>
          </cell>
          <cell r="C1081" t="str">
            <v>无纺布</v>
          </cell>
        </row>
        <row r="1082">
          <cell r="A1082" t="str">
            <v>2.02.091</v>
          </cell>
          <cell r="B1082" t="str">
            <v>SCS0001778</v>
          </cell>
          <cell r="C1082" t="str">
            <v>驾驶座椅头枕面料（织物）</v>
          </cell>
        </row>
        <row r="1083">
          <cell r="A1083" t="str">
            <v>2.02.092</v>
          </cell>
          <cell r="B1083" t="str">
            <v>SCS0001779</v>
          </cell>
          <cell r="C1083" t="str">
            <v>驾驶座椅靠背面料（织物）</v>
          </cell>
        </row>
        <row r="1084">
          <cell r="A1084" t="str">
            <v>2.02.093</v>
          </cell>
          <cell r="B1084" t="str">
            <v>SCS0001780</v>
          </cell>
          <cell r="C1084" t="str">
            <v>驾驶座椅坐垫面料（织物）</v>
          </cell>
        </row>
        <row r="1085">
          <cell r="A1085" t="str">
            <v>2.02.094</v>
          </cell>
          <cell r="B1085" t="str">
            <v>SCS0001781</v>
          </cell>
          <cell r="C1085" t="str">
            <v>副驾驶座椅靠背面料（织物）</v>
          </cell>
        </row>
        <row r="1086">
          <cell r="A1086" t="str">
            <v>2.02.095</v>
          </cell>
          <cell r="B1086" t="str">
            <v>SCS0001782</v>
          </cell>
          <cell r="C1086" t="str">
            <v>副驾驶座椅坐垫面料（织物）</v>
          </cell>
        </row>
        <row r="1087">
          <cell r="A1087" t="str">
            <v>2.02.096</v>
          </cell>
          <cell r="B1087" t="str">
            <v>SCS0001783</v>
          </cell>
          <cell r="C1087" t="str">
            <v>后排座椅双人靠背面料（织物）</v>
          </cell>
        </row>
        <row r="1088">
          <cell r="A1088" t="str">
            <v>2.02.097</v>
          </cell>
          <cell r="B1088" t="str">
            <v>SCS0001784</v>
          </cell>
          <cell r="C1088" t="str">
            <v>后排座椅单人靠背面料（织物）</v>
          </cell>
        </row>
        <row r="1089">
          <cell r="A1089" t="str">
            <v>2.02.098</v>
          </cell>
          <cell r="B1089" t="str">
            <v>SCS0001785</v>
          </cell>
          <cell r="C1089" t="str">
            <v>后排座椅双人座垫面料（织物）</v>
          </cell>
        </row>
        <row r="1090">
          <cell r="A1090" t="str">
            <v>2.02.099</v>
          </cell>
          <cell r="B1090" t="str">
            <v>SCS0001786</v>
          </cell>
          <cell r="C1090" t="str">
            <v>后排座椅单人座垫面料（织物）</v>
          </cell>
        </row>
        <row r="1091">
          <cell r="A1091" t="str">
            <v>2.02.100</v>
          </cell>
          <cell r="B1091" t="str">
            <v>SCS0001787</v>
          </cell>
          <cell r="C1091" t="str">
            <v>后排座椅两侧头枕面料（织物）</v>
          </cell>
        </row>
        <row r="1092">
          <cell r="A1092" t="str">
            <v>2.02.1000</v>
          </cell>
          <cell r="B1092" t="str">
            <v>SCS0001788</v>
          </cell>
          <cell r="C1092" t="str">
            <v>H40D前排坐垫面套—右(超纤革+PVC)</v>
          </cell>
        </row>
        <row r="1093">
          <cell r="A1093" t="str">
            <v>2.02.1001</v>
          </cell>
          <cell r="B1093" t="str">
            <v>SCS0001789</v>
          </cell>
          <cell r="C1093" t="str">
            <v>H40D前排坐垫面套—右(超纤革+织物+PVC)</v>
          </cell>
        </row>
        <row r="1094">
          <cell r="A1094" t="str">
            <v>2.02.1002</v>
          </cell>
          <cell r="B1094" t="str">
            <v>SCS0001790</v>
          </cell>
          <cell r="C1094" t="str">
            <v>H40D正驾座垫合棉垫材</v>
          </cell>
        </row>
        <row r="1095">
          <cell r="A1095" t="str">
            <v>2.02.1003</v>
          </cell>
          <cell r="B1095" t="str">
            <v>SCS0001791</v>
          </cell>
          <cell r="C1095" t="str">
            <v>H40D正驾靠背合棉垫材</v>
          </cell>
        </row>
        <row r="1096">
          <cell r="A1096" t="str">
            <v>2.02.1004</v>
          </cell>
          <cell r="B1096" t="str">
            <v>SCS0001792</v>
          </cell>
          <cell r="C1096" t="str">
            <v>M20驾驶座椅靠背面套（黑棕织物）</v>
          </cell>
        </row>
        <row r="1097">
          <cell r="A1097" t="str">
            <v>2.02.1005</v>
          </cell>
          <cell r="B1097" t="str">
            <v>SCS0001793</v>
          </cell>
          <cell r="C1097" t="str">
            <v>M20驾驶座椅座垫面套（黑棕织物）</v>
          </cell>
        </row>
        <row r="1098">
          <cell r="A1098" t="str">
            <v>2.02.1006</v>
          </cell>
          <cell r="B1098" t="str">
            <v>SCS0001794</v>
          </cell>
          <cell r="C1098" t="str">
            <v>M20驾驶座椅靠背面套（皮布双拼）</v>
          </cell>
        </row>
        <row r="1099">
          <cell r="A1099" t="str">
            <v>2.02.1007</v>
          </cell>
          <cell r="B1099" t="str">
            <v>SCS0001795</v>
          </cell>
          <cell r="C1099" t="str">
            <v>C40DB扶手面套（红棕+皮革）</v>
          </cell>
        </row>
        <row r="1100">
          <cell r="A1100" t="str">
            <v>2.02.1008</v>
          </cell>
          <cell r="B1100" t="str">
            <v>SCS0001796</v>
          </cell>
          <cell r="C1100" t="str">
            <v>M20驾驶座椅座垫面套（皮布双拼）</v>
          </cell>
        </row>
        <row r="1101">
          <cell r="A1101" t="str">
            <v>2.02.1009</v>
          </cell>
          <cell r="B1101" t="str">
            <v>SCS0001797</v>
          </cell>
          <cell r="C1101" t="str">
            <v>M20驾驶座椅靠背面套（棕色PVC）</v>
          </cell>
        </row>
        <row r="1102">
          <cell r="A1102" t="str">
            <v>2.02.101</v>
          </cell>
          <cell r="B1102" t="str">
            <v>SCS0001798</v>
          </cell>
          <cell r="C1102" t="str">
            <v>后排座椅中间头枕面料（织物）</v>
          </cell>
        </row>
        <row r="1103">
          <cell r="A1103" t="str">
            <v>2.02.1010</v>
          </cell>
          <cell r="B1103" t="str">
            <v>SCS0001799</v>
          </cell>
          <cell r="C1103" t="str">
            <v>M20驾驶座椅座垫面套（棕色PVC）</v>
          </cell>
        </row>
        <row r="1104">
          <cell r="A1104" t="str">
            <v>2.02.1011</v>
          </cell>
          <cell r="B1104" t="str">
            <v>SCS0001800</v>
          </cell>
          <cell r="C1104" t="str">
            <v>M20副驾驶座椅靠背面套（黑棕织物）</v>
          </cell>
        </row>
        <row r="1105">
          <cell r="A1105" t="str">
            <v>2.02.1012</v>
          </cell>
          <cell r="B1105" t="str">
            <v>SCS0001801</v>
          </cell>
          <cell r="C1105" t="str">
            <v>M20副驾驶座椅座垫面套（黑棕织物）</v>
          </cell>
        </row>
        <row r="1106">
          <cell r="A1106" t="str">
            <v>2.02.1013</v>
          </cell>
          <cell r="B1106" t="str">
            <v>SCS0001802</v>
          </cell>
          <cell r="C1106" t="str">
            <v>M20副驾驶座椅靠背面套（皮布双拼）</v>
          </cell>
        </row>
        <row r="1107">
          <cell r="A1107" t="str">
            <v>2.02.1014</v>
          </cell>
          <cell r="B1107" t="str">
            <v>SCS0001803</v>
          </cell>
          <cell r="C1107" t="str">
            <v>M20副驾驶座椅座垫面套（皮布双拼）</v>
          </cell>
        </row>
        <row r="1108">
          <cell r="A1108" t="str">
            <v>2.02.1015</v>
          </cell>
          <cell r="B1108" t="str">
            <v>SCS0001804</v>
          </cell>
          <cell r="C1108" t="str">
            <v>M20副驾驶座椅靠背面套（棕色PVC）</v>
          </cell>
        </row>
        <row r="1109">
          <cell r="A1109" t="str">
            <v>2.02.1016</v>
          </cell>
          <cell r="B1109" t="str">
            <v>SCS0001805</v>
          </cell>
          <cell r="C1109" t="str">
            <v>M20副驾驶座椅座垫面套（棕色PVC）</v>
          </cell>
        </row>
        <row r="1110">
          <cell r="A1110" t="str">
            <v>2.02.1017</v>
          </cell>
          <cell r="B1110" t="str">
            <v>SCS0001806</v>
          </cell>
          <cell r="C1110" t="str">
            <v>M20三人靠背面套（黑棕织物）</v>
          </cell>
        </row>
        <row r="1111">
          <cell r="A1111" t="str">
            <v>2.02.1018</v>
          </cell>
          <cell r="B1111" t="str">
            <v>SCS0001807</v>
          </cell>
          <cell r="C1111" t="str">
            <v>M20三人座垫面套总成（黑棕织物）</v>
          </cell>
        </row>
        <row r="1112">
          <cell r="A1112" t="str">
            <v>2.02.1019</v>
          </cell>
          <cell r="B1112" t="str">
            <v>SCS0001808</v>
          </cell>
          <cell r="C1112" t="str">
            <v>M20三人靠背面套总成（皮布双拼）</v>
          </cell>
        </row>
        <row r="1113">
          <cell r="A1113" t="str">
            <v>2.02.102</v>
          </cell>
          <cell r="B1113" t="str">
            <v>SCS0001809</v>
          </cell>
          <cell r="C1113" t="str">
            <v>无纺布</v>
          </cell>
        </row>
        <row r="1114">
          <cell r="A1114" t="str">
            <v>2.02.1020</v>
          </cell>
          <cell r="B1114" t="str">
            <v>SCS0001810</v>
          </cell>
          <cell r="C1114" t="str">
            <v>M20三人座垫面套成（皮布双拼）</v>
          </cell>
        </row>
        <row r="1115">
          <cell r="A1115" t="str">
            <v>2.02.1021</v>
          </cell>
          <cell r="B1115" t="str">
            <v>SCS0001811</v>
          </cell>
          <cell r="C1115" t="str">
            <v>M20三人座垫靠背面套总成（棕色PVC）</v>
          </cell>
        </row>
        <row r="1116">
          <cell r="A1116" t="str">
            <v>2.02.1022</v>
          </cell>
          <cell r="B1116" t="str">
            <v>SCS0001812</v>
          </cell>
          <cell r="C1116" t="str">
            <v>M20三人座椅座垫面套（棕色PVC）</v>
          </cell>
        </row>
        <row r="1117">
          <cell r="A1117" t="str">
            <v>2.02.1023</v>
          </cell>
          <cell r="B1117" t="str">
            <v>SCS0001813</v>
          </cell>
          <cell r="C1117" t="str">
            <v>M20右座椅扶手面套(皮布双拼)</v>
          </cell>
        </row>
        <row r="1118">
          <cell r="A1118" t="str">
            <v>2.02.1024</v>
          </cell>
          <cell r="B1118" t="str">
            <v>SCS0001814</v>
          </cell>
          <cell r="C1118" t="str">
            <v>M20左侧座椅靠背面套（黑棕织物）</v>
          </cell>
        </row>
        <row r="1119">
          <cell r="A1119" t="str">
            <v>2.02.1025</v>
          </cell>
          <cell r="B1119" t="str">
            <v>SCS0001815</v>
          </cell>
          <cell r="C1119" t="str">
            <v>M20左侧座椅靠背面套（皮布双拼）</v>
          </cell>
        </row>
        <row r="1120">
          <cell r="A1120" t="str">
            <v>2.02.1026</v>
          </cell>
          <cell r="B1120" t="str">
            <v>SCS0001816</v>
          </cell>
          <cell r="C1120" t="str">
            <v>M20左侧座椅靠背面套（棕色PVC）</v>
          </cell>
        </row>
        <row r="1121">
          <cell r="A1121" t="str">
            <v>2.02.1027</v>
          </cell>
          <cell r="B1121" t="str">
            <v>SCS0001817</v>
          </cell>
          <cell r="C1121" t="str">
            <v>M20左侧座椅座垫面套（棕色PVC）</v>
          </cell>
        </row>
        <row r="1122">
          <cell r="A1122" t="str">
            <v>2.02.1028</v>
          </cell>
          <cell r="B1122" t="str">
            <v>SCS0001818</v>
          </cell>
          <cell r="C1122" t="str">
            <v>M20左侧座椅座垫面套（黑棕织物）</v>
          </cell>
        </row>
        <row r="1123">
          <cell r="A1123" t="str">
            <v>2.02.1029</v>
          </cell>
          <cell r="B1123" t="str">
            <v>SCS0001819</v>
          </cell>
          <cell r="C1123" t="str">
            <v>M20左侧座椅座垫面套（皮布双拼）</v>
          </cell>
        </row>
        <row r="1124">
          <cell r="A1124" t="str">
            <v>2.02.103</v>
          </cell>
          <cell r="B1124" t="str">
            <v>SCS0001820</v>
          </cell>
          <cell r="C1124" t="str">
            <v>后排座椅双人靠背面料（织物+不带中间头枕）</v>
          </cell>
        </row>
        <row r="1125">
          <cell r="A1125" t="str">
            <v>2.02.1030</v>
          </cell>
          <cell r="B1125" t="str">
            <v>SCS0001821</v>
          </cell>
          <cell r="C1125" t="str">
            <v>M20右侧座椅靠背面套（皮布双拼）</v>
          </cell>
        </row>
        <row r="1126">
          <cell r="A1126" t="str">
            <v>2.02.1031</v>
          </cell>
          <cell r="B1126" t="str">
            <v>SCS0001822</v>
          </cell>
          <cell r="C1126" t="str">
            <v>M20右侧座椅靠背面套（黑棕织物）</v>
          </cell>
        </row>
        <row r="1127">
          <cell r="A1127" t="str">
            <v>2.02.1032</v>
          </cell>
          <cell r="B1127" t="str">
            <v>SCS0001823</v>
          </cell>
          <cell r="C1127" t="str">
            <v>M20右侧座椅靠背面套（棕色PVC）</v>
          </cell>
        </row>
        <row r="1128">
          <cell r="A1128" t="str">
            <v>2.02.1033</v>
          </cell>
          <cell r="B1128" t="str">
            <v>SCS0001824</v>
          </cell>
          <cell r="C1128" t="str">
            <v>M20右侧座椅座垫面套（棕色PVC）</v>
          </cell>
        </row>
        <row r="1129">
          <cell r="A1129" t="str">
            <v>2.02.1034</v>
          </cell>
          <cell r="B1129" t="str">
            <v>SCS0001825</v>
          </cell>
          <cell r="C1129" t="str">
            <v>M20右侧座椅座垫面套（黑棕织物）</v>
          </cell>
        </row>
        <row r="1130">
          <cell r="A1130" t="str">
            <v>2.02.1035</v>
          </cell>
          <cell r="B1130" t="str">
            <v>SCS0001826</v>
          </cell>
          <cell r="C1130" t="str">
            <v>M20右侧座椅座垫面套（皮布双拼）</v>
          </cell>
        </row>
        <row r="1131">
          <cell r="A1131" t="str">
            <v>2.02.1036</v>
          </cell>
          <cell r="B1131" t="str">
            <v>SCS0001827</v>
          </cell>
          <cell r="C1131" t="str">
            <v>M20左侧独立靠背面套（皮布双拼）</v>
          </cell>
        </row>
        <row r="1132">
          <cell r="A1132" t="str">
            <v>2.02.1037</v>
          </cell>
          <cell r="B1132" t="str">
            <v>SCS0001828</v>
          </cell>
          <cell r="C1132" t="str">
            <v>M20左侧独立靠背面套（黑棕织物）</v>
          </cell>
        </row>
        <row r="1133">
          <cell r="A1133" t="str">
            <v>2.02.1038</v>
          </cell>
          <cell r="B1133" t="str">
            <v>SCS0001829</v>
          </cell>
          <cell r="C1133" t="str">
            <v>M20左侧独立靠背面套（棕色PVC）</v>
          </cell>
        </row>
        <row r="1134">
          <cell r="A1134" t="str">
            <v>2.02.1039</v>
          </cell>
          <cell r="B1134" t="str">
            <v>SCS0001830</v>
          </cell>
          <cell r="C1134" t="str">
            <v>M20左侧独立座垫面套（皮布双拼）</v>
          </cell>
        </row>
        <row r="1135">
          <cell r="A1135" t="str">
            <v>2.02.104</v>
          </cell>
          <cell r="B1135" t="str">
            <v>SCS0001831</v>
          </cell>
          <cell r="C1135" t="str">
            <v>306（改型）基本型中排2+1靠背面套</v>
          </cell>
        </row>
        <row r="1136">
          <cell r="A1136" t="str">
            <v>2.02.1040</v>
          </cell>
          <cell r="B1136" t="str">
            <v>SCS0001832</v>
          </cell>
          <cell r="C1136" t="str">
            <v>M20左侧独立座垫面套（黑棕织物）</v>
          </cell>
        </row>
        <row r="1137">
          <cell r="A1137" t="str">
            <v>2.02.1041</v>
          </cell>
          <cell r="B1137" t="str">
            <v>SCS0001833</v>
          </cell>
          <cell r="C1137" t="str">
            <v>M20左侧独立座垫面套（棕色PVC）</v>
          </cell>
        </row>
        <row r="1138">
          <cell r="A1138" t="str">
            <v>2.02.1042</v>
          </cell>
          <cell r="B1138" t="str">
            <v>SCS0001834</v>
          </cell>
          <cell r="C1138" t="str">
            <v>M20右侧独立座垫面套（棕色PVC）</v>
          </cell>
        </row>
        <row r="1139">
          <cell r="A1139" t="str">
            <v>2.02.1043</v>
          </cell>
          <cell r="B1139" t="str">
            <v>SCS0001835</v>
          </cell>
          <cell r="C1139" t="str">
            <v>M20右侧独立座垫面套（黑棕织物）</v>
          </cell>
        </row>
        <row r="1140">
          <cell r="A1140" t="str">
            <v>2.02.1044</v>
          </cell>
          <cell r="B1140" t="str">
            <v>SCS0001836</v>
          </cell>
          <cell r="C1140" t="str">
            <v>M20右侧独立座垫面套（皮布双拼）</v>
          </cell>
        </row>
        <row r="1141">
          <cell r="A1141" t="str">
            <v>2.02.1045</v>
          </cell>
          <cell r="B1141" t="str">
            <v>SCS0001837</v>
          </cell>
          <cell r="C1141" t="str">
            <v>M20右侧独立靠背面套（皮布双拼）</v>
          </cell>
        </row>
        <row r="1142">
          <cell r="A1142" t="str">
            <v>2.02.1046</v>
          </cell>
          <cell r="B1142" t="str">
            <v>SCS0001838</v>
          </cell>
          <cell r="C1142" t="str">
            <v>M20右侧独立靠背面套（黑棕织物）</v>
          </cell>
        </row>
        <row r="1143">
          <cell r="A1143" t="str">
            <v>2.02.1047</v>
          </cell>
          <cell r="B1143" t="str">
            <v>SCS0001839</v>
          </cell>
          <cell r="C1143" t="str">
            <v>M20右侧独立靠背面套（棕色PVC）</v>
          </cell>
        </row>
        <row r="1144">
          <cell r="A1144" t="str">
            <v>2.02.1048</v>
          </cell>
          <cell r="B1144" t="str">
            <v>SCS0001840</v>
          </cell>
          <cell r="C1144" t="str">
            <v>M20右座椅扶手面套(棕色PVC)</v>
          </cell>
        </row>
        <row r="1145">
          <cell r="A1145" t="str">
            <v>2.02.1049</v>
          </cell>
          <cell r="B1145" t="str">
            <v>SCS0001841</v>
          </cell>
          <cell r="C1145" t="str">
            <v>M20右座椅扶手面套(黑棕织物)</v>
          </cell>
        </row>
        <row r="1146">
          <cell r="A1146" t="str">
            <v>2.02.105</v>
          </cell>
          <cell r="B1146" t="str">
            <v>SCS0001842</v>
          </cell>
          <cell r="C1146" t="str">
            <v>306（改型）舒适型中排2+1靠背面套</v>
          </cell>
        </row>
        <row r="1147">
          <cell r="A1147" t="str">
            <v>2.02.1050</v>
          </cell>
          <cell r="B1147" t="str">
            <v>SCS0001843</v>
          </cell>
          <cell r="C1147" t="str">
            <v>M20左座椅扶手面套(黑棕织物)</v>
          </cell>
        </row>
        <row r="1148">
          <cell r="A1148" t="str">
            <v>2.02.1051</v>
          </cell>
          <cell r="B1148" t="str">
            <v>SCS0001844</v>
          </cell>
          <cell r="C1148" t="str">
            <v>M20左座椅扶手面套(皮布双拼)</v>
          </cell>
        </row>
        <row r="1149">
          <cell r="A1149" t="str">
            <v>2.02.1052</v>
          </cell>
          <cell r="B1149" t="str">
            <v>SCS0001845</v>
          </cell>
          <cell r="C1149" t="str">
            <v>M20左座椅扶手面套(棕色PVC)</v>
          </cell>
        </row>
        <row r="1150">
          <cell r="A1150" t="str">
            <v>2.02.1053</v>
          </cell>
          <cell r="B1150" t="str">
            <v>SCS0001846</v>
          </cell>
          <cell r="C1150" t="str">
            <v>C32B主驾靠背面套(黑+棕)超纤</v>
          </cell>
        </row>
        <row r="1151">
          <cell r="A1151" t="str">
            <v>2.02.1054</v>
          </cell>
          <cell r="B1151" t="str">
            <v>SCS0001847</v>
          </cell>
          <cell r="C1151" t="str">
            <v>C32B主驾靠背面套(黑+棕)真皮</v>
          </cell>
        </row>
        <row r="1152">
          <cell r="A1152" t="str">
            <v>2.02.1055</v>
          </cell>
          <cell r="B1152" t="str">
            <v>SCS0001848</v>
          </cell>
          <cell r="C1152" t="str">
            <v>C32B主驾靠背面套(黑+黑)超纤</v>
          </cell>
        </row>
        <row r="1153">
          <cell r="A1153" t="str">
            <v>2.02.1056</v>
          </cell>
          <cell r="B1153" t="str">
            <v>SCS0001849</v>
          </cell>
          <cell r="C1153" t="str">
            <v>C32B主驾靠背面套（黑+红）</v>
          </cell>
        </row>
        <row r="1154">
          <cell r="A1154" t="str">
            <v>2.02.1057</v>
          </cell>
          <cell r="B1154" t="str">
            <v>SCS0001850</v>
          </cell>
          <cell r="C1154" t="str">
            <v>C32B主驾靠背面套（黑+金棕）</v>
          </cell>
        </row>
        <row r="1155">
          <cell r="A1155" t="str">
            <v>2.02.1058</v>
          </cell>
          <cell r="B1155" t="str">
            <v>SCS0001851</v>
          </cell>
          <cell r="C1155" t="str">
            <v>C32B主驾靠背面套（黑+绿）</v>
          </cell>
        </row>
        <row r="1156">
          <cell r="A1156" t="str">
            <v>2.02.1059</v>
          </cell>
          <cell r="B1156" t="str">
            <v>SCS0001852</v>
          </cell>
          <cell r="C1156" t="str">
            <v>C32B主驾靠背面套（黑+蓝）</v>
          </cell>
        </row>
        <row r="1157">
          <cell r="A1157" t="str">
            <v>2.02.106</v>
          </cell>
          <cell r="B1157" t="str">
            <v>SCS0001853</v>
          </cell>
          <cell r="C1157" t="str">
            <v>306（改型）豪华型中排2+1靠背面套</v>
          </cell>
        </row>
        <row r="1158">
          <cell r="A1158" t="str">
            <v>2.02.1060</v>
          </cell>
          <cell r="B1158" t="str">
            <v>SCS0001854</v>
          </cell>
          <cell r="C1158" t="str">
            <v>C32B主驾靠背面套（黑+棕）真皮</v>
          </cell>
        </row>
        <row r="1159">
          <cell r="A1159" t="str">
            <v>2.02.1061</v>
          </cell>
          <cell r="B1159" t="str">
            <v>SCS0001855</v>
          </cell>
          <cell r="C1159" t="str">
            <v>C32B主驾靠背面套（黑+棕）超纤</v>
          </cell>
        </row>
        <row r="1160">
          <cell r="A1160" t="str">
            <v>2.02.1062</v>
          </cell>
          <cell r="B1160" t="str">
            <v>SCS0001856</v>
          </cell>
          <cell r="C1160" t="str">
            <v>C32B主驾座垫面套（黑+红）</v>
          </cell>
        </row>
        <row r="1161">
          <cell r="A1161" t="str">
            <v>2.02.1063</v>
          </cell>
          <cell r="B1161" t="str">
            <v>SCS0001857</v>
          </cell>
          <cell r="C1161" t="str">
            <v>C32B主驾座垫面套（黑+蓝）</v>
          </cell>
        </row>
        <row r="1162">
          <cell r="A1162" t="str">
            <v>2.02.1064</v>
          </cell>
          <cell r="B1162" t="str">
            <v>SCS0001858</v>
          </cell>
          <cell r="C1162" t="str">
            <v>C32B主驾座垫面套（黑+金棕）</v>
          </cell>
        </row>
        <row r="1163">
          <cell r="A1163" t="str">
            <v>2.02.1065</v>
          </cell>
          <cell r="B1163" t="str">
            <v>SCS0001859</v>
          </cell>
          <cell r="C1163" t="str">
            <v>C32B主驾座垫面套（黑+绿）</v>
          </cell>
        </row>
        <row r="1164">
          <cell r="A1164" t="str">
            <v>2.02.1066</v>
          </cell>
          <cell r="B1164" t="str">
            <v>SCS0001860</v>
          </cell>
          <cell r="C1164" t="str">
            <v>C32B主驾座垫面套（黑+棕）真皮</v>
          </cell>
        </row>
        <row r="1165">
          <cell r="A1165" t="str">
            <v>2.02.1067</v>
          </cell>
          <cell r="B1165" t="str">
            <v>SCS0001861</v>
          </cell>
          <cell r="C1165" t="str">
            <v>C32B主驾座垫面套（黑+棕）超纤</v>
          </cell>
        </row>
        <row r="1166">
          <cell r="A1166" t="str">
            <v>2.02.1068</v>
          </cell>
          <cell r="B1166" t="str">
            <v>SCS0001862</v>
          </cell>
          <cell r="C1166" t="str">
            <v>C32B主驾座垫面套（黑+黑）超纤</v>
          </cell>
        </row>
        <row r="1167">
          <cell r="A1167" t="str">
            <v>2.02.1069</v>
          </cell>
          <cell r="B1167" t="str">
            <v>SCS0001863</v>
          </cell>
          <cell r="C1167" t="str">
            <v>C32B副驾靠背面料（黑+棕+真皮）尊贵</v>
          </cell>
        </row>
        <row r="1168">
          <cell r="A1168" t="str">
            <v>2.02.107</v>
          </cell>
          <cell r="B1168" t="str">
            <v>SCS0001864</v>
          </cell>
          <cell r="C1168" t="str">
            <v>306（改型）基本型中排2+1座垫面套</v>
          </cell>
        </row>
        <row r="1169">
          <cell r="A1169" t="str">
            <v>2.02.1070</v>
          </cell>
          <cell r="B1169" t="str">
            <v>SCS0001865</v>
          </cell>
          <cell r="C1169" t="str">
            <v>C32B副驾靠背面料（黑+棕+超纤）尊贵</v>
          </cell>
        </row>
        <row r="1170">
          <cell r="A1170" t="str">
            <v>2.02.1071</v>
          </cell>
          <cell r="B1170" t="str">
            <v>SCS0001866</v>
          </cell>
          <cell r="C1170" t="str">
            <v>C32B副驾坐垫面料（黑+棕）真皮</v>
          </cell>
        </row>
        <row r="1171">
          <cell r="A1171" t="str">
            <v>2.02.1072</v>
          </cell>
          <cell r="B1171" t="str">
            <v>SCS0001867</v>
          </cell>
          <cell r="C1171" t="str">
            <v>C32B副驾坐垫面料（黑+棕）超纤</v>
          </cell>
        </row>
        <row r="1172">
          <cell r="A1172" t="str">
            <v>2.02.1073</v>
          </cell>
          <cell r="B1172" t="str">
            <v>SCS0001868</v>
          </cell>
          <cell r="C1172" t="str">
            <v>C32B副驾靠背面料（黑+棕）真皮</v>
          </cell>
        </row>
        <row r="1173">
          <cell r="A1173" t="str">
            <v>2.02.1074</v>
          </cell>
          <cell r="B1173" t="str">
            <v>SCS0001869</v>
          </cell>
          <cell r="C1173" t="str">
            <v>C32B副驾靠背面料（黑+棕）超纤</v>
          </cell>
        </row>
        <row r="1174">
          <cell r="A1174" t="str">
            <v>2.02.1075</v>
          </cell>
          <cell r="B1174" t="str">
            <v>SCS0001870</v>
          </cell>
          <cell r="C1174" t="str">
            <v>C32B副驾靠背面料（黑+黑）超纤</v>
          </cell>
        </row>
        <row r="1175">
          <cell r="A1175" t="str">
            <v>2.02.1076</v>
          </cell>
          <cell r="B1175" t="str">
            <v>SCS0001871</v>
          </cell>
          <cell r="C1175" t="str">
            <v>C32B副驾靠背面料（黑+红）</v>
          </cell>
        </row>
        <row r="1176">
          <cell r="A1176" t="str">
            <v>2.02.1077</v>
          </cell>
          <cell r="B1176" t="str">
            <v>SCS0001872</v>
          </cell>
          <cell r="C1176" t="str">
            <v>C32B副驾靠背面料（黑+蓝）</v>
          </cell>
        </row>
        <row r="1177">
          <cell r="A1177" t="str">
            <v>2.02.1078</v>
          </cell>
          <cell r="B1177" t="str">
            <v>SCS0001873</v>
          </cell>
          <cell r="C1177" t="str">
            <v>C32B副驾靠背面料（黑+金棕）</v>
          </cell>
        </row>
        <row r="1178">
          <cell r="A1178" t="str">
            <v>2.02.1079</v>
          </cell>
          <cell r="B1178" t="str">
            <v>SCS0001874</v>
          </cell>
          <cell r="C1178" t="str">
            <v>C32B副驾靠背面料（黑+绿）</v>
          </cell>
        </row>
        <row r="1179">
          <cell r="A1179" t="str">
            <v>2.02.108</v>
          </cell>
          <cell r="B1179" t="str">
            <v>SCS0001875</v>
          </cell>
          <cell r="C1179" t="str">
            <v>306（改型）舒适型中排2+1座垫面套</v>
          </cell>
        </row>
        <row r="1180">
          <cell r="A1180" t="str">
            <v>2.02.1080</v>
          </cell>
          <cell r="B1180" t="str">
            <v>SCS0001876</v>
          </cell>
          <cell r="C1180" t="str">
            <v>C32B副驾坐垫面料（黑+红）</v>
          </cell>
        </row>
        <row r="1181">
          <cell r="A1181" t="str">
            <v>2.02.1081</v>
          </cell>
          <cell r="B1181" t="str">
            <v>SCS0001877</v>
          </cell>
          <cell r="C1181" t="str">
            <v>C32B副驾坐垫面料（黑+蓝）</v>
          </cell>
        </row>
        <row r="1182">
          <cell r="A1182" t="str">
            <v>2.02.1082</v>
          </cell>
          <cell r="B1182" t="str">
            <v>SCS0001878</v>
          </cell>
          <cell r="C1182" t="str">
            <v>C32B副驾坐垫面料（黑+金棕）</v>
          </cell>
        </row>
        <row r="1183">
          <cell r="A1183" t="str">
            <v>2.02.1083</v>
          </cell>
          <cell r="B1183" t="str">
            <v>SCS0001879</v>
          </cell>
          <cell r="C1183" t="str">
            <v>C32B副驾坐垫面料（黑+绿）</v>
          </cell>
        </row>
        <row r="1184">
          <cell r="A1184" t="str">
            <v>2.02.1084</v>
          </cell>
          <cell r="B1184" t="str">
            <v>SCS0001880</v>
          </cell>
          <cell r="C1184" t="str">
            <v>C32B副驾坐垫面料（黑+黑）超纤</v>
          </cell>
        </row>
        <row r="1185">
          <cell r="A1185" t="str">
            <v>2.02.1085</v>
          </cell>
          <cell r="B1185" t="str">
            <v>SCS0001881</v>
          </cell>
          <cell r="C1185" t="str">
            <v>C32B后排六分靠背面套（黑+黑）超纤</v>
          </cell>
        </row>
        <row r="1186">
          <cell r="A1186" t="str">
            <v>2.02.1086</v>
          </cell>
          <cell r="B1186" t="str">
            <v>SCS0001882</v>
          </cell>
          <cell r="C1186" t="str">
            <v>C32B后排六分靠背面套（黑+棕）超纤</v>
          </cell>
        </row>
        <row r="1187">
          <cell r="A1187" t="str">
            <v>2.02.1087</v>
          </cell>
          <cell r="B1187" t="str">
            <v>SCS0001883</v>
          </cell>
          <cell r="C1187" t="str">
            <v>C32B后排六分靠背面套（黑+棕）真皮</v>
          </cell>
        </row>
        <row r="1188">
          <cell r="A1188" t="str">
            <v>2.02.1088</v>
          </cell>
          <cell r="B1188" t="str">
            <v>SCS0001884</v>
          </cell>
          <cell r="C1188" t="str">
            <v>C32B后排四分靠背面套（黑+红）</v>
          </cell>
        </row>
        <row r="1189">
          <cell r="A1189" t="str">
            <v>2.02.1089</v>
          </cell>
          <cell r="B1189" t="str">
            <v>SCS0001885</v>
          </cell>
          <cell r="C1189" t="str">
            <v>C32B后排四分靠背面套（黑+蓝）</v>
          </cell>
        </row>
        <row r="1190">
          <cell r="A1190" t="str">
            <v>2.02.109</v>
          </cell>
          <cell r="B1190" t="str">
            <v>SCS0001886</v>
          </cell>
          <cell r="C1190" t="str">
            <v>306（改型）豪华型中排2+1座垫面套</v>
          </cell>
        </row>
        <row r="1191">
          <cell r="A1191" t="str">
            <v>2.02.1090</v>
          </cell>
          <cell r="B1191" t="str">
            <v>SCS0001887</v>
          </cell>
          <cell r="C1191" t="str">
            <v>C32B后排四分靠背面套（黑+金棕）</v>
          </cell>
        </row>
        <row r="1192">
          <cell r="A1192" t="str">
            <v>2.02.1091</v>
          </cell>
          <cell r="B1192" t="str">
            <v>SCS0001888</v>
          </cell>
          <cell r="C1192" t="str">
            <v>C32B后排四分靠背面套（黑+绿）</v>
          </cell>
        </row>
        <row r="1193">
          <cell r="A1193" t="str">
            <v>2.02.1092</v>
          </cell>
          <cell r="B1193" t="str">
            <v>SCS0001889</v>
          </cell>
          <cell r="C1193" t="str">
            <v>C32B后排六分靠背面套（黑+红）</v>
          </cell>
        </row>
        <row r="1194">
          <cell r="A1194" t="str">
            <v>2.02.1093</v>
          </cell>
          <cell r="B1194" t="str">
            <v>SCS0001890</v>
          </cell>
          <cell r="C1194" t="str">
            <v>C32B后排六分靠背面套（黑+蓝）</v>
          </cell>
        </row>
        <row r="1195">
          <cell r="A1195" t="str">
            <v>2.02.1094</v>
          </cell>
          <cell r="B1195" t="str">
            <v>SCS0001891</v>
          </cell>
          <cell r="C1195" t="str">
            <v>C32B后排六分靠背面套（黑+金棕）</v>
          </cell>
        </row>
        <row r="1196">
          <cell r="A1196" t="str">
            <v>2.02.1095</v>
          </cell>
          <cell r="B1196" t="str">
            <v>SCS0001892</v>
          </cell>
          <cell r="C1196" t="str">
            <v>C32B后排六分靠背面套（黑+绿）</v>
          </cell>
        </row>
        <row r="1197">
          <cell r="A1197" t="str">
            <v>2.02.1096</v>
          </cell>
          <cell r="B1197" t="str">
            <v>SCS0001893</v>
          </cell>
          <cell r="C1197" t="str">
            <v>C32B后排四分靠背面套(黑+黑超纤)</v>
          </cell>
        </row>
        <row r="1198">
          <cell r="A1198" t="str">
            <v>2.02.1097</v>
          </cell>
          <cell r="B1198" t="str">
            <v>SCS0001894</v>
          </cell>
          <cell r="C1198" t="str">
            <v>C32B后排四分靠背面套(黑+棕超纤)</v>
          </cell>
        </row>
        <row r="1199">
          <cell r="A1199" t="str">
            <v>2.02.1098</v>
          </cell>
          <cell r="B1199" t="str">
            <v>SCS0001895</v>
          </cell>
          <cell r="C1199" t="str">
            <v>C32B后排四分靠背面套(黑+棕真皮)</v>
          </cell>
        </row>
        <row r="1200">
          <cell r="A1200" t="str">
            <v>2.02.1099</v>
          </cell>
          <cell r="B1200" t="str">
            <v>SCS0001896</v>
          </cell>
          <cell r="C1200" t="str">
            <v>C32B座椅面套-后排坐垫(黑+黑超纤)</v>
          </cell>
        </row>
        <row r="1201">
          <cell r="A1201" t="str">
            <v>2.02.110</v>
          </cell>
          <cell r="B1201" t="str">
            <v>SCS0001897</v>
          </cell>
          <cell r="C1201" t="str">
            <v>306（改型）基本型后排三人靠背面套</v>
          </cell>
        </row>
        <row r="1202">
          <cell r="A1202" t="str">
            <v>2.02.1100</v>
          </cell>
          <cell r="B1202" t="str">
            <v>SCS0001898</v>
          </cell>
          <cell r="C1202" t="str">
            <v>C32B座椅面套-后排坐垫(黑+棕超纤)</v>
          </cell>
        </row>
        <row r="1203">
          <cell r="A1203" t="str">
            <v>2.02.1101</v>
          </cell>
          <cell r="B1203" t="str">
            <v>SCS0001899</v>
          </cell>
          <cell r="C1203" t="str">
            <v>C32B座椅面套-后排坐垫(黑+棕）</v>
          </cell>
        </row>
        <row r="1204">
          <cell r="A1204" t="str">
            <v>2.02.1102</v>
          </cell>
          <cell r="B1204" t="str">
            <v>SCS0001900</v>
          </cell>
          <cell r="C1204" t="str">
            <v>C32B座椅面套-后排坐垫(黑+红织物)</v>
          </cell>
        </row>
        <row r="1205">
          <cell r="A1205" t="str">
            <v>2.02.1103</v>
          </cell>
          <cell r="B1205" t="str">
            <v>SCS0001901</v>
          </cell>
          <cell r="C1205" t="str">
            <v>C32B座椅面套-后排坐垫(黑+蓝织物)</v>
          </cell>
        </row>
        <row r="1206">
          <cell r="A1206" t="str">
            <v>2.02.1104</v>
          </cell>
          <cell r="B1206" t="str">
            <v>SCS0001902</v>
          </cell>
          <cell r="C1206" t="str">
            <v>C32B座椅面套-后排坐垫(黑+金棕织物)</v>
          </cell>
        </row>
        <row r="1207">
          <cell r="A1207" t="str">
            <v>2.02.1105</v>
          </cell>
          <cell r="B1207" t="str">
            <v>SCS0001903</v>
          </cell>
          <cell r="C1207" t="str">
            <v>C32B座椅面套-后排坐垫(黑+绿织物)</v>
          </cell>
        </row>
        <row r="1208">
          <cell r="A1208" t="str">
            <v>2.02.1106</v>
          </cell>
          <cell r="B1208" t="str">
            <v>SCS0001904</v>
          </cell>
          <cell r="C1208" t="str">
            <v>C32B主驾靠背面套(M02)</v>
          </cell>
        </row>
        <row r="1209">
          <cell r="A1209" t="str">
            <v>2.02.1107</v>
          </cell>
          <cell r="B1209" t="str">
            <v>SCS0001905</v>
          </cell>
          <cell r="C1209" t="str">
            <v>C32B主驾座垫面套(M02)</v>
          </cell>
        </row>
        <row r="1210">
          <cell r="A1210" t="str">
            <v>2.02.1108</v>
          </cell>
          <cell r="B1210" t="str">
            <v>SCS0001906</v>
          </cell>
          <cell r="C1210" t="str">
            <v>C32B副驾靠背面套(M02)</v>
          </cell>
        </row>
        <row r="1211">
          <cell r="A1211" t="str">
            <v>2.02.1109</v>
          </cell>
          <cell r="B1211" t="str">
            <v>SCS0001907</v>
          </cell>
          <cell r="C1211" t="str">
            <v>C32B副驾座垫面套(M02)</v>
          </cell>
        </row>
        <row r="1212">
          <cell r="A1212" t="str">
            <v>2.02.111</v>
          </cell>
          <cell r="B1212" t="str">
            <v>SCS0001908</v>
          </cell>
          <cell r="C1212" t="str">
            <v>306（改型）舒适型后排三人靠背面套</v>
          </cell>
        </row>
        <row r="1213">
          <cell r="A1213" t="str">
            <v>2.02.1110</v>
          </cell>
          <cell r="B1213" t="str">
            <v>SCS0001909</v>
          </cell>
          <cell r="C1213" t="str">
            <v>C32B后排六分靠背面套(M02)</v>
          </cell>
        </row>
        <row r="1214">
          <cell r="A1214" t="str">
            <v>2.02.1111</v>
          </cell>
          <cell r="B1214" t="str">
            <v>SCS0001910</v>
          </cell>
          <cell r="C1214" t="str">
            <v>C32B后排四分靠背面套(M02)</v>
          </cell>
        </row>
        <row r="1215">
          <cell r="A1215" t="str">
            <v>2.02.1112</v>
          </cell>
          <cell r="B1215" t="str">
            <v>SCS0001911</v>
          </cell>
          <cell r="C1215" t="str">
            <v>C32B后排座垫面套(M02)</v>
          </cell>
        </row>
        <row r="1216">
          <cell r="A1216" t="str">
            <v>2.02.1113</v>
          </cell>
          <cell r="B1216" t="str">
            <v>SCS0001912</v>
          </cell>
          <cell r="C1216" t="str">
            <v>C40DB后排座椅外侧头枕面套(白色PVC)</v>
          </cell>
        </row>
        <row r="1217">
          <cell r="A1217" t="str">
            <v>2.02.1114</v>
          </cell>
          <cell r="B1217" t="str">
            <v>SCS0001913</v>
          </cell>
          <cell r="C1217" t="str">
            <v>C40DB后排座椅外侧头枕面套(黑色PVC)</v>
          </cell>
        </row>
        <row r="1218">
          <cell r="A1218" t="str">
            <v>2.02.1115</v>
          </cell>
          <cell r="B1218" t="str">
            <v>SCS0001914</v>
          </cell>
          <cell r="C1218" t="str">
            <v>C40DB后排座椅外侧头枕面套(红棕皮革)</v>
          </cell>
        </row>
        <row r="1219">
          <cell r="A1219" t="str">
            <v>2.02.1116</v>
          </cell>
          <cell r="B1219" t="str">
            <v>SCS0001915</v>
          </cell>
          <cell r="C1219" t="str">
            <v>C40DB后排座椅外侧头枕面套(蓝色皮革)</v>
          </cell>
        </row>
        <row r="1220">
          <cell r="A1220" t="str">
            <v>2.02.1117</v>
          </cell>
          <cell r="B1220" t="str">
            <v>SCS0001916</v>
          </cell>
          <cell r="C1220" t="str">
            <v>C40DB后排座椅中间头枕面套(白色PVC)</v>
          </cell>
        </row>
        <row r="1221">
          <cell r="A1221" t="str">
            <v>2.02.1118</v>
          </cell>
          <cell r="B1221" t="str">
            <v>SCS0001917</v>
          </cell>
          <cell r="C1221" t="str">
            <v>C40DB后排座椅中间头枕面套(黑色PVC)</v>
          </cell>
        </row>
        <row r="1222">
          <cell r="A1222" t="str">
            <v>2.02.1119</v>
          </cell>
          <cell r="B1222" t="str">
            <v>SCS0001918</v>
          </cell>
          <cell r="C1222" t="str">
            <v>C40DB后排座椅中间头枕面套(红棕皮革)</v>
          </cell>
        </row>
        <row r="1223">
          <cell r="A1223" t="str">
            <v>2.02.112</v>
          </cell>
          <cell r="B1223" t="str">
            <v>SCS0001919</v>
          </cell>
          <cell r="C1223" t="str">
            <v>306（改型）豪华型后排三人靠背面套</v>
          </cell>
        </row>
        <row r="1224">
          <cell r="A1224" t="str">
            <v>2.02.1120</v>
          </cell>
          <cell r="B1224" t="str">
            <v>SCS0001920</v>
          </cell>
          <cell r="C1224" t="str">
            <v>C40DB后排座椅中间头枕面套(皮革)</v>
          </cell>
        </row>
        <row r="1225">
          <cell r="A1225" t="str">
            <v>2.02.1121</v>
          </cell>
          <cell r="B1225" t="str">
            <v>SCS0001921</v>
          </cell>
          <cell r="C1225" t="str">
            <v>C40DB后排座椅靠背面套-右(黑色+PVC)</v>
          </cell>
        </row>
        <row r="1226">
          <cell r="A1226" t="str">
            <v>2.02.1122</v>
          </cell>
          <cell r="B1226" t="str">
            <v>SCS0001922</v>
          </cell>
          <cell r="C1226" t="str">
            <v>C40DB后排座椅靠背面套-右(白色+PVC)</v>
          </cell>
        </row>
        <row r="1227">
          <cell r="A1227" t="str">
            <v>2.02.1123</v>
          </cell>
          <cell r="B1227" t="str">
            <v>SCS0001923</v>
          </cell>
          <cell r="C1227" t="str">
            <v>C40DB后排座椅靠背面套-右(黑色+皮布双拼)</v>
          </cell>
        </row>
        <row r="1228">
          <cell r="A1228" t="str">
            <v>2.02.1124</v>
          </cell>
          <cell r="B1228" t="str">
            <v>SCS0001924</v>
          </cell>
          <cell r="C1228" t="str">
            <v>C40DB后排座椅靠背面套-右(红棕+皮革)</v>
          </cell>
        </row>
        <row r="1229">
          <cell r="A1229" t="str">
            <v>2.02.1125</v>
          </cell>
          <cell r="B1229" t="str">
            <v>SCS0001925</v>
          </cell>
          <cell r="C1229" t="str">
            <v>C40DB后排座椅靠背面套-左（白色+PVC）</v>
          </cell>
        </row>
        <row r="1230">
          <cell r="A1230" t="str">
            <v>2.02.1126</v>
          </cell>
          <cell r="B1230" t="str">
            <v>SCS0001926</v>
          </cell>
          <cell r="C1230" t="str">
            <v>C40DB后排座椅靠背面套-左（黑色+PVC）</v>
          </cell>
        </row>
        <row r="1231">
          <cell r="A1231" t="str">
            <v>2.02.1127</v>
          </cell>
          <cell r="B1231" t="str">
            <v>SCS0001927</v>
          </cell>
          <cell r="C1231" t="str">
            <v>C40DB后排座椅靠背面套-左（黑色+皮布双拼）</v>
          </cell>
        </row>
        <row r="1232">
          <cell r="A1232" t="str">
            <v>2.02.1128</v>
          </cell>
          <cell r="B1232" t="str">
            <v>SCS0001928</v>
          </cell>
          <cell r="C1232" t="str">
            <v>C40DB后排座椅靠背面套-左（红棕皮革）</v>
          </cell>
        </row>
        <row r="1233">
          <cell r="A1233" t="str">
            <v>2.02.1129</v>
          </cell>
          <cell r="B1233" t="str">
            <v>SCS0001929</v>
          </cell>
          <cell r="C1233" t="str">
            <v>C40DB后排座椅坐垫面套（红棕+皮革）</v>
          </cell>
        </row>
        <row r="1234">
          <cell r="A1234" t="str">
            <v>2.02.113</v>
          </cell>
          <cell r="B1234" t="str">
            <v>SCS0001930</v>
          </cell>
          <cell r="C1234" t="str">
            <v>306（改型）基本型后排三人座垫面套</v>
          </cell>
        </row>
        <row r="1235">
          <cell r="A1235" t="str">
            <v>2.02.1130</v>
          </cell>
          <cell r="B1235" t="str">
            <v>SCS0001931</v>
          </cell>
          <cell r="C1235" t="str">
            <v>C40DB后排座椅坐垫面套（白色+PVC）</v>
          </cell>
        </row>
        <row r="1236">
          <cell r="A1236" t="str">
            <v>2.02.1131</v>
          </cell>
          <cell r="B1236" t="str">
            <v>SCS0001932</v>
          </cell>
          <cell r="C1236" t="str">
            <v>C40DB后排座椅坐垫面套（黑色+PVC）</v>
          </cell>
        </row>
        <row r="1237">
          <cell r="A1237" t="str">
            <v>2.02.1132</v>
          </cell>
          <cell r="B1237" t="str">
            <v>SCS0001933</v>
          </cell>
          <cell r="C1237" t="str">
            <v>C40DB后排座椅坐垫面套（黑色+皮布双拼）</v>
          </cell>
        </row>
        <row r="1238">
          <cell r="A1238" t="str">
            <v>2.02.1133</v>
          </cell>
          <cell r="B1238" t="str">
            <v>SCS0001934</v>
          </cell>
          <cell r="C1238" t="str">
            <v>C32B前排头枕面套（黑+棕）真皮</v>
          </cell>
        </row>
        <row r="1239">
          <cell r="A1239" t="str">
            <v>2.02.1134</v>
          </cell>
          <cell r="B1239" t="str">
            <v>SCS0001935</v>
          </cell>
          <cell r="C1239" t="str">
            <v>C32B前排头枕面套（黑+棕）超纤</v>
          </cell>
        </row>
        <row r="1240">
          <cell r="A1240" t="str">
            <v>2.02.1135</v>
          </cell>
          <cell r="B1240" t="str">
            <v>SCS0001936</v>
          </cell>
          <cell r="C1240" t="str">
            <v>C32B座椅面套-后排中间头枕 （黑+红）</v>
          </cell>
        </row>
        <row r="1241">
          <cell r="A1241" t="str">
            <v>2.02.1136</v>
          </cell>
          <cell r="B1241" t="str">
            <v>SCS0001937</v>
          </cell>
          <cell r="C1241" t="str">
            <v>C32B座椅面套-后排中间头枕 （黑+绿）</v>
          </cell>
        </row>
        <row r="1242">
          <cell r="A1242" t="str">
            <v>2.02.1137</v>
          </cell>
          <cell r="B1242" t="str">
            <v>SCS0001938</v>
          </cell>
          <cell r="C1242" t="str">
            <v>C32B座椅面套-后排中间头枕 （黑+蓝）</v>
          </cell>
        </row>
        <row r="1243">
          <cell r="A1243" t="str">
            <v>2.02.1138</v>
          </cell>
          <cell r="B1243" t="str">
            <v>SCS0001939</v>
          </cell>
          <cell r="C1243" t="str">
            <v>C32B座椅面套-后排中间头枕 （黑+金棕）</v>
          </cell>
        </row>
        <row r="1244">
          <cell r="A1244" t="str">
            <v>2.02.1139</v>
          </cell>
          <cell r="B1244" t="str">
            <v>SCS0001940</v>
          </cell>
          <cell r="C1244" t="str">
            <v>C32B座椅面套-后排两侧头枕 （黑+金棕）</v>
          </cell>
        </row>
        <row r="1245">
          <cell r="A1245" t="str">
            <v>2.02.114</v>
          </cell>
          <cell r="B1245" t="str">
            <v>SCS0001941</v>
          </cell>
          <cell r="C1245" t="str">
            <v>306（改型）舒适型后排三人座垫面套</v>
          </cell>
        </row>
        <row r="1246">
          <cell r="A1246" t="str">
            <v>2.02.1140</v>
          </cell>
          <cell r="B1246" t="str">
            <v>SCS0001942</v>
          </cell>
          <cell r="C1246" t="str">
            <v>C32B座椅面套-后排两侧头枕 （黑+红）</v>
          </cell>
        </row>
        <row r="1247">
          <cell r="A1247" t="str">
            <v>2.02.1141</v>
          </cell>
          <cell r="B1247" t="str">
            <v>SCS0001943</v>
          </cell>
          <cell r="C1247" t="str">
            <v>C32B座椅面套-后排两侧头枕 （黑+蓝）</v>
          </cell>
        </row>
        <row r="1248">
          <cell r="A1248" t="str">
            <v>2.02.1142</v>
          </cell>
          <cell r="B1248" t="str">
            <v>SCS0001944</v>
          </cell>
          <cell r="C1248" t="str">
            <v>C32B座椅面套-后排两侧头枕 （黑+绿）</v>
          </cell>
        </row>
        <row r="1249">
          <cell r="A1249" t="str">
            <v>2.02.1143</v>
          </cell>
          <cell r="B1249" t="str">
            <v>SCS0001945</v>
          </cell>
          <cell r="C1249" t="str">
            <v>C32B前排头枕面套（M02）</v>
          </cell>
        </row>
        <row r="1250">
          <cell r="A1250" t="str">
            <v>2.02.1144</v>
          </cell>
          <cell r="B1250" t="str">
            <v>SCS0001946</v>
          </cell>
          <cell r="C1250" t="str">
            <v>C32B前排头枕面套(黑+黑)超纤</v>
          </cell>
        </row>
        <row r="1251">
          <cell r="A1251" t="str">
            <v>2.02.1145</v>
          </cell>
          <cell r="B1251" t="str">
            <v>SCS0001947</v>
          </cell>
          <cell r="C1251" t="str">
            <v>C32B座椅面套-后排侧头枕(黑+黑超纤)</v>
          </cell>
        </row>
        <row r="1252">
          <cell r="A1252" t="str">
            <v>2.02.1146</v>
          </cell>
          <cell r="B1252" t="str">
            <v>SCS0001948</v>
          </cell>
          <cell r="C1252" t="str">
            <v>C32B座椅面套-后排侧头枕(黑+棕超纤)</v>
          </cell>
        </row>
        <row r="1253">
          <cell r="A1253" t="str">
            <v>2.02.1147</v>
          </cell>
          <cell r="B1253" t="str">
            <v>SCS0001949</v>
          </cell>
          <cell r="C1253" t="str">
            <v>C32B座椅面套-后排侧头枕（黑+棕）真皮</v>
          </cell>
        </row>
        <row r="1254">
          <cell r="A1254" t="str">
            <v>2.02.1148</v>
          </cell>
          <cell r="B1254" t="str">
            <v>SCS0001950</v>
          </cell>
          <cell r="C1254" t="str">
            <v>C32B座椅面套-后排侧头枕（M02）</v>
          </cell>
        </row>
        <row r="1255">
          <cell r="A1255" t="str">
            <v>2.02.1149</v>
          </cell>
          <cell r="B1255" t="str">
            <v>SCS0001951</v>
          </cell>
          <cell r="C1255" t="str">
            <v>C32B座椅面套-后排中间头枕（M02）</v>
          </cell>
        </row>
        <row r="1256">
          <cell r="A1256" t="str">
            <v>2.02.115</v>
          </cell>
          <cell r="B1256" t="str">
            <v>SCS0001952</v>
          </cell>
          <cell r="C1256" t="str">
            <v>306（改型）豪华型后排三人座垫面套</v>
          </cell>
        </row>
        <row r="1257">
          <cell r="A1257" t="str">
            <v>2.02.1150</v>
          </cell>
          <cell r="B1257" t="str">
            <v>SCS0001953</v>
          </cell>
          <cell r="C1257" t="str">
            <v>C32B前排头枕面套（黑+红）</v>
          </cell>
        </row>
        <row r="1258">
          <cell r="A1258" t="str">
            <v>2.02.1151</v>
          </cell>
          <cell r="B1258" t="str">
            <v>SCS0001954</v>
          </cell>
          <cell r="C1258" t="str">
            <v>C32B前排头枕面套（黑+蓝）</v>
          </cell>
        </row>
        <row r="1259">
          <cell r="A1259" t="str">
            <v>2.02.1152</v>
          </cell>
          <cell r="B1259" t="str">
            <v>SCS0001955</v>
          </cell>
          <cell r="C1259" t="str">
            <v>C32B前排头枕面套（黑+金棕）</v>
          </cell>
        </row>
        <row r="1260">
          <cell r="A1260" t="str">
            <v>2.02.1153</v>
          </cell>
          <cell r="B1260" t="str">
            <v>SCS0001956</v>
          </cell>
          <cell r="C1260" t="str">
            <v>C32B前排头枕面套（黑+绿）</v>
          </cell>
        </row>
        <row r="1261">
          <cell r="A1261" t="str">
            <v>2.02.1154</v>
          </cell>
          <cell r="B1261" t="str">
            <v>SCS0001957</v>
          </cell>
          <cell r="C1261" t="str">
            <v>C32B座椅面套-后排中间头枕(黑+黑超纤)</v>
          </cell>
        </row>
        <row r="1262">
          <cell r="A1262" t="str">
            <v>2.02.1155</v>
          </cell>
          <cell r="B1262" t="str">
            <v>SCS0001958</v>
          </cell>
          <cell r="C1262" t="str">
            <v>C32B座椅面套-后排中间头枕(黑+棕超纤)</v>
          </cell>
        </row>
        <row r="1263">
          <cell r="A1263" t="str">
            <v>2.02.1156</v>
          </cell>
          <cell r="B1263" t="str">
            <v>SCS0001959</v>
          </cell>
          <cell r="C1263" t="str">
            <v>C32B座椅面套-后排中间头枕（黑+棕）</v>
          </cell>
        </row>
        <row r="1264">
          <cell r="A1264" t="str">
            <v>2.02.1157</v>
          </cell>
          <cell r="B1264" t="str">
            <v>SCS0003983</v>
          </cell>
          <cell r="C1264" t="str">
            <v>MA501后排边头枕面套（摩卡棕皮革）</v>
          </cell>
        </row>
        <row r="1265">
          <cell r="A1265" t="str">
            <v>2.02.1158</v>
          </cell>
          <cell r="B1265" t="str">
            <v>SCS0003984</v>
          </cell>
          <cell r="C1265" t="str">
            <v>MA501后排边头枕面套（黑色织物）</v>
          </cell>
        </row>
        <row r="1266">
          <cell r="A1266" t="str">
            <v>2.02.1159</v>
          </cell>
          <cell r="B1266" t="str">
            <v>SCS0003985</v>
          </cell>
          <cell r="C1266" t="str">
            <v>MA501后排中间头枕面套（黑色织物）</v>
          </cell>
        </row>
        <row r="1267">
          <cell r="A1267" t="str">
            <v>2.02.116</v>
          </cell>
          <cell r="B1267" t="str">
            <v>SCS0001960</v>
          </cell>
          <cell r="C1267" t="str">
            <v>306（改型）基本型头枕面套</v>
          </cell>
        </row>
        <row r="1268">
          <cell r="A1268" t="str">
            <v>2.02.1160</v>
          </cell>
          <cell r="B1268" t="str">
            <v>SCS0003986</v>
          </cell>
          <cell r="C1268" t="str">
            <v>MA501后排中间头枕面套（摩卡棕皮革）</v>
          </cell>
        </row>
        <row r="1269">
          <cell r="A1269" t="str">
            <v>2.02.1161</v>
          </cell>
          <cell r="B1269" t="str">
            <v>SCS0003987</v>
          </cell>
          <cell r="C1269" t="str">
            <v>MA501扶手面套总成(摩卡棕皮革)</v>
          </cell>
        </row>
        <row r="1270">
          <cell r="A1270" t="str">
            <v>2.02.1162</v>
          </cell>
          <cell r="B1270" t="str">
            <v>SCS0003988</v>
          </cell>
          <cell r="C1270" t="str">
            <v>H01驾驶员坐垫面套（皮革）</v>
          </cell>
        </row>
        <row r="1271">
          <cell r="A1271" t="str">
            <v>2.02.1163</v>
          </cell>
          <cell r="B1271" t="str">
            <v>SCS0003989</v>
          </cell>
          <cell r="C1271" t="str">
            <v>H01驾驶员坐垫面套（织物）</v>
          </cell>
        </row>
        <row r="1272">
          <cell r="A1272" t="str">
            <v>2.02.1164</v>
          </cell>
          <cell r="B1272" t="str">
            <v>SCS0003990</v>
          </cell>
          <cell r="C1272" t="str">
            <v>H01驾驶员靠背面套（皮革）</v>
          </cell>
        </row>
        <row r="1273">
          <cell r="A1273" t="str">
            <v>2.02.1165</v>
          </cell>
          <cell r="B1273" t="str">
            <v>SCS0003991</v>
          </cell>
          <cell r="C1273" t="str">
            <v>H01驾驶员靠背面套（织物）</v>
          </cell>
        </row>
        <row r="1274">
          <cell r="A1274" t="str">
            <v>2.02.1166</v>
          </cell>
          <cell r="B1274" t="str">
            <v>SCS0003992</v>
          </cell>
          <cell r="C1274" t="str">
            <v>H01副驾驶员坐垫面套（皮革）</v>
          </cell>
        </row>
        <row r="1275">
          <cell r="A1275" t="str">
            <v>2.02.1167</v>
          </cell>
          <cell r="B1275" t="str">
            <v>SCS0003993</v>
          </cell>
          <cell r="C1275" t="str">
            <v>H01副驾驶员坐垫面套（织物）</v>
          </cell>
        </row>
        <row r="1276">
          <cell r="A1276" t="str">
            <v>2.02.1168</v>
          </cell>
          <cell r="B1276" t="str">
            <v>SCS0003994</v>
          </cell>
          <cell r="C1276" t="str">
            <v>H01副驾驶员靠背面套（皮革）</v>
          </cell>
        </row>
        <row r="1277">
          <cell r="A1277" t="str">
            <v>2.02.1169</v>
          </cell>
          <cell r="B1277" t="str">
            <v>SCS0003995</v>
          </cell>
          <cell r="C1277" t="str">
            <v>H01副驾驶员靠背面套（织物）</v>
          </cell>
        </row>
        <row r="1278">
          <cell r="A1278" t="str">
            <v>2.02.117</v>
          </cell>
          <cell r="B1278" t="str">
            <v>SCS0001961</v>
          </cell>
          <cell r="C1278" t="str">
            <v>306（改型）舒适型头枕面套</v>
          </cell>
        </row>
        <row r="1279">
          <cell r="A1279" t="str">
            <v>2.02.1170</v>
          </cell>
          <cell r="B1279" t="str">
            <v>SCS0003996</v>
          </cell>
          <cell r="C1279" t="str">
            <v>H01后排两侧头枕面套（皮革）</v>
          </cell>
        </row>
        <row r="1280">
          <cell r="A1280" t="str">
            <v>2.02.1171</v>
          </cell>
          <cell r="B1280" t="str">
            <v>SCS0003997</v>
          </cell>
          <cell r="C1280" t="str">
            <v>H01后排两侧头枕面套（织物）</v>
          </cell>
        </row>
        <row r="1281">
          <cell r="A1281" t="str">
            <v>2.02.1172</v>
          </cell>
          <cell r="B1281" t="str">
            <v>SCS0003998</v>
          </cell>
          <cell r="C1281" t="str">
            <v>H01后排座椅靠背面套（皮革）</v>
          </cell>
        </row>
        <row r="1282">
          <cell r="A1282" t="str">
            <v>2.02.1173</v>
          </cell>
          <cell r="B1282" t="str">
            <v>SCS0003999</v>
          </cell>
          <cell r="C1282" t="str">
            <v>H01后排座椅靠背面套（织物）</v>
          </cell>
        </row>
        <row r="1283">
          <cell r="A1283" t="str">
            <v>2.02.1174</v>
          </cell>
          <cell r="B1283" t="str">
            <v>SCS0004000</v>
          </cell>
          <cell r="C1283" t="str">
            <v>H01后排座椅坐垫面套（皮革）</v>
          </cell>
        </row>
        <row r="1284">
          <cell r="A1284" t="str">
            <v>2.02.1175</v>
          </cell>
          <cell r="B1284" t="str">
            <v>SCS0004001</v>
          </cell>
          <cell r="C1284" t="str">
            <v>H01后排座椅坐垫面套（织物）</v>
          </cell>
        </row>
        <row r="1285">
          <cell r="A1285" t="str">
            <v>2.02.1176</v>
          </cell>
          <cell r="B1285" t="str">
            <v>SCS0005234</v>
          </cell>
          <cell r="C1285" t="str">
            <v>C33DB-Z03后排座椅中间头枕面料（精英）</v>
          </cell>
        </row>
        <row r="1286">
          <cell r="A1286" t="str">
            <v>2.02.1177</v>
          </cell>
          <cell r="B1286" t="str">
            <v>SCS0005235</v>
          </cell>
          <cell r="C1286" t="str">
            <v>C33DB-Z03后排座椅两侧头枕面料（精英型）</v>
          </cell>
        </row>
        <row r="1287">
          <cell r="A1287" t="str">
            <v>2.02.1178</v>
          </cell>
          <cell r="B1287" t="str">
            <v>SCS0005236</v>
          </cell>
          <cell r="C1287" t="str">
            <v>无纺布</v>
          </cell>
        </row>
        <row r="1288">
          <cell r="A1288" t="str">
            <v>2.02.1179</v>
          </cell>
          <cell r="B1288" t="e">
            <v>#N/A</v>
          </cell>
          <cell r="C1288" t="str">
            <v>P203前排靠背护面总成（针织）</v>
          </cell>
        </row>
        <row r="1289">
          <cell r="A1289" t="str">
            <v>2.02.118</v>
          </cell>
          <cell r="B1289" t="str">
            <v>SCS0001962</v>
          </cell>
          <cell r="C1289" t="str">
            <v>306（改型）豪华型头枕面套</v>
          </cell>
        </row>
        <row r="1290">
          <cell r="A1290" t="str">
            <v>2.02.1180</v>
          </cell>
          <cell r="B1290" t="e">
            <v>#N/A</v>
          </cell>
          <cell r="C1290" t="str">
            <v>P203前排靠背护面总成（PU，无气囊）</v>
          </cell>
        </row>
        <row r="1291">
          <cell r="A1291" t="str">
            <v>2.02.1181</v>
          </cell>
          <cell r="B1291" t="e">
            <v>#N/A</v>
          </cell>
          <cell r="C1291" t="str">
            <v>P203前排靠背护面总成（PU，带气囊）</v>
          </cell>
        </row>
        <row r="1292">
          <cell r="A1292" t="str">
            <v>2.02.1182</v>
          </cell>
          <cell r="B1292" t="e">
            <v>#N/A</v>
          </cell>
          <cell r="C1292" t="str">
            <v>P203主驾座垫护面总成（针织）</v>
          </cell>
        </row>
        <row r="1293">
          <cell r="A1293" t="str">
            <v>2.02.1183</v>
          </cell>
          <cell r="B1293" t="e">
            <v>#N/A</v>
          </cell>
          <cell r="C1293" t="str">
            <v>P203主驾座垫护面总成（PU）</v>
          </cell>
        </row>
        <row r="1294">
          <cell r="A1294" t="str">
            <v>2.02.1184</v>
          </cell>
          <cell r="B1294" t="e">
            <v>#N/A</v>
          </cell>
          <cell r="C1294" t="str">
            <v>P203副驾靠背护面总成（PU，带气囊）</v>
          </cell>
        </row>
        <row r="1295">
          <cell r="A1295" t="str">
            <v>2.02.1185</v>
          </cell>
          <cell r="B1295" t="e">
            <v>#N/A</v>
          </cell>
          <cell r="C1295" t="str">
            <v>P203副驾座垫护面总成（针织）</v>
          </cell>
        </row>
        <row r="1296">
          <cell r="A1296" t="str">
            <v>2.02.1186</v>
          </cell>
          <cell r="B1296" t="e">
            <v>#N/A</v>
          </cell>
          <cell r="C1296" t="str">
            <v>P203副驾座垫护面总成（PU）</v>
          </cell>
        </row>
        <row r="1297">
          <cell r="A1297" t="str">
            <v>2.02.119</v>
          </cell>
          <cell r="B1297" t="str">
            <v>SCS0001963</v>
          </cell>
          <cell r="C1297" t="str">
            <v>M20驾驶座椅靠背面套（织物）</v>
          </cell>
        </row>
        <row r="1298">
          <cell r="A1298" t="str">
            <v>2.02.120</v>
          </cell>
          <cell r="B1298" t="str">
            <v>SCS0001964</v>
          </cell>
          <cell r="C1298" t="str">
            <v>M20驾驶座椅靠背面套（绒布）</v>
          </cell>
        </row>
        <row r="1299">
          <cell r="A1299" t="str">
            <v>2.02.121</v>
          </cell>
          <cell r="B1299" t="str">
            <v>SCS0001965</v>
          </cell>
          <cell r="C1299" t="str">
            <v>M20驾驶座椅靠背面套（PVC）</v>
          </cell>
        </row>
        <row r="1300">
          <cell r="A1300" t="str">
            <v>2.02.122</v>
          </cell>
          <cell r="B1300" t="str">
            <v>SCS0001966</v>
          </cell>
          <cell r="C1300" t="str">
            <v>M20副驾驶座椅靠背面套(织物)</v>
          </cell>
        </row>
        <row r="1301">
          <cell r="A1301" t="str">
            <v>2.02.123</v>
          </cell>
          <cell r="B1301" t="str">
            <v>SCS0001967</v>
          </cell>
          <cell r="C1301" t="str">
            <v>M20副驾驶座椅靠背面套(绒布)</v>
          </cell>
        </row>
        <row r="1302">
          <cell r="A1302" t="str">
            <v>2.02.124</v>
          </cell>
          <cell r="B1302" t="str">
            <v>SCS0001968</v>
          </cell>
          <cell r="C1302" t="str">
            <v>M20副驾驶座椅靠背面套(PVC)</v>
          </cell>
        </row>
        <row r="1303">
          <cell r="A1303" t="str">
            <v>2.02.125</v>
          </cell>
          <cell r="B1303" t="str">
            <v>SCS0001969</v>
          </cell>
          <cell r="C1303" t="str">
            <v>M20驾驶座椅座垫面套(织物)</v>
          </cell>
        </row>
        <row r="1304">
          <cell r="A1304" t="str">
            <v>2.02.126</v>
          </cell>
          <cell r="B1304" t="str">
            <v>SCS0001970</v>
          </cell>
          <cell r="C1304" t="str">
            <v>M20驾驶座椅座垫面套(绒布)</v>
          </cell>
        </row>
        <row r="1305">
          <cell r="A1305" t="str">
            <v>2.02.127</v>
          </cell>
          <cell r="B1305" t="str">
            <v>SCS0001971</v>
          </cell>
          <cell r="C1305" t="str">
            <v>M20驾驶座椅座垫面套(PVC)</v>
          </cell>
        </row>
        <row r="1306">
          <cell r="A1306" t="str">
            <v>2.02.128</v>
          </cell>
          <cell r="B1306" t="str">
            <v>SCS0001972</v>
          </cell>
          <cell r="C1306" t="str">
            <v>M20副驾驶座椅坐垫面套(织物)</v>
          </cell>
        </row>
        <row r="1307">
          <cell r="A1307" t="str">
            <v>2.02.129</v>
          </cell>
          <cell r="B1307" t="str">
            <v>SCS0001973</v>
          </cell>
          <cell r="C1307" t="str">
            <v>M20副驾驶座椅坐垫面套(绒布)</v>
          </cell>
        </row>
        <row r="1308">
          <cell r="A1308" t="str">
            <v>2.02.130</v>
          </cell>
          <cell r="B1308" t="str">
            <v>SCS0001974</v>
          </cell>
          <cell r="C1308" t="str">
            <v>M20副驾驶座椅坐垫面套(PVC)</v>
          </cell>
        </row>
        <row r="1309">
          <cell r="A1309" t="str">
            <v>2.02.131</v>
          </cell>
          <cell r="B1309" t="str">
            <v>SCS0001975</v>
          </cell>
          <cell r="C1309" t="str">
            <v>M20前排头枕面套(织物)</v>
          </cell>
        </row>
        <row r="1310">
          <cell r="A1310" t="str">
            <v>2.02.132</v>
          </cell>
          <cell r="B1310" t="str">
            <v>SCS0001976</v>
          </cell>
          <cell r="C1310" t="str">
            <v>M20前排头枕面套(绒布)</v>
          </cell>
        </row>
        <row r="1311">
          <cell r="A1311" t="str">
            <v>2.02.133</v>
          </cell>
          <cell r="B1311" t="str">
            <v>SCS0001977</v>
          </cell>
          <cell r="C1311" t="str">
            <v>M20前排头枕面套(PVC)</v>
          </cell>
        </row>
        <row r="1312">
          <cell r="A1312" t="str">
            <v>2.02.134</v>
          </cell>
          <cell r="B1312" t="str">
            <v>SCS0001978</v>
          </cell>
          <cell r="C1312" t="str">
            <v>M20左侧独立靠背面套(织物)</v>
          </cell>
        </row>
        <row r="1313">
          <cell r="A1313" t="str">
            <v>2.02.135</v>
          </cell>
          <cell r="B1313" t="str">
            <v>SCS0001979</v>
          </cell>
          <cell r="C1313" t="str">
            <v>M20左侧独立靠背面套(绒布)</v>
          </cell>
        </row>
        <row r="1314">
          <cell r="A1314" t="str">
            <v>2.02.136</v>
          </cell>
          <cell r="B1314" t="str">
            <v>SCS0001980</v>
          </cell>
          <cell r="C1314" t="str">
            <v>M20左侧独立靠背面套(PVC)</v>
          </cell>
        </row>
        <row r="1315">
          <cell r="A1315" t="str">
            <v>2.02.137</v>
          </cell>
          <cell r="B1315" t="str">
            <v>SCS0001981</v>
          </cell>
          <cell r="C1315" t="str">
            <v>M20右侧独立靠背面套(织物)</v>
          </cell>
        </row>
        <row r="1316">
          <cell r="A1316" t="str">
            <v>2.02.138</v>
          </cell>
          <cell r="B1316" t="str">
            <v>SCS0001982</v>
          </cell>
          <cell r="C1316" t="str">
            <v>M20右侧独立靠背面套(绒布)</v>
          </cell>
        </row>
        <row r="1317">
          <cell r="A1317" t="str">
            <v>2.02.139</v>
          </cell>
          <cell r="B1317" t="str">
            <v>SCS0001983</v>
          </cell>
          <cell r="C1317" t="str">
            <v>M20右侧独立靠背面套(PVC)</v>
          </cell>
        </row>
        <row r="1318">
          <cell r="A1318" t="str">
            <v>2.02.140</v>
          </cell>
          <cell r="B1318" t="str">
            <v>SCS0001984</v>
          </cell>
          <cell r="C1318" t="str">
            <v>M20左座椅扶手面套(织物)</v>
          </cell>
        </row>
        <row r="1319">
          <cell r="A1319" t="str">
            <v>2.02.141</v>
          </cell>
          <cell r="B1319" t="str">
            <v>SCS0001985</v>
          </cell>
          <cell r="C1319" t="str">
            <v>M20左座椅扶手面套(绒布)</v>
          </cell>
        </row>
        <row r="1320">
          <cell r="A1320" t="str">
            <v>2.02.142</v>
          </cell>
          <cell r="B1320" t="str">
            <v>SCS0001986</v>
          </cell>
          <cell r="C1320" t="str">
            <v>M20左座椅扶手面套(PVC)</v>
          </cell>
        </row>
        <row r="1321">
          <cell r="A1321" t="str">
            <v>2.02.143</v>
          </cell>
          <cell r="B1321" t="str">
            <v>SCS0001987</v>
          </cell>
          <cell r="C1321" t="str">
            <v>M20右座椅扶手面套(织物)</v>
          </cell>
        </row>
        <row r="1322">
          <cell r="A1322" t="str">
            <v>2.02.144</v>
          </cell>
          <cell r="B1322" t="str">
            <v>SCS0001988</v>
          </cell>
          <cell r="C1322" t="str">
            <v>M20右座椅扶手面套(绒布)</v>
          </cell>
        </row>
        <row r="1323">
          <cell r="A1323" t="str">
            <v>2.02.145</v>
          </cell>
          <cell r="B1323" t="str">
            <v>SCS0001989</v>
          </cell>
          <cell r="C1323" t="str">
            <v>M20右座椅扶手面套(PVC)</v>
          </cell>
        </row>
        <row r="1324">
          <cell r="A1324" t="str">
            <v>2.02.146</v>
          </cell>
          <cell r="B1324" t="str">
            <v>SCS0001990</v>
          </cell>
          <cell r="C1324" t="str">
            <v>M20左侧独立座垫面套（织物）</v>
          </cell>
        </row>
        <row r="1325">
          <cell r="A1325" t="str">
            <v>2.02.147</v>
          </cell>
          <cell r="B1325" t="str">
            <v>SCS0001991</v>
          </cell>
          <cell r="C1325" t="str">
            <v>M20左侧独立座垫面套（绒布）</v>
          </cell>
        </row>
        <row r="1326">
          <cell r="A1326" t="str">
            <v>2.02.148</v>
          </cell>
          <cell r="B1326" t="str">
            <v>SCS0001992</v>
          </cell>
          <cell r="C1326" t="str">
            <v>M20左侧独立座垫面套（PVC）</v>
          </cell>
        </row>
        <row r="1327">
          <cell r="A1327" t="str">
            <v>2.02.149</v>
          </cell>
          <cell r="B1327" t="str">
            <v>SCS0001993</v>
          </cell>
          <cell r="C1327" t="str">
            <v>M20右侧独立座垫面套（织物）</v>
          </cell>
        </row>
        <row r="1328">
          <cell r="A1328" t="str">
            <v>2.02.150</v>
          </cell>
          <cell r="B1328" t="str">
            <v>SCS0001994</v>
          </cell>
          <cell r="C1328" t="str">
            <v>M20右侧独立座垫面套（绒布）</v>
          </cell>
        </row>
        <row r="1329">
          <cell r="A1329" t="str">
            <v>2.02.151</v>
          </cell>
          <cell r="B1329" t="str">
            <v>SCS0001995</v>
          </cell>
          <cell r="C1329" t="str">
            <v>M20右侧独立座垫面套（PVC）</v>
          </cell>
        </row>
        <row r="1330">
          <cell r="A1330" t="str">
            <v>2.02.152</v>
          </cell>
          <cell r="B1330" t="str">
            <v>SCS0001996</v>
          </cell>
          <cell r="C1330" t="str">
            <v>M20左侧座椅靠背面套（织物）</v>
          </cell>
        </row>
        <row r="1331">
          <cell r="A1331" t="str">
            <v>2.02.153</v>
          </cell>
          <cell r="B1331" t="str">
            <v>SCS0001997</v>
          </cell>
          <cell r="C1331" t="str">
            <v>M20左侧座椅靠背面套（绒布）</v>
          </cell>
        </row>
        <row r="1332">
          <cell r="A1332" t="str">
            <v>2.02.154</v>
          </cell>
          <cell r="B1332" t="str">
            <v>SCS0001998</v>
          </cell>
          <cell r="C1332" t="str">
            <v>M20左侧座椅靠背面套（PVC）</v>
          </cell>
        </row>
        <row r="1333">
          <cell r="A1333" t="str">
            <v>2.02.155</v>
          </cell>
          <cell r="B1333" t="str">
            <v>SCS0001999</v>
          </cell>
          <cell r="C1333" t="str">
            <v>M20右侧座椅靠背面套（织物）</v>
          </cell>
        </row>
        <row r="1334">
          <cell r="A1334" t="str">
            <v>2.02.156</v>
          </cell>
          <cell r="B1334" t="str">
            <v>SCS0002000</v>
          </cell>
          <cell r="C1334" t="str">
            <v>M20右侧座椅靠背面套（绒布）</v>
          </cell>
        </row>
        <row r="1335">
          <cell r="A1335" t="str">
            <v>2.02.157</v>
          </cell>
          <cell r="B1335" t="str">
            <v>SCS0002001</v>
          </cell>
          <cell r="C1335" t="str">
            <v>M20右侧座椅靠背面套（PVC）</v>
          </cell>
        </row>
        <row r="1336">
          <cell r="A1336" t="str">
            <v>2.02.158</v>
          </cell>
          <cell r="B1336" t="str">
            <v>SCS0002002</v>
          </cell>
          <cell r="C1336" t="str">
            <v>M20中排左侧座椅背板</v>
          </cell>
        </row>
        <row r="1337">
          <cell r="A1337" t="str">
            <v>2.02.159</v>
          </cell>
          <cell r="B1337" t="str">
            <v>SCS0002003</v>
          </cell>
          <cell r="C1337" t="str">
            <v>M20中排右侧座椅背板</v>
          </cell>
        </row>
        <row r="1338">
          <cell r="A1338" t="str">
            <v>2.02.160</v>
          </cell>
          <cell r="B1338" t="str">
            <v>SCS0002004</v>
          </cell>
          <cell r="C1338" t="str">
            <v>M20左侧座椅座垫面套（织物）</v>
          </cell>
        </row>
        <row r="1339">
          <cell r="A1339" t="str">
            <v>2.02.161</v>
          </cell>
          <cell r="B1339" t="str">
            <v>SCS0002005</v>
          </cell>
          <cell r="C1339" t="str">
            <v>M20左侧座椅座垫面套（绒布）</v>
          </cell>
        </row>
        <row r="1340">
          <cell r="A1340" t="str">
            <v>2.02.162</v>
          </cell>
          <cell r="B1340" t="str">
            <v>SCS0002006</v>
          </cell>
          <cell r="C1340" t="str">
            <v>M20左侧座椅座垫面套（PVC）</v>
          </cell>
        </row>
        <row r="1341">
          <cell r="A1341" t="str">
            <v>2.02.163</v>
          </cell>
          <cell r="B1341" t="str">
            <v>SCS0002007</v>
          </cell>
          <cell r="C1341" t="str">
            <v>M20右侧座椅座垫面套（织物）</v>
          </cell>
        </row>
        <row r="1342">
          <cell r="A1342" t="str">
            <v>2.02.164</v>
          </cell>
          <cell r="B1342" t="str">
            <v>SCS0002008</v>
          </cell>
          <cell r="C1342" t="str">
            <v>M20右侧座椅座垫面套（绒布）</v>
          </cell>
        </row>
        <row r="1343">
          <cell r="A1343" t="str">
            <v>2.02.165</v>
          </cell>
          <cell r="B1343" t="str">
            <v>SCS0002009</v>
          </cell>
          <cell r="C1343" t="str">
            <v>M20右侧座椅座垫面套（PVC）</v>
          </cell>
        </row>
        <row r="1344">
          <cell r="A1344" t="str">
            <v>2.02.166</v>
          </cell>
          <cell r="B1344" t="str">
            <v>SCS0002010</v>
          </cell>
          <cell r="C1344" t="str">
            <v>M20三人靠背面套（织物）</v>
          </cell>
        </row>
        <row r="1345">
          <cell r="A1345" t="str">
            <v>2.02.167</v>
          </cell>
          <cell r="B1345" t="str">
            <v>SCS0002011</v>
          </cell>
          <cell r="C1345" t="str">
            <v>M20三人靠背面套（绒布）</v>
          </cell>
        </row>
        <row r="1346">
          <cell r="A1346" t="str">
            <v>2.02.168</v>
          </cell>
          <cell r="B1346" t="str">
            <v>SCS0002012</v>
          </cell>
          <cell r="C1346" t="str">
            <v>M20三人靠背面套（PVC）</v>
          </cell>
        </row>
        <row r="1347">
          <cell r="A1347" t="str">
            <v>2.02.169</v>
          </cell>
          <cell r="B1347" t="str">
            <v>SCS0002013</v>
          </cell>
          <cell r="C1347" t="str">
            <v>M20三人座垫面套（织物）</v>
          </cell>
        </row>
        <row r="1348">
          <cell r="A1348" t="str">
            <v>2.02.170</v>
          </cell>
          <cell r="B1348" t="str">
            <v>SCS0002014</v>
          </cell>
          <cell r="C1348" t="str">
            <v>M20三人座垫面套（绒布）</v>
          </cell>
        </row>
        <row r="1349">
          <cell r="A1349" t="str">
            <v>2.02.171</v>
          </cell>
          <cell r="B1349" t="str">
            <v>SCS0002015</v>
          </cell>
          <cell r="C1349" t="str">
            <v>M20三人座垫面套（PVC）</v>
          </cell>
        </row>
        <row r="1350">
          <cell r="A1350" t="str">
            <v>2.02.172</v>
          </cell>
          <cell r="B1350" t="str">
            <v>SCS0002016</v>
          </cell>
          <cell r="C1350" t="str">
            <v>M20三人座椅背板</v>
          </cell>
        </row>
        <row r="1351">
          <cell r="A1351" t="str">
            <v>2.02.173</v>
          </cell>
          <cell r="B1351" t="str">
            <v>SCS0002017</v>
          </cell>
          <cell r="C1351" t="str">
            <v>M20三人头枕面套（织物）</v>
          </cell>
        </row>
        <row r="1352">
          <cell r="A1352" t="str">
            <v>2.02.174</v>
          </cell>
          <cell r="B1352" t="str">
            <v>SCS0002018</v>
          </cell>
          <cell r="C1352" t="str">
            <v>M20三人头枕面套（绒布）</v>
          </cell>
        </row>
        <row r="1353">
          <cell r="A1353" t="str">
            <v>2.02.175</v>
          </cell>
          <cell r="B1353" t="str">
            <v>SCS0002019</v>
          </cell>
          <cell r="C1353" t="str">
            <v>M20三人头枕面套（PVC）</v>
          </cell>
        </row>
        <row r="1354">
          <cell r="A1354" t="str">
            <v>2.02.176</v>
          </cell>
          <cell r="B1354" t="str">
            <v>SCS0002020</v>
          </cell>
          <cell r="C1354" t="str">
            <v>M20左侧座椅靠背面套（织物，带遮丑布）</v>
          </cell>
        </row>
        <row r="1355">
          <cell r="A1355" t="str">
            <v>2.02.177</v>
          </cell>
          <cell r="B1355" t="str">
            <v>SCS0002021</v>
          </cell>
          <cell r="C1355" t="str">
            <v>M20左侧座椅靠背面套（绒布，带遮丑布）</v>
          </cell>
        </row>
        <row r="1356">
          <cell r="A1356" t="str">
            <v>2.02.178</v>
          </cell>
          <cell r="B1356" t="str">
            <v>SCS0002022</v>
          </cell>
          <cell r="C1356" t="str">
            <v>M20左侧座椅靠背面套（PVC，带遮丑布）</v>
          </cell>
        </row>
        <row r="1357">
          <cell r="A1357" t="str">
            <v>2.02.179</v>
          </cell>
          <cell r="B1357" t="str">
            <v>SCS0002023</v>
          </cell>
          <cell r="C1357" t="str">
            <v>M20右侧座椅靠背面套（织物，带遮丑布）</v>
          </cell>
        </row>
        <row r="1358">
          <cell r="A1358" t="str">
            <v>2.02.180</v>
          </cell>
          <cell r="B1358" t="str">
            <v>SCS0002024</v>
          </cell>
          <cell r="C1358" t="str">
            <v>M20右侧座椅靠背面套（绒布，带遮丑布）</v>
          </cell>
        </row>
        <row r="1359">
          <cell r="A1359" t="str">
            <v>2.02.181</v>
          </cell>
          <cell r="B1359" t="str">
            <v>SCS0002025</v>
          </cell>
          <cell r="C1359" t="str">
            <v>M20右侧座椅靠背面套（PVC，带遮丑布）</v>
          </cell>
        </row>
        <row r="1360">
          <cell r="A1360" t="str">
            <v>2.02.182</v>
          </cell>
          <cell r="B1360" t="str">
            <v>SLT0001532</v>
          </cell>
          <cell r="C1360" t="str">
            <v>驾驶员靠背护面总成</v>
          </cell>
        </row>
        <row r="1361">
          <cell r="A1361" t="str">
            <v>2.02.183</v>
          </cell>
          <cell r="B1361" t="str">
            <v>SLT0001533</v>
          </cell>
          <cell r="C1361" t="str">
            <v>驾驶员座垫护面总成</v>
          </cell>
        </row>
        <row r="1362">
          <cell r="A1362" t="str">
            <v>2.02.184</v>
          </cell>
          <cell r="B1362" t="str">
            <v>SLT0001534</v>
          </cell>
          <cell r="C1362" t="str">
            <v>司机背包装套</v>
          </cell>
        </row>
        <row r="1363">
          <cell r="A1363" t="str">
            <v>2.02.185</v>
          </cell>
          <cell r="B1363" t="str">
            <v>SLT0001535</v>
          </cell>
          <cell r="C1363" t="str">
            <v>司机座包装套</v>
          </cell>
        </row>
        <row r="1364">
          <cell r="A1364" t="str">
            <v>2.02.186</v>
          </cell>
          <cell r="B1364" t="str">
            <v>SLT0001536</v>
          </cell>
          <cell r="C1364" t="str">
            <v>1695副司机背护面总成</v>
          </cell>
        </row>
        <row r="1365">
          <cell r="A1365" t="str">
            <v>2.02.187</v>
          </cell>
          <cell r="B1365" t="str">
            <v>SLT0001537</v>
          </cell>
          <cell r="C1365" t="str">
            <v>1695副司机座垫护面总成</v>
          </cell>
        </row>
        <row r="1366">
          <cell r="A1366" t="str">
            <v>2.02.188</v>
          </cell>
          <cell r="B1366" t="str">
            <v>SLT0001538</v>
          </cell>
          <cell r="C1366" t="str">
            <v>1695副司机背包装套</v>
          </cell>
        </row>
        <row r="1367">
          <cell r="A1367" t="str">
            <v>2.02.189</v>
          </cell>
          <cell r="B1367" t="str">
            <v>SLT0001539</v>
          </cell>
          <cell r="C1367" t="str">
            <v>1695副司机坐包装套</v>
          </cell>
        </row>
        <row r="1368">
          <cell r="A1368" t="str">
            <v>2.02.190</v>
          </cell>
          <cell r="B1368" t="str">
            <v>SLT0001540</v>
          </cell>
          <cell r="C1368" t="str">
            <v>1900副司机大靠背护面总成</v>
          </cell>
        </row>
        <row r="1369">
          <cell r="A1369" t="str">
            <v>2.02.191</v>
          </cell>
          <cell r="B1369" t="str">
            <v>SLT0001541</v>
          </cell>
          <cell r="C1369" t="str">
            <v>1900副司机小靠背护面总成</v>
          </cell>
        </row>
        <row r="1370">
          <cell r="A1370" t="str">
            <v>2.02.192</v>
          </cell>
          <cell r="B1370" t="str">
            <v>SLT0001542</v>
          </cell>
          <cell r="C1370" t="str">
            <v>1900副司机座垫护面总成</v>
          </cell>
        </row>
        <row r="1371">
          <cell r="A1371" t="str">
            <v>2.02.193</v>
          </cell>
          <cell r="B1371" t="str">
            <v>SLT0001543</v>
          </cell>
          <cell r="C1371" t="str">
            <v>1900副司机大背包装套</v>
          </cell>
        </row>
        <row r="1372">
          <cell r="A1372" t="str">
            <v>2.02.194</v>
          </cell>
          <cell r="B1372" t="str">
            <v>SLT0001544</v>
          </cell>
          <cell r="C1372" t="str">
            <v>1900副司机小背包装套</v>
          </cell>
        </row>
        <row r="1373">
          <cell r="A1373" t="str">
            <v>2.02.195</v>
          </cell>
          <cell r="B1373" t="str">
            <v>SLT0001545</v>
          </cell>
          <cell r="C1373" t="str">
            <v>1900副司机坐垫包装套</v>
          </cell>
        </row>
        <row r="1374">
          <cell r="A1374" t="str">
            <v>2.02.196</v>
          </cell>
          <cell r="B1374" t="str">
            <v>SLT0001546</v>
          </cell>
          <cell r="C1374" t="str">
            <v>1780副背护面总成</v>
          </cell>
        </row>
        <row r="1375">
          <cell r="A1375" t="str">
            <v>2.02.197</v>
          </cell>
          <cell r="B1375" t="str">
            <v>SLT0001547</v>
          </cell>
          <cell r="C1375" t="str">
            <v>1780副坐护面总成</v>
          </cell>
        </row>
        <row r="1376">
          <cell r="A1376" t="str">
            <v>2.02.198</v>
          </cell>
          <cell r="B1376" t="str">
            <v>SLT0001548</v>
          </cell>
          <cell r="C1376" t="str">
            <v>1780副司机联背包装套</v>
          </cell>
        </row>
        <row r="1377">
          <cell r="A1377" t="str">
            <v>2.02.199</v>
          </cell>
          <cell r="B1377" t="str">
            <v>SLT0001549</v>
          </cell>
          <cell r="C1377" t="str">
            <v>1780副司机坐垫包装套</v>
          </cell>
        </row>
        <row r="1378">
          <cell r="A1378" t="str">
            <v>2.02.200</v>
          </cell>
          <cell r="B1378" t="str">
            <v>SCS0002026</v>
          </cell>
          <cell r="C1378" t="str">
            <v>M20中排挂钩拉绳</v>
          </cell>
        </row>
        <row r="1379">
          <cell r="A1379" t="str">
            <v>2.02.201</v>
          </cell>
          <cell r="B1379" t="str">
            <v>SCS0002027</v>
          </cell>
          <cell r="C1379" t="str">
            <v>无纺布</v>
          </cell>
        </row>
        <row r="1380">
          <cell r="A1380" t="str">
            <v>2.02.202</v>
          </cell>
          <cell r="B1380" t="str">
            <v>SCS0002028</v>
          </cell>
          <cell r="C1380" t="str">
            <v>无纺布</v>
          </cell>
        </row>
        <row r="1381">
          <cell r="A1381" t="str">
            <v>2.02.203</v>
          </cell>
          <cell r="B1381" t="str">
            <v>SCS0002029</v>
          </cell>
          <cell r="C1381" t="str">
            <v>M50三人座垫面套（织物）</v>
          </cell>
        </row>
        <row r="1382">
          <cell r="A1382" t="str">
            <v>2.02.204</v>
          </cell>
          <cell r="B1382" t="str">
            <v>SCS0002030</v>
          </cell>
          <cell r="C1382" t="str">
            <v>M50三人座垫面套（绒布）</v>
          </cell>
        </row>
        <row r="1383">
          <cell r="A1383" t="str">
            <v>2.02.205</v>
          </cell>
          <cell r="B1383" t="str">
            <v>SCS0002031</v>
          </cell>
          <cell r="C1383" t="str">
            <v>M50三人座垫面套（PVC）</v>
          </cell>
        </row>
        <row r="1384">
          <cell r="A1384" t="str">
            <v>2.02.206</v>
          </cell>
          <cell r="B1384" t="str">
            <v>SCS0002032</v>
          </cell>
          <cell r="C1384" t="str">
            <v>307（改型）基本型后排三人靠背面套</v>
          </cell>
        </row>
        <row r="1385">
          <cell r="A1385" t="str">
            <v>2.02.207</v>
          </cell>
          <cell r="B1385" t="str">
            <v>SCS0002033</v>
          </cell>
          <cell r="C1385" t="str">
            <v>307（改型）舒适型后排三人靠背面套</v>
          </cell>
        </row>
        <row r="1386">
          <cell r="A1386" t="str">
            <v>2.02.208</v>
          </cell>
          <cell r="B1386" t="str">
            <v>SCS0002034</v>
          </cell>
          <cell r="C1386" t="str">
            <v>307（改型）豪华型后排三人靠背面套</v>
          </cell>
        </row>
        <row r="1387">
          <cell r="A1387" t="str">
            <v>2.02.209</v>
          </cell>
          <cell r="B1387" t="str">
            <v>SCS0002035</v>
          </cell>
          <cell r="C1387" t="str">
            <v>307（改型）基本型后排三人座垫面套</v>
          </cell>
        </row>
        <row r="1388">
          <cell r="A1388" t="str">
            <v>2.02.210</v>
          </cell>
          <cell r="B1388" t="str">
            <v>SCS0002036</v>
          </cell>
          <cell r="C1388" t="str">
            <v>307（改型）舒适型后排三人座垫面套</v>
          </cell>
        </row>
        <row r="1389">
          <cell r="A1389" t="str">
            <v>2.02.211</v>
          </cell>
          <cell r="B1389" t="str">
            <v>SCS0002037</v>
          </cell>
          <cell r="C1389" t="str">
            <v>307（改型）豪华型后排三人座垫面套</v>
          </cell>
        </row>
        <row r="1390">
          <cell r="A1390" t="str">
            <v>2.02.212</v>
          </cell>
          <cell r="B1390" t="str">
            <v>BEC0000014</v>
          </cell>
          <cell r="C1390" t="str">
            <v>侧气囊总成-左</v>
          </cell>
        </row>
        <row r="1391">
          <cell r="A1391" t="str">
            <v>2.02.213</v>
          </cell>
          <cell r="B1391" t="str">
            <v>BEC0000015</v>
          </cell>
          <cell r="C1391" t="str">
            <v>侧气囊总成-右</v>
          </cell>
        </row>
        <row r="1392">
          <cell r="A1392" t="str">
            <v>2.02.214</v>
          </cell>
          <cell r="B1392" t="str">
            <v>SCS0002038</v>
          </cell>
          <cell r="C1392" t="str">
            <v>驾驶座椅头枕面料（真皮）</v>
          </cell>
        </row>
        <row r="1393">
          <cell r="A1393" t="str">
            <v>2.02.215</v>
          </cell>
          <cell r="B1393" t="str">
            <v>SCS0002039</v>
          </cell>
          <cell r="C1393" t="str">
            <v>驾驶座椅靠背面料（真皮）</v>
          </cell>
        </row>
        <row r="1394">
          <cell r="A1394" t="str">
            <v>2.02.216</v>
          </cell>
          <cell r="B1394" t="str">
            <v>SCS0002040</v>
          </cell>
          <cell r="C1394" t="str">
            <v>驾驶座椅坐垫面料（真皮）</v>
          </cell>
        </row>
        <row r="1395">
          <cell r="A1395" t="str">
            <v>2.02.217</v>
          </cell>
          <cell r="B1395" t="str">
            <v>SCS0002041</v>
          </cell>
          <cell r="C1395" t="str">
            <v>副驾驶座椅靠背面料（真皮）</v>
          </cell>
        </row>
        <row r="1396">
          <cell r="A1396" t="str">
            <v>2.02.218</v>
          </cell>
          <cell r="B1396" t="str">
            <v>SCS0002042</v>
          </cell>
          <cell r="C1396" t="str">
            <v>副驾驶座椅坐垫面料（真皮）</v>
          </cell>
        </row>
        <row r="1397">
          <cell r="A1397" t="str">
            <v>2.02.219</v>
          </cell>
          <cell r="B1397" t="str">
            <v>SCS0002043</v>
          </cell>
          <cell r="C1397" t="str">
            <v>无纺布</v>
          </cell>
        </row>
        <row r="1398">
          <cell r="A1398" t="str">
            <v>2.02.220</v>
          </cell>
          <cell r="B1398" t="str">
            <v>SCS0002044</v>
          </cell>
          <cell r="C1398" t="str">
            <v>无纺布</v>
          </cell>
        </row>
        <row r="1399">
          <cell r="A1399" t="str">
            <v>2.02.221</v>
          </cell>
          <cell r="B1399" t="str">
            <v>SCS0002045</v>
          </cell>
          <cell r="C1399" t="str">
            <v>无纺布</v>
          </cell>
        </row>
        <row r="1400">
          <cell r="A1400" t="str">
            <v>2.02.222</v>
          </cell>
          <cell r="B1400" t="str">
            <v>SCS0002046</v>
          </cell>
          <cell r="C1400" t="str">
            <v>无纺布</v>
          </cell>
        </row>
        <row r="1401">
          <cell r="A1401" t="str">
            <v>2.02.223</v>
          </cell>
          <cell r="B1401" t="str">
            <v>SCS0002047</v>
          </cell>
          <cell r="C1401" t="str">
            <v>无纺布</v>
          </cell>
        </row>
        <row r="1402">
          <cell r="A1402" t="str">
            <v>2.02.224</v>
          </cell>
          <cell r="B1402" t="str">
            <v>SCS0002048</v>
          </cell>
          <cell r="C1402" t="str">
            <v>无纺布</v>
          </cell>
        </row>
        <row r="1403">
          <cell r="A1403" t="str">
            <v>2.02.225</v>
          </cell>
          <cell r="B1403" t="str">
            <v>SCS0002049</v>
          </cell>
          <cell r="C1403" t="str">
            <v>无纺布</v>
          </cell>
        </row>
        <row r="1404">
          <cell r="A1404" t="str">
            <v>2.02.226</v>
          </cell>
          <cell r="B1404" t="str">
            <v>SCS0002050</v>
          </cell>
          <cell r="C1404" t="str">
            <v>无纺布</v>
          </cell>
        </row>
        <row r="1405">
          <cell r="A1405" t="str">
            <v>2.02.227</v>
          </cell>
          <cell r="B1405" t="str">
            <v>SCS0002051</v>
          </cell>
          <cell r="C1405" t="str">
            <v>无纺布</v>
          </cell>
        </row>
        <row r="1406">
          <cell r="A1406" t="str">
            <v>2.02.228</v>
          </cell>
          <cell r="B1406" t="str">
            <v>SCS0002052</v>
          </cell>
          <cell r="C1406" t="str">
            <v>无纺布</v>
          </cell>
        </row>
        <row r="1407">
          <cell r="A1407" t="str">
            <v>2.02.229</v>
          </cell>
          <cell r="B1407" t="str">
            <v>SCS0002053</v>
          </cell>
          <cell r="C1407" t="str">
            <v>基本型驾座靠背护面总成(无地图袋)</v>
          </cell>
        </row>
        <row r="1408">
          <cell r="A1408" t="str">
            <v>2.02.230</v>
          </cell>
          <cell r="B1408" t="str">
            <v>SCS0002054</v>
          </cell>
          <cell r="C1408" t="str">
            <v>舒适型驾座靠背护面总成(无地图袋)</v>
          </cell>
        </row>
        <row r="1409">
          <cell r="A1409" t="str">
            <v>2.02.231</v>
          </cell>
          <cell r="B1409" t="str">
            <v>SCS0002055</v>
          </cell>
          <cell r="C1409" t="str">
            <v>豪华型驾座靠背护面总成(无地图袋)</v>
          </cell>
        </row>
        <row r="1410">
          <cell r="A1410" t="str">
            <v>2.02.232</v>
          </cell>
          <cell r="B1410" t="str">
            <v>SCS0002056</v>
          </cell>
          <cell r="C1410" t="str">
            <v>基本型跨座靠背护面总成（带毛毡）</v>
          </cell>
        </row>
        <row r="1411">
          <cell r="A1411" t="str">
            <v>2.02.233</v>
          </cell>
          <cell r="B1411" t="str">
            <v>SCS0002057</v>
          </cell>
          <cell r="C1411" t="str">
            <v>舒适型跨座靠背护面总成（带毛毡）</v>
          </cell>
        </row>
        <row r="1412">
          <cell r="A1412" t="str">
            <v>2.02.234</v>
          </cell>
          <cell r="B1412" t="str">
            <v>SCS0002058</v>
          </cell>
          <cell r="C1412" t="str">
            <v>豪华型跨座靠背护面总成（带毛毡）</v>
          </cell>
        </row>
        <row r="1413">
          <cell r="A1413" t="str">
            <v>2.02.235</v>
          </cell>
          <cell r="B1413" t="str">
            <v>SCS0002059</v>
          </cell>
          <cell r="C1413" t="str">
            <v>307基本型跨座靠背护面总成（带毛毡）</v>
          </cell>
        </row>
        <row r="1414">
          <cell r="A1414" t="str">
            <v>2.02.236</v>
          </cell>
          <cell r="B1414" t="str">
            <v>SCS0002060</v>
          </cell>
          <cell r="C1414" t="str">
            <v>307舒适型跨座靠背护面总成（带毛毡）</v>
          </cell>
        </row>
        <row r="1415">
          <cell r="A1415" t="str">
            <v>2.02.237</v>
          </cell>
          <cell r="B1415" t="str">
            <v>SCS0002061</v>
          </cell>
          <cell r="C1415" t="str">
            <v>307豪华型跨座靠背护面总成（带毛毡）</v>
          </cell>
        </row>
        <row r="1416">
          <cell r="A1416" t="str">
            <v>2.02.238</v>
          </cell>
          <cell r="B1416" t="str">
            <v>SCS0002062</v>
          </cell>
          <cell r="C1416" t="str">
            <v>C33D驾驶员头枕面料（黑色织物）</v>
          </cell>
        </row>
        <row r="1417">
          <cell r="A1417" t="str">
            <v>2.02.239</v>
          </cell>
          <cell r="B1417" t="str">
            <v>SCS0002063</v>
          </cell>
          <cell r="C1417" t="str">
            <v>C33D驾驶员靠背面料（黑色织物）</v>
          </cell>
        </row>
        <row r="1418">
          <cell r="A1418" t="str">
            <v>2.02.240</v>
          </cell>
          <cell r="B1418" t="str">
            <v>SCS0002064</v>
          </cell>
          <cell r="C1418" t="str">
            <v>C33D驾驶员座垫面料（黑色织物）</v>
          </cell>
        </row>
        <row r="1419">
          <cell r="A1419" t="str">
            <v>2.02.241</v>
          </cell>
          <cell r="B1419" t="str">
            <v>SCS0002065</v>
          </cell>
          <cell r="C1419" t="str">
            <v>C33D副驾驶员靠背面料（黑色织物）</v>
          </cell>
        </row>
        <row r="1420">
          <cell r="A1420" t="str">
            <v>2.02.242</v>
          </cell>
          <cell r="B1420" t="str">
            <v>SCS0002066</v>
          </cell>
          <cell r="C1420" t="str">
            <v>C33D副驾驶员座垫面料（黑色织物）</v>
          </cell>
        </row>
        <row r="1421">
          <cell r="A1421" t="str">
            <v>2.02.243</v>
          </cell>
          <cell r="B1421" t="str">
            <v>SCS0002067</v>
          </cell>
          <cell r="C1421" t="str">
            <v>C33D驾驶员靠背面料（黑色织物+PVC）</v>
          </cell>
        </row>
        <row r="1422">
          <cell r="A1422" t="str">
            <v>2.02.244</v>
          </cell>
          <cell r="B1422" t="str">
            <v>SCS0002068</v>
          </cell>
          <cell r="C1422" t="str">
            <v>C33D驾驶员座垫面料（黑色织物+PVC）</v>
          </cell>
        </row>
        <row r="1423">
          <cell r="A1423" t="str">
            <v>2.02.245</v>
          </cell>
          <cell r="B1423" t="str">
            <v>SCS0002069</v>
          </cell>
          <cell r="C1423" t="str">
            <v>C33D副驾驶员靠背面料（米色织物+PVC）</v>
          </cell>
        </row>
        <row r="1424">
          <cell r="A1424" t="str">
            <v>2.02.246</v>
          </cell>
          <cell r="B1424" t="str">
            <v>SCS0002070</v>
          </cell>
          <cell r="C1424" t="str">
            <v>C33D副驾驶员座垫面料（米色织物+PVC）</v>
          </cell>
        </row>
        <row r="1425">
          <cell r="A1425" t="str">
            <v>2.02.247</v>
          </cell>
          <cell r="B1425" t="str">
            <v>SCS0002071</v>
          </cell>
          <cell r="C1425" t="str">
            <v>C33D驾驶员头枕面料（黑色PVC）</v>
          </cell>
        </row>
        <row r="1426">
          <cell r="A1426" t="str">
            <v>2.02.248</v>
          </cell>
          <cell r="B1426" t="str">
            <v>SCS0002072</v>
          </cell>
          <cell r="C1426" t="str">
            <v>C33D驾驶员靠背面料（黑色织物+PVC）</v>
          </cell>
        </row>
        <row r="1427">
          <cell r="A1427" t="str">
            <v>2.02.249</v>
          </cell>
          <cell r="B1427" t="str">
            <v>SCS0002073</v>
          </cell>
          <cell r="C1427" t="str">
            <v>C33D驾驶员座垫面料（黑色织物+PVC）</v>
          </cell>
        </row>
        <row r="1428">
          <cell r="A1428" t="str">
            <v>2.02.250</v>
          </cell>
          <cell r="B1428" t="str">
            <v>SCS0002074</v>
          </cell>
          <cell r="C1428" t="str">
            <v>C33D副驾驶员靠背面料（黑色织物+PVC）</v>
          </cell>
        </row>
        <row r="1429">
          <cell r="A1429" t="str">
            <v>2.02.251</v>
          </cell>
          <cell r="B1429" t="str">
            <v>SCS0002075</v>
          </cell>
          <cell r="C1429" t="str">
            <v>C33D副驾驶员座垫面料（黑色织物+PVC）</v>
          </cell>
        </row>
        <row r="1430">
          <cell r="A1430" t="str">
            <v>2.02.252</v>
          </cell>
          <cell r="B1430" t="str">
            <v>SCS0002076</v>
          </cell>
          <cell r="C1430" t="str">
            <v>C33D驾驶员头枕面料（黑色真皮）</v>
          </cell>
        </row>
        <row r="1431">
          <cell r="A1431" t="str">
            <v>2.02.253</v>
          </cell>
          <cell r="B1431" t="str">
            <v>SCS0002077</v>
          </cell>
          <cell r="C1431" t="str">
            <v>C33D驾驶员靠背面料（黑色真皮+PVC）</v>
          </cell>
        </row>
        <row r="1432">
          <cell r="A1432" t="str">
            <v>2.02.254</v>
          </cell>
          <cell r="B1432" t="str">
            <v>SCS0002078</v>
          </cell>
          <cell r="C1432" t="str">
            <v>C33D驾驶员座垫面料（黑色真皮+PVC）</v>
          </cell>
        </row>
        <row r="1433">
          <cell r="A1433" t="str">
            <v>2.02.255</v>
          </cell>
          <cell r="B1433" t="str">
            <v>SCS0002079</v>
          </cell>
          <cell r="C1433" t="str">
            <v>C33D副驾驶员靠背面料（黑色真皮+PVC）</v>
          </cell>
        </row>
        <row r="1434">
          <cell r="A1434" t="str">
            <v>2.02.256</v>
          </cell>
          <cell r="B1434" t="str">
            <v>SCS0002080</v>
          </cell>
          <cell r="C1434" t="str">
            <v>C33D副驾驶员座垫面料（黑色真皮+PVC）</v>
          </cell>
        </row>
        <row r="1435">
          <cell r="A1435" t="str">
            <v>2.02.257</v>
          </cell>
          <cell r="B1435" t="str">
            <v>SCS0002081</v>
          </cell>
          <cell r="C1435" t="str">
            <v>C33D后排座椅两侧头枕面料（黑色织物）</v>
          </cell>
        </row>
        <row r="1436">
          <cell r="A1436" t="str">
            <v>2.02.258</v>
          </cell>
          <cell r="B1436" t="str">
            <v>SCS0002082</v>
          </cell>
          <cell r="C1436" t="str">
            <v>C33D后排座椅中间头枕面料（黑色织物）</v>
          </cell>
        </row>
        <row r="1437">
          <cell r="A1437" t="str">
            <v>2.02.259</v>
          </cell>
          <cell r="B1437" t="str">
            <v>SCS0002083</v>
          </cell>
          <cell r="C1437" t="str">
            <v>C33D后排座椅两侧头枕面料（黑色PVC）</v>
          </cell>
        </row>
        <row r="1438">
          <cell r="A1438" t="str">
            <v>2.02.260</v>
          </cell>
          <cell r="B1438" t="str">
            <v>SCS0002084</v>
          </cell>
          <cell r="C1438" t="str">
            <v>C33D后排座椅中间头枕面料（黑色PVC）</v>
          </cell>
        </row>
        <row r="1439">
          <cell r="A1439" t="str">
            <v>2.02.261</v>
          </cell>
          <cell r="B1439" t="str">
            <v>SCS0002085</v>
          </cell>
          <cell r="C1439" t="str">
            <v>C33D后排座椅两侧头枕面料（黑色真皮）</v>
          </cell>
        </row>
        <row r="1440">
          <cell r="A1440" t="str">
            <v>2.02.262</v>
          </cell>
          <cell r="B1440" t="str">
            <v>SCS0002086</v>
          </cell>
          <cell r="C1440" t="str">
            <v>C33D后排座椅中间头枕面料（黑色真皮）</v>
          </cell>
        </row>
        <row r="1441">
          <cell r="A1441" t="str">
            <v>2.02.263</v>
          </cell>
          <cell r="B1441" t="str">
            <v>SLT0001550</v>
          </cell>
          <cell r="C1441" t="str">
            <v>北汽福田欧马可出口型面料</v>
          </cell>
        </row>
        <row r="1442">
          <cell r="A1442" t="str">
            <v>2.02.264</v>
          </cell>
          <cell r="B1442" t="str">
            <v>SCS0002087</v>
          </cell>
          <cell r="C1442" t="str">
            <v>后排座椅两侧头枕面料（真皮）</v>
          </cell>
        </row>
        <row r="1443">
          <cell r="A1443" t="str">
            <v>2.02.265</v>
          </cell>
          <cell r="B1443" t="str">
            <v>SCS0002088</v>
          </cell>
          <cell r="C1443" t="str">
            <v>后排座椅中间头枕面料（真皮）</v>
          </cell>
        </row>
        <row r="1444">
          <cell r="A1444" t="str">
            <v>2.02.266</v>
          </cell>
          <cell r="B1444" t="str">
            <v>SCS0002089</v>
          </cell>
          <cell r="C1444" t="str">
            <v>M20驾驶座椅靠背面套（米色织物）</v>
          </cell>
        </row>
        <row r="1445">
          <cell r="A1445" t="str">
            <v>2.02.267</v>
          </cell>
          <cell r="B1445" t="str">
            <v>SCS0002090</v>
          </cell>
          <cell r="C1445" t="str">
            <v>M20驾驶座椅靠背面套（米色PVC）</v>
          </cell>
        </row>
        <row r="1446">
          <cell r="A1446" t="str">
            <v>2.02.268</v>
          </cell>
          <cell r="B1446" t="str">
            <v>SCS0002091</v>
          </cell>
          <cell r="C1446" t="str">
            <v>M20驾驶座椅座垫面套(米色织物)</v>
          </cell>
        </row>
        <row r="1447">
          <cell r="A1447" t="str">
            <v>2.02.269</v>
          </cell>
          <cell r="B1447" t="str">
            <v>SCS0002092</v>
          </cell>
          <cell r="C1447" t="str">
            <v>M20驾驶座椅座垫面套(米色PVC)</v>
          </cell>
        </row>
        <row r="1448">
          <cell r="A1448" t="str">
            <v>2.02.270</v>
          </cell>
          <cell r="B1448" t="str">
            <v>SCS0002093</v>
          </cell>
          <cell r="C1448" t="str">
            <v>M20副驾驶座椅靠背面套(米色织物)</v>
          </cell>
        </row>
        <row r="1449">
          <cell r="A1449" t="str">
            <v>2.02.271</v>
          </cell>
          <cell r="B1449" t="str">
            <v>SCS0002094</v>
          </cell>
          <cell r="C1449" t="str">
            <v>M20副驾驶座椅靠背面套(米色PVC)</v>
          </cell>
        </row>
        <row r="1450">
          <cell r="A1450" t="str">
            <v>2.02.272</v>
          </cell>
          <cell r="B1450" t="str">
            <v>SCS0002095</v>
          </cell>
          <cell r="C1450" t="str">
            <v>M20副驾驶座椅坐垫面套(米色织物)</v>
          </cell>
        </row>
        <row r="1451">
          <cell r="A1451" t="str">
            <v>2.02.273</v>
          </cell>
          <cell r="B1451" t="str">
            <v>SCS0002096</v>
          </cell>
          <cell r="C1451" t="str">
            <v>M20副驾驶座椅坐垫面套(米色PVC)</v>
          </cell>
        </row>
        <row r="1452">
          <cell r="A1452" t="str">
            <v>2.02.274</v>
          </cell>
          <cell r="B1452" t="str">
            <v>SCS0002097</v>
          </cell>
          <cell r="C1452" t="str">
            <v>M20前排头枕面套(米色织物)</v>
          </cell>
        </row>
        <row r="1453">
          <cell r="A1453" t="str">
            <v>2.02.275</v>
          </cell>
          <cell r="B1453" t="str">
            <v>SCS0002098</v>
          </cell>
          <cell r="C1453" t="str">
            <v>M20前排头枕面套(米色PVC)</v>
          </cell>
        </row>
        <row r="1454">
          <cell r="A1454" t="str">
            <v>2.02.276</v>
          </cell>
          <cell r="B1454" t="str">
            <v>SCS0002099</v>
          </cell>
          <cell r="C1454" t="str">
            <v>M20左侧独立靠背面套(米色织物)</v>
          </cell>
        </row>
        <row r="1455">
          <cell r="A1455" t="str">
            <v>2.02.277</v>
          </cell>
          <cell r="B1455" t="str">
            <v>SCS0002100</v>
          </cell>
          <cell r="C1455" t="str">
            <v>M20左侧独立靠背面套(米色PVC)</v>
          </cell>
        </row>
        <row r="1456">
          <cell r="A1456" t="str">
            <v>2.02.278</v>
          </cell>
          <cell r="B1456" t="str">
            <v>SCS0002101</v>
          </cell>
          <cell r="C1456" t="str">
            <v>M20左侧独立座垫面套（米色织物）</v>
          </cell>
        </row>
        <row r="1457">
          <cell r="A1457" t="str">
            <v>2.02.279</v>
          </cell>
          <cell r="B1457" t="str">
            <v>SCS0002102</v>
          </cell>
          <cell r="C1457" t="str">
            <v>M20左侧独立座垫面套（米色PVC）</v>
          </cell>
        </row>
        <row r="1458">
          <cell r="A1458" t="str">
            <v>2.02.280</v>
          </cell>
          <cell r="B1458" t="str">
            <v>SCS0002103</v>
          </cell>
          <cell r="C1458" t="str">
            <v>M20左座椅扶手面套(米色织物)</v>
          </cell>
        </row>
        <row r="1459">
          <cell r="A1459" t="str">
            <v>2.02.281</v>
          </cell>
          <cell r="B1459" t="str">
            <v>SCS0002104</v>
          </cell>
          <cell r="C1459" t="str">
            <v>M20左座椅扶手面套(米色PVC)</v>
          </cell>
        </row>
        <row r="1460">
          <cell r="A1460" t="str">
            <v>2.02.282</v>
          </cell>
          <cell r="B1460" t="str">
            <v>SCS0002105</v>
          </cell>
          <cell r="C1460" t="str">
            <v>M20右座椅扶手面套(米色织物)</v>
          </cell>
        </row>
        <row r="1461">
          <cell r="A1461" t="str">
            <v>2.02.283</v>
          </cell>
          <cell r="B1461" t="str">
            <v>SCS0002106</v>
          </cell>
          <cell r="C1461" t="str">
            <v>M20右座椅扶手面套(米色PVC)</v>
          </cell>
        </row>
        <row r="1462">
          <cell r="A1462" t="str">
            <v>2.02.284</v>
          </cell>
          <cell r="B1462" t="str">
            <v>SCS0002107</v>
          </cell>
          <cell r="C1462" t="str">
            <v>M20右侧独立靠背面套(米色织物)</v>
          </cell>
        </row>
        <row r="1463">
          <cell r="A1463" t="str">
            <v>2.02.285</v>
          </cell>
          <cell r="B1463" t="str">
            <v>SCS0002108</v>
          </cell>
          <cell r="C1463" t="str">
            <v>M20右侧独立靠背面套(米色PVC)</v>
          </cell>
        </row>
        <row r="1464">
          <cell r="A1464" t="str">
            <v>2.02.286</v>
          </cell>
          <cell r="B1464" t="str">
            <v>SCS0002109</v>
          </cell>
          <cell r="C1464" t="str">
            <v>M20左侧座椅靠背面套（米色织物）</v>
          </cell>
        </row>
        <row r="1465">
          <cell r="A1465" t="str">
            <v>2.02.287</v>
          </cell>
          <cell r="B1465" t="str">
            <v>SCS0002110</v>
          </cell>
          <cell r="C1465" t="str">
            <v>M20左侧座椅靠背面套（米色PVC）</v>
          </cell>
        </row>
        <row r="1466">
          <cell r="A1466" t="str">
            <v>2.02.288</v>
          </cell>
          <cell r="B1466" t="str">
            <v>SCS0002111</v>
          </cell>
          <cell r="C1466" t="str">
            <v>M20右侧座椅靠背面套（米色织物）</v>
          </cell>
        </row>
        <row r="1467">
          <cell r="A1467" t="str">
            <v>2.02.289</v>
          </cell>
          <cell r="B1467" t="str">
            <v>SCS0002112</v>
          </cell>
          <cell r="C1467" t="str">
            <v>M20右侧座椅靠背面套（米色PVC）</v>
          </cell>
        </row>
        <row r="1468">
          <cell r="A1468" t="str">
            <v>2.02.290</v>
          </cell>
          <cell r="B1468" t="str">
            <v>SCS0002113</v>
          </cell>
          <cell r="C1468" t="str">
            <v>M20左侧座椅座垫面套（米色织物）</v>
          </cell>
        </row>
        <row r="1469">
          <cell r="A1469" t="str">
            <v>2.02.291</v>
          </cell>
          <cell r="B1469" t="str">
            <v>SCS0002114</v>
          </cell>
          <cell r="C1469" t="str">
            <v>M20左侧座椅座垫面套（米色PVC）</v>
          </cell>
        </row>
        <row r="1470">
          <cell r="A1470" t="str">
            <v>2.02.292</v>
          </cell>
          <cell r="B1470" t="str">
            <v>SCS0002115</v>
          </cell>
          <cell r="C1470" t="str">
            <v>M20右侧座椅座垫面套（米色织物）</v>
          </cell>
        </row>
        <row r="1471">
          <cell r="A1471" t="str">
            <v>2.02.293</v>
          </cell>
          <cell r="B1471" t="str">
            <v>SCS0002116</v>
          </cell>
          <cell r="C1471" t="str">
            <v>M20右侧座椅座垫面套（米色PVC）</v>
          </cell>
        </row>
        <row r="1472">
          <cell r="A1472" t="str">
            <v>2.02.294</v>
          </cell>
          <cell r="B1472" t="str">
            <v>SCS0002117</v>
          </cell>
          <cell r="C1472" t="str">
            <v>M20三人靠背面套（米色织物）</v>
          </cell>
        </row>
        <row r="1473">
          <cell r="A1473" t="str">
            <v>2.02.295</v>
          </cell>
          <cell r="B1473" t="str">
            <v>SCS0002118</v>
          </cell>
          <cell r="C1473" t="str">
            <v>M20三人靠背面套（米色PVC）</v>
          </cell>
        </row>
        <row r="1474">
          <cell r="A1474" t="str">
            <v>2.02.296</v>
          </cell>
          <cell r="B1474" t="str">
            <v>SCS0002119</v>
          </cell>
          <cell r="C1474" t="str">
            <v>M20三人座垫面套（米色织物）</v>
          </cell>
        </row>
        <row r="1475">
          <cell r="A1475" t="str">
            <v>2.02.297</v>
          </cell>
          <cell r="B1475" t="str">
            <v>SCS0002120</v>
          </cell>
          <cell r="C1475" t="str">
            <v>M20三人座垫面套（米色PVC）</v>
          </cell>
        </row>
        <row r="1476">
          <cell r="A1476" t="str">
            <v>2.02.298</v>
          </cell>
          <cell r="B1476" t="str">
            <v>SCS0002121</v>
          </cell>
          <cell r="C1476" t="str">
            <v>M20三人头枕面套（米色织物）</v>
          </cell>
        </row>
        <row r="1477">
          <cell r="A1477" t="str">
            <v>2.02.299</v>
          </cell>
          <cell r="B1477" t="str">
            <v>SCS0002122</v>
          </cell>
          <cell r="C1477" t="str">
            <v>M20三人头枕面套（米色PVC）</v>
          </cell>
        </row>
        <row r="1478">
          <cell r="A1478" t="str">
            <v>2.02.300</v>
          </cell>
          <cell r="B1478" t="str">
            <v>SCS0002123</v>
          </cell>
          <cell r="C1478" t="str">
            <v>M20右侧独立座垫面套（米色织物）</v>
          </cell>
        </row>
        <row r="1479">
          <cell r="A1479" t="str">
            <v>2.02.301</v>
          </cell>
          <cell r="B1479" t="str">
            <v>SCS0002124</v>
          </cell>
          <cell r="C1479" t="str">
            <v>M20右侧独立座垫面套（米色PVC）</v>
          </cell>
        </row>
        <row r="1480">
          <cell r="A1480" t="str">
            <v>2.02.302</v>
          </cell>
          <cell r="B1480" t="str">
            <v>SCS0002125</v>
          </cell>
          <cell r="C1480" t="str">
            <v>C33D驾驶员头枕面料（米色、棕色PVC）</v>
          </cell>
        </row>
        <row r="1481">
          <cell r="A1481" t="str">
            <v>2.02.303</v>
          </cell>
          <cell r="B1481" t="str">
            <v>SCS0002126</v>
          </cell>
          <cell r="C1481" t="str">
            <v>C33D后排座椅两侧头枕面料（米色、棕色PVC）</v>
          </cell>
        </row>
        <row r="1482">
          <cell r="A1482" t="str">
            <v>2.02.304</v>
          </cell>
          <cell r="B1482" t="str">
            <v>SCS0002127</v>
          </cell>
          <cell r="C1482" t="str">
            <v>C33D后排座椅中间头枕面料（米色、棕色PVC）</v>
          </cell>
        </row>
        <row r="1483">
          <cell r="A1483" t="str">
            <v>2.02.305</v>
          </cell>
          <cell r="B1483" t="str">
            <v>SCS0002128</v>
          </cell>
          <cell r="C1483" t="str">
            <v>C33D后排座椅整体靠背面料（黑色织物）</v>
          </cell>
        </row>
        <row r="1484">
          <cell r="A1484" t="str">
            <v>2.02.306</v>
          </cell>
          <cell r="B1484" t="str">
            <v>SCS0002129</v>
          </cell>
          <cell r="C1484" t="str">
            <v>C33D后排座椅整体座垫面料（黑色织物）</v>
          </cell>
        </row>
        <row r="1485">
          <cell r="A1485" t="str">
            <v>2.02.307</v>
          </cell>
          <cell r="B1485" t="str">
            <v>SCS0002130</v>
          </cell>
          <cell r="C1485" t="str">
            <v>C33D后排座椅整体靠背面料（黑色织物+PVC）</v>
          </cell>
        </row>
        <row r="1486">
          <cell r="A1486" t="str">
            <v>2.02.308</v>
          </cell>
          <cell r="B1486" t="str">
            <v>SCS0002131</v>
          </cell>
          <cell r="C1486" t="str">
            <v>C33D后排座椅整体座垫面料（黑色织物+PVC）</v>
          </cell>
        </row>
        <row r="1487">
          <cell r="A1487" t="str">
            <v>2.02.309</v>
          </cell>
          <cell r="B1487" t="str">
            <v>SCS0002132</v>
          </cell>
          <cell r="C1487" t="str">
            <v>C33D后排右靠背面料（黑色织物+PVC）</v>
          </cell>
        </row>
        <row r="1488">
          <cell r="A1488" t="str">
            <v>2.02.310</v>
          </cell>
          <cell r="B1488" t="str">
            <v>SCS0002133</v>
          </cell>
          <cell r="C1488" t="str">
            <v>C33D后排左靠背面料（黑色织物+PVC）</v>
          </cell>
        </row>
        <row r="1489">
          <cell r="A1489" t="str">
            <v>2.02.311</v>
          </cell>
          <cell r="B1489" t="str">
            <v>SCS0002134</v>
          </cell>
          <cell r="C1489" t="str">
            <v>C33D后排右座垫面料（黑色织物+PVC）</v>
          </cell>
        </row>
        <row r="1490">
          <cell r="A1490" t="str">
            <v>2.02.312</v>
          </cell>
          <cell r="B1490" t="str">
            <v>SCS0002135</v>
          </cell>
          <cell r="C1490" t="str">
            <v>C33D后排左座垫面料（黑色织物+PVC）</v>
          </cell>
        </row>
        <row r="1491">
          <cell r="A1491" t="str">
            <v>2.02.313</v>
          </cell>
          <cell r="B1491" t="str">
            <v>SCS0002136</v>
          </cell>
          <cell r="C1491" t="str">
            <v>C33D后排右靠背面料（黑色真皮+PVC）</v>
          </cell>
        </row>
        <row r="1492">
          <cell r="A1492" t="str">
            <v>2.02.314</v>
          </cell>
          <cell r="B1492" t="str">
            <v>SCS0002137</v>
          </cell>
          <cell r="C1492" t="str">
            <v>C33D后排左靠背面料（黑色真皮+PVC）</v>
          </cell>
        </row>
        <row r="1493">
          <cell r="A1493" t="str">
            <v>2.02.315</v>
          </cell>
          <cell r="B1493" t="str">
            <v>SCS0002138</v>
          </cell>
          <cell r="C1493" t="str">
            <v>C33D后排右座垫面料（黑色真皮+PVC）</v>
          </cell>
        </row>
        <row r="1494">
          <cell r="A1494" t="str">
            <v>2.02.316</v>
          </cell>
          <cell r="B1494" t="str">
            <v>SCS0002139</v>
          </cell>
          <cell r="C1494" t="str">
            <v>C33D后排左座垫面料（黑色真皮+PVC）</v>
          </cell>
        </row>
        <row r="1495">
          <cell r="A1495" t="str">
            <v>2.02.317</v>
          </cell>
          <cell r="B1495" t="str">
            <v>SCS0002140</v>
          </cell>
          <cell r="C1495" t="str">
            <v>M20左侧独立靠背面套(织物，不带扶手孔)</v>
          </cell>
        </row>
        <row r="1496">
          <cell r="A1496" t="str">
            <v>2.02.318</v>
          </cell>
          <cell r="B1496" t="str">
            <v>SCS0002141</v>
          </cell>
          <cell r="C1496" t="str">
            <v>M20右侧独立靠背面套(织物，不带扶手孔)</v>
          </cell>
        </row>
        <row r="1497">
          <cell r="A1497" t="str">
            <v>2.02.319</v>
          </cell>
          <cell r="B1497" t="str">
            <v>SCS0002142</v>
          </cell>
          <cell r="C1497" t="str">
            <v>C33D驾驶员头枕面料（黑色织物，红色）</v>
          </cell>
        </row>
        <row r="1498">
          <cell r="A1498" t="str">
            <v>2.02.320</v>
          </cell>
          <cell r="B1498" t="str">
            <v>SCS0002143</v>
          </cell>
          <cell r="C1498" t="str">
            <v>C33D驾驶员头枕面料（黑色织物，蓝色）</v>
          </cell>
        </row>
        <row r="1499">
          <cell r="A1499" t="str">
            <v>2.02.321</v>
          </cell>
          <cell r="B1499" t="str">
            <v>SCS0002144</v>
          </cell>
          <cell r="C1499" t="str">
            <v>C33D驾驶员头枕面料（黑色织物，橙色）</v>
          </cell>
        </row>
        <row r="1500">
          <cell r="A1500" t="str">
            <v>2.02.322</v>
          </cell>
          <cell r="B1500" t="str">
            <v>SCS0002145</v>
          </cell>
          <cell r="C1500" t="str">
            <v>C33D驾驶员靠背面料（黑色织物，红色）</v>
          </cell>
        </row>
        <row r="1501">
          <cell r="A1501" t="str">
            <v>2.02.323</v>
          </cell>
          <cell r="B1501" t="str">
            <v>SCS0002146</v>
          </cell>
          <cell r="C1501" t="str">
            <v>C33D驾驶员靠背面料（黑色织物，蓝色）</v>
          </cell>
        </row>
        <row r="1502">
          <cell r="A1502" t="str">
            <v>2.02.324</v>
          </cell>
          <cell r="B1502" t="str">
            <v>SCS0002147</v>
          </cell>
          <cell r="C1502" t="str">
            <v>C33D驾驶员靠背面料（黑色织物，橙色）</v>
          </cell>
        </row>
        <row r="1503">
          <cell r="A1503" t="str">
            <v>2.02.325</v>
          </cell>
          <cell r="B1503" t="str">
            <v>SCS0002148</v>
          </cell>
          <cell r="C1503" t="str">
            <v>C33D驾驶员座垫面料（黑色织物，红色）</v>
          </cell>
        </row>
        <row r="1504">
          <cell r="A1504" t="str">
            <v>2.02.326</v>
          </cell>
          <cell r="B1504" t="str">
            <v>SCS0002149</v>
          </cell>
          <cell r="C1504" t="str">
            <v>C33D驾驶员座垫面料（黑色织物，蓝色）</v>
          </cell>
        </row>
        <row r="1505">
          <cell r="A1505" t="str">
            <v>2.02.327</v>
          </cell>
          <cell r="B1505" t="str">
            <v>SCS0002150</v>
          </cell>
          <cell r="C1505" t="str">
            <v>C33D驾驶员座垫面料（黑色织物，橙色）</v>
          </cell>
        </row>
        <row r="1506">
          <cell r="A1506" t="str">
            <v>2.02.328</v>
          </cell>
          <cell r="B1506" t="str">
            <v>SCS0002151</v>
          </cell>
          <cell r="C1506" t="str">
            <v>C33D副驾驶员靠背面料（黑色织物，红色）</v>
          </cell>
        </row>
        <row r="1507">
          <cell r="A1507" t="str">
            <v>2.02.329</v>
          </cell>
          <cell r="B1507" t="str">
            <v>SCS0002152</v>
          </cell>
          <cell r="C1507" t="str">
            <v>C33D副驾驶员靠背面料（黑色织物，蓝色）</v>
          </cell>
        </row>
        <row r="1508">
          <cell r="A1508" t="str">
            <v>2.02.330</v>
          </cell>
          <cell r="B1508" t="str">
            <v>SCS0002153</v>
          </cell>
          <cell r="C1508" t="str">
            <v>C33D副驾驶员靠背面料（黑色织物，橙色）</v>
          </cell>
        </row>
        <row r="1509">
          <cell r="A1509" t="str">
            <v>2.02.331</v>
          </cell>
          <cell r="B1509" t="str">
            <v>SCS0002154</v>
          </cell>
          <cell r="C1509" t="str">
            <v>C33D后排座椅两侧头枕面料（黑色织物，红色）</v>
          </cell>
        </row>
        <row r="1510">
          <cell r="A1510" t="str">
            <v>2.02.332</v>
          </cell>
          <cell r="B1510" t="str">
            <v>SCS0002155</v>
          </cell>
          <cell r="C1510" t="str">
            <v>C33D后排座椅两侧头枕面料（黑色织物，蓝色）</v>
          </cell>
        </row>
        <row r="1511">
          <cell r="A1511" t="str">
            <v>2.02.333</v>
          </cell>
          <cell r="B1511" t="str">
            <v>SCS0002156</v>
          </cell>
          <cell r="C1511" t="str">
            <v>C33D后排座椅两侧头枕面料（黑色织物，橙色）</v>
          </cell>
        </row>
        <row r="1512">
          <cell r="A1512" t="str">
            <v>2.02.334</v>
          </cell>
          <cell r="B1512" t="str">
            <v>SCS0002157</v>
          </cell>
          <cell r="C1512" t="str">
            <v>C33D后排座椅中间头枕面料（黑色织物，红色）</v>
          </cell>
        </row>
        <row r="1513">
          <cell r="A1513" t="str">
            <v>2.02.335</v>
          </cell>
          <cell r="B1513" t="str">
            <v>SCS0002158</v>
          </cell>
          <cell r="C1513" t="str">
            <v>C33D后排座椅中间头枕面料（黑色织物，蓝色）</v>
          </cell>
        </row>
        <row r="1514">
          <cell r="A1514" t="str">
            <v>2.02.336</v>
          </cell>
          <cell r="B1514" t="str">
            <v>SCS0002159</v>
          </cell>
          <cell r="C1514" t="str">
            <v>C33D后排座椅中间头枕面料（黑色织物，橙色）</v>
          </cell>
        </row>
        <row r="1515">
          <cell r="A1515" t="str">
            <v>2.02.337</v>
          </cell>
          <cell r="B1515" t="str">
            <v>SCS0002160</v>
          </cell>
          <cell r="C1515" t="str">
            <v>C33D后排座椅整体靠背面料（黑色织物，红色）</v>
          </cell>
        </row>
        <row r="1516">
          <cell r="A1516" t="str">
            <v>2.02.338</v>
          </cell>
          <cell r="B1516" t="str">
            <v>SCS0002161</v>
          </cell>
          <cell r="C1516" t="str">
            <v>C33D后排座椅整体靠背面料（黑色织物，蓝色）</v>
          </cell>
        </row>
        <row r="1517">
          <cell r="A1517" t="str">
            <v>2.02.339</v>
          </cell>
          <cell r="B1517" t="str">
            <v>SCS0002162</v>
          </cell>
          <cell r="C1517" t="str">
            <v>C33D后排座椅整体靠背面料（黑色织物，橙色）</v>
          </cell>
        </row>
        <row r="1518">
          <cell r="A1518" t="str">
            <v>2.02.340</v>
          </cell>
          <cell r="B1518" t="str">
            <v>SCS0002163</v>
          </cell>
          <cell r="C1518" t="str">
            <v>C33D后排座椅整体座垫面料（黑色织物，红色）</v>
          </cell>
        </row>
        <row r="1519">
          <cell r="A1519" t="str">
            <v>2.02.341</v>
          </cell>
          <cell r="B1519" t="str">
            <v>SCS0002164</v>
          </cell>
          <cell r="C1519" t="str">
            <v>C33D后排座椅整体座垫面料（黑色织物，蓝色）</v>
          </cell>
        </row>
        <row r="1520">
          <cell r="A1520" t="str">
            <v>2.02.342</v>
          </cell>
          <cell r="B1520" t="str">
            <v>SCS0002165</v>
          </cell>
          <cell r="C1520" t="str">
            <v>C33D后排座椅整体座垫面料（黑色织物，橙色）</v>
          </cell>
        </row>
        <row r="1521">
          <cell r="A1521" t="str">
            <v>2.02.343</v>
          </cell>
          <cell r="B1521" t="str">
            <v>SCS0002166</v>
          </cell>
          <cell r="C1521" t="str">
            <v>C33D驾驶员头枕面料（黑色PVC，红色）</v>
          </cell>
        </row>
        <row r="1522">
          <cell r="A1522" t="str">
            <v>2.02.344</v>
          </cell>
          <cell r="B1522" t="str">
            <v>SCS0002167</v>
          </cell>
          <cell r="C1522" t="str">
            <v>C33D驾驶员头枕面料（黑色PVC，蓝色）</v>
          </cell>
        </row>
        <row r="1523">
          <cell r="A1523" t="str">
            <v>2.02.345</v>
          </cell>
          <cell r="B1523" t="str">
            <v>SCS0002168</v>
          </cell>
          <cell r="C1523" t="str">
            <v>C33D驾驶员头枕面料（黑色PVC，橙色）</v>
          </cell>
        </row>
        <row r="1524">
          <cell r="A1524" t="str">
            <v>2.02.346</v>
          </cell>
          <cell r="B1524" t="str">
            <v>SCS0002169</v>
          </cell>
          <cell r="C1524" t="str">
            <v>C33D驾驶员靠背面料（黑色织物+PVC，红色）</v>
          </cell>
        </row>
        <row r="1525">
          <cell r="A1525" t="str">
            <v>2.02.347</v>
          </cell>
          <cell r="B1525" t="str">
            <v>SCS0002170</v>
          </cell>
          <cell r="C1525" t="str">
            <v>C33D驾驶员靠背面料（黑色织物+PVC，蓝色）</v>
          </cell>
        </row>
        <row r="1526">
          <cell r="A1526" t="str">
            <v>2.02.348</v>
          </cell>
          <cell r="B1526" t="str">
            <v>SCS0002171</v>
          </cell>
          <cell r="C1526" t="str">
            <v>C33D驾驶员靠背面料（黑色织物+PVC，橙色）</v>
          </cell>
        </row>
        <row r="1527">
          <cell r="A1527" t="str">
            <v>2.02.349</v>
          </cell>
          <cell r="B1527" t="str">
            <v>SCS0002172</v>
          </cell>
          <cell r="C1527" t="str">
            <v>C33D驾驶员座垫面料（黑色织物+PVC，红色）</v>
          </cell>
        </row>
        <row r="1528">
          <cell r="A1528" t="str">
            <v>2.02.350</v>
          </cell>
          <cell r="B1528" t="str">
            <v>SCS0002173</v>
          </cell>
          <cell r="C1528" t="str">
            <v>C33D驾驶员座垫面料（黑色织物+PVC，蓝色）</v>
          </cell>
        </row>
        <row r="1529">
          <cell r="A1529" t="str">
            <v>2.02.351</v>
          </cell>
          <cell r="B1529" t="str">
            <v>SCS0002174</v>
          </cell>
          <cell r="C1529" t="str">
            <v>C33D驾驶员座垫面料（黑色织物+PVC，橙色）</v>
          </cell>
        </row>
        <row r="1530">
          <cell r="A1530" t="str">
            <v>2.02.352</v>
          </cell>
          <cell r="B1530" t="str">
            <v>SCS0002175</v>
          </cell>
          <cell r="C1530" t="str">
            <v>C33D副驾驶员靠背面料（黑色织物+PVC，红色）</v>
          </cell>
        </row>
        <row r="1531">
          <cell r="A1531" t="str">
            <v>2.02.353</v>
          </cell>
          <cell r="B1531" t="str">
            <v>SCS0002176</v>
          </cell>
          <cell r="C1531" t="str">
            <v>C33D副驾驶员靠背面料（黑色织物+PVC，蓝色）</v>
          </cell>
        </row>
        <row r="1532">
          <cell r="A1532" t="str">
            <v>2.02.354</v>
          </cell>
          <cell r="B1532" t="str">
            <v>SCS0002177</v>
          </cell>
          <cell r="C1532" t="str">
            <v>C33D副驾驶员靠背面料（黑色织物+PVC，橙色）</v>
          </cell>
        </row>
        <row r="1533">
          <cell r="A1533" t="str">
            <v>2.02.355</v>
          </cell>
          <cell r="B1533" t="str">
            <v>SCS0002178</v>
          </cell>
          <cell r="C1533" t="str">
            <v>C33D副驾驶员座垫面料（黑色织物+PVC，红色）</v>
          </cell>
        </row>
        <row r="1534">
          <cell r="A1534" t="str">
            <v>2.02.356</v>
          </cell>
          <cell r="B1534" t="str">
            <v>SCS0002179</v>
          </cell>
          <cell r="C1534" t="str">
            <v>C33D副驾驶员座垫面料（黑色织物+PVC，蓝色）</v>
          </cell>
        </row>
        <row r="1535">
          <cell r="A1535" t="str">
            <v>2.02.357</v>
          </cell>
          <cell r="B1535" t="str">
            <v>SCS0002180</v>
          </cell>
          <cell r="C1535" t="str">
            <v>C33D副驾驶员座垫面料（黑色织物+PVC，橙色）</v>
          </cell>
        </row>
        <row r="1536">
          <cell r="A1536" t="str">
            <v>2.02.358</v>
          </cell>
          <cell r="B1536" t="str">
            <v>SCS0002181</v>
          </cell>
          <cell r="C1536" t="str">
            <v>M50驾驶座椅靠背面套（浅灰色PVC）</v>
          </cell>
        </row>
        <row r="1537">
          <cell r="A1537" t="str">
            <v>2.02.359</v>
          </cell>
          <cell r="B1537" t="str">
            <v>SCS0002182</v>
          </cell>
          <cell r="C1537" t="str">
            <v>M50驾驶座椅座垫面套(浅灰色PVC)</v>
          </cell>
        </row>
        <row r="1538">
          <cell r="A1538" t="str">
            <v>2.02.360</v>
          </cell>
          <cell r="B1538" t="str">
            <v>SCS0002183</v>
          </cell>
          <cell r="C1538" t="str">
            <v>M50副驾驶座椅靠背面套(浅灰色PVC)</v>
          </cell>
        </row>
        <row r="1539">
          <cell r="A1539" t="str">
            <v>2.02.361</v>
          </cell>
          <cell r="B1539" t="str">
            <v>SCS0002184</v>
          </cell>
          <cell r="C1539" t="str">
            <v>M50副驾驶座椅坐垫面套(浅灰色PVC)</v>
          </cell>
        </row>
        <row r="1540">
          <cell r="A1540" t="str">
            <v>2.02.362</v>
          </cell>
          <cell r="B1540" t="str">
            <v>SCS0002185</v>
          </cell>
          <cell r="C1540" t="str">
            <v>M50前排头枕面套(浅灰色PVC)</v>
          </cell>
        </row>
        <row r="1541">
          <cell r="A1541" t="str">
            <v>2.02.363</v>
          </cell>
          <cell r="B1541" t="str">
            <v>SCS0002186</v>
          </cell>
          <cell r="C1541" t="str">
            <v>M50左侧独立靠背面套(浅灰色PVC)</v>
          </cell>
        </row>
        <row r="1542">
          <cell r="A1542" t="str">
            <v>2.02.364</v>
          </cell>
          <cell r="B1542" t="str">
            <v>SCS0002187</v>
          </cell>
          <cell r="C1542" t="str">
            <v>M50左侧独立座垫面套（浅灰色PVC）</v>
          </cell>
        </row>
        <row r="1543">
          <cell r="A1543" t="str">
            <v>2.02.365</v>
          </cell>
          <cell r="B1543" t="str">
            <v>SCS0002188</v>
          </cell>
          <cell r="C1543" t="str">
            <v>M50左座椅扶手面套(浅灰色PVC)</v>
          </cell>
        </row>
        <row r="1544">
          <cell r="A1544" t="str">
            <v>2.02.366</v>
          </cell>
          <cell r="B1544" t="str">
            <v>SCS0002189</v>
          </cell>
          <cell r="C1544" t="str">
            <v>M50右座椅扶手面套(浅灰色PVC)</v>
          </cell>
        </row>
        <row r="1545">
          <cell r="A1545" t="str">
            <v>2.02.367</v>
          </cell>
          <cell r="B1545" t="str">
            <v>SCS0002190</v>
          </cell>
          <cell r="C1545" t="str">
            <v>M50右侧独立靠背面套(浅灰色PVC)</v>
          </cell>
        </row>
        <row r="1546">
          <cell r="A1546" t="str">
            <v>2.02.368</v>
          </cell>
          <cell r="B1546" t="str">
            <v>SCS0002191</v>
          </cell>
          <cell r="C1546" t="str">
            <v>M50右侧独立座垫面套（浅灰色PVC）</v>
          </cell>
        </row>
        <row r="1547">
          <cell r="A1547" t="str">
            <v>2.02.369</v>
          </cell>
          <cell r="B1547" t="str">
            <v>SCS0002192</v>
          </cell>
          <cell r="C1547" t="str">
            <v>M50左侧座椅靠背面套（浅灰色PVC）</v>
          </cell>
        </row>
        <row r="1548">
          <cell r="A1548" t="str">
            <v>2.02.370</v>
          </cell>
          <cell r="B1548" t="str">
            <v>SCS0002193</v>
          </cell>
          <cell r="C1548" t="str">
            <v>M50右侧座椅靠背面套（浅灰色PVC）</v>
          </cell>
        </row>
        <row r="1549">
          <cell r="A1549" t="str">
            <v>2.02.371</v>
          </cell>
          <cell r="B1549" t="str">
            <v>SCS0002194</v>
          </cell>
          <cell r="C1549" t="str">
            <v>M50左侧座椅座垫面套（浅灰色PVC）</v>
          </cell>
        </row>
        <row r="1550">
          <cell r="A1550" t="str">
            <v>2.02.372</v>
          </cell>
          <cell r="B1550" t="str">
            <v>SCS0002195</v>
          </cell>
          <cell r="C1550" t="str">
            <v>M50右侧座椅座垫面套（浅灰色PVC）</v>
          </cell>
        </row>
        <row r="1551">
          <cell r="A1551" t="str">
            <v>2.02.373</v>
          </cell>
          <cell r="B1551" t="str">
            <v>SCS0002196</v>
          </cell>
          <cell r="C1551" t="str">
            <v>M50三人靠背面套（浅灰色PVC）</v>
          </cell>
        </row>
        <row r="1552">
          <cell r="A1552" t="str">
            <v>2.02.374</v>
          </cell>
          <cell r="B1552" t="str">
            <v>SCS0002197</v>
          </cell>
          <cell r="C1552" t="str">
            <v>M50三人座垫面套（浅灰色PVC）</v>
          </cell>
        </row>
        <row r="1553">
          <cell r="A1553" t="str">
            <v>2.02.375</v>
          </cell>
          <cell r="B1553" t="str">
            <v>SCS0002198</v>
          </cell>
          <cell r="C1553" t="str">
            <v>M50三人头枕面套（浅灰色PVC）</v>
          </cell>
        </row>
        <row r="1554">
          <cell r="A1554" t="str">
            <v>2.02.376</v>
          </cell>
          <cell r="B1554" t="str">
            <v>SCS0002199</v>
          </cell>
          <cell r="C1554" t="str">
            <v>M20驾驶座椅靠背面套（紫黑色织物）</v>
          </cell>
        </row>
        <row r="1555">
          <cell r="A1555" t="str">
            <v>2.02.377</v>
          </cell>
          <cell r="B1555" t="str">
            <v>SCS0002200</v>
          </cell>
          <cell r="C1555" t="str">
            <v>M20驾驶座椅靠背面套（紫黑色+棕色PVC）</v>
          </cell>
        </row>
        <row r="1556">
          <cell r="A1556" t="str">
            <v>2.02.378</v>
          </cell>
          <cell r="B1556" t="str">
            <v>SCS0002201</v>
          </cell>
          <cell r="C1556" t="str">
            <v>M20驾驶座椅座垫面套(紫黑色织物)</v>
          </cell>
        </row>
        <row r="1557">
          <cell r="A1557" t="str">
            <v>2.02.379</v>
          </cell>
          <cell r="B1557" t="str">
            <v>SCS0002202</v>
          </cell>
          <cell r="C1557" t="str">
            <v>M20驾驶座椅座垫面套(紫黑色+棕色PVC)</v>
          </cell>
        </row>
        <row r="1558">
          <cell r="A1558" t="str">
            <v>2.02.380</v>
          </cell>
          <cell r="B1558" t="str">
            <v>SCS0002203</v>
          </cell>
          <cell r="C1558" t="str">
            <v>M20副驾驶座椅靠背面套(紫黑色织物)</v>
          </cell>
        </row>
        <row r="1559">
          <cell r="A1559" t="str">
            <v>2.02.381</v>
          </cell>
          <cell r="B1559" t="str">
            <v>SCS0002204</v>
          </cell>
          <cell r="C1559" t="str">
            <v>M20副驾驶座椅靠背面套(紫黑色+棕色PVC)</v>
          </cell>
        </row>
        <row r="1560">
          <cell r="A1560" t="str">
            <v>2.02.382</v>
          </cell>
          <cell r="B1560" t="str">
            <v>SCS0002205</v>
          </cell>
          <cell r="C1560" t="str">
            <v>M20副驾驶座椅坐垫面套(紫黑色织物)</v>
          </cell>
        </row>
        <row r="1561">
          <cell r="A1561" t="str">
            <v>2.02.383</v>
          </cell>
          <cell r="B1561" t="str">
            <v>SCS0002206</v>
          </cell>
          <cell r="C1561" t="str">
            <v>M20副驾驶座椅坐垫面套(紫黑色+棕色PVC)</v>
          </cell>
        </row>
        <row r="1562">
          <cell r="A1562" t="str">
            <v>2.02.384</v>
          </cell>
          <cell r="B1562" t="str">
            <v>SCS0002207</v>
          </cell>
          <cell r="C1562" t="str">
            <v>M20前排头枕面套(紫黑色织物)</v>
          </cell>
        </row>
        <row r="1563">
          <cell r="A1563" t="str">
            <v>2.02.385</v>
          </cell>
          <cell r="B1563" t="str">
            <v>SCS0002208</v>
          </cell>
          <cell r="C1563" t="str">
            <v>M20前排头枕面套(紫黑色+棕色PVC)</v>
          </cell>
        </row>
        <row r="1564">
          <cell r="A1564" t="str">
            <v>2.02.386</v>
          </cell>
          <cell r="B1564" t="str">
            <v>SCS0002209</v>
          </cell>
          <cell r="C1564" t="str">
            <v>M20左侧独立靠背面套(紫黑色织物)</v>
          </cell>
        </row>
        <row r="1565">
          <cell r="A1565" t="str">
            <v>2.02.387</v>
          </cell>
          <cell r="B1565" t="str">
            <v>SCS0002210</v>
          </cell>
          <cell r="C1565" t="str">
            <v>M20左侧独立靠背面套(紫黑色+棕色PVC)</v>
          </cell>
        </row>
        <row r="1566">
          <cell r="A1566" t="str">
            <v>2.02.388</v>
          </cell>
          <cell r="B1566" t="str">
            <v>SCS0002211</v>
          </cell>
          <cell r="C1566" t="str">
            <v>M20左侧独立座垫面套（紫黑色织物）</v>
          </cell>
        </row>
        <row r="1567">
          <cell r="A1567" t="str">
            <v>2.02.389</v>
          </cell>
          <cell r="B1567" t="str">
            <v>SCS0002212</v>
          </cell>
          <cell r="C1567" t="str">
            <v>M20左侧独立座垫面套（紫黑色+棕色PVC）</v>
          </cell>
        </row>
        <row r="1568">
          <cell r="A1568" t="str">
            <v>2.02.390</v>
          </cell>
          <cell r="B1568" t="str">
            <v>SCS0002213</v>
          </cell>
          <cell r="C1568" t="str">
            <v>M20左座椅扶手面套(紫黑色织物)</v>
          </cell>
        </row>
        <row r="1569">
          <cell r="A1569" t="str">
            <v>2.02.391</v>
          </cell>
          <cell r="B1569" t="str">
            <v>SCS0002214</v>
          </cell>
          <cell r="C1569" t="str">
            <v>M20左座椅扶手面套(紫黑色+棕色PVC)</v>
          </cell>
        </row>
        <row r="1570">
          <cell r="A1570" t="str">
            <v>2.02.392</v>
          </cell>
          <cell r="B1570" t="str">
            <v>SCS0002215</v>
          </cell>
          <cell r="C1570" t="str">
            <v>M20右座椅扶手面套(紫黑色织物)</v>
          </cell>
        </row>
        <row r="1571">
          <cell r="A1571" t="str">
            <v>2.02.393</v>
          </cell>
          <cell r="B1571" t="str">
            <v>SCS0002216</v>
          </cell>
          <cell r="C1571" t="str">
            <v>M20右座椅扶手面套(紫黑色+棕色PVC)</v>
          </cell>
        </row>
        <row r="1572">
          <cell r="A1572" t="str">
            <v>2.02.394</v>
          </cell>
          <cell r="B1572" t="str">
            <v>SCS0002217</v>
          </cell>
          <cell r="C1572" t="str">
            <v>M20右侧独立靠背面套(紫黑色织物)</v>
          </cell>
        </row>
        <row r="1573">
          <cell r="A1573" t="str">
            <v>2.02.395</v>
          </cell>
          <cell r="B1573" t="str">
            <v>SCS0002218</v>
          </cell>
          <cell r="C1573" t="str">
            <v>M20右侧独立靠背面套(紫黑色+棕色PVC)</v>
          </cell>
        </row>
        <row r="1574">
          <cell r="A1574" t="str">
            <v>2.02.396</v>
          </cell>
          <cell r="B1574" t="str">
            <v>SCS0002219</v>
          </cell>
          <cell r="C1574" t="str">
            <v>M20右侧独立座垫面套（紫黑色织物）</v>
          </cell>
        </row>
        <row r="1575">
          <cell r="A1575" t="str">
            <v>2.02.397</v>
          </cell>
          <cell r="B1575" t="str">
            <v>SCS0002220</v>
          </cell>
          <cell r="C1575" t="str">
            <v>M20右侧独立座垫面套（紫黑色+棕色PVC）</v>
          </cell>
        </row>
        <row r="1576">
          <cell r="A1576" t="str">
            <v>2.02.398</v>
          </cell>
          <cell r="B1576" t="str">
            <v>SCS0002221</v>
          </cell>
          <cell r="C1576" t="str">
            <v>M20左侧座椅靠背面套（紫黑色织物）</v>
          </cell>
        </row>
        <row r="1577">
          <cell r="A1577" t="str">
            <v>2.02.399</v>
          </cell>
          <cell r="B1577" t="str">
            <v>SCS0002222</v>
          </cell>
          <cell r="C1577" t="str">
            <v>M20左侧座椅靠背面套（紫黑色+棕色PVC）</v>
          </cell>
        </row>
        <row r="1578">
          <cell r="A1578" t="str">
            <v>2.02.400</v>
          </cell>
          <cell r="B1578" t="str">
            <v>SCS0002223</v>
          </cell>
          <cell r="C1578" t="str">
            <v>M20右侧座椅靠背面套（紫黑色织物）</v>
          </cell>
        </row>
        <row r="1579">
          <cell r="A1579" t="str">
            <v>2.02.401</v>
          </cell>
          <cell r="B1579" t="str">
            <v>SCS0002224</v>
          </cell>
          <cell r="C1579" t="str">
            <v>M20右侧座椅靠背面套（紫黑色+棕色PVC）</v>
          </cell>
        </row>
        <row r="1580">
          <cell r="A1580" t="str">
            <v>2.02.402</v>
          </cell>
          <cell r="B1580" t="str">
            <v>SCS0002225</v>
          </cell>
          <cell r="C1580" t="str">
            <v>M20左侧座椅座垫面套（紫黑色织物）</v>
          </cell>
        </row>
        <row r="1581">
          <cell r="A1581" t="str">
            <v>2.02.403</v>
          </cell>
          <cell r="B1581" t="str">
            <v>SCS0002226</v>
          </cell>
          <cell r="C1581" t="str">
            <v>M20左侧座椅座垫面套（紫黑色+棕色PVC）</v>
          </cell>
        </row>
        <row r="1582">
          <cell r="A1582" t="str">
            <v>2.02.404</v>
          </cell>
          <cell r="B1582" t="str">
            <v>SCS0002227</v>
          </cell>
          <cell r="C1582" t="str">
            <v>M20右侧座椅座垫面套（紫黑色织物）</v>
          </cell>
        </row>
        <row r="1583">
          <cell r="A1583" t="str">
            <v>2.02.405</v>
          </cell>
          <cell r="B1583" t="str">
            <v>SCS0002228</v>
          </cell>
          <cell r="C1583" t="str">
            <v>M20右侧座椅座垫面套（紫黑色+棕色PVC）</v>
          </cell>
        </row>
        <row r="1584">
          <cell r="A1584" t="str">
            <v>2.02.406</v>
          </cell>
          <cell r="B1584" t="str">
            <v>SCS0002229</v>
          </cell>
          <cell r="C1584" t="str">
            <v>M20三人靠背面套（紫黑色织物）</v>
          </cell>
        </row>
        <row r="1585">
          <cell r="A1585" t="str">
            <v>2.02.407</v>
          </cell>
          <cell r="B1585" t="str">
            <v>SCS0002230</v>
          </cell>
          <cell r="C1585" t="str">
            <v>M20三人靠背面套（紫黑色+棕色PVC）</v>
          </cell>
        </row>
        <row r="1586">
          <cell r="A1586" t="str">
            <v>2.02.408</v>
          </cell>
          <cell r="B1586" t="str">
            <v>SCS0002231</v>
          </cell>
          <cell r="C1586" t="str">
            <v>M20三人座垫面套（紫黑色织物）</v>
          </cell>
        </row>
        <row r="1587">
          <cell r="A1587" t="str">
            <v>2.02.409</v>
          </cell>
          <cell r="B1587" t="str">
            <v>SCS0002232</v>
          </cell>
          <cell r="C1587" t="str">
            <v>M20三人座垫面套（紫黑色+棕色PVC）</v>
          </cell>
        </row>
        <row r="1588">
          <cell r="A1588" t="str">
            <v>2.02.410</v>
          </cell>
          <cell r="B1588" t="str">
            <v>SCS0002233</v>
          </cell>
          <cell r="C1588" t="str">
            <v>M20三人头枕面套（紫黑色织物）</v>
          </cell>
        </row>
        <row r="1589">
          <cell r="A1589" t="str">
            <v>2.02.411</v>
          </cell>
          <cell r="B1589" t="str">
            <v>SCS0002234</v>
          </cell>
          <cell r="C1589" t="str">
            <v>M20三人头枕面套（紫黑色+棕色PVC）</v>
          </cell>
        </row>
        <row r="1590">
          <cell r="A1590" t="str">
            <v>2.02.412</v>
          </cell>
          <cell r="B1590" t="str">
            <v>SCS0002235</v>
          </cell>
          <cell r="C1590" t="str">
            <v>M50驾驶座椅靠背面套（浅灰色织物）</v>
          </cell>
        </row>
        <row r="1591">
          <cell r="A1591" t="str">
            <v>2.02.413</v>
          </cell>
          <cell r="B1591" t="str">
            <v>SCS0002236</v>
          </cell>
          <cell r="C1591" t="str">
            <v>M50驾驶座椅座垫面套(浅灰色织物)</v>
          </cell>
        </row>
        <row r="1592">
          <cell r="A1592" t="str">
            <v>2.02.414</v>
          </cell>
          <cell r="B1592" t="str">
            <v>SCS0002237</v>
          </cell>
          <cell r="C1592" t="str">
            <v>M50副驾驶座椅靠背面套(浅灰色织物)</v>
          </cell>
        </row>
        <row r="1593">
          <cell r="A1593" t="str">
            <v>2.02.415</v>
          </cell>
          <cell r="B1593" t="str">
            <v>SCS0002238</v>
          </cell>
          <cell r="C1593" t="str">
            <v>M50副驾驶座椅坐垫面套(浅灰色织物)</v>
          </cell>
        </row>
        <row r="1594">
          <cell r="A1594" t="str">
            <v>2.02.416</v>
          </cell>
          <cell r="B1594" t="str">
            <v>SCS0002239</v>
          </cell>
          <cell r="C1594" t="str">
            <v>M50前排头枕面套(浅灰色织物)</v>
          </cell>
        </row>
        <row r="1595">
          <cell r="A1595" t="str">
            <v>2.02.417</v>
          </cell>
          <cell r="B1595" t="str">
            <v>SCS0002240</v>
          </cell>
          <cell r="C1595" t="str">
            <v>M50左侧独立靠背面套(浅灰色织物)</v>
          </cell>
        </row>
        <row r="1596">
          <cell r="A1596" t="str">
            <v>2.02.418</v>
          </cell>
          <cell r="B1596" t="str">
            <v>SCS0002241</v>
          </cell>
          <cell r="C1596" t="str">
            <v>M50左侧独立座垫面套（浅灰色织物）</v>
          </cell>
        </row>
        <row r="1597">
          <cell r="A1597" t="str">
            <v>2.02.419</v>
          </cell>
          <cell r="B1597" t="str">
            <v>SCS0002242</v>
          </cell>
          <cell r="C1597" t="str">
            <v>M50左座椅扶手面套(浅灰色织物)</v>
          </cell>
        </row>
        <row r="1598">
          <cell r="A1598" t="str">
            <v>2.02.420</v>
          </cell>
          <cell r="B1598" t="str">
            <v>SCS0002243</v>
          </cell>
          <cell r="C1598" t="str">
            <v>M50右座椅扶手面套(浅灰色织物)</v>
          </cell>
        </row>
        <row r="1599">
          <cell r="A1599" t="str">
            <v>2.02.421</v>
          </cell>
          <cell r="B1599" t="str">
            <v>SCS0002244</v>
          </cell>
          <cell r="C1599" t="str">
            <v>M50右侧独立靠背面套(浅灰色织物)</v>
          </cell>
        </row>
        <row r="1600">
          <cell r="A1600" t="str">
            <v>2.02.422</v>
          </cell>
          <cell r="B1600" t="str">
            <v>SCS0002245</v>
          </cell>
          <cell r="C1600" t="str">
            <v>M50右侧独立座垫面套（浅灰色织物）</v>
          </cell>
        </row>
        <row r="1601">
          <cell r="A1601" t="str">
            <v>2.02.423</v>
          </cell>
          <cell r="B1601" t="str">
            <v>SCS0002246</v>
          </cell>
          <cell r="C1601" t="str">
            <v>M50左侧座椅靠背面套（浅灰色织物）</v>
          </cell>
        </row>
        <row r="1602">
          <cell r="A1602" t="str">
            <v>2.02.424</v>
          </cell>
          <cell r="B1602" t="str">
            <v>SCS0002247</v>
          </cell>
          <cell r="C1602" t="str">
            <v>M50右侧座椅靠背面套（浅灰色织物）</v>
          </cell>
        </row>
        <row r="1603">
          <cell r="A1603" t="str">
            <v>2.02.425</v>
          </cell>
          <cell r="B1603" t="str">
            <v>SCS0002248</v>
          </cell>
          <cell r="C1603" t="str">
            <v>M50左侧座椅座垫面套（浅灰色织物）</v>
          </cell>
        </row>
        <row r="1604">
          <cell r="A1604" t="str">
            <v>2.02.426</v>
          </cell>
          <cell r="B1604" t="str">
            <v>SCS0002249</v>
          </cell>
          <cell r="C1604" t="str">
            <v>M50右侧座椅座垫面套（浅灰色织物）</v>
          </cell>
        </row>
        <row r="1605">
          <cell r="A1605" t="str">
            <v>2.02.427</v>
          </cell>
          <cell r="B1605" t="str">
            <v>SCS0002250</v>
          </cell>
          <cell r="C1605" t="str">
            <v>M50三人靠背面套（浅灰色织物）</v>
          </cell>
        </row>
        <row r="1606">
          <cell r="A1606" t="str">
            <v>2.02.428</v>
          </cell>
          <cell r="B1606" t="str">
            <v>SCS0002251</v>
          </cell>
          <cell r="C1606" t="str">
            <v>M50三人座垫面套（浅灰色织物）</v>
          </cell>
        </row>
        <row r="1607">
          <cell r="A1607" t="str">
            <v>2.02.429</v>
          </cell>
          <cell r="B1607" t="str">
            <v>SCS0002252</v>
          </cell>
          <cell r="C1607" t="str">
            <v>M50三人头枕面套（浅灰色织物）</v>
          </cell>
        </row>
        <row r="1608">
          <cell r="A1608" t="str">
            <v>2.02.430</v>
          </cell>
          <cell r="B1608" t="str">
            <v>SCS0002253</v>
          </cell>
          <cell r="C1608" t="str">
            <v>C33D正驾靠背（带气囊）发泡无纺布</v>
          </cell>
        </row>
        <row r="1609">
          <cell r="A1609" t="str">
            <v>2.02.431</v>
          </cell>
          <cell r="B1609" t="str">
            <v>SCS0002254</v>
          </cell>
          <cell r="C1609" t="str">
            <v>C33D副驾靠背（带气囊）发泡无纺布</v>
          </cell>
        </row>
        <row r="1610">
          <cell r="A1610" t="str">
            <v>2.02.432</v>
          </cell>
          <cell r="B1610" t="str">
            <v>SCS0002255</v>
          </cell>
          <cell r="C1610" t="str">
            <v>M35驾驶座椅靠背面套（棕色PVC）</v>
          </cell>
        </row>
        <row r="1611">
          <cell r="A1611" t="str">
            <v>2.02.433</v>
          </cell>
          <cell r="B1611" t="str">
            <v>SCS0002256</v>
          </cell>
          <cell r="C1611" t="str">
            <v>M35驾驶座椅座垫面套(棕色PVC)</v>
          </cell>
        </row>
        <row r="1612">
          <cell r="A1612" t="str">
            <v>2.02.434</v>
          </cell>
          <cell r="B1612" t="str">
            <v>SCS0002257</v>
          </cell>
          <cell r="C1612" t="str">
            <v>M35副驾驶座椅靠背面套(棕色PVC)</v>
          </cell>
        </row>
        <row r="1613">
          <cell r="A1613" t="str">
            <v>2.02.435</v>
          </cell>
          <cell r="B1613" t="str">
            <v>SCS0002258</v>
          </cell>
          <cell r="C1613" t="str">
            <v>M35副驾驶座椅坐垫面套(棕色PVC)</v>
          </cell>
        </row>
        <row r="1614">
          <cell r="A1614" t="str">
            <v>2.02.436</v>
          </cell>
          <cell r="B1614" t="str">
            <v>SCS0002259</v>
          </cell>
          <cell r="C1614" t="str">
            <v>M35前排头枕面套(棕色PVC)</v>
          </cell>
        </row>
        <row r="1615">
          <cell r="A1615" t="str">
            <v>2.02.437</v>
          </cell>
          <cell r="B1615" t="str">
            <v>SCS0002260</v>
          </cell>
          <cell r="C1615" t="str">
            <v>M35左侧独立靠背面套(棕色PVC)</v>
          </cell>
        </row>
        <row r="1616">
          <cell r="A1616" t="str">
            <v>2.02.438</v>
          </cell>
          <cell r="B1616" t="str">
            <v>SCS0002261</v>
          </cell>
          <cell r="C1616" t="str">
            <v>M35左侧独立座垫面套（棕色PVC）</v>
          </cell>
        </row>
        <row r="1617">
          <cell r="A1617" t="str">
            <v>2.02.439</v>
          </cell>
          <cell r="B1617" t="str">
            <v>SCS0002262</v>
          </cell>
          <cell r="C1617" t="str">
            <v>M35左座椅扶手面套(棕色PVC)</v>
          </cell>
        </row>
        <row r="1618">
          <cell r="A1618" t="str">
            <v>2.02.440</v>
          </cell>
          <cell r="B1618" t="str">
            <v>SCS0002263</v>
          </cell>
          <cell r="C1618" t="str">
            <v>M35右座椅扶手面套(棕色PVC)</v>
          </cell>
        </row>
        <row r="1619">
          <cell r="A1619" t="str">
            <v>2.02.441</v>
          </cell>
          <cell r="B1619" t="str">
            <v>SCS0002264</v>
          </cell>
          <cell r="C1619" t="str">
            <v>M35右侧独立靠背面套(棕色PVC)</v>
          </cell>
        </row>
        <row r="1620">
          <cell r="A1620" t="str">
            <v>2.02.442</v>
          </cell>
          <cell r="B1620" t="str">
            <v>SCS0002265</v>
          </cell>
          <cell r="C1620" t="str">
            <v>M35右侧独立座垫面套（棕色PVC）</v>
          </cell>
        </row>
        <row r="1621">
          <cell r="A1621" t="str">
            <v>2.02.443</v>
          </cell>
          <cell r="B1621" t="str">
            <v>SCS0002266</v>
          </cell>
          <cell r="C1621" t="str">
            <v>M35左侧座椅靠背面套（棕色PVC）</v>
          </cell>
        </row>
        <row r="1622">
          <cell r="A1622" t="str">
            <v>2.02.444</v>
          </cell>
          <cell r="B1622" t="str">
            <v>SCS0002267</v>
          </cell>
          <cell r="C1622" t="str">
            <v>M35左侧座椅座垫面套（棕色PVC）</v>
          </cell>
        </row>
        <row r="1623">
          <cell r="A1623" t="str">
            <v>2.02.445</v>
          </cell>
          <cell r="B1623" t="str">
            <v>SCS0002268</v>
          </cell>
          <cell r="C1623" t="str">
            <v>M35右侧座椅靠背面套（棕色PVC）</v>
          </cell>
        </row>
        <row r="1624">
          <cell r="A1624" t="str">
            <v>2.02.446</v>
          </cell>
          <cell r="B1624" t="str">
            <v>SCS0002269</v>
          </cell>
          <cell r="C1624" t="str">
            <v>M35右侧座椅座垫面套（棕色PVC）</v>
          </cell>
        </row>
        <row r="1625">
          <cell r="A1625" t="str">
            <v>2.02.447</v>
          </cell>
          <cell r="B1625" t="str">
            <v>SCS0002270</v>
          </cell>
          <cell r="C1625" t="str">
            <v>M35三人靠背面套（棕色PVC）</v>
          </cell>
        </row>
        <row r="1626">
          <cell r="A1626" t="str">
            <v>2.02.448</v>
          </cell>
          <cell r="B1626" t="str">
            <v>SCS0002271</v>
          </cell>
          <cell r="C1626" t="str">
            <v>M35三人座垫面套（棕色PVC）</v>
          </cell>
        </row>
        <row r="1627">
          <cell r="A1627" t="str">
            <v>2.02.449</v>
          </cell>
          <cell r="B1627" t="str">
            <v>SCS0002272</v>
          </cell>
          <cell r="C1627" t="str">
            <v>M35三人头枕面套（棕色PVC）</v>
          </cell>
        </row>
        <row r="1628">
          <cell r="A1628" t="str">
            <v>2.02.450</v>
          </cell>
          <cell r="B1628" t="str">
            <v>SCS0002273</v>
          </cell>
          <cell r="C1628" t="str">
            <v>C33D前排座椅头枕面套（浅灰）</v>
          </cell>
        </row>
        <row r="1629">
          <cell r="A1629" t="str">
            <v>2.02.451</v>
          </cell>
          <cell r="B1629" t="str">
            <v>SCS0002274</v>
          </cell>
          <cell r="C1629" t="str">
            <v>C33D驾驶员靠背面套（浅灰）</v>
          </cell>
        </row>
        <row r="1630">
          <cell r="A1630" t="str">
            <v>2.02.452</v>
          </cell>
          <cell r="B1630" t="str">
            <v>SCS0002275</v>
          </cell>
          <cell r="C1630" t="str">
            <v>C33D驾驶员座垫面套（浅灰）</v>
          </cell>
        </row>
        <row r="1631">
          <cell r="A1631" t="str">
            <v>2.02.453</v>
          </cell>
          <cell r="B1631" t="str">
            <v>SCS0002276</v>
          </cell>
          <cell r="C1631" t="str">
            <v>C33D副驾驶员靠背面套（浅灰）</v>
          </cell>
        </row>
        <row r="1632">
          <cell r="A1632" t="str">
            <v>2.02.454</v>
          </cell>
          <cell r="B1632" t="str">
            <v>SCS0002277</v>
          </cell>
          <cell r="C1632" t="str">
            <v>C33D副驾驶员座垫面套（浅灰）</v>
          </cell>
        </row>
        <row r="1633">
          <cell r="A1633" t="str">
            <v>2.02.455</v>
          </cell>
          <cell r="B1633" t="str">
            <v>SCS0002278</v>
          </cell>
          <cell r="C1633" t="str">
            <v>C33D后排两侧头枕面套（浅灰）</v>
          </cell>
        </row>
        <row r="1634">
          <cell r="A1634" t="str">
            <v>2.02.456</v>
          </cell>
          <cell r="B1634" t="str">
            <v>SCS0002279</v>
          </cell>
          <cell r="C1634" t="str">
            <v>C33D后排中间头枕面套（浅灰）</v>
          </cell>
        </row>
        <row r="1635">
          <cell r="A1635" t="str">
            <v>2.02.457</v>
          </cell>
          <cell r="B1635" t="str">
            <v>SCS0002280</v>
          </cell>
          <cell r="C1635" t="str">
            <v>C33D后排整体靠背面套（浅灰）</v>
          </cell>
        </row>
        <row r="1636">
          <cell r="A1636" t="str">
            <v>2.02.458</v>
          </cell>
          <cell r="B1636" t="str">
            <v>SCS0002281</v>
          </cell>
          <cell r="C1636" t="str">
            <v>C33D后排整体座垫面套（浅灰）</v>
          </cell>
        </row>
        <row r="1637">
          <cell r="A1637" t="str">
            <v>2.02.459</v>
          </cell>
          <cell r="B1637" t="str">
            <v>SCS0002282</v>
          </cell>
          <cell r="C1637" t="str">
            <v>C33D后排靠背右面套（浅灰）</v>
          </cell>
        </row>
        <row r="1638">
          <cell r="A1638" t="str">
            <v>2.02.460</v>
          </cell>
          <cell r="B1638" t="str">
            <v>SCS0002283</v>
          </cell>
          <cell r="C1638" t="str">
            <v>C33D后排靠背左面套（浅灰）</v>
          </cell>
        </row>
        <row r="1639">
          <cell r="A1639" t="str">
            <v>2.02.461</v>
          </cell>
          <cell r="B1639" t="str">
            <v>SCS0002284</v>
          </cell>
          <cell r="C1639" t="str">
            <v>C33D后排坐垫右面套（浅灰）</v>
          </cell>
        </row>
        <row r="1640">
          <cell r="A1640" t="str">
            <v>2.02.462</v>
          </cell>
          <cell r="B1640" t="str">
            <v>SCS0002285</v>
          </cell>
          <cell r="C1640" t="str">
            <v>C33D后排坐垫左面套（浅灰）</v>
          </cell>
        </row>
        <row r="1641">
          <cell r="A1641" t="str">
            <v>2.02.463</v>
          </cell>
          <cell r="B1641" t="str">
            <v>SCS0002286</v>
          </cell>
          <cell r="C1641" t="str">
            <v>H32B主驾靠背面套（织物）</v>
          </cell>
        </row>
        <row r="1642">
          <cell r="A1642" t="str">
            <v>2.02.464</v>
          </cell>
          <cell r="B1642" t="str">
            <v>SCS0002287</v>
          </cell>
          <cell r="C1642" t="str">
            <v>H32B副驾靠背面套（织物）</v>
          </cell>
        </row>
        <row r="1643">
          <cell r="A1643" t="str">
            <v>2.02.465</v>
          </cell>
          <cell r="B1643" t="str">
            <v>SCS0002288</v>
          </cell>
          <cell r="C1643" t="str">
            <v>H32B前排头枕面套（织物）</v>
          </cell>
        </row>
        <row r="1644">
          <cell r="A1644" t="str">
            <v>2.02.466</v>
          </cell>
          <cell r="B1644" t="str">
            <v>SCS0002289</v>
          </cell>
          <cell r="C1644" t="str">
            <v>H32B主驾座垫面套（织物）</v>
          </cell>
        </row>
        <row r="1645">
          <cell r="A1645" t="str">
            <v>2.02.467</v>
          </cell>
          <cell r="B1645" t="str">
            <v>SCS0002290</v>
          </cell>
          <cell r="C1645" t="str">
            <v>H32B副驾座垫面套（织物）</v>
          </cell>
        </row>
        <row r="1646">
          <cell r="A1646" t="str">
            <v>2.02.468</v>
          </cell>
          <cell r="B1646" t="str">
            <v>SCS0002291</v>
          </cell>
          <cell r="C1646" t="str">
            <v>H32B侧气囊总成-左</v>
          </cell>
        </row>
        <row r="1647">
          <cell r="A1647" t="str">
            <v>2.02.469</v>
          </cell>
          <cell r="B1647" t="str">
            <v>SCS0002292</v>
          </cell>
          <cell r="C1647" t="str">
            <v>H32B侧气囊总成-右</v>
          </cell>
        </row>
        <row r="1648">
          <cell r="A1648" t="str">
            <v>2.02.470</v>
          </cell>
          <cell r="B1648" t="str">
            <v>SCS0002293</v>
          </cell>
          <cell r="C1648" t="str">
            <v>H32B前排头枕面套（真皮）</v>
          </cell>
        </row>
        <row r="1649">
          <cell r="A1649" t="str">
            <v>2.02.471</v>
          </cell>
          <cell r="B1649" t="str">
            <v>SCS0002294</v>
          </cell>
          <cell r="C1649" t="str">
            <v>H32B主驾靠背面套（真皮）</v>
          </cell>
        </row>
        <row r="1650">
          <cell r="A1650" t="str">
            <v>2.02.472</v>
          </cell>
          <cell r="B1650" t="str">
            <v>SCS0002295</v>
          </cell>
          <cell r="C1650" t="str">
            <v>H32B主驾座垫面套（真皮）</v>
          </cell>
        </row>
        <row r="1651">
          <cell r="A1651" t="str">
            <v>2.02.473</v>
          </cell>
          <cell r="B1651" t="str">
            <v>SCS0002296</v>
          </cell>
          <cell r="C1651" t="str">
            <v>H32B副驾靠背面料（真皮）</v>
          </cell>
        </row>
        <row r="1652">
          <cell r="A1652" t="str">
            <v>2.02.474</v>
          </cell>
          <cell r="B1652" t="str">
            <v>SCS0002297</v>
          </cell>
          <cell r="C1652" t="str">
            <v>H32B副驾座垫面料（真皮）</v>
          </cell>
        </row>
        <row r="1653">
          <cell r="A1653" t="str">
            <v>2.02.475</v>
          </cell>
          <cell r="B1653" t="str">
            <v>SCS0002298</v>
          </cell>
          <cell r="C1653" t="str">
            <v>H32B主驾靠背面套（真皮，豪华）</v>
          </cell>
        </row>
        <row r="1654">
          <cell r="A1654" t="str">
            <v>2.02.476</v>
          </cell>
          <cell r="B1654" t="str">
            <v>SCS0002299</v>
          </cell>
          <cell r="C1654" t="str">
            <v>H32B副驾靠背面料（真皮，豪华）</v>
          </cell>
        </row>
        <row r="1655">
          <cell r="A1655" t="str">
            <v>2.02.477</v>
          </cell>
          <cell r="B1655" t="str">
            <v>SCS0002300</v>
          </cell>
          <cell r="C1655" t="str">
            <v>H32B后排六分靠背面套(织物面料)</v>
          </cell>
        </row>
        <row r="1656">
          <cell r="A1656" t="str">
            <v>2.02.478</v>
          </cell>
          <cell r="B1656" t="str">
            <v>SCS0002301</v>
          </cell>
          <cell r="C1656" t="str">
            <v>H32B后排四分靠背面套(织物面料)</v>
          </cell>
        </row>
        <row r="1657">
          <cell r="A1657" t="str">
            <v>2.02.479</v>
          </cell>
          <cell r="B1657" t="str">
            <v>SCS0002302</v>
          </cell>
          <cell r="C1657" t="str">
            <v>H32B后排中间头枕面套(织物面料)</v>
          </cell>
        </row>
        <row r="1658">
          <cell r="A1658" t="str">
            <v>2.02.480</v>
          </cell>
          <cell r="B1658" t="str">
            <v>SCS0002303</v>
          </cell>
          <cell r="C1658" t="str">
            <v>H32B后排中间头枕面套(真皮/皮革)</v>
          </cell>
        </row>
        <row r="1659">
          <cell r="A1659" t="str">
            <v>2.02.481</v>
          </cell>
          <cell r="B1659" t="str">
            <v>SCS0002304</v>
          </cell>
          <cell r="C1659" t="str">
            <v>H32B后排侧头枕面套(织物面料)</v>
          </cell>
        </row>
        <row r="1660">
          <cell r="A1660" t="str">
            <v>2.02.482</v>
          </cell>
          <cell r="B1660" t="str">
            <v>SCS0002305</v>
          </cell>
          <cell r="C1660" t="str">
            <v>H32B后排侧头枕面套(真皮/皮革)</v>
          </cell>
        </row>
        <row r="1661">
          <cell r="A1661" t="str">
            <v>2.02.483</v>
          </cell>
          <cell r="B1661" t="str">
            <v>SCS0002306</v>
          </cell>
          <cell r="C1661" t="str">
            <v>H32B后排六分靠背面套(真皮/皮革)</v>
          </cell>
        </row>
        <row r="1662">
          <cell r="A1662" t="str">
            <v>2.02.484</v>
          </cell>
          <cell r="B1662" t="str">
            <v>SCS0002307</v>
          </cell>
          <cell r="C1662" t="str">
            <v>H32B后排四分靠背面套(真皮/皮革)</v>
          </cell>
        </row>
        <row r="1663">
          <cell r="A1663" t="str">
            <v>2.02.485</v>
          </cell>
          <cell r="B1663" t="str">
            <v>SCS0002308</v>
          </cell>
          <cell r="C1663" t="str">
            <v>H32B后排坐垫面套(织物面料)</v>
          </cell>
        </row>
        <row r="1664">
          <cell r="A1664" t="str">
            <v>2.02.486</v>
          </cell>
          <cell r="B1664" t="str">
            <v>SCS0002309</v>
          </cell>
          <cell r="C1664" t="str">
            <v>H32B后排坐垫面套(真皮面料)</v>
          </cell>
        </row>
        <row r="1665">
          <cell r="A1665" t="str">
            <v>2.02.487</v>
          </cell>
          <cell r="B1665" t="str">
            <v>SCS0002310</v>
          </cell>
          <cell r="C1665" t="str">
            <v>M50N主驾靠背面套（棕色织物）</v>
          </cell>
        </row>
        <row r="1666">
          <cell r="A1666" t="str">
            <v>2.02.488</v>
          </cell>
          <cell r="B1666" t="str">
            <v>SCS0002311</v>
          </cell>
          <cell r="C1666" t="str">
            <v>M50N主驾靠背面套（深棕织物）</v>
          </cell>
        </row>
        <row r="1667">
          <cell r="A1667" t="str">
            <v>2.02.489</v>
          </cell>
          <cell r="B1667" t="str">
            <v>SCS0002312</v>
          </cell>
          <cell r="C1667" t="str">
            <v>M50N前排头枕面套（棕色织物）</v>
          </cell>
        </row>
        <row r="1668">
          <cell r="A1668" t="str">
            <v>2.02.490</v>
          </cell>
          <cell r="B1668" t="str">
            <v>SCS0002313</v>
          </cell>
          <cell r="C1668" t="str">
            <v>M50N前排头枕面套（深棕织物）</v>
          </cell>
        </row>
        <row r="1669">
          <cell r="A1669" t="str">
            <v>2.02.491</v>
          </cell>
          <cell r="B1669" t="str">
            <v>SCS0002314</v>
          </cell>
          <cell r="C1669" t="str">
            <v>M50N主驾座垫面套（棕色织物）</v>
          </cell>
        </row>
        <row r="1670">
          <cell r="A1670" t="str">
            <v>2.02.492</v>
          </cell>
          <cell r="B1670" t="str">
            <v>SCS0002315</v>
          </cell>
          <cell r="C1670" t="str">
            <v>M50N主驾座垫面套（深棕织物）</v>
          </cell>
        </row>
        <row r="1671">
          <cell r="A1671" t="str">
            <v>2.02.493</v>
          </cell>
          <cell r="B1671" t="str">
            <v>SCS0002316</v>
          </cell>
          <cell r="C1671" t="str">
            <v>M50N副驾座垫面套（棕色织物）</v>
          </cell>
        </row>
        <row r="1672">
          <cell r="A1672" t="str">
            <v>2.02.494</v>
          </cell>
          <cell r="B1672" t="str">
            <v>SCS0002317</v>
          </cell>
          <cell r="C1672" t="str">
            <v>M50N副驾座垫面套（深棕织物）</v>
          </cell>
        </row>
        <row r="1673">
          <cell r="A1673" t="str">
            <v>2.02.495</v>
          </cell>
          <cell r="B1673" t="str">
            <v>SCS0002318</v>
          </cell>
          <cell r="C1673" t="str">
            <v>M50N副驾靠背面套（棕色织物）</v>
          </cell>
        </row>
        <row r="1674">
          <cell r="A1674" t="str">
            <v>2.02.496</v>
          </cell>
          <cell r="B1674" t="str">
            <v>SCS0002319</v>
          </cell>
          <cell r="C1674" t="str">
            <v>M50N副驾靠背面套（深棕织物）</v>
          </cell>
        </row>
        <row r="1675">
          <cell r="A1675" t="str">
            <v>2.02.497</v>
          </cell>
          <cell r="B1675" t="str">
            <v>SCS0002320</v>
          </cell>
          <cell r="C1675" t="str">
            <v>M50N前排侧面气囊总成-左</v>
          </cell>
        </row>
        <row r="1676">
          <cell r="A1676" t="str">
            <v>2.02.498</v>
          </cell>
          <cell r="B1676" t="str">
            <v>SCS0002321</v>
          </cell>
          <cell r="C1676" t="str">
            <v>M50N前排侧面气囊总成-右</v>
          </cell>
        </row>
        <row r="1677">
          <cell r="A1677" t="str">
            <v>2.02.499</v>
          </cell>
          <cell r="B1677" t="str">
            <v>SCS0002322</v>
          </cell>
          <cell r="C1677" t="str">
            <v>M50N主驾靠背面套（侧气囊）（棕色织物）</v>
          </cell>
        </row>
        <row r="1678">
          <cell r="A1678" t="str">
            <v>2.02.500</v>
          </cell>
          <cell r="B1678" t="str">
            <v>SCS0002323</v>
          </cell>
          <cell r="C1678" t="str">
            <v>M50N主驾靠背面套（侧气囊）（深棕织物）</v>
          </cell>
        </row>
        <row r="1679">
          <cell r="A1679" t="str">
            <v>2.02.501</v>
          </cell>
          <cell r="B1679" t="str">
            <v>SCS0002324</v>
          </cell>
          <cell r="C1679" t="str">
            <v>M50N副驾靠背面套（侧气囊）（棕色织物）</v>
          </cell>
        </row>
        <row r="1680">
          <cell r="A1680" t="str">
            <v>2.02.502</v>
          </cell>
          <cell r="B1680" t="str">
            <v>SCS0002325</v>
          </cell>
          <cell r="C1680" t="str">
            <v>M50N副驾靠背面套（侧气囊）（深棕织物）</v>
          </cell>
        </row>
        <row r="1681">
          <cell r="A1681" t="str">
            <v>2.02.503</v>
          </cell>
          <cell r="B1681" t="str">
            <v>SCS0002326</v>
          </cell>
          <cell r="C1681" t="str">
            <v>M50N左侧独立靠背面套（织物+棕色）</v>
          </cell>
        </row>
        <row r="1682">
          <cell r="A1682" t="str">
            <v>2.02.504</v>
          </cell>
          <cell r="B1682" t="str">
            <v>SCS0002327</v>
          </cell>
          <cell r="C1682" t="str">
            <v>M50N左侧独立靠背面套（皮革+棕色）</v>
          </cell>
        </row>
        <row r="1683">
          <cell r="A1683" t="str">
            <v>2.02.505</v>
          </cell>
          <cell r="B1683" t="str">
            <v>SCS0002328</v>
          </cell>
          <cell r="C1683" t="str">
            <v>M50N左侧独立靠背面套（织物+深棕）</v>
          </cell>
        </row>
        <row r="1684">
          <cell r="A1684" t="str">
            <v>2.02.506</v>
          </cell>
          <cell r="B1684" t="str">
            <v>SCS0002329</v>
          </cell>
          <cell r="C1684" t="str">
            <v>M50N左侧独立靠背面套（皮革+深棕）</v>
          </cell>
        </row>
        <row r="1685">
          <cell r="A1685" t="str">
            <v>2.02.507</v>
          </cell>
          <cell r="B1685" t="str">
            <v>SCS0002330</v>
          </cell>
          <cell r="C1685" t="str">
            <v>M50N右侧独立靠背面套总成(织物+棕色）</v>
          </cell>
        </row>
        <row r="1686">
          <cell r="A1686" t="str">
            <v>2.02.508</v>
          </cell>
          <cell r="B1686" t="str">
            <v>SCS0002331</v>
          </cell>
          <cell r="C1686" t="str">
            <v>M50N右侧独立靠背面套总成(皮革+棕色）</v>
          </cell>
        </row>
        <row r="1687">
          <cell r="A1687" t="str">
            <v>2.02.509</v>
          </cell>
          <cell r="B1687" t="str">
            <v>SCS0002332</v>
          </cell>
          <cell r="C1687" t="str">
            <v>M50N右侧独立靠背面套总成(织物+深棕）</v>
          </cell>
        </row>
        <row r="1688">
          <cell r="A1688" t="str">
            <v>2.02.510</v>
          </cell>
          <cell r="B1688" t="str">
            <v>SCS0002333</v>
          </cell>
          <cell r="C1688" t="str">
            <v>M50N右侧独立靠背面套总成(皮革+深棕）</v>
          </cell>
        </row>
        <row r="1689">
          <cell r="A1689" t="str">
            <v>2.02.511</v>
          </cell>
          <cell r="B1689" t="str">
            <v>SCS0002334</v>
          </cell>
          <cell r="C1689" t="str">
            <v>M50N前排头枕面套（皮革+棕色）</v>
          </cell>
        </row>
        <row r="1690">
          <cell r="A1690" t="str">
            <v>2.02.512</v>
          </cell>
          <cell r="B1690" t="str">
            <v>SCS0002335</v>
          </cell>
          <cell r="C1690" t="str">
            <v>M50N前排头枕面套（皮革+深棕）</v>
          </cell>
        </row>
        <row r="1691">
          <cell r="A1691" t="str">
            <v>2.02.513</v>
          </cell>
          <cell r="B1691" t="str">
            <v>SCS0002336</v>
          </cell>
          <cell r="C1691" t="str">
            <v>M50N左侧独立座面套总成（织物+棕色）</v>
          </cell>
        </row>
        <row r="1692">
          <cell r="A1692" t="str">
            <v>2.02.514</v>
          </cell>
          <cell r="B1692" t="str">
            <v>SCS0002337</v>
          </cell>
          <cell r="C1692" t="str">
            <v>M50N左侧独立座面套总成（皮革+棕色）</v>
          </cell>
        </row>
        <row r="1693">
          <cell r="A1693" t="str">
            <v>2.02.515</v>
          </cell>
          <cell r="B1693" t="str">
            <v>SCS0002338</v>
          </cell>
          <cell r="C1693" t="str">
            <v>M50N左侧独立座面套总成（织物+深棕）</v>
          </cell>
        </row>
        <row r="1694">
          <cell r="A1694" t="str">
            <v>2.02.516</v>
          </cell>
          <cell r="B1694" t="str">
            <v>SCS0002339</v>
          </cell>
          <cell r="C1694" t="str">
            <v>M50N左侧独立座面套总成（皮革+深棕）</v>
          </cell>
        </row>
        <row r="1695">
          <cell r="A1695" t="str">
            <v>2.02.517</v>
          </cell>
          <cell r="B1695" t="str">
            <v>SCS0002340</v>
          </cell>
          <cell r="C1695" t="str">
            <v>M50N右侧独立座面套总成(织物+棕色）</v>
          </cell>
        </row>
        <row r="1696">
          <cell r="A1696" t="str">
            <v>2.02.518</v>
          </cell>
          <cell r="B1696" t="str">
            <v>SCS0002341</v>
          </cell>
          <cell r="C1696" t="str">
            <v>M50N右侧独立座面套总成(皮革+棕色）</v>
          </cell>
        </row>
        <row r="1697">
          <cell r="A1697" t="str">
            <v>2.02.519</v>
          </cell>
          <cell r="B1697" t="str">
            <v>SCS0002342</v>
          </cell>
          <cell r="C1697" t="str">
            <v>M50N右侧独立座面套总成(织物+深棕）</v>
          </cell>
        </row>
        <row r="1698">
          <cell r="A1698" t="str">
            <v>2.02.520</v>
          </cell>
          <cell r="B1698" t="str">
            <v>SCS0002343</v>
          </cell>
          <cell r="C1698" t="str">
            <v>M50N右侧独立座面套总成(皮革+深棕）</v>
          </cell>
        </row>
        <row r="1699">
          <cell r="A1699" t="str">
            <v>2.02.521</v>
          </cell>
          <cell r="B1699" t="str">
            <v>SCS0002344</v>
          </cell>
          <cell r="C1699" t="str">
            <v>M50N左座椅扶手护面总成（织物+棕色）</v>
          </cell>
        </row>
        <row r="1700">
          <cell r="A1700" t="str">
            <v>2.02.522</v>
          </cell>
          <cell r="B1700" t="str">
            <v>SCS0002345</v>
          </cell>
          <cell r="C1700" t="str">
            <v>M50N左座椅扶手护面总成（织物+深棕）</v>
          </cell>
        </row>
        <row r="1701">
          <cell r="A1701" t="str">
            <v>2.02.523</v>
          </cell>
          <cell r="B1701" t="str">
            <v>SCS0002346</v>
          </cell>
          <cell r="C1701" t="str">
            <v>M50N左座椅扶手护面总成（皮革+棕色）</v>
          </cell>
        </row>
        <row r="1702">
          <cell r="A1702" t="str">
            <v>2.02.524</v>
          </cell>
          <cell r="B1702" t="str">
            <v>SCS0002347</v>
          </cell>
          <cell r="C1702" t="str">
            <v>M50N左座椅扶手护面总成（皮革+深棕）</v>
          </cell>
        </row>
        <row r="1703">
          <cell r="A1703" t="str">
            <v>2.02.525</v>
          </cell>
          <cell r="B1703" t="str">
            <v>SCS0002348</v>
          </cell>
          <cell r="C1703" t="str">
            <v>M50N右座椅扶手护面总成（织物+棕色）</v>
          </cell>
        </row>
        <row r="1704">
          <cell r="A1704" t="str">
            <v>2.02.526</v>
          </cell>
          <cell r="B1704" t="str">
            <v>SCS0002349</v>
          </cell>
          <cell r="C1704" t="str">
            <v>M50N右座椅扶手护面总成（织物+深棕）</v>
          </cell>
        </row>
        <row r="1705">
          <cell r="A1705" t="str">
            <v>2.02.527</v>
          </cell>
          <cell r="B1705" t="str">
            <v>SCS0002350</v>
          </cell>
          <cell r="C1705" t="str">
            <v>M50N右座椅扶手护面总成（皮革+棕色）</v>
          </cell>
        </row>
        <row r="1706">
          <cell r="A1706" t="str">
            <v>2.02.528</v>
          </cell>
          <cell r="B1706" t="str">
            <v>SCS0002351</v>
          </cell>
          <cell r="C1706" t="str">
            <v>M50N右座椅扶手护面总成（皮革+深棕）</v>
          </cell>
        </row>
        <row r="1707">
          <cell r="A1707" t="str">
            <v>2.02.529</v>
          </cell>
          <cell r="B1707" t="str">
            <v>SCS0002352</v>
          </cell>
          <cell r="C1707" t="str">
            <v>M50N中排六分座椅靠背面套（棕色织物）</v>
          </cell>
        </row>
        <row r="1708">
          <cell r="A1708" t="str">
            <v>2.02.530</v>
          </cell>
          <cell r="B1708" t="str">
            <v>SCS0002353</v>
          </cell>
          <cell r="C1708" t="str">
            <v>M50N中排六分座椅靠背面套（棕色皮革）</v>
          </cell>
        </row>
        <row r="1709">
          <cell r="A1709" t="str">
            <v>2.02.531</v>
          </cell>
          <cell r="B1709" t="str">
            <v>SCS0002354</v>
          </cell>
          <cell r="C1709" t="str">
            <v>M50N中排六分座椅靠背面套（深棕织物）</v>
          </cell>
        </row>
        <row r="1710">
          <cell r="A1710" t="str">
            <v>2.02.532</v>
          </cell>
          <cell r="B1710" t="str">
            <v>SCS0002355</v>
          </cell>
          <cell r="C1710" t="str">
            <v>M50N中排六分座椅靠背面套（深棕皮革）</v>
          </cell>
        </row>
        <row r="1711">
          <cell r="A1711" t="str">
            <v>2.02.533</v>
          </cell>
          <cell r="B1711" t="str">
            <v>SCS0002356</v>
          </cell>
          <cell r="C1711" t="str">
            <v>M50N中排六分座椅背板</v>
          </cell>
        </row>
        <row r="1712">
          <cell r="A1712" t="str">
            <v>2.02.534</v>
          </cell>
          <cell r="B1712" t="str">
            <v>SCS0002357</v>
          </cell>
          <cell r="C1712" t="str">
            <v>M50N中排四六分两侧头枕面套（棕色织物）</v>
          </cell>
        </row>
        <row r="1713">
          <cell r="A1713" t="str">
            <v>2.02.535</v>
          </cell>
          <cell r="B1713" t="str">
            <v>SCS0002358</v>
          </cell>
          <cell r="C1713" t="str">
            <v>M50N中排四六分两侧头枕面套（棕色皮革）</v>
          </cell>
        </row>
        <row r="1714">
          <cell r="A1714" t="str">
            <v>2.02.536</v>
          </cell>
          <cell r="B1714" t="str">
            <v>SCS0002359</v>
          </cell>
          <cell r="C1714" t="str">
            <v>M50N中排四六分两侧头枕面套（深棕织物）</v>
          </cell>
        </row>
        <row r="1715">
          <cell r="A1715" t="str">
            <v>2.02.537</v>
          </cell>
          <cell r="B1715" t="str">
            <v>SCS0002360</v>
          </cell>
          <cell r="C1715" t="str">
            <v>M50N中排四六分两侧头枕面套（深棕皮革）</v>
          </cell>
        </row>
        <row r="1716">
          <cell r="A1716" t="str">
            <v>2.02.538</v>
          </cell>
          <cell r="B1716" t="str">
            <v>SCS0002361</v>
          </cell>
          <cell r="C1716" t="str">
            <v>M50N中排四六分中间头枕面套（棕色织物）</v>
          </cell>
        </row>
        <row r="1717">
          <cell r="A1717" t="str">
            <v>2.02.539</v>
          </cell>
          <cell r="B1717" t="str">
            <v>SCS0002362</v>
          </cell>
          <cell r="C1717" t="str">
            <v>M50N中排四六分中间头枕面套（棕色皮革）</v>
          </cell>
        </row>
        <row r="1718">
          <cell r="A1718" t="str">
            <v>2.02.540</v>
          </cell>
          <cell r="B1718" t="str">
            <v>SCS0002363</v>
          </cell>
          <cell r="C1718" t="str">
            <v>M50N中排四六分中间头枕面套（深棕织物）</v>
          </cell>
        </row>
        <row r="1719">
          <cell r="A1719" t="str">
            <v>2.02.541</v>
          </cell>
          <cell r="B1719" t="str">
            <v>SCS0002364</v>
          </cell>
          <cell r="C1719" t="str">
            <v>M50N中排四六分中间头枕面套（深棕皮革）</v>
          </cell>
        </row>
        <row r="1720">
          <cell r="A1720" t="str">
            <v>2.02.542</v>
          </cell>
          <cell r="B1720" t="str">
            <v>SCS0002365</v>
          </cell>
          <cell r="C1720" t="str">
            <v>M50N中排六分座垫面套（棕色织物）</v>
          </cell>
        </row>
        <row r="1721">
          <cell r="A1721" t="str">
            <v>2.02.543</v>
          </cell>
          <cell r="B1721" t="str">
            <v>SCS0002366</v>
          </cell>
          <cell r="C1721" t="str">
            <v>M50N中排六分座垫面套（棕色皮革）</v>
          </cell>
        </row>
        <row r="1722">
          <cell r="A1722" t="str">
            <v>2.02.544</v>
          </cell>
          <cell r="B1722" t="str">
            <v>SCS0002367</v>
          </cell>
          <cell r="C1722" t="str">
            <v>M50N中排六分座垫面套（深棕织物）</v>
          </cell>
        </row>
        <row r="1723">
          <cell r="A1723" t="str">
            <v>2.02.545</v>
          </cell>
          <cell r="B1723" t="str">
            <v>SCS0002368</v>
          </cell>
          <cell r="C1723" t="str">
            <v>M50N中排六分座垫面套（深棕皮革）</v>
          </cell>
        </row>
        <row r="1724">
          <cell r="A1724" t="str">
            <v>2.02.546</v>
          </cell>
          <cell r="B1724" t="str">
            <v>SCS0002369</v>
          </cell>
          <cell r="C1724" t="str">
            <v>M50N中排四分座椅背板</v>
          </cell>
        </row>
        <row r="1725">
          <cell r="A1725" t="str">
            <v>2.02.547</v>
          </cell>
          <cell r="B1725" t="str">
            <v>SCS0002370</v>
          </cell>
          <cell r="C1725" t="str">
            <v>M50N中排四分靠背面套（棕色织物）</v>
          </cell>
        </row>
        <row r="1726">
          <cell r="A1726" t="str">
            <v>2.02.548</v>
          </cell>
          <cell r="B1726" t="str">
            <v>SCS0002371</v>
          </cell>
          <cell r="C1726" t="str">
            <v>M50N中排四分靠背面套（棕色皮革）</v>
          </cell>
        </row>
        <row r="1727">
          <cell r="A1727" t="str">
            <v>2.02.549</v>
          </cell>
          <cell r="B1727" t="str">
            <v>SCS0002372</v>
          </cell>
          <cell r="C1727" t="str">
            <v>M50N中排四分靠背面套（深棕织物）</v>
          </cell>
        </row>
        <row r="1728">
          <cell r="A1728" t="str">
            <v>2.02.550</v>
          </cell>
          <cell r="B1728" t="str">
            <v>SCS0002373</v>
          </cell>
          <cell r="C1728" t="str">
            <v>M50N中排四分靠背面套（深棕皮革）</v>
          </cell>
        </row>
        <row r="1729">
          <cell r="A1729" t="str">
            <v>2.02.551</v>
          </cell>
          <cell r="B1729" t="str">
            <v>SCS0002374</v>
          </cell>
          <cell r="C1729" t="str">
            <v>M50N中排四分座垫面套（棕色织物）</v>
          </cell>
        </row>
        <row r="1730">
          <cell r="A1730" t="str">
            <v>2.02.552</v>
          </cell>
          <cell r="B1730" t="str">
            <v>SCS0002375</v>
          </cell>
          <cell r="C1730" t="str">
            <v>M50N中排四分座垫面套（棕色皮革）</v>
          </cell>
        </row>
        <row r="1731">
          <cell r="A1731" t="str">
            <v>2.02.553</v>
          </cell>
          <cell r="B1731" t="str">
            <v>SCS0002376</v>
          </cell>
          <cell r="C1731" t="str">
            <v>M50N中排四分座垫面套（深棕织物）</v>
          </cell>
        </row>
        <row r="1732">
          <cell r="A1732" t="str">
            <v>2.02.554</v>
          </cell>
          <cell r="B1732" t="str">
            <v>SCS0002377</v>
          </cell>
          <cell r="C1732" t="str">
            <v>M50N中排四分座垫面套（深棕皮革）</v>
          </cell>
        </row>
        <row r="1733">
          <cell r="A1733" t="str">
            <v>2.02.555</v>
          </cell>
          <cell r="B1733" t="str">
            <v>SCS0002378</v>
          </cell>
          <cell r="C1733" t="str">
            <v>M50N后排六分靠背面套（棕色织物）</v>
          </cell>
        </row>
        <row r="1734">
          <cell r="A1734" t="str">
            <v>2.02.556</v>
          </cell>
          <cell r="B1734" t="str">
            <v>SCS0002379</v>
          </cell>
          <cell r="C1734" t="str">
            <v>M50N后排六分靠背面套（棕色皮革）</v>
          </cell>
        </row>
        <row r="1735">
          <cell r="A1735" t="str">
            <v>2.02.557</v>
          </cell>
          <cell r="B1735" t="str">
            <v>SCS0002380</v>
          </cell>
          <cell r="C1735" t="str">
            <v>M50N后排六分靠背面套（深棕织物）</v>
          </cell>
        </row>
        <row r="1736">
          <cell r="A1736" t="str">
            <v>2.02.558</v>
          </cell>
          <cell r="B1736" t="str">
            <v>SCS0002381</v>
          </cell>
          <cell r="C1736" t="str">
            <v>M50N后排六分靠背面套（深棕皮革）</v>
          </cell>
        </row>
        <row r="1737">
          <cell r="A1737" t="str">
            <v>2.02.559</v>
          </cell>
          <cell r="B1737" t="str">
            <v>SCS0002382</v>
          </cell>
          <cell r="C1737" t="str">
            <v>M50N三排六分座椅背板</v>
          </cell>
        </row>
        <row r="1738">
          <cell r="A1738" t="str">
            <v>2.02.560</v>
          </cell>
          <cell r="B1738" t="str">
            <v>SCS0002383</v>
          </cell>
          <cell r="C1738" t="str">
            <v>M50N第三排四六分中间头枕面套（棕色织物）</v>
          </cell>
        </row>
        <row r="1739">
          <cell r="A1739" t="str">
            <v>2.02.561</v>
          </cell>
          <cell r="B1739" t="str">
            <v>SCS0002384</v>
          </cell>
          <cell r="C1739" t="str">
            <v>M50N第三排四六分中间头枕面套（棕色皮革）</v>
          </cell>
        </row>
        <row r="1740">
          <cell r="A1740" t="str">
            <v>2.02.562</v>
          </cell>
          <cell r="B1740" t="str">
            <v>SCS0002385</v>
          </cell>
          <cell r="C1740" t="str">
            <v>M50N第三排四六分中间头枕面套（深棕织物）</v>
          </cell>
        </row>
        <row r="1741">
          <cell r="A1741" t="str">
            <v>2.02.563</v>
          </cell>
          <cell r="B1741" t="str">
            <v>SCS0002386</v>
          </cell>
          <cell r="C1741" t="str">
            <v>M50N第三排四六分中间头枕面套（深棕皮革）</v>
          </cell>
        </row>
        <row r="1742">
          <cell r="A1742" t="str">
            <v>2.02.564</v>
          </cell>
          <cell r="B1742" t="str">
            <v>SCS0002387</v>
          </cell>
          <cell r="C1742" t="str">
            <v>M50N第三排头枕塑料防尘罩总成</v>
          </cell>
        </row>
        <row r="1743">
          <cell r="A1743" t="str">
            <v>2.02.565</v>
          </cell>
          <cell r="B1743" t="str">
            <v>SCS0002388</v>
          </cell>
          <cell r="C1743" t="str">
            <v>M50N第三排四六分两侧头枕面套（棕色织物）</v>
          </cell>
        </row>
        <row r="1744">
          <cell r="A1744" t="str">
            <v>2.02.566</v>
          </cell>
          <cell r="B1744" t="str">
            <v>SCS0002389</v>
          </cell>
          <cell r="C1744" t="str">
            <v>M50N第三排四六分两侧头枕面套（棕色皮革）</v>
          </cell>
        </row>
        <row r="1745">
          <cell r="A1745" t="str">
            <v>2.02.567</v>
          </cell>
          <cell r="B1745" t="str">
            <v>SCS0002390</v>
          </cell>
          <cell r="C1745" t="str">
            <v>M50N第三排四六分两侧头枕面套（深棕织物）</v>
          </cell>
        </row>
        <row r="1746">
          <cell r="A1746" t="str">
            <v>2.02.568</v>
          </cell>
          <cell r="B1746" t="str">
            <v>SCS0002391</v>
          </cell>
          <cell r="C1746" t="str">
            <v>M50N第三排四六分两侧头枕面套（深棕皮革）</v>
          </cell>
        </row>
        <row r="1747">
          <cell r="A1747" t="str">
            <v>2.02.569</v>
          </cell>
          <cell r="B1747" t="str">
            <v>SCS0002392</v>
          </cell>
          <cell r="C1747" t="str">
            <v>M50N第三排六分坐垫面套总成（棕色织物）</v>
          </cell>
        </row>
        <row r="1748">
          <cell r="A1748" t="str">
            <v>2.02.570</v>
          </cell>
          <cell r="B1748" t="str">
            <v>SCS0002393</v>
          </cell>
          <cell r="C1748" t="str">
            <v>M50N第三排六分坐垫面套总成（棕色皮革）</v>
          </cell>
        </row>
        <row r="1749">
          <cell r="A1749" t="str">
            <v>2.02.571</v>
          </cell>
          <cell r="B1749" t="str">
            <v>SCS0002394</v>
          </cell>
          <cell r="C1749" t="str">
            <v>M50N第三排六分坐垫面套总成（深棕织物）</v>
          </cell>
        </row>
        <row r="1750">
          <cell r="A1750" t="str">
            <v>2.02.572</v>
          </cell>
          <cell r="B1750" t="str">
            <v>SCS0004002</v>
          </cell>
          <cell r="C1750" t="str">
            <v>MA501前排座椅包装袋</v>
          </cell>
        </row>
        <row r="1751">
          <cell r="A1751" t="str">
            <v>2.02.573</v>
          </cell>
          <cell r="B1751" t="str">
            <v>SCS0002395</v>
          </cell>
          <cell r="C1751" t="str">
            <v>M50N第三排六分坐垫面套总成（深棕皮革）</v>
          </cell>
        </row>
        <row r="1752">
          <cell r="A1752" t="str">
            <v>2.02.574</v>
          </cell>
          <cell r="B1752" t="str">
            <v>SCS0002396</v>
          </cell>
          <cell r="C1752" t="str">
            <v>M50N第三排四分靠背面套总成（棕色织物）</v>
          </cell>
        </row>
        <row r="1753">
          <cell r="A1753" t="str">
            <v>2.02.575</v>
          </cell>
          <cell r="B1753" t="str">
            <v>SCS0002397</v>
          </cell>
          <cell r="C1753" t="str">
            <v>M50N第三排四分靠背面套总成（棕色皮革）</v>
          </cell>
        </row>
        <row r="1754">
          <cell r="A1754" t="str">
            <v>2.02.576</v>
          </cell>
          <cell r="B1754" t="str">
            <v>SCS0002398</v>
          </cell>
          <cell r="C1754" t="str">
            <v>M50N第三排四分靠背面套总成（深棕织物）</v>
          </cell>
        </row>
        <row r="1755">
          <cell r="A1755" t="str">
            <v>2.02.577</v>
          </cell>
          <cell r="B1755" t="str">
            <v>SCS0002399</v>
          </cell>
          <cell r="C1755" t="str">
            <v>M50N第三排四分靠背面套总成（深棕皮革）</v>
          </cell>
        </row>
        <row r="1756">
          <cell r="A1756" t="str">
            <v>2.02.578</v>
          </cell>
          <cell r="B1756" t="str">
            <v>SCS0002400</v>
          </cell>
          <cell r="C1756" t="str">
            <v>M50N第三排四分座垫面套总成（棕色织物）</v>
          </cell>
        </row>
        <row r="1757">
          <cell r="A1757" t="str">
            <v>2.02.579</v>
          </cell>
          <cell r="B1757" t="str">
            <v>SCS0002401</v>
          </cell>
          <cell r="C1757" t="str">
            <v>M50N第三排四分座垫面套总成（棕色皮革）</v>
          </cell>
        </row>
        <row r="1758">
          <cell r="A1758" t="str">
            <v>2.02.580</v>
          </cell>
          <cell r="B1758" t="str">
            <v>SCS0002402</v>
          </cell>
          <cell r="C1758" t="str">
            <v>M50N第三排四分座垫面套总成（深棕织物）</v>
          </cell>
        </row>
        <row r="1759">
          <cell r="A1759" t="str">
            <v>2.02.581</v>
          </cell>
          <cell r="B1759" t="str">
            <v>SCS0002403</v>
          </cell>
          <cell r="C1759" t="str">
            <v>M50N第三排四分座垫面套总成（深棕皮革）</v>
          </cell>
        </row>
        <row r="1760">
          <cell r="A1760" t="str">
            <v>2.02.582</v>
          </cell>
          <cell r="B1760" t="str">
            <v>SCS0002404</v>
          </cell>
          <cell r="C1760" t="str">
            <v>M50N第三排左侧座椅靠背面套（棕色织物）</v>
          </cell>
        </row>
        <row r="1761">
          <cell r="A1761" t="str">
            <v>2.02.583</v>
          </cell>
          <cell r="B1761" t="str">
            <v>SCS0002405</v>
          </cell>
          <cell r="C1761" t="str">
            <v>M50N第三排左侧座椅靠背面套（棕色皮革）</v>
          </cell>
        </row>
        <row r="1762">
          <cell r="A1762" t="str">
            <v>2.02.584</v>
          </cell>
          <cell r="B1762" t="str">
            <v>SCS0002406</v>
          </cell>
          <cell r="C1762" t="str">
            <v>M50N第三排左侧座椅靠背面套（深棕织物）</v>
          </cell>
        </row>
        <row r="1763">
          <cell r="A1763" t="str">
            <v>2.02.585</v>
          </cell>
          <cell r="B1763" t="str">
            <v>SCS0002407</v>
          </cell>
          <cell r="C1763" t="str">
            <v>M50N第三排左侧座椅靠背面套（深棕皮革）</v>
          </cell>
        </row>
        <row r="1764">
          <cell r="A1764" t="str">
            <v>2.02.586</v>
          </cell>
          <cell r="B1764" t="str">
            <v>SCS0002408</v>
          </cell>
          <cell r="C1764" t="str">
            <v>M50N第三排右侧座椅靠背面套（棕色织物）</v>
          </cell>
        </row>
        <row r="1765">
          <cell r="A1765" t="str">
            <v>2.02.587</v>
          </cell>
          <cell r="B1765" t="str">
            <v>SCS0002409</v>
          </cell>
          <cell r="C1765" t="str">
            <v>M50N第三排右侧座椅靠背面套（棕色皮革）</v>
          </cell>
        </row>
        <row r="1766">
          <cell r="A1766" t="str">
            <v>2.02.588</v>
          </cell>
          <cell r="B1766" t="str">
            <v>SCS0002410</v>
          </cell>
          <cell r="C1766" t="str">
            <v>M50N第三排右侧座椅靠背面套（深棕织物）</v>
          </cell>
        </row>
        <row r="1767">
          <cell r="A1767" t="str">
            <v>2.02.589</v>
          </cell>
          <cell r="B1767" t="str">
            <v>SCS0002411</v>
          </cell>
          <cell r="C1767" t="str">
            <v>M50N第三排右侧座椅靠背面套（深棕皮革）</v>
          </cell>
        </row>
        <row r="1768">
          <cell r="A1768" t="str">
            <v>2.02.590</v>
          </cell>
          <cell r="B1768" t="str">
            <v>SCS0002412</v>
          </cell>
          <cell r="C1768" t="str">
            <v>M50N第三排左侧座椅背板</v>
          </cell>
        </row>
        <row r="1769">
          <cell r="A1769" t="str">
            <v>2.02.591</v>
          </cell>
          <cell r="B1769" t="str">
            <v>SCS0002413</v>
          </cell>
          <cell r="C1769" t="str">
            <v>M50N第三排右侧座椅背板</v>
          </cell>
        </row>
        <row r="1770">
          <cell r="A1770" t="str">
            <v>2.02.592</v>
          </cell>
          <cell r="B1770" t="str">
            <v>SCS0002414</v>
          </cell>
          <cell r="C1770" t="str">
            <v>M50N第三排左侧座椅座垫面套总成（棕色织物）</v>
          </cell>
        </row>
        <row r="1771">
          <cell r="A1771" t="str">
            <v>2.02.593</v>
          </cell>
          <cell r="B1771" t="str">
            <v>SCS0002415</v>
          </cell>
          <cell r="C1771" t="str">
            <v>M50N第三排左侧座椅座垫面套总成（棕色皮革）</v>
          </cell>
        </row>
        <row r="1772">
          <cell r="A1772" t="str">
            <v>2.02.594</v>
          </cell>
          <cell r="B1772" t="str">
            <v>SCS0002416</v>
          </cell>
          <cell r="C1772" t="str">
            <v>M50N第三排左侧座椅座垫面套总成（深棕织物）</v>
          </cell>
        </row>
        <row r="1773">
          <cell r="A1773" t="str">
            <v>2.02.595</v>
          </cell>
          <cell r="B1773" t="str">
            <v>SCS0002417</v>
          </cell>
          <cell r="C1773" t="str">
            <v>M50N第三排左侧座椅座垫面套总成（深棕皮革）</v>
          </cell>
        </row>
        <row r="1774">
          <cell r="A1774" t="str">
            <v>2.02.596</v>
          </cell>
          <cell r="B1774" t="str">
            <v>SCS0002418</v>
          </cell>
          <cell r="C1774" t="str">
            <v>M50N第三排右侧座椅座垫面套总成（棕色织物）</v>
          </cell>
        </row>
        <row r="1775">
          <cell r="A1775" t="str">
            <v>2.02.597</v>
          </cell>
          <cell r="B1775" t="str">
            <v>SCS0002419</v>
          </cell>
          <cell r="C1775" t="str">
            <v>M50N第三排右侧座椅座垫面套总成（棕色皮革）</v>
          </cell>
        </row>
        <row r="1776">
          <cell r="A1776" t="str">
            <v>2.02.598</v>
          </cell>
          <cell r="B1776" t="str">
            <v>SCS0002420</v>
          </cell>
          <cell r="C1776" t="str">
            <v>M50N第三排右侧座椅座垫面套总成（深棕织物）</v>
          </cell>
        </row>
        <row r="1777">
          <cell r="A1777" t="str">
            <v>2.02.599</v>
          </cell>
          <cell r="B1777" t="str">
            <v>SCS0002421</v>
          </cell>
          <cell r="C1777" t="str">
            <v>M50N第三排右侧座椅座垫面套总成（深棕皮革）</v>
          </cell>
        </row>
        <row r="1778">
          <cell r="A1778" t="str">
            <v>2.02.600</v>
          </cell>
          <cell r="B1778" t="str">
            <v>SCS0002422</v>
          </cell>
          <cell r="C1778" t="str">
            <v>M50N三排四分座椅背板</v>
          </cell>
        </row>
        <row r="1779">
          <cell r="A1779" t="str">
            <v>2.02.601</v>
          </cell>
          <cell r="B1779" t="str">
            <v>SCS0002423</v>
          </cell>
          <cell r="C1779" t="str">
            <v>H32B前排靠背发泡用无纺布（不带气囊）</v>
          </cell>
        </row>
        <row r="1780">
          <cell r="A1780" t="str">
            <v>2.02.602</v>
          </cell>
          <cell r="B1780" t="str">
            <v>SCS0002424</v>
          </cell>
          <cell r="C1780" t="str">
            <v>H32B前排靠背发泡用无纺布（带气囊）</v>
          </cell>
        </row>
        <row r="1781">
          <cell r="A1781" t="str">
            <v>2.02.603</v>
          </cell>
          <cell r="B1781" t="str">
            <v>SCS0002425</v>
          </cell>
          <cell r="C1781" t="str">
            <v>H32B驾驶员座垫发泡用无纺布</v>
          </cell>
        </row>
        <row r="1782">
          <cell r="A1782" t="str">
            <v>2.02.604</v>
          </cell>
          <cell r="B1782" t="str">
            <v>SCS0002426</v>
          </cell>
          <cell r="C1782" t="str">
            <v>H32B副驾驶员座垫发泡用无纺布</v>
          </cell>
        </row>
        <row r="1783">
          <cell r="A1783" t="str">
            <v>2.02.605</v>
          </cell>
          <cell r="B1783" t="str">
            <v>SCS0002427</v>
          </cell>
          <cell r="C1783" t="str">
            <v>C33D驾驶员靠背面套（米色织物+米色、棕色PVC）</v>
          </cell>
        </row>
        <row r="1784">
          <cell r="A1784" t="str">
            <v>2.02.606</v>
          </cell>
          <cell r="B1784" t="str">
            <v>SCS0002428</v>
          </cell>
          <cell r="C1784" t="str">
            <v>C33D驾驶员座垫面套（米色织物+米色、棕色PVC）</v>
          </cell>
        </row>
        <row r="1785">
          <cell r="A1785" t="str">
            <v>2.02.607</v>
          </cell>
          <cell r="B1785" t="str">
            <v>SCS0002429</v>
          </cell>
          <cell r="C1785" t="str">
            <v>C33D副驾驶员靠背面套（米色织物+米色、棕色PVC）</v>
          </cell>
        </row>
        <row r="1786">
          <cell r="A1786" t="str">
            <v>2.02.608</v>
          </cell>
          <cell r="B1786" t="str">
            <v>SCS0002430</v>
          </cell>
          <cell r="C1786" t="str">
            <v>C33D副驾驶员座垫面套（米色织物+米色、棕色PVC）</v>
          </cell>
        </row>
        <row r="1787">
          <cell r="A1787" t="str">
            <v>2.02.609</v>
          </cell>
          <cell r="B1787" t="str">
            <v>SCS0002431</v>
          </cell>
          <cell r="C1787" t="str">
            <v>C33D后排靠背右面套（米色织物+米色、棕色PVC）</v>
          </cell>
        </row>
        <row r="1788">
          <cell r="A1788" t="str">
            <v>2.02.610</v>
          </cell>
          <cell r="B1788" t="str">
            <v>SCS0002432</v>
          </cell>
          <cell r="C1788" t="str">
            <v>C33D后排靠背左面套（米色织物+米色、棕色PVC）</v>
          </cell>
        </row>
        <row r="1789">
          <cell r="A1789" t="str">
            <v>2.02.611</v>
          </cell>
          <cell r="B1789" t="str">
            <v>SCS0002433</v>
          </cell>
          <cell r="C1789" t="str">
            <v>C33D后排坐垫右面套（米色织物+米色、棕色PVC）</v>
          </cell>
        </row>
        <row r="1790">
          <cell r="A1790" t="str">
            <v>2.02.612</v>
          </cell>
          <cell r="B1790" t="str">
            <v>SCS0002434</v>
          </cell>
          <cell r="C1790" t="str">
            <v>C33D后排坐垫左面套（米色织物+米色、棕色PVC）</v>
          </cell>
        </row>
        <row r="1791">
          <cell r="A1791" t="str">
            <v>2.02.613</v>
          </cell>
          <cell r="B1791" t="str">
            <v>SCS0002435</v>
          </cell>
          <cell r="C1791" t="str">
            <v>M50N主驾靠背面套（侧气囊）（浅棕皮革）</v>
          </cell>
        </row>
        <row r="1792">
          <cell r="A1792" t="str">
            <v>2.02.614</v>
          </cell>
          <cell r="B1792" t="str">
            <v>SCS0002436</v>
          </cell>
          <cell r="C1792" t="str">
            <v>M50N主驾靠背面套（侧气囊）（深棕皮革）</v>
          </cell>
        </row>
        <row r="1793">
          <cell r="A1793" t="str">
            <v>2.02.615</v>
          </cell>
          <cell r="B1793" t="str">
            <v>SCS0002437</v>
          </cell>
          <cell r="C1793" t="str">
            <v>M50N副驾靠背面套（侧气囊）（浅棕皮革）</v>
          </cell>
        </row>
        <row r="1794">
          <cell r="A1794" t="str">
            <v>2.02.616</v>
          </cell>
          <cell r="B1794" t="str">
            <v>SCS0002438</v>
          </cell>
          <cell r="C1794" t="str">
            <v>M50N副驾靠背面套（侧气囊）（深棕皮革）</v>
          </cell>
        </row>
        <row r="1795">
          <cell r="A1795" t="str">
            <v>2.02.617</v>
          </cell>
          <cell r="B1795" t="str">
            <v>SCS0002439</v>
          </cell>
          <cell r="C1795" t="str">
            <v>M50N主驾座垫面套（浅棕皮革）</v>
          </cell>
        </row>
        <row r="1796">
          <cell r="A1796" t="str">
            <v>2.02.618</v>
          </cell>
          <cell r="B1796" t="str">
            <v>SCS0002440</v>
          </cell>
          <cell r="C1796" t="str">
            <v>M50N主驾座垫面套（深棕皮革）</v>
          </cell>
        </row>
        <row r="1797">
          <cell r="A1797" t="str">
            <v>2.02.619</v>
          </cell>
          <cell r="B1797" t="str">
            <v>SCS0002441</v>
          </cell>
          <cell r="C1797" t="str">
            <v>M50N副驾座垫面套（浅棕皮革）</v>
          </cell>
        </row>
        <row r="1798">
          <cell r="A1798" t="str">
            <v>2.02.620</v>
          </cell>
          <cell r="B1798" t="str">
            <v>SCS0002442</v>
          </cell>
          <cell r="C1798" t="str">
            <v>M50N副驾座垫面套（深棕皮革）</v>
          </cell>
        </row>
        <row r="1799">
          <cell r="A1799" t="str">
            <v>2.02.621</v>
          </cell>
          <cell r="B1799" t="str">
            <v>SCS0002443</v>
          </cell>
          <cell r="C1799" t="str">
            <v>M50N后排靠背翻转拉带（黑色）</v>
          </cell>
        </row>
        <row r="1800">
          <cell r="A1800" t="str">
            <v>2.02.622</v>
          </cell>
          <cell r="B1800" t="str">
            <v>SCS0002444</v>
          </cell>
          <cell r="C1800" t="str">
            <v>M50N主驾靠背面套（黑红织物）</v>
          </cell>
        </row>
        <row r="1801">
          <cell r="A1801" t="str">
            <v>2.02.623</v>
          </cell>
          <cell r="B1801" t="str">
            <v>SCS0002445</v>
          </cell>
          <cell r="C1801" t="str">
            <v>M50N主驾靠背面套（黑蓝织物）</v>
          </cell>
        </row>
        <row r="1802">
          <cell r="A1802" t="str">
            <v>2.02.624</v>
          </cell>
          <cell r="B1802" t="str">
            <v>SCS0002446</v>
          </cell>
          <cell r="C1802" t="str">
            <v>M50N前排头枕面套（黑红织物）</v>
          </cell>
        </row>
        <row r="1803">
          <cell r="A1803" t="str">
            <v>2.02.625</v>
          </cell>
          <cell r="B1803" t="str">
            <v>SCS0002447</v>
          </cell>
          <cell r="C1803" t="str">
            <v>M50N前排头枕面套（黑蓝织物）</v>
          </cell>
        </row>
        <row r="1804">
          <cell r="A1804" t="str">
            <v>2.02.626</v>
          </cell>
          <cell r="B1804" t="str">
            <v>SCS0002448</v>
          </cell>
          <cell r="C1804" t="str">
            <v>M50N主驾座垫面套（黑红织物）</v>
          </cell>
        </row>
        <row r="1805">
          <cell r="A1805" t="str">
            <v>2.02.627</v>
          </cell>
          <cell r="B1805" t="str">
            <v>SCS0002449</v>
          </cell>
          <cell r="C1805" t="str">
            <v>M50N主驾座垫面套（黑蓝织物）</v>
          </cell>
        </row>
        <row r="1806">
          <cell r="A1806" t="str">
            <v>2.02.628</v>
          </cell>
          <cell r="B1806" t="str">
            <v>SCS0002450</v>
          </cell>
          <cell r="C1806" t="str">
            <v>M50N副驾靠背面套（黑红织物）</v>
          </cell>
        </row>
        <row r="1807">
          <cell r="A1807" t="str">
            <v>2.02.629</v>
          </cell>
          <cell r="B1807" t="str">
            <v>SCS0002451</v>
          </cell>
          <cell r="C1807" t="str">
            <v>M50N副驾靠背面套（黑蓝织物）</v>
          </cell>
        </row>
        <row r="1808">
          <cell r="A1808" t="str">
            <v>2.02.630</v>
          </cell>
          <cell r="B1808" t="str">
            <v>SCS0002452</v>
          </cell>
          <cell r="C1808" t="str">
            <v>M50N副驾座垫面套（黑红织物）</v>
          </cell>
        </row>
        <row r="1809">
          <cell r="A1809" t="str">
            <v>2.02.631</v>
          </cell>
          <cell r="B1809" t="str">
            <v>SCS0002453</v>
          </cell>
          <cell r="C1809" t="str">
            <v>M50N副驾座垫面套（黑蓝织物）</v>
          </cell>
        </row>
        <row r="1810">
          <cell r="A1810" t="str">
            <v>2.02.632</v>
          </cell>
          <cell r="B1810" t="str">
            <v>SCS0002454</v>
          </cell>
          <cell r="C1810" t="str">
            <v>M50N副驾靠背面套（棕色+黑色皮革+侧气囊）</v>
          </cell>
        </row>
        <row r="1811">
          <cell r="A1811" t="str">
            <v>2.02.633</v>
          </cell>
          <cell r="B1811" t="str">
            <v>SCS0002455</v>
          </cell>
          <cell r="C1811" t="str">
            <v>M50N副驾座垫面套（棕色+黑色皮革）</v>
          </cell>
        </row>
        <row r="1812">
          <cell r="A1812" t="str">
            <v>2.02.634</v>
          </cell>
          <cell r="B1812" t="str">
            <v>SCS0002456</v>
          </cell>
          <cell r="C1812" t="str">
            <v>M50N前排头枕面套（棕色皮革）</v>
          </cell>
        </row>
        <row r="1813">
          <cell r="A1813" t="str">
            <v>2.02.635</v>
          </cell>
          <cell r="B1813" t="str">
            <v>SCS0002457</v>
          </cell>
          <cell r="C1813" t="str">
            <v>M50N中排左独立靠背面套（黑红织物）</v>
          </cell>
        </row>
        <row r="1814">
          <cell r="A1814" t="str">
            <v>2.02.636</v>
          </cell>
          <cell r="B1814" t="str">
            <v>SCS0002458</v>
          </cell>
          <cell r="C1814" t="str">
            <v>M50N中排左独立靠背面套（黑蓝织物）</v>
          </cell>
        </row>
        <row r="1815">
          <cell r="A1815" t="str">
            <v>2.02.637</v>
          </cell>
          <cell r="B1815" t="str">
            <v>SCS0002459</v>
          </cell>
          <cell r="C1815" t="str">
            <v>M50N中排左独立靠背面套（棕色+黑色皮革）</v>
          </cell>
        </row>
        <row r="1816">
          <cell r="A1816" t="str">
            <v>2.02.638</v>
          </cell>
          <cell r="B1816" t="str">
            <v>SCS0002460</v>
          </cell>
          <cell r="C1816" t="str">
            <v>M50N中排左独立座垫面套（黑红织物）</v>
          </cell>
        </row>
        <row r="1817">
          <cell r="A1817" t="str">
            <v>2.02.639</v>
          </cell>
          <cell r="B1817" t="str">
            <v>SCS0002461</v>
          </cell>
          <cell r="C1817" t="str">
            <v>M50N中排左独立座垫面套（黑蓝织物）</v>
          </cell>
        </row>
        <row r="1818">
          <cell r="A1818" t="str">
            <v>2.02.640</v>
          </cell>
          <cell r="B1818" t="str">
            <v>SCS0002462</v>
          </cell>
          <cell r="C1818" t="str">
            <v>M50N中排左独立座垫面套（棕色+黑色皮革）</v>
          </cell>
        </row>
        <row r="1819">
          <cell r="A1819" t="str">
            <v>2.02.641</v>
          </cell>
          <cell r="B1819" t="str">
            <v>SCS0002463</v>
          </cell>
          <cell r="C1819" t="str">
            <v>M50N中排左独立扶手面套（黑红织物）</v>
          </cell>
        </row>
        <row r="1820">
          <cell r="A1820" t="str">
            <v>2.02.642</v>
          </cell>
          <cell r="B1820" t="str">
            <v>SCS0002464</v>
          </cell>
          <cell r="C1820" t="str">
            <v>M50N中排左独立扶手面套（黑蓝织物）</v>
          </cell>
        </row>
        <row r="1821">
          <cell r="A1821" t="str">
            <v>2.02.643</v>
          </cell>
          <cell r="B1821" t="str">
            <v>SCS0002465</v>
          </cell>
          <cell r="C1821" t="str">
            <v>M50N中排左独立扶手面套（棕色皮革）</v>
          </cell>
        </row>
        <row r="1822">
          <cell r="A1822" t="str">
            <v>2.02.644</v>
          </cell>
          <cell r="B1822" t="str">
            <v>SCS0002466</v>
          </cell>
          <cell r="C1822" t="str">
            <v>M50N中排右独立靠背面套（黑红织物）</v>
          </cell>
        </row>
        <row r="1823">
          <cell r="A1823" t="str">
            <v>2.02.645</v>
          </cell>
          <cell r="B1823" t="str">
            <v>SCS0002467</v>
          </cell>
          <cell r="C1823" t="str">
            <v>M50N中排右独立靠背面套（黑蓝织物）</v>
          </cell>
        </row>
        <row r="1824">
          <cell r="A1824" t="str">
            <v>2.02.646</v>
          </cell>
          <cell r="B1824" t="str">
            <v>SCS0002468</v>
          </cell>
          <cell r="C1824" t="str">
            <v>M50N中排右独立靠背面套（棕色+黑色皮革）</v>
          </cell>
        </row>
        <row r="1825">
          <cell r="A1825" t="str">
            <v>2.02.647</v>
          </cell>
          <cell r="B1825" t="str">
            <v>SCS0002469</v>
          </cell>
          <cell r="C1825" t="str">
            <v>M50N中排右独立座垫面套（黑红织物）</v>
          </cell>
        </row>
        <row r="1826">
          <cell r="A1826" t="str">
            <v>2.02.648</v>
          </cell>
          <cell r="B1826" t="str">
            <v>SCS0002470</v>
          </cell>
          <cell r="C1826" t="str">
            <v>M50N中排右独立座垫面套（黑蓝织物）</v>
          </cell>
        </row>
        <row r="1827">
          <cell r="A1827" t="str">
            <v>2.02.649</v>
          </cell>
          <cell r="B1827" t="str">
            <v>SCS0002471</v>
          </cell>
          <cell r="C1827" t="str">
            <v>M50N中排右独立座垫面套（棕色+黑色皮革）</v>
          </cell>
        </row>
        <row r="1828">
          <cell r="A1828" t="str">
            <v>2.02.650</v>
          </cell>
          <cell r="B1828" t="str">
            <v>SCS0002472</v>
          </cell>
          <cell r="C1828" t="str">
            <v>M50N中排右独立扶手面套（黑红织物）</v>
          </cell>
        </row>
        <row r="1829">
          <cell r="A1829" t="str">
            <v>2.02.651</v>
          </cell>
          <cell r="B1829" t="str">
            <v>SCS0002473</v>
          </cell>
          <cell r="C1829" t="str">
            <v>M50N中排右独立扶手面套（黑蓝织物）</v>
          </cell>
        </row>
        <row r="1830">
          <cell r="A1830" t="str">
            <v>2.02.652</v>
          </cell>
          <cell r="B1830" t="str">
            <v>SCS0002474</v>
          </cell>
          <cell r="C1830" t="str">
            <v>M50N中排右独立扶手面套（棕色皮革）</v>
          </cell>
        </row>
        <row r="1831">
          <cell r="A1831" t="str">
            <v>2.02.653</v>
          </cell>
          <cell r="B1831" t="str">
            <v>SCS0002475</v>
          </cell>
          <cell r="C1831" t="str">
            <v>M50N中排6分靠背面套（黑红织物）</v>
          </cell>
        </row>
        <row r="1832">
          <cell r="A1832" t="str">
            <v>2.02.654</v>
          </cell>
          <cell r="B1832" t="str">
            <v>SCS0002476</v>
          </cell>
          <cell r="C1832" t="str">
            <v>M50N中排6分靠背面套（黑蓝织物）</v>
          </cell>
        </row>
        <row r="1833">
          <cell r="A1833" t="str">
            <v>2.02.655</v>
          </cell>
          <cell r="B1833" t="str">
            <v>SCS0002477</v>
          </cell>
          <cell r="C1833" t="str">
            <v>M50N中排四六分两侧头枕面套（黑红织物）</v>
          </cell>
        </row>
        <row r="1834">
          <cell r="A1834" t="str">
            <v>2.02.656</v>
          </cell>
          <cell r="B1834" t="str">
            <v>SCS0002478</v>
          </cell>
          <cell r="C1834" t="str">
            <v>M50N中排四六分两侧头枕面套（黑蓝织物）</v>
          </cell>
        </row>
        <row r="1835">
          <cell r="A1835" t="str">
            <v>2.02.657</v>
          </cell>
          <cell r="B1835" t="str">
            <v>SCS0002479</v>
          </cell>
          <cell r="C1835" t="str">
            <v>M50N中排四六分中间头枕面套（黑红织物）</v>
          </cell>
        </row>
        <row r="1836">
          <cell r="A1836" t="str">
            <v>2.02.658</v>
          </cell>
          <cell r="B1836" t="str">
            <v>SCS0002480</v>
          </cell>
          <cell r="C1836" t="str">
            <v>M50N中排四六分中间头枕面套（黑蓝织物）</v>
          </cell>
        </row>
        <row r="1837">
          <cell r="A1837" t="str">
            <v>2.02.659</v>
          </cell>
          <cell r="B1837" t="str">
            <v>SCS0002481</v>
          </cell>
          <cell r="C1837" t="str">
            <v>M50N中排6分座垫面套（黑红织物）</v>
          </cell>
        </row>
        <row r="1838">
          <cell r="A1838" t="str">
            <v>2.02.660</v>
          </cell>
          <cell r="B1838" t="str">
            <v>SCS0002482</v>
          </cell>
          <cell r="C1838" t="str">
            <v>M50N中排6分座垫面套（黑蓝织物）</v>
          </cell>
        </row>
        <row r="1839">
          <cell r="A1839" t="str">
            <v>2.02.661</v>
          </cell>
          <cell r="B1839" t="str">
            <v>SCS0002483</v>
          </cell>
          <cell r="C1839" t="str">
            <v>M50N中排4分靠背面套（黑红织物）</v>
          </cell>
        </row>
        <row r="1840">
          <cell r="A1840" t="str">
            <v>2.02.662</v>
          </cell>
          <cell r="B1840" t="str">
            <v>SCS0002484</v>
          </cell>
          <cell r="C1840" t="str">
            <v>M50N中排4分靠背面套（黑蓝织物）</v>
          </cell>
        </row>
        <row r="1841">
          <cell r="A1841" t="str">
            <v>2.02.663</v>
          </cell>
          <cell r="B1841" t="str">
            <v>SCS0002485</v>
          </cell>
          <cell r="C1841" t="str">
            <v>M50N中排4分座垫面套（黑红织物）</v>
          </cell>
        </row>
        <row r="1842">
          <cell r="A1842" t="str">
            <v>2.02.664</v>
          </cell>
          <cell r="B1842" t="str">
            <v>SCS0002486</v>
          </cell>
          <cell r="C1842" t="str">
            <v>M50N中排4分座垫面套（黑蓝织物）</v>
          </cell>
        </row>
        <row r="1843">
          <cell r="A1843" t="str">
            <v>2.02.665</v>
          </cell>
          <cell r="B1843" t="str">
            <v>SCS0002487</v>
          </cell>
          <cell r="C1843" t="str">
            <v>M50N第三排6分靠背面套（黑红织物）</v>
          </cell>
        </row>
        <row r="1844">
          <cell r="A1844" t="str">
            <v>2.02.666</v>
          </cell>
          <cell r="B1844" t="str">
            <v>SCS0002488</v>
          </cell>
          <cell r="C1844" t="str">
            <v>M50N第三排6分靠背面套（黑蓝织物）</v>
          </cell>
        </row>
        <row r="1845">
          <cell r="A1845" t="str">
            <v>2.02.667</v>
          </cell>
          <cell r="B1845" t="str">
            <v>SCS0002489</v>
          </cell>
          <cell r="C1845" t="str">
            <v>M50N第三排6分靠背面套（棕色+黑色皮革）</v>
          </cell>
        </row>
        <row r="1846">
          <cell r="A1846" t="str">
            <v>2.02.668</v>
          </cell>
          <cell r="B1846" t="str">
            <v>SCS0002490</v>
          </cell>
          <cell r="C1846" t="str">
            <v>M50N第三排四六分中间头枕面套（黑红织物）</v>
          </cell>
        </row>
        <row r="1847">
          <cell r="A1847" t="str">
            <v>2.02.669</v>
          </cell>
          <cell r="B1847" t="str">
            <v>SCS0002491</v>
          </cell>
          <cell r="C1847" t="str">
            <v>M50N第三排四六分中间头枕面套（黑蓝织物）</v>
          </cell>
        </row>
        <row r="1848">
          <cell r="A1848" t="str">
            <v>2.02.670</v>
          </cell>
          <cell r="B1848" t="str">
            <v>SCS0002492</v>
          </cell>
          <cell r="C1848" t="str">
            <v>M50N第三排四六分中间头枕面套（棕色皮革）</v>
          </cell>
        </row>
        <row r="1849">
          <cell r="A1849" t="str">
            <v>2.02.671</v>
          </cell>
          <cell r="B1849" t="str">
            <v>SCS0002493</v>
          </cell>
          <cell r="C1849" t="str">
            <v>M50N第三排四六分两侧头枕面套（黑红织物）</v>
          </cell>
        </row>
        <row r="1850">
          <cell r="A1850" t="str">
            <v>2.02.672</v>
          </cell>
          <cell r="B1850" t="str">
            <v>SCS0002494</v>
          </cell>
          <cell r="C1850" t="str">
            <v>M50N第三排四六分两侧头枕面套（黑蓝织物）</v>
          </cell>
        </row>
        <row r="1851">
          <cell r="A1851" t="str">
            <v>2.02.673</v>
          </cell>
          <cell r="B1851" t="str">
            <v>SCS0002495</v>
          </cell>
          <cell r="C1851" t="str">
            <v>M50N第三排四六分两侧头枕面套（棕色皮革）</v>
          </cell>
        </row>
        <row r="1852">
          <cell r="A1852" t="str">
            <v>2.02.674</v>
          </cell>
          <cell r="B1852" t="str">
            <v>SCS0002496</v>
          </cell>
          <cell r="C1852" t="str">
            <v>M50N第三排6分座垫面套（黑红织物）</v>
          </cell>
        </row>
        <row r="1853">
          <cell r="A1853" t="str">
            <v>2.02.675</v>
          </cell>
          <cell r="B1853" t="str">
            <v>SCS0002497</v>
          </cell>
          <cell r="C1853" t="str">
            <v>M50N第三排6分座垫面套（黑蓝织物）</v>
          </cell>
        </row>
        <row r="1854">
          <cell r="A1854" t="str">
            <v>2.02.676</v>
          </cell>
          <cell r="B1854" t="str">
            <v>SCS0002498</v>
          </cell>
          <cell r="C1854" t="str">
            <v>M50N第三排6分座垫面套（棕色+黑色皮革）</v>
          </cell>
        </row>
        <row r="1855">
          <cell r="A1855" t="str">
            <v>2.02.677</v>
          </cell>
          <cell r="B1855" t="str">
            <v>SCS0002499</v>
          </cell>
          <cell r="C1855" t="str">
            <v>M50N第三排左侧座椅靠背面套（黑红织物）</v>
          </cell>
        </row>
        <row r="1856">
          <cell r="A1856" t="str">
            <v>2.02.678</v>
          </cell>
          <cell r="B1856" t="str">
            <v>SCS0002500</v>
          </cell>
          <cell r="C1856" t="str">
            <v>M50N第三排左侧座椅靠背面套（黑蓝织物）</v>
          </cell>
        </row>
        <row r="1857">
          <cell r="A1857" t="str">
            <v>2.02.679</v>
          </cell>
          <cell r="B1857" t="str">
            <v>SCS0002501</v>
          </cell>
          <cell r="C1857" t="str">
            <v>M50N第三排左侧座椅靠背面套（棕色+黑色皮革）</v>
          </cell>
        </row>
        <row r="1858">
          <cell r="A1858" t="str">
            <v>2.02.680</v>
          </cell>
          <cell r="B1858" t="str">
            <v>SCS0002502</v>
          </cell>
          <cell r="C1858" t="str">
            <v>M50N第三排左侧座椅座垫面套（黑红织物）</v>
          </cell>
        </row>
        <row r="1859">
          <cell r="A1859" t="str">
            <v>2.02.681</v>
          </cell>
          <cell r="B1859" t="str">
            <v>SCS0002503</v>
          </cell>
          <cell r="C1859" t="str">
            <v>M50N第三排左侧座椅座垫面套（黑蓝织物）</v>
          </cell>
        </row>
        <row r="1860">
          <cell r="A1860" t="str">
            <v>2.02.682</v>
          </cell>
          <cell r="B1860" t="str">
            <v>SCS0002504</v>
          </cell>
          <cell r="C1860" t="str">
            <v>M50N第三排左侧座椅座垫面套（棕色+黑色皮革）</v>
          </cell>
        </row>
        <row r="1861">
          <cell r="A1861" t="str">
            <v>2.02.683</v>
          </cell>
          <cell r="B1861" t="str">
            <v>SCS0002505</v>
          </cell>
          <cell r="C1861" t="str">
            <v>M50N第三排右侧座椅靠背面套（黑红织物）</v>
          </cell>
        </row>
        <row r="1862">
          <cell r="A1862" t="str">
            <v>2.02.684</v>
          </cell>
          <cell r="B1862" t="str">
            <v>SCS0002506</v>
          </cell>
          <cell r="C1862" t="str">
            <v>M50N第三排右侧座椅靠背面套（黑蓝织物）</v>
          </cell>
        </row>
        <row r="1863">
          <cell r="A1863" t="str">
            <v>2.02.685</v>
          </cell>
          <cell r="B1863" t="str">
            <v>SCS0002507</v>
          </cell>
          <cell r="C1863" t="str">
            <v>M50N第三排右侧座椅靠背面套（棕色+黑色皮革）</v>
          </cell>
        </row>
        <row r="1864">
          <cell r="A1864" t="str">
            <v>2.02.686</v>
          </cell>
          <cell r="B1864" t="str">
            <v>SCS0002508</v>
          </cell>
          <cell r="C1864" t="str">
            <v>M50N第三排右侧座椅座垫面套（黑红织物）</v>
          </cell>
        </row>
        <row r="1865">
          <cell r="A1865" t="str">
            <v>2.02.687</v>
          </cell>
          <cell r="B1865" t="str">
            <v>SCS0002509</v>
          </cell>
          <cell r="C1865" t="str">
            <v>M50N第三排右侧座椅座垫面套（黑蓝织物）</v>
          </cell>
        </row>
        <row r="1866">
          <cell r="A1866" t="str">
            <v>2.02.688</v>
          </cell>
          <cell r="B1866" t="str">
            <v>SCS0002510</v>
          </cell>
          <cell r="C1866" t="str">
            <v>M50N第三排右侧座椅座垫面套（棕色+黑色皮革）</v>
          </cell>
        </row>
        <row r="1867">
          <cell r="A1867" t="str">
            <v>2.02.689</v>
          </cell>
          <cell r="B1867" t="str">
            <v>SCS0002511</v>
          </cell>
          <cell r="C1867" t="str">
            <v>M50N第三排4分靠背面套（黑红织物）</v>
          </cell>
        </row>
        <row r="1868">
          <cell r="A1868" t="str">
            <v>2.02.690</v>
          </cell>
          <cell r="B1868" t="str">
            <v>SCS0002512</v>
          </cell>
          <cell r="C1868" t="str">
            <v>M50N第三排4分靠背面套（黑蓝织物）</v>
          </cell>
        </row>
        <row r="1869">
          <cell r="A1869" t="str">
            <v>2.02.691</v>
          </cell>
          <cell r="B1869" t="str">
            <v>SCS0002513</v>
          </cell>
          <cell r="C1869" t="str">
            <v>M50N第三排4分靠背面套（棕色+黑色皮革）</v>
          </cell>
        </row>
        <row r="1870">
          <cell r="A1870" t="str">
            <v>2.02.692</v>
          </cell>
          <cell r="B1870" t="str">
            <v>SCS0002514</v>
          </cell>
          <cell r="C1870" t="str">
            <v>M50N第三排4分座垫面套（黑红织物）</v>
          </cell>
        </row>
        <row r="1871">
          <cell r="A1871" t="str">
            <v>2.02.693</v>
          </cell>
          <cell r="B1871" t="str">
            <v>SCS0002515</v>
          </cell>
          <cell r="C1871" t="str">
            <v>M50N第三排4分座垫面套（黑蓝织物）</v>
          </cell>
        </row>
        <row r="1872">
          <cell r="A1872" t="str">
            <v>2.02.694</v>
          </cell>
          <cell r="B1872" t="str">
            <v>SCS0002516</v>
          </cell>
          <cell r="C1872" t="str">
            <v>M50N第三排4分座垫面套（棕色+黑色皮革）</v>
          </cell>
        </row>
        <row r="1873">
          <cell r="A1873" t="str">
            <v>2.02.695</v>
          </cell>
          <cell r="B1873" t="str">
            <v>SCS0002517</v>
          </cell>
          <cell r="C1873" t="str">
            <v>M50N主驾靠背面套（棕色+黑色皮革+侧气囊，C32B造型）</v>
          </cell>
        </row>
        <row r="1874">
          <cell r="A1874" t="str">
            <v>2.02.696</v>
          </cell>
          <cell r="B1874" t="str">
            <v>SCS0002518</v>
          </cell>
          <cell r="C1874" t="str">
            <v>M50N主驾座垫面套（棕色+黑色皮革，C32B造型）</v>
          </cell>
        </row>
        <row r="1875">
          <cell r="A1875" t="str">
            <v>2.02.697</v>
          </cell>
          <cell r="B1875" t="str">
            <v>SCS0002519</v>
          </cell>
          <cell r="C1875" t="str">
            <v>M50N副驾靠背面套（棕色+黑色皮革+侧气囊，C32B造型）</v>
          </cell>
        </row>
        <row r="1876">
          <cell r="A1876" t="str">
            <v>2.02.698</v>
          </cell>
          <cell r="B1876" t="str">
            <v>SCS0002520</v>
          </cell>
          <cell r="C1876" t="str">
            <v>M50N副驾座垫面套（棕色+黑色皮革，C32B造型）</v>
          </cell>
        </row>
        <row r="1877">
          <cell r="A1877" t="str">
            <v>2.02.699</v>
          </cell>
          <cell r="B1877" t="str">
            <v>SCS0002521</v>
          </cell>
          <cell r="C1877" t="str">
            <v>M50N前排头枕面套（棕色皮革，C32B造型）</v>
          </cell>
        </row>
        <row r="1878">
          <cell r="A1878" t="str">
            <v>2.02.700</v>
          </cell>
          <cell r="B1878" t="str">
            <v>SCS0002522</v>
          </cell>
          <cell r="C1878" t="str">
            <v>M50N前排头枕面套（黑色皮革）</v>
          </cell>
        </row>
        <row r="1879">
          <cell r="A1879" t="str">
            <v>2.02.701</v>
          </cell>
          <cell r="B1879" t="str">
            <v>SCS0002523</v>
          </cell>
          <cell r="C1879" t="str">
            <v>M50N副驾靠背面套（侧气囊）（黑色皮革）</v>
          </cell>
        </row>
        <row r="1880">
          <cell r="A1880" t="str">
            <v>2.02.702</v>
          </cell>
          <cell r="B1880" t="str">
            <v>SCS0002524</v>
          </cell>
          <cell r="C1880" t="str">
            <v>M50N副驾座垫面套（黑色皮革）</v>
          </cell>
        </row>
        <row r="1881">
          <cell r="A1881" t="str">
            <v>2.02.703</v>
          </cell>
          <cell r="B1881" t="str">
            <v>SCS0002525</v>
          </cell>
          <cell r="C1881" t="str">
            <v>M50N中排左独立靠背面套（黑色皮革）</v>
          </cell>
        </row>
        <row r="1882">
          <cell r="A1882" t="str">
            <v>2.02.704</v>
          </cell>
          <cell r="B1882" t="str">
            <v>SCS0002526</v>
          </cell>
          <cell r="C1882" t="str">
            <v>M50N中排左独立座垫面套（黑色皮革）</v>
          </cell>
        </row>
        <row r="1883">
          <cell r="A1883" t="str">
            <v>2.02.705</v>
          </cell>
          <cell r="B1883" t="str">
            <v>SCS0002527</v>
          </cell>
          <cell r="C1883" t="str">
            <v>M50N中排左独立扶手面套（黑色皮革）</v>
          </cell>
        </row>
        <row r="1884">
          <cell r="A1884" t="str">
            <v>2.02.706</v>
          </cell>
          <cell r="B1884" t="str">
            <v>SCS0002528</v>
          </cell>
          <cell r="C1884" t="str">
            <v>M50N中排右独立靠背面套（黑色皮革）</v>
          </cell>
        </row>
        <row r="1885">
          <cell r="A1885" t="str">
            <v>2.02.707</v>
          </cell>
          <cell r="B1885" t="str">
            <v>SCS0002529</v>
          </cell>
          <cell r="C1885" t="str">
            <v>M50N中排右独立座垫面套（黑色皮革）</v>
          </cell>
        </row>
        <row r="1886">
          <cell r="A1886" t="str">
            <v>2.02.708</v>
          </cell>
          <cell r="B1886" t="str">
            <v>SCS0002530</v>
          </cell>
          <cell r="C1886" t="str">
            <v>M50N中排右独立扶手面套（黑色皮革）</v>
          </cell>
        </row>
        <row r="1887">
          <cell r="A1887" t="str">
            <v>2.02.709</v>
          </cell>
          <cell r="B1887" t="str">
            <v>SCS0002531</v>
          </cell>
          <cell r="C1887" t="str">
            <v>M50N第三排6分靠背面套（黑色皮革）</v>
          </cell>
        </row>
        <row r="1888">
          <cell r="A1888" t="str">
            <v>2.02.710</v>
          </cell>
          <cell r="B1888" t="str">
            <v>SCS0002532</v>
          </cell>
          <cell r="C1888" t="str">
            <v>M50N第三排四六分中间头枕面套（黑色皮革）</v>
          </cell>
        </row>
        <row r="1889">
          <cell r="A1889" t="str">
            <v>2.02.711</v>
          </cell>
          <cell r="B1889" t="str">
            <v>SCS0002533</v>
          </cell>
          <cell r="C1889" t="str">
            <v>M50N第三排四六分两侧头枕面套（黑色皮革）</v>
          </cell>
        </row>
        <row r="1890">
          <cell r="A1890" t="str">
            <v>2.02.712</v>
          </cell>
          <cell r="B1890" t="str">
            <v>SCS0002534</v>
          </cell>
          <cell r="C1890" t="str">
            <v>M50N第三排6分座垫面套（黑色皮革）</v>
          </cell>
        </row>
        <row r="1891">
          <cell r="A1891" t="str">
            <v>2.02.713</v>
          </cell>
          <cell r="B1891" t="str">
            <v>SCS0002535</v>
          </cell>
          <cell r="C1891" t="str">
            <v>M50N第三排4分靠背面套（黑色皮革）</v>
          </cell>
        </row>
        <row r="1892">
          <cell r="A1892" t="str">
            <v>2.02.714</v>
          </cell>
          <cell r="B1892" t="str">
            <v>SCS0002536</v>
          </cell>
          <cell r="C1892" t="str">
            <v>M50N第三排4分座垫面套（黑色皮革）</v>
          </cell>
        </row>
        <row r="1893">
          <cell r="A1893" t="str">
            <v>2.02.715</v>
          </cell>
          <cell r="B1893" t="str">
            <v>SCS0002537</v>
          </cell>
          <cell r="C1893" t="str">
            <v>M50N第三排左侧座椅靠背面套（黑色皮革）</v>
          </cell>
        </row>
        <row r="1894">
          <cell r="A1894" t="str">
            <v>2.02.716</v>
          </cell>
          <cell r="B1894" t="str">
            <v>SCS0002538</v>
          </cell>
          <cell r="C1894" t="str">
            <v>M50N第三排左侧座椅座垫面套（黑色皮革）</v>
          </cell>
        </row>
        <row r="1895">
          <cell r="A1895" t="str">
            <v>2.02.717</v>
          </cell>
          <cell r="B1895" t="str">
            <v>SCS0002539</v>
          </cell>
          <cell r="C1895" t="str">
            <v>M50N第三排右侧座椅靠背面套（黑色皮革）</v>
          </cell>
        </row>
        <row r="1896">
          <cell r="A1896" t="str">
            <v>2.02.718</v>
          </cell>
          <cell r="B1896" t="str">
            <v>SCS0002540</v>
          </cell>
          <cell r="C1896" t="str">
            <v>M50N第三排右侧座椅座垫面套（黑色皮革）</v>
          </cell>
        </row>
        <row r="1897">
          <cell r="A1897" t="str">
            <v>2.02.719</v>
          </cell>
          <cell r="B1897" t="str">
            <v>SCS0002541</v>
          </cell>
          <cell r="C1897" t="str">
            <v>M50N前排靠背发泡用无纺布（带气囊）</v>
          </cell>
        </row>
        <row r="1898">
          <cell r="A1898" t="str">
            <v>2.02.720</v>
          </cell>
          <cell r="B1898" t="str">
            <v>SCS0002542</v>
          </cell>
          <cell r="C1898" t="str">
            <v>M50N中排独立头枕面套（黑红织物）</v>
          </cell>
        </row>
        <row r="1899">
          <cell r="A1899" t="str">
            <v>2.02.721</v>
          </cell>
          <cell r="B1899" t="str">
            <v>SCS0002543</v>
          </cell>
          <cell r="C1899" t="str">
            <v>M50N中排独立头枕面套（黑蓝织物）</v>
          </cell>
        </row>
        <row r="1900">
          <cell r="A1900" t="str">
            <v>2.02.722</v>
          </cell>
          <cell r="B1900" t="str">
            <v>SCS0002544</v>
          </cell>
          <cell r="C1900" t="str">
            <v>M60主驾靠背面套（黑蓝内饰+织物）</v>
          </cell>
        </row>
        <row r="1901">
          <cell r="A1901" t="str">
            <v>2.02.723</v>
          </cell>
          <cell r="B1901" t="str">
            <v>SCS0002545</v>
          </cell>
          <cell r="C1901" t="str">
            <v>M60主驾座垫面套（黑蓝内饰+织物）</v>
          </cell>
        </row>
        <row r="1902">
          <cell r="A1902" t="str">
            <v>2.02.724</v>
          </cell>
          <cell r="B1902" t="str">
            <v>SCS0002546</v>
          </cell>
          <cell r="C1902" t="str">
            <v>M60主驾靠背面套（黑+浅灰内饰+皮革）</v>
          </cell>
        </row>
        <row r="1903">
          <cell r="A1903" t="str">
            <v>2.02.725</v>
          </cell>
          <cell r="B1903" t="str">
            <v>SCS0002547</v>
          </cell>
          <cell r="C1903" t="str">
            <v>M60主驾座垫面套（黑+浅灰内饰+皮革）</v>
          </cell>
        </row>
        <row r="1904">
          <cell r="A1904" t="str">
            <v>2.02.726</v>
          </cell>
          <cell r="B1904" t="str">
            <v>SCS0002548</v>
          </cell>
          <cell r="C1904" t="str">
            <v>M60副驾靠背面套（黑蓝内饰+织物+不带气囊）</v>
          </cell>
        </row>
        <row r="1905">
          <cell r="A1905" t="str">
            <v>2.02.727</v>
          </cell>
          <cell r="B1905" t="str">
            <v>SCS0002549</v>
          </cell>
          <cell r="C1905" t="str">
            <v>M60副驾坐垫面套（黑蓝内饰+织物）</v>
          </cell>
        </row>
        <row r="1906">
          <cell r="A1906" t="str">
            <v>2.02.728</v>
          </cell>
          <cell r="B1906" t="str">
            <v>SCS0002550</v>
          </cell>
          <cell r="C1906" t="str">
            <v>M60副驾靠背面套（皮革+黑+浅灰内饰+不带气囊）</v>
          </cell>
        </row>
        <row r="1907">
          <cell r="A1907" t="str">
            <v>2.02.729</v>
          </cell>
          <cell r="B1907" t="str">
            <v>SCS0002551</v>
          </cell>
          <cell r="C1907" t="str">
            <v>M60副驾坐垫面套（皮革+黑+浅灰内饰）</v>
          </cell>
        </row>
        <row r="1908">
          <cell r="A1908" t="str">
            <v>2.02.730</v>
          </cell>
          <cell r="B1908" t="str">
            <v>SCS0002552</v>
          </cell>
          <cell r="C1908" t="str">
            <v>M60第三排左侧座椅靠背面套（黑蓝内饰+织物）</v>
          </cell>
        </row>
        <row r="1909">
          <cell r="A1909" t="str">
            <v>2.02.731</v>
          </cell>
          <cell r="B1909" t="str">
            <v>SCS0002553</v>
          </cell>
          <cell r="C1909" t="str">
            <v>M60第三排左侧座椅靠背面套（黑+浅灰内饰+皮革）</v>
          </cell>
        </row>
        <row r="1910">
          <cell r="A1910" t="str">
            <v>2.02.732</v>
          </cell>
          <cell r="B1910" t="str">
            <v>SCS0002554</v>
          </cell>
          <cell r="C1910" t="str">
            <v>M60第三排左侧座椅座垫面套总成（黑蓝内饰+织物）</v>
          </cell>
        </row>
        <row r="1911">
          <cell r="A1911" t="str">
            <v>2.02.733</v>
          </cell>
          <cell r="B1911" t="str">
            <v>SCS0002555</v>
          </cell>
          <cell r="C1911" t="str">
            <v>M60第三排左侧座椅座垫面套总成（黑浅灰色+皮革）</v>
          </cell>
        </row>
        <row r="1912">
          <cell r="A1912" t="str">
            <v>2.02.734</v>
          </cell>
          <cell r="B1912" t="str">
            <v>SCS0002556</v>
          </cell>
          <cell r="C1912" t="str">
            <v>M60第三排右侧座椅靠背面套（黑蓝内饰+织物）</v>
          </cell>
        </row>
        <row r="1913">
          <cell r="A1913" t="str">
            <v>2.02.735</v>
          </cell>
          <cell r="B1913" t="str">
            <v>SCS0002557</v>
          </cell>
          <cell r="C1913" t="str">
            <v>M60第三排右侧座椅靠背面套（黑+浅灰内饰+皮革）</v>
          </cell>
        </row>
        <row r="1914">
          <cell r="A1914" t="str">
            <v>2.02.736</v>
          </cell>
          <cell r="B1914" t="str">
            <v>SCS0002558</v>
          </cell>
          <cell r="C1914" t="str">
            <v>M60第三排右侧座椅座垫面套总成（黑蓝内饰+织物）</v>
          </cell>
        </row>
        <row r="1915">
          <cell r="A1915" t="str">
            <v>2.02.737</v>
          </cell>
          <cell r="B1915" t="str">
            <v>SCS0002559</v>
          </cell>
          <cell r="C1915" t="str">
            <v>M60第三排右侧座椅座垫面套总成（黑+浅灰内饰+皮革）</v>
          </cell>
        </row>
        <row r="1916">
          <cell r="A1916" t="str">
            <v>2.02.738</v>
          </cell>
          <cell r="B1916" t="str">
            <v>SCS0002560</v>
          </cell>
          <cell r="C1916" t="str">
            <v>M60第三排四六分两侧头枕套（黑蓝内饰+织物）</v>
          </cell>
        </row>
        <row r="1917">
          <cell r="A1917" t="str">
            <v>2.02.739</v>
          </cell>
          <cell r="B1917" t="str">
            <v>SCS0002561</v>
          </cell>
          <cell r="C1917" t="str">
            <v>M60第三排四六分两侧头枕套（黑+浅灰内饰+皮革）</v>
          </cell>
        </row>
        <row r="1918">
          <cell r="A1918" t="str">
            <v>2.02.740</v>
          </cell>
          <cell r="B1918" t="str">
            <v>SCS0002562</v>
          </cell>
          <cell r="C1918" t="str">
            <v>M60前排头枕面料（黑蓝内饰+织物）</v>
          </cell>
        </row>
        <row r="1919">
          <cell r="A1919" t="str">
            <v>2.02.741</v>
          </cell>
          <cell r="B1919" t="str">
            <v>SCS0002563</v>
          </cell>
          <cell r="C1919" t="str">
            <v>M60前排头枕面料（黑+浅灰内饰+皮革）</v>
          </cell>
        </row>
        <row r="1920">
          <cell r="A1920" t="str">
            <v>2.02.742</v>
          </cell>
          <cell r="B1920" t="str">
            <v>SCS0004003</v>
          </cell>
          <cell r="C1920" t="str">
            <v>MA501边头枕包装袋</v>
          </cell>
        </row>
        <row r="1921">
          <cell r="A1921" t="str">
            <v>2.02.743</v>
          </cell>
          <cell r="B1921" t="str">
            <v>SCS0004004</v>
          </cell>
          <cell r="C1921" t="str">
            <v>MA501中间头枕包装袋</v>
          </cell>
        </row>
        <row r="1922">
          <cell r="A1922" t="str">
            <v>2.02.744</v>
          </cell>
          <cell r="B1922" t="str">
            <v>SCS0002564</v>
          </cell>
          <cell r="C1922" t="str">
            <v>C40D后排座椅靠背面套（PVC＋超纤革+扶手+红棕内饰）</v>
          </cell>
        </row>
        <row r="1923">
          <cell r="A1923" t="str">
            <v>2.02.745</v>
          </cell>
          <cell r="B1923" t="str">
            <v>SCS0002565</v>
          </cell>
          <cell r="C1923" t="str">
            <v>C40D后排座椅坐垫面套（织物+PVC+黑红内饰）</v>
          </cell>
        </row>
        <row r="1924">
          <cell r="A1924" t="str">
            <v>2.02.746</v>
          </cell>
          <cell r="B1924" t="str">
            <v>SCS0002566</v>
          </cell>
          <cell r="C1924" t="str">
            <v>C40D后排座椅坐垫面套（PVC＋超纤革+扶手+蓝色内饰）</v>
          </cell>
        </row>
        <row r="1925">
          <cell r="A1925" t="str">
            <v>2.02.747</v>
          </cell>
          <cell r="B1925" t="str">
            <v>SCS0002567</v>
          </cell>
          <cell r="C1925" t="str">
            <v>C40D后排座椅坐垫面套（PVC＋超纤革+扶手+红棕内饰）</v>
          </cell>
        </row>
        <row r="1926">
          <cell r="A1926" t="str">
            <v>2.02.748</v>
          </cell>
          <cell r="B1926" t="str">
            <v>SCS0002568</v>
          </cell>
          <cell r="C1926" t="str">
            <v>C40D后排座椅外侧头枕面套</v>
          </cell>
        </row>
        <row r="1927">
          <cell r="A1927" t="str">
            <v>2.02.749</v>
          </cell>
          <cell r="B1927" t="str">
            <v>SCS0002569</v>
          </cell>
          <cell r="C1927" t="str">
            <v>C40D后排座椅中间头枕面套</v>
          </cell>
        </row>
        <row r="1928">
          <cell r="A1928" t="str">
            <v>2.02.750</v>
          </cell>
          <cell r="B1928" t="str">
            <v>SCS0002570</v>
          </cell>
          <cell r="C1928" t="str">
            <v>C40D后排扶手面套</v>
          </cell>
        </row>
        <row r="1929">
          <cell r="A1929" t="str">
            <v>2.02.751</v>
          </cell>
          <cell r="B1929" t="str">
            <v>SCS0002571</v>
          </cell>
          <cell r="C1929" t="str">
            <v>C40D靠背无纺布</v>
          </cell>
        </row>
        <row r="1930">
          <cell r="A1930" t="str">
            <v>2.02.752</v>
          </cell>
          <cell r="B1930" t="str">
            <v>SCS0002572</v>
          </cell>
          <cell r="C1930" t="str">
            <v>C40D后排座椅靠背面套(织物+PVC+黑红内饰）</v>
          </cell>
        </row>
        <row r="1931">
          <cell r="A1931" t="str">
            <v>2.02.753</v>
          </cell>
          <cell r="B1931" t="str">
            <v>SCS0002573</v>
          </cell>
          <cell r="C1931" t="str">
            <v>C40D后排座椅靠背面套(PVC+超纤革+扶手+蓝色内饰）</v>
          </cell>
        </row>
        <row r="1932">
          <cell r="A1932" t="str">
            <v>2.02.754</v>
          </cell>
          <cell r="B1932" t="str">
            <v>SCS0002574</v>
          </cell>
          <cell r="C1932" t="str">
            <v>景德镇C33DB后排座椅双人坐垫面料</v>
          </cell>
        </row>
        <row r="1933">
          <cell r="A1933" t="str">
            <v>2.02.755</v>
          </cell>
          <cell r="B1933" t="str">
            <v>SCS0002575</v>
          </cell>
          <cell r="C1933" t="str">
            <v>景德镇C33DB后排座椅单人靠背面料</v>
          </cell>
        </row>
        <row r="1934">
          <cell r="A1934" t="str">
            <v>2.02.756</v>
          </cell>
          <cell r="B1934" t="str">
            <v>SCS0002576</v>
          </cell>
          <cell r="C1934" t="str">
            <v>景德镇C33DB后排左座垫面料</v>
          </cell>
        </row>
        <row r="1935">
          <cell r="A1935" t="str">
            <v>2.02.757</v>
          </cell>
          <cell r="B1935" t="str">
            <v>SCS0002577</v>
          </cell>
          <cell r="C1935" t="str">
            <v>景德镇C33DB后排座椅整体座垫面料（黑色织物+PVC）</v>
          </cell>
        </row>
        <row r="1936">
          <cell r="A1936" t="str">
            <v>2.02.758</v>
          </cell>
          <cell r="B1936" t="str">
            <v>SCS0002578</v>
          </cell>
          <cell r="C1936" t="str">
            <v>驾驶座椅座垫面料</v>
          </cell>
        </row>
        <row r="1937">
          <cell r="A1937" t="str">
            <v>2.02.759</v>
          </cell>
          <cell r="B1937" t="str">
            <v>SCS0002579</v>
          </cell>
          <cell r="C1937" t="str">
            <v>驾驶座椅靠背面料</v>
          </cell>
        </row>
        <row r="1938">
          <cell r="A1938" t="str">
            <v>2.02.760</v>
          </cell>
          <cell r="B1938" t="str">
            <v>SCS0002580</v>
          </cell>
          <cell r="C1938" t="str">
            <v>景德镇C33DB副驾驶员靠背面料（织物+PVC）</v>
          </cell>
        </row>
        <row r="1939">
          <cell r="A1939" t="str">
            <v>2.02.761</v>
          </cell>
          <cell r="B1939" t="str">
            <v>SCS0002581</v>
          </cell>
          <cell r="C1939" t="str">
            <v>景德镇C33DB副驾驶员座垫面料（织物+PVC）</v>
          </cell>
        </row>
        <row r="1940">
          <cell r="A1940" t="str">
            <v>2.02.762</v>
          </cell>
          <cell r="B1940" t="str">
            <v>SCS0002582</v>
          </cell>
          <cell r="C1940" t="str">
            <v>景德镇C33DB六分靠背面料（织物+PVC）</v>
          </cell>
        </row>
        <row r="1941">
          <cell r="A1941" t="str">
            <v>2.02.763</v>
          </cell>
          <cell r="B1941" t="str">
            <v>SCS0002583</v>
          </cell>
          <cell r="C1941" t="str">
            <v>M50N新造型副驾靠背面料（黑红内饰+织物+不带气囊）</v>
          </cell>
        </row>
        <row r="1942">
          <cell r="A1942" t="str">
            <v>2.02.764</v>
          </cell>
          <cell r="B1942" t="str">
            <v>SCS0002584</v>
          </cell>
          <cell r="C1942" t="str">
            <v>M50N新造型副驾靠背面料（黑蓝内饰+织物+不带气囊）</v>
          </cell>
        </row>
        <row r="1943">
          <cell r="A1943" t="str">
            <v>2.02.765</v>
          </cell>
          <cell r="B1943" t="str">
            <v>SCS0002585</v>
          </cell>
          <cell r="C1943" t="str">
            <v>M50N新造型副驾坐垫面料（黑红内饰+织物+不带气囊）</v>
          </cell>
        </row>
        <row r="1944">
          <cell r="A1944" t="str">
            <v>2.02.766</v>
          </cell>
          <cell r="B1944" t="str">
            <v>SCS0002586</v>
          </cell>
          <cell r="C1944" t="str">
            <v>M50N新造型副驾坐垫面料（黑蓝内饰+织物+不带气囊）</v>
          </cell>
        </row>
        <row r="1945">
          <cell r="A1945" t="str">
            <v>2.02.767</v>
          </cell>
          <cell r="B1945" t="str">
            <v>SCS0002587</v>
          </cell>
          <cell r="C1945" t="str">
            <v>M50N新造型副驾靠背面料（黑棕内饰+皮革）</v>
          </cell>
        </row>
        <row r="1946">
          <cell r="A1946" t="str">
            <v>2.02.768</v>
          </cell>
          <cell r="B1946" t="str">
            <v>SCS0002588</v>
          </cell>
          <cell r="C1946" t="str">
            <v>M50N新造型副驾坐垫面料（黑棕内饰+皮革）</v>
          </cell>
        </row>
        <row r="1947">
          <cell r="A1947" t="str">
            <v>2.02.769</v>
          </cell>
          <cell r="B1947" t="str">
            <v>SCS0002589</v>
          </cell>
          <cell r="C1947" t="str">
            <v>M50N新造型副驾坐垫面料（黑红内饰+皮革）</v>
          </cell>
        </row>
        <row r="1948">
          <cell r="A1948" t="str">
            <v>2.02.770</v>
          </cell>
          <cell r="B1948" t="str">
            <v>SCS0002590</v>
          </cell>
          <cell r="C1948" t="str">
            <v>M50N新造型副驾靠背面料（黑红内饰+皮革）</v>
          </cell>
        </row>
        <row r="1949">
          <cell r="A1949" t="str">
            <v>2.02.771</v>
          </cell>
          <cell r="B1949" t="str">
            <v>SCS0002591</v>
          </cell>
          <cell r="C1949" t="str">
            <v>M50N新造型主驾靠背面套(黑红内饰+不带气囊)</v>
          </cell>
        </row>
        <row r="1950">
          <cell r="A1950" t="str">
            <v>2.02.772</v>
          </cell>
          <cell r="B1950" t="str">
            <v>SCS0002592</v>
          </cell>
          <cell r="C1950" t="str">
            <v>M50N新造型主驾靠背面套(黑蓝内饰+不带气囊)</v>
          </cell>
        </row>
        <row r="1951">
          <cell r="A1951" t="str">
            <v>2.02.773</v>
          </cell>
          <cell r="B1951" t="str">
            <v>SCS0002593</v>
          </cell>
          <cell r="C1951" t="str">
            <v>M50N新造型主驾座垫面套（黑红内饰+不带气囊）</v>
          </cell>
        </row>
        <row r="1952">
          <cell r="A1952" t="str">
            <v>2.02.774</v>
          </cell>
          <cell r="B1952" t="str">
            <v>SCS0002594</v>
          </cell>
          <cell r="C1952" t="str">
            <v>M50N新造型主驾座垫面套（黑蓝内饰+不带气囊）</v>
          </cell>
        </row>
        <row r="1953">
          <cell r="A1953" t="str">
            <v>2.02.775</v>
          </cell>
          <cell r="B1953" t="str">
            <v>SCS0002595</v>
          </cell>
          <cell r="C1953" t="str">
            <v>M50N新造型主驾靠背面套（棕+黑内饰）</v>
          </cell>
        </row>
        <row r="1954">
          <cell r="A1954" t="str">
            <v>2.02.776</v>
          </cell>
          <cell r="B1954" t="str">
            <v>SCS0002596</v>
          </cell>
          <cell r="C1954" t="str">
            <v>M50N新造型主驾座垫面套（棕+黑内饰）</v>
          </cell>
        </row>
        <row r="1955">
          <cell r="A1955" t="str">
            <v>2.02.777</v>
          </cell>
          <cell r="B1955" t="str">
            <v>SCS0002597</v>
          </cell>
          <cell r="C1955" t="str">
            <v>M50N新造型正驾驶靠背无纺布（无气囊）</v>
          </cell>
        </row>
        <row r="1956">
          <cell r="A1956" t="str">
            <v>2.02.778</v>
          </cell>
          <cell r="B1956" t="str">
            <v>SCS0002598</v>
          </cell>
          <cell r="C1956" t="str">
            <v>M20米色织物主料</v>
          </cell>
        </row>
        <row r="1957">
          <cell r="A1957" t="str">
            <v>2.02.779</v>
          </cell>
          <cell r="B1957" t="str">
            <v>SCS0002599</v>
          </cell>
          <cell r="C1957" t="str">
            <v>M20米色织物辅料</v>
          </cell>
        </row>
        <row r="1958">
          <cell r="A1958" t="str">
            <v>2.02.780</v>
          </cell>
          <cell r="B1958" t="str">
            <v>SCS0002600</v>
          </cell>
          <cell r="C1958" t="str">
            <v>M35布料（原材料）</v>
          </cell>
        </row>
        <row r="1959">
          <cell r="A1959" t="str">
            <v>2.02.781</v>
          </cell>
          <cell r="B1959" t="str">
            <v>SCS0002601</v>
          </cell>
          <cell r="C1959" t="str">
            <v>M50N新造型左侧独立靠背面套（织物+黑红内饰）</v>
          </cell>
        </row>
        <row r="1960">
          <cell r="A1960" t="str">
            <v>2.02.782</v>
          </cell>
          <cell r="B1960" t="str">
            <v>SCS0002602</v>
          </cell>
          <cell r="C1960" t="str">
            <v>M50N新造型左侧独立靠背面套（织物+黑蓝内饰）</v>
          </cell>
        </row>
        <row r="1961">
          <cell r="A1961" t="str">
            <v>2.02.783</v>
          </cell>
          <cell r="B1961" t="str">
            <v>SCS0002603</v>
          </cell>
          <cell r="C1961" t="str">
            <v>M50N新造型左侧独立靠背面套（皮革+黑棕内饰）</v>
          </cell>
        </row>
        <row r="1962">
          <cell r="A1962" t="str">
            <v>2.02.784</v>
          </cell>
          <cell r="B1962" t="str">
            <v>SCS0002604</v>
          </cell>
          <cell r="C1962" t="str">
            <v>M50N新造型左侧独立靠背面套（皮革+黑红内饰）</v>
          </cell>
        </row>
        <row r="1963">
          <cell r="A1963" t="str">
            <v>2.02.785</v>
          </cell>
          <cell r="B1963" t="str">
            <v>SCS0002605</v>
          </cell>
          <cell r="C1963" t="str">
            <v>M50N新造型左座椅扶手护面总成（织物+黑红内饰）</v>
          </cell>
        </row>
        <row r="1964">
          <cell r="A1964" t="str">
            <v>2.02.786</v>
          </cell>
          <cell r="B1964" t="str">
            <v>SCS0002606</v>
          </cell>
          <cell r="C1964" t="str">
            <v>M50N新造型左座椅扶手护面总成（织物+黑蓝内饰）</v>
          </cell>
        </row>
        <row r="1965">
          <cell r="A1965" t="str">
            <v>2.02.787</v>
          </cell>
          <cell r="B1965" t="str">
            <v>SCS0002607</v>
          </cell>
          <cell r="C1965" t="str">
            <v>M50N新造型左座椅扶手护面总成（皮革+黑棕内饰）</v>
          </cell>
        </row>
        <row r="1966">
          <cell r="A1966" t="str">
            <v>2.02.788</v>
          </cell>
          <cell r="B1966" t="str">
            <v>SCS0002608</v>
          </cell>
          <cell r="C1966" t="str">
            <v>M50N新造型左座椅扶手护面总成（皮革+黑红内饰）</v>
          </cell>
        </row>
        <row r="1967">
          <cell r="A1967" t="str">
            <v>2.02.789</v>
          </cell>
          <cell r="B1967" t="str">
            <v>SCS0002609</v>
          </cell>
          <cell r="C1967" t="str">
            <v>M50N新造型左侧独立座面套总成（织物+黑红内饰）</v>
          </cell>
        </row>
        <row r="1968">
          <cell r="A1968" t="str">
            <v>2.02.790</v>
          </cell>
          <cell r="B1968" t="str">
            <v>SCS0002610</v>
          </cell>
          <cell r="C1968" t="str">
            <v>M50N新造型左侧独立座面套总成（织物+黑蓝内饰）</v>
          </cell>
        </row>
        <row r="1969">
          <cell r="A1969" t="str">
            <v>2.02.791</v>
          </cell>
          <cell r="B1969" t="str">
            <v>SCS0002611</v>
          </cell>
          <cell r="C1969" t="str">
            <v>M50N新造型左侧独立座面套总成（皮革+黑棕内饰）</v>
          </cell>
        </row>
        <row r="1970">
          <cell r="A1970" t="str">
            <v>2.02.792</v>
          </cell>
          <cell r="B1970" t="str">
            <v>SCS0002612</v>
          </cell>
          <cell r="C1970" t="str">
            <v>M50N新造型左侧独立座面套总成（皮革+黑红内饰）</v>
          </cell>
        </row>
        <row r="1971">
          <cell r="A1971" t="str">
            <v>2.02.793</v>
          </cell>
          <cell r="B1971" t="str">
            <v>SCS0002613</v>
          </cell>
          <cell r="C1971" t="str">
            <v>无纺布</v>
          </cell>
        </row>
        <row r="1972">
          <cell r="A1972" t="str">
            <v>2.02.794</v>
          </cell>
          <cell r="B1972" t="str">
            <v>SCS0002614</v>
          </cell>
          <cell r="C1972" t="str">
            <v>M60中排右侧座椅靠背面套（织物+黑蓝内饰）</v>
          </cell>
        </row>
        <row r="1973">
          <cell r="A1973" t="str">
            <v>2.02.795</v>
          </cell>
          <cell r="B1973" t="str">
            <v>SCS0002615</v>
          </cell>
          <cell r="C1973" t="str">
            <v>M60中排右侧座椅靠背面套（皮革+黑浅灰内饰）</v>
          </cell>
        </row>
        <row r="1974">
          <cell r="A1974" t="str">
            <v>2.02.796</v>
          </cell>
          <cell r="B1974" t="str">
            <v>SCS0002616</v>
          </cell>
          <cell r="C1974" t="str">
            <v>M60中排左侧座椅靠背面套（皮革+黑浅灰内饰）</v>
          </cell>
        </row>
        <row r="1975">
          <cell r="A1975" t="str">
            <v>2.02.797</v>
          </cell>
          <cell r="B1975" t="str">
            <v>SCS0002617</v>
          </cell>
          <cell r="C1975" t="str">
            <v>M60中排左侧座椅靠背面套（织物+黑蓝内饰）</v>
          </cell>
        </row>
        <row r="1976">
          <cell r="A1976" t="str">
            <v>2.02.798</v>
          </cell>
          <cell r="B1976" t="str">
            <v>SCS0002618</v>
          </cell>
          <cell r="C1976" t="str">
            <v>M60中排右侧座椅座垫面套（织物+黑蓝内饰）</v>
          </cell>
        </row>
        <row r="1977">
          <cell r="A1977" t="str">
            <v>2.02.799</v>
          </cell>
          <cell r="B1977" t="str">
            <v>SCS0002619</v>
          </cell>
          <cell r="C1977" t="str">
            <v>M60中排右侧座椅座垫面套（皮革+黑浅灰内饰）</v>
          </cell>
        </row>
        <row r="1978">
          <cell r="A1978" t="str">
            <v>2.02.800</v>
          </cell>
          <cell r="B1978" t="str">
            <v>SCS0002620</v>
          </cell>
          <cell r="C1978" t="str">
            <v>M60中排左侧座椅座垫面套（皮革+黑浅灰内饰）</v>
          </cell>
        </row>
        <row r="1979">
          <cell r="A1979" t="str">
            <v>2.02.801</v>
          </cell>
          <cell r="B1979" t="str">
            <v>SCS0002621</v>
          </cell>
          <cell r="C1979" t="str">
            <v>M60中排左侧座椅座垫面套（织物+黑蓝内饰）</v>
          </cell>
        </row>
        <row r="1980">
          <cell r="A1980" t="str">
            <v>2.02.802</v>
          </cell>
          <cell r="B1980" t="str">
            <v>SCS0002622</v>
          </cell>
          <cell r="C1980" t="str">
            <v>M60中排六分座椅背板</v>
          </cell>
        </row>
        <row r="1981">
          <cell r="A1981" t="str">
            <v>2.02.803</v>
          </cell>
          <cell r="B1981" t="str">
            <v>SCS0002623</v>
          </cell>
          <cell r="C1981" t="str">
            <v>M50N新造型右侧独立靠背面套总成(织物+黑红内饰）</v>
          </cell>
        </row>
        <row r="1982">
          <cell r="A1982" t="str">
            <v>2.02.804</v>
          </cell>
          <cell r="B1982" t="str">
            <v>SCS0002624</v>
          </cell>
          <cell r="C1982" t="str">
            <v>M50N新造型右侧独立靠背面套总成(织物+黑蓝内饰）</v>
          </cell>
        </row>
        <row r="1983">
          <cell r="A1983" t="str">
            <v>2.02.805</v>
          </cell>
          <cell r="B1983" t="str">
            <v>SCS0002625</v>
          </cell>
          <cell r="C1983" t="str">
            <v>M50N新造型右侧独立靠背面套总成(皮革+黑棕内饰）</v>
          </cell>
        </row>
        <row r="1984">
          <cell r="A1984" t="str">
            <v>2.02.806</v>
          </cell>
          <cell r="B1984" t="str">
            <v>SCS0002626</v>
          </cell>
          <cell r="C1984" t="str">
            <v>M50N新造型右侧独立靠背面套总成(皮革+黑红内饰）</v>
          </cell>
        </row>
        <row r="1985">
          <cell r="A1985" t="str">
            <v>2.02.807</v>
          </cell>
          <cell r="B1985" t="str">
            <v>SCS0002627</v>
          </cell>
          <cell r="C1985" t="str">
            <v>M50N新造型右座椅扶手护面总成(织物+黑红内饰）</v>
          </cell>
        </row>
        <row r="1986">
          <cell r="A1986" t="str">
            <v>2.02.808</v>
          </cell>
          <cell r="B1986" t="str">
            <v>SCS0002628</v>
          </cell>
          <cell r="C1986" t="str">
            <v>M50N新造型右座椅扶手护面总成(织物+黑蓝内饰）</v>
          </cell>
        </row>
        <row r="1987">
          <cell r="A1987" t="str">
            <v>2.02.809</v>
          </cell>
          <cell r="B1987" t="str">
            <v>SCS0002629</v>
          </cell>
          <cell r="C1987" t="str">
            <v>M50N新造型右座椅扶手护面总成(皮革+黑棕内饰）</v>
          </cell>
        </row>
        <row r="1988">
          <cell r="A1988" t="str">
            <v>2.02.810</v>
          </cell>
          <cell r="B1988" t="str">
            <v>SCS0002630</v>
          </cell>
          <cell r="C1988" t="str">
            <v>M50N新造型右座椅扶手护面总成(皮革+黑红内饰）</v>
          </cell>
        </row>
        <row r="1989">
          <cell r="A1989" t="str">
            <v>2.02.811</v>
          </cell>
          <cell r="B1989" t="str">
            <v>SCS0002631</v>
          </cell>
          <cell r="C1989" t="str">
            <v>M50N新造型右侧独立座面套总成(织物+黑红内饰）</v>
          </cell>
        </row>
        <row r="1990">
          <cell r="A1990" t="str">
            <v>2.02.812</v>
          </cell>
          <cell r="B1990" t="str">
            <v>SCS0002632</v>
          </cell>
          <cell r="C1990" t="str">
            <v>M50N新造型中排右独立座面套总成(织物+黑蓝内饰）</v>
          </cell>
        </row>
        <row r="1991">
          <cell r="A1991" t="str">
            <v>2.02.813</v>
          </cell>
          <cell r="B1991" t="str">
            <v>SCS0002633</v>
          </cell>
          <cell r="C1991" t="str">
            <v>M50N新造型中排右独立座面套总成(皮革+黑棕内饰）</v>
          </cell>
        </row>
        <row r="1992">
          <cell r="A1992" t="str">
            <v>2.02.814</v>
          </cell>
          <cell r="B1992" t="str">
            <v>SCS0002634</v>
          </cell>
          <cell r="C1992" t="str">
            <v>M50N新造型中排右独立座面套总成(皮革+黑红内饰）</v>
          </cell>
        </row>
        <row r="1993">
          <cell r="A1993" t="str">
            <v>2.02.815</v>
          </cell>
          <cell r="B1993" t="str">
            <v>SCS0002635</v>
          </cell>
          <cell r="C1993" t="str">
            <v>M50N新造型中排右侧座椅靠背面套（织物+黑红内饰）</v>
          </cell>
        </row>
        <row r="1994">
          <cell r="A1994" t="str">
            <v>2.02.816</v>
          </cell>
          <cell r="B1994" t="str">
            <v>SCS0002636</v>
          </cell>
          <cell r="C1994" t="str">
            <v>M50N新造型右侧座面套总成（织物+黑红内饰）</v>
          </cell>
        </row>
        <row r="1995">
          <cell r="A1995" t="str">
            <v>2.02.817</v>
          </cell>
          <cell r="B1995" t="str">
            <v>SCS0002637</v>
          </cell>
          <cell r="C1995" t="str">
            <v>M50N新造型右侧座椅靠背面套（织物+黑红内饰）</v>
          </cell>
        </row>
        <row r="1996">
          <cell r="A1996" t="str">
            <v>2.02.818</v>
          </cell>
          <cell r="B1996" t="str">
            <v>SCS0002638</v>
          </cell>
          <cell r="C1996" t="str">
            <v>M50N新造型左侧座椅靠背面套（织物+黑红内饰）</v>
          </cell>
        </row>
        <row r="1997">
          <cell r="A1997" t="str">
            <v>2.02.819</v>
          </cell>
          <cell r="B1997" t="str">
            <v>SCS0002639</v>
          </cell>
          <cell r="C1997" t="str">
            <v>M50N新造型左侧座面套总成（织物+黑红内饰）</v>
          </cell>
        </row>
        <row r="1998">
          <cell r="A1998" t="str">
            <v>2.02.820</v>
          </cell>
          <cell r="B1998" t="str">
            <v>SCS0002640</v>
          </cell>
          <cell r="C1998" t="str">
            <v>M60第三排左侧座椅座垫面套总成（织物+黑蓝内饰）</v>
          </cell>
        </row>
        <row r="1999">
          <cell r="A1999" t="str">
            <v>2.02.821</v>
          </cell>
          <cell r="B1999" t="str">
            <v>SCS0002641</v>
          </cell>
          <cell r="C1999" t="str">
            <v>M60第三排左侧座椅座垫面套总成（皮革+黑浅灰内饰）</v>
          </cell>
        </row>
        <row r="2000">
          <cell r="A2000" t="str">
            <v>2.02.822</v>
          </cell>
          <cell r="B2000" t="str">
            <v>SCS0002642</v>
          </cell>
          <cell r="C2000" t="str">
            <v>M60副驾靠背面套（皮革+黑+浅灰内饰+带气囊）</v>
          </cell>
        </row>
        <row r="2001">
          <cell r="A2001" t="str">
            <v>2.02.823</v>
          </cell>
          <cell r="B2001" t="str">
            <v>SCS0002643</v>
          </cell>
          <cell r="C2001" t="str">
            <v>M60副驾坐垫面套（皮革+黑+浅灰内饰+带气囊）</v>
          </cell>
        </row>
        <row r="2002">
          <cell r="A2002" t="str">
            <v>2.02.824</v>
          </cell>
          <cell r="B2002" t="str">
            <v>SCS0002644</v>
          </cell>
          <cell r="C2002" t="str">
            <v>M50N新造型第三排左侧座椅靠背面套（织物+黑红内饰）</v>
          </cell>
        </row>
        <row r="2003">
          <cell r="A2003" t="str">
            <v>2.02.825</v>
          </cell>
          <cell r="B2003" t="str">
            <v>SCS0002645</v>
          </cell>
          <cell r="C2003" t="str">
            <v>M50N新造型第三排左侧座椅靠背面套（织物+黑蓝内饰）</v>
          </cell>
        </row>
        <row r="2004">
          <cell r="A2004" t="str">
            <v>2.02.826</v>
          </cell>
          <cell r="B2004" t="str">
            <v>SCS0002646</v>
          </cell>
          <cell r="C2004" t="str">
            <v>M50N新造型第三排左侧座椅靠背面套（皮革+黑棕内饰）</v>
          </cell>
        </row>
        <row r="2005">
          <cell r="A2005" t="str">
            <v>2.02.827</v>
          </cell>
          <cell r="B2005" t="str">
            <v>SCS0002647</v>
          </cell>
          <cell r="C2005" t="str">
            <v>M50N新造型第三排左侧座椅靠背面套（皮革+黑红内饰）</v>
          </cell>
        </row>
        <row r="2006">
          <cell r="A2006" t="str">
            <v>2.02.828</v>
          </cell>
          <cell r="B2006" t="str">
            <v>SCS0002648</v>
          </cell>
          <cell r="C2006" t="str">
            <v>M50N新造型第三排左侧座椅座垫面套（织物+黑红内饰）</v>
          </cell>
        </row>
        <row r="2007">
          <cell r="A2007" t="str">
            <v>2.02.829</v>
          </cell>
          <cell r="B2007" t="str">
            <v>SCS0002649</v>
          </cell>
          <cell r="C2007" t="str">
            <v>M50N新造型第三排左侧座椅座垫面套（织物+黑蓝内饰）</v>
          </cell>
        </row>
        <row r="2008">
          <cell r="A2008" t="str">
            <v>2.02.830</v>
          </cell>
          <cell r="B2008" t="str">
            <v>SCS0002650</v>
          </cell>
          <cell r="C2008" t="str">
            <v>M50N新造型第三排左侧座椅座垫面套（皮革+黑棕内饰）</v>
          </cell>
        </row>
        <row r="2009">
          <cell r="A2009" t="str">
            <v>2.02.831</v>
          </cell>
          <cell r="B2009" t="str">
            <v>SCS0002651</v>
          </cell>
          <cell r="C2009" t="str">
            <v>M50N新造型第三排左侧座椅座垫面套（皮革+黑红内饰）</v>
          </cell>
        </row>
        <row r="2010">
          <cell r="A2010" t="str">
            <v>2.02.832</v>
          </cell>
          <cell r="B2010" t="str">
            <v>SCS0002652</v>
          </cell>
          <cell r="C2010" t="str">
            <v>M50N新造型第三排右侧座椅靠背面套（织物+黑红内饰）</v>
          </cell>
        </row>
        <row r="2011">
          <cell r="A2011" t="str">
            <v>2.02.833</v>
          </cell>
          <cell r="B2011" t="str">
            <v>SCS0002653</v>
          </cell>
          <cell r="C2011" t="str">
            <v>M50N新造型第三排右侧座椅靠背面套（织物+黑蓝内饰）</v>
          </cell>
        </row>
        <row r="2012">
          <cell r="A2012" t="str">
            <v>2.02.834</v>
          </cell>
          <cell r="B2012" t="str">
            <v>SCS0002654</v>
          </cell>
          <cell r="C2012" t="str">
            <v>M50N新造型第三排右侧座椅靠背面套（皮革+黑棕内饰）</v>
          </cell>
        </row>
        <row r="2013">
          <cell r="A2013" t="str">
            <v>2.02.835</v>
          </cell>
          <cell r="B2013" t="str">
            <v>SCS0002655</v>
          </cell>
          <cell r="C2013" t="str">
            <v>M50N新造型第三排右侧座椅靠背面套（皮革+黑红内饰）</v>
          </cell>
        </row>
        <row r="2014">
          <cell r="A2014" t="str">
            <v>2.02.836</v>
          </cell>
          <cell r="B2014" t="str">
            <v>SCS0002656</v>
          </cell>
          <cell r="C2014" t="str">
            <v>M50N新造型第三排右侧座椅座垫面套（织物+黑红内饰）</v>
          </cell>
        </row>
        <row r="2015">
          <cell r="A2015" t="str">
            <v>2.02.837</v>
          </cell>
          <cell r="B2015" t="str">
            <v>SCS0002657</v>
          </cell>
          <cell r="C2015" t="str">
            <v>M50N新造型第三排右侧座椅座垫面套（织物+黑蓝内饰）</v>
          </cell>
        </row>
        <row r="2016">
          <cell r="A2016" t="str">
            <v>2.02.838</v>
          </cell>
          <cell r="B2016" t="str">
            <v>SCS0002658</v>
          </cell>
          <cell r="C2016" t="str">
            <v>M50N新造型第三排右侧座椅座垫面套（皮革+黑棕内饰）</v>
          </cell>
        </row>
        <row r="2017">
          <cell r="A2017" t="str">
            <v>2.02.839</v>
          </cell>
          <cell r="B2017" t="str">
            <v>SCS0002659</v>
          </cell>
          <cell r="C2017" t="str">
            <v>M50N新造型第三排右侧座椅座垫面套（皮革+黑红内饰）</v>
          </cell>
        </row>
        <row r="2018">
          <cell r="A2018" t="str">
            <v>2.02.840</v>
          </cell>
          <cell r="B2018" t="str">
            <v>SCS0002660</v>
          </cell>
          <cell r="C2018" t="str">
            <v>M50N新造型后排四分座椅靠背面套（织物+黑红内饰）</v>
          </cell>
        </row>
        <row r="2019">
          <cell r="A2019" t="str">
            <v>2.02.841</v>
          </cell>
          <cell r="B2019" t="str">
            <v>SCS0002661</v>
          </cell>
          <cell r="C2019" t="str">
            <v>M50N新造型后排四分座椅靠背面套（织物+黑蓝内饰）</v>
          </cell>
        </row>
        <row r="2020">
          <cell r="A2020" t="str">
            <v>2.02.842</v>
          </cell>
          <cell r="B2020" t="str">
            <v>SCS0002662</v>
          </cell>
          <cell r="C2020" t="str">
            <v>M50N新造型后排四分座椅靠背面套（皮革+黑棕内饰）</v>
          </cell>
        </row>
        <row r="2021">
          <cell r="A2021" t="str">
            <v>2.02.843</v>
          </cell>
          <cell r="B2021" t="str">
            <v>SCS0002663</v>
          </cell>
          <cell r="C2021" t="str">
            <v>M50N新造型后排四分座椅靠背面套（皮革+黑红内饰）</v>
          </cell>
        </row>
        <row r="2022">
          <cell r="A2022" t="str">
            <v>2.02.844</v>
          </cell>
          <cell r="B2022" t="str">
            <v>SCS0002664</v>
          </cell>
          <cell r="C2022" t="str">
            <v>M50N新造型后排四分座面套总成（织物+黑红内饰）</v>
          </cell>
        </row>
        <row r="2023">
          <cell r="A2023" t="str">
            <v>2.02.845</v>
          </cell>
          <cell r="B2023" t="str">
            <v>SCS0002665</v>
          </cell>
          <cell r="C2023" t="str">
            <v>M50N新造型后排四分座面套总成（织物+黑蓝内饰）</v>
          </cell>
        </row>
        <row r="2024">
          <cell r="A2024" t="str">
            <v>2.02.846</v>
          </cell>
          <cell r="B2024" t="str">
            <v>SCS0002666</v>
          </cell>
          <cell r="C2024" t="str">
            <v>M50N新造型后排四分座面套总成（皮革+黑棕内饰）</v>
          </cell>
        </row>
        <row r="2025">
          <cell r="A2025" t="str">
            <v>2.02.847</v>
          </cell>
          <cell r="B2025" t="str">
            <v>SCS0002667</v>
          </cell>
          <cell r="C2025" t="str">
            <v>M50N新造型后排四分座面套总成（皮革+黑红内饰）</v>
          </cell>
        </row>
        <row r="2026">
          <cell r="A2026" t="str">
            <v>2.02.848</v>
          </cell>
          <cell r="B2026" t="str">
            <v>SCS0002668</v>
          </cell>
          <cell r="C2026" t="str">
            <v>M50N新造型后排六分靠背面套（织物+黑红内饰）</v>
          </cell>
        </row>
        <row r="2027">
          <cell r="A2027" t="str">
            <v>2.02.849</v>
          </cell>
          <cell r="B2027" t="str">
            <v>SCS0002669</v>
          </cell>
          <cell r="C2027" t="str">
            <v>M50N新造型后排六分靠背面套（织物+黑蓝内饰）</v>
          </cell>
        </row>
        <row r="2028">
          <cell r="A2028" t="str">
            <v>2.02.850</v>
          </cell>
          <cell r="B2028" t="str">
            <v>SCS0002670</v>
          </cell>
          <cell r="C2028" t="str">
            <v>M50N新造型后排六分靠背面套（皮革+黑棕内饰）</v>
          </cell>
        </row>
        <row r="2029">
          <cell r="A2029" t="str">
            <v>2.02.851</v>
          </cell>
          <cell r="B2029" t="str">
            <v>SCS0002671</v>
          </cell>
          <cell r="C2029" t="str">
            <v>M50N新造型后排六分靠背面套（皮革+黑红内饰）</v>
          </cell>
        </row>
        <row r="2030">
          <cell r="A2030" t="str">
            <v>2.02.852</v>
          </cell>
          <cell r="B2030" t="str">
            <v>SCS0002672</v>
          </cell>
          <cell r="C2030" t="str">
            <v>M50N新造型后排六分坐垫面套总成（织物+黑红内饰）</v>
          </cell>
        </row>
        <row r="2031">
          <cell r="A2031" t="str">
            <v>2.02.853</v>
          </cell>
          <cell r="B2031" t="str">
            <v>SCS0002673</v>
          </cell>
          <cell r="C2031" t="str">
            <v>M50N新造型后排六分坐垫面套总成（织物+黑蓝内饰）</v>
          </cell>
        </row>
        <row r="2032">
          <cell r="A2032" t="str">
            <v>2.02.854</v>
          </cell>
          <cell r="B2032" t="str">
            <v>SCS0002674</v>
          </cell>
          <cell r="C2032" t="str">
            <v>M50N新造型后排六分坐垫面套总成（皮革+黑棕内饰）</v>
          </cell>
        </row>
        <row r="2033">
          <cell r="A2033" t="str">
            <v>2.02.855</v>
          </cell>
          <cell r="B2033" t="str">
            <v>SCS0002675</v>
          </cell>
          <cell r="C2033" t="str">
            <v>M50N新造型后排六分坐垫面套总成（皮革+黑红内饰）</v>
          </cell>
        </row>
        <row r="2034">
          <cell r="A2034" t="str">
            <v>2.02.856</v>
          </cell>
          <cell r="B2034" t="str">
            <v>SCS0004005</v>
          </cell>
          <cell r="C2034" t="str">
            <v>H01前排头枕面料（织物）</v>
          </cell>
        </row>
        <row r="2035">
          <cell r="A2035" t="str">
            <v>2.02.857</v>
          </cell>
          <cell r="B2035" t="str">
            <v>SCS0002676</v>
          </cell>
          <cell r="C2035" t="str">
            <v>M60第三排五五分座椅背板</v>
          </cell>
        </row>
        <row r="2036">
          <cell r="A2036" t="str">
            <v>2.02.858</v>
          </cell>
          <cell r="B2036" t="str">
            <v>SCS0002677</v>
          </cell>
          <cell r="C2036" t="str">
            <v>M60中排四分座椅背板</v>
          </cell>
        </row>
        <row r="2037">
          <cell r="A2037" t="str">
            <v>2.02.859</v>
          </cell>
          <cell r="B2037" t="str">
            <v>SCS0002678</v>
          </cell>
          <cell r="C2037" t="str">
            <v>M60后排六分靠背面套（织物+黑蓝内饰）</v>
          </cell>
        </row>
        <row r="2038">
          <cell r="A2038" t="str">
            <v>2.02.860</v>
          </cell>
          <cell r="B2038" t="str">
            <v>SCS0002679</v>
          </cell>
          <cell r="C2038" t="str">
            <v>M60后排六分坐垫面套总成（织物+黑蓝内饰）</v>
          </cell>
        </row>
        <row r="2039">
          <cell r="A2039" t="str">
            <v>2.02.861</v>
          </cell>
          <cell r="B2039" t="str">
            <v>SCS0002680</v>
          </cell>
          <cell r="C2039" t="str">
            <v>M60后排六分靠背面套（皮革+黑灰内饰）</v>
          </cell>
        </row>
        <row r="2040">
          <cell r="A2040" t="str">
            <v>2.02.862</v>
          </cell>
          <cell r="B2040" t="str">
            <v>SCS0002681</v>
          </cell>
          <cell r="C2040" t="str">
            <v>M60后排六分坐垫面套总成（皮革+黑灰内饰）</v>
          </cell>
        </row>
        <row r="2041">
          <cell r="A2041" t="str">
            <v>2.02.863</v>
          </cell>
          <cell r="B2041" t="str">
            <v>SCS0002682</v>
          </cell>
          <cell r="C2041" t="str">
            <v>M60后排四分座椅靠背面套（织物+黑蓝内饰）</v>
          </cell>
        </row>
        <row r="2042">
          <cell r="A2042" t="str">
            <v>2.02.864</v>
          </cell>
          <cell r="B2042" t="str">
            <v>SCS0002683</v>
          </cell>
          <cell r="C2042" t="str">
            <v>M60后排四分座面套总成（织物+黑蓝内饰）</v>
          </cell>
        </row>
        <row r="2043">
          <cell r="A2043" t="str">
            <v>2.02.865</v>
          </cell>
          <cell r="B2043" t="str">
            <v>SCS0002684</v>
          </cell>
          <cell r="C2043" t="str">
            <v>M60后排四分座面套总成（皮革+黑灰内饰）</v>
          </cell>
        </row>
        <row r="2044">
          <cell r="A2044" t="str">
            <v>2.02.866</v>
          </cell>
          <cell r="B2044" t="str">
            <v>SCS0002685</v>
          </cell>
          <cell r="C2044" t="str">
            <v>M60后排四分座椅靠背面套（皮革+黑灰内饰）</v>
          </cell>
        </row>
        <row r="2045">
          <cell r="A2045" t="str">
            <v>2.02.867</v>
          </cell>
          <cell r="B2045" t="str">
            <v>SCS0002686</v>
          </cell>
          <cell r="C2045" t="str">
            <v>M60右侧独立靠背面套总成(织物+黑蓝内饰）</v>
          </cell>
        </row>
        <row r="2046">
          <cell r="A2046" t="str">
            <v>2.02.868</v>
          </cell>
          <cell r="B2046" t="str">
            <v>SCS0002687</v>
          </cell>
          <cell r="C2046" t="str">
            <v>M60中排右独立座面套总成(织物+黑蓝内饰）</v>
          </cell>
        </row>
        <row r="2047">
          <cell r="A2047" t="str">
            <v>2.02.869</v>
          </cell>
          <cell r="B2047" t="str">
            <v>SCS0002688</v>
          </cell>
          <cell r="C2047" t="str">
            <v>M60右侧独立靠背面套总成(皮革+黑灰内饰）</v>
          </cell>
        </row>
        <row r="2048">
          <cell r="A2048" t="str">
            <v>2.02.870</v>
          </cell>
          <cell r="B2048" t="str">
            <v>SCS0002689</v>
          </cell>
          <cell r="C2048" t="str">
            <v>M60中排右独立座面套总成(皮革+黑灰内饰）</v>
          </cell>
        </row>
        <row r="2049">
          <cell r="A2049" t="str">
            <v>2.02.871</v>
          </cell>
          <cell r="B2049" t="str">
            <v>SCS0002690</v>
          </cell>
          <cell r="C2049" t="str">
            <v>M60左侧独立靠背面套（织物+黑蓝内饰）</v>
          </cell>
        </row>
        <row r="2050">
          <cell r="A2050" t="str">
            <v>2.02.872</v>
          </cell>
          <cell r="B2050" t="str">
            <v>SCS0002691</v>
          </cell>
          <cell r="C2050" t="str">
            <v>M60左侧独立靠背面套（皮革+黑灰内饰）</v>
          </cell>
        </row>
        <row r="2051">
          <cell r="A2051" t="str">
            <v>2.02.873</v>
          </cell>
          <cell r="B2051" t="str">
            <v>SCS0002692</v>
          </cell>
          <cell r="C2051" t="str">
            <v>M60左侧独立座面套总成（织物+黑蓝内饰）</v>
          </cell>
        </row>
        <row r="2052">
          <cell r="A2052" t="str">
            <v>2.02.874</v>
          </cell>
          <cell r="B2052" t="str">
            <v>SCS0002693</v>
          </cell>
          <cell r="C2052" t="str">
            <v>M60左侧独立座面套总成（皮革+黑灰内饰）</v>
          </cell>
        </row>
        <row r="2053">
          <cell r="A2053" t="str">
            <v>2.02.875</v>
          </cell>
          <cell r="B2053" t="str">
            <v>SCS0002694</v>
          </cell>
          <cell r="C2053" t="str">
            <v>H40D后排座椅靠背面套（织物+不带中间头枕）</v>
          </cell>
        </row>
        <row r="2054">
          <cell r="A2054" t="str">
            <v>2.02.876</v>
          </cell>
          <cell r="B2054" t="str">
            <v>SCS0002695</v>
          </cell>
          <cell r="C2054" t="str">
            <v>H40D后排座椅靠背面套（织物+PVC＋超纤+不带中间头枕）</v>
          </cell>
        </row>
        <row r="2055">
          <cell r="A2055" t="str">
            <v>2.02.877</v>
          </cell>
          <cell r="B2055" t="str">
            <v>SCS0002696</v>
          </cell>
          <cell r="C2055" t="str">
            <v>H40D后排座椅靠背面套（PVC+超纤+不带中间头枕+中间扶手）</v>
          </cell>
        </row>
        <row r="2056">
          <cell r="A2056" t="str">
            <v>2.02.878</v>
          </cell>
          <cell r="B2056" t="str">
            <v>SCS0002697</v>
          </cell>
          <cell r="C2056" t="str">
            <v>H40D后排座椅靠背面套（PVC+超纤+带中间头枕+中央扶手）</v>
          </cell>
        </row>
        <row r="2057">
          <cell r="A2057" t="str">
            <v>2.02.879</v>
          </cell>
          <cell r="B2057" t="str">
            <v>SCS0002698</v>
          </cell>
          <cell r="C2057" t="str">
            <v>H40D后排座椅座垫面套（织物+不带中间头枕）</v>
          </cell>
        </row>
        <row r="2058">
          <cell r="A2058" t="str">
            <v>2.02.880</v>
          </cell>
          <cell r="B2058" t="str">
            <v>SCS0002699</v>
          </cell>
          <cell r="C2058" t="str">
            <v>H40D后排座椅座垫面套（织物+PVC＋超纤+不带中间头枕）</v>
          </cell>
        </row>
        <row r="2059">
          <cell r="A2059" t="str">
            <v>2.02.881</v>
          </cell>
          <cell r="B2059" t="str">
            <v>SCS0002700</v>
          </cell>
          <cell r="C2059" t="str">
            <v>H40D后排座椅座垫面套（PVC+超纤+中央扶手）</v>
          </cell>
        </row>
        <row r="2060">
          <cell r="A2060" t="str">
            <v>2.02.882</v>
          </cell>
          <cell r="B2060" t="str">
            <v>SCS0002701</v>
          </cell>
          <cell r="C2060" t="str">
            <v>MA501主驾靠背面套（不带气囊+黑色织物）</v>
          </cell>
        </row>
        <row r="2061">
          <cell r="A2061" t="str">
            <v>2.02.883</v>
          </cell>
          <cell r="B2061" t="str">
            <v>SCS0002702</v>
          </cell>
          <cell r="C2061" t="str">
            <v>MA501主驾靠背面套（不带气囊+摩卡棕皮革）</v>
          </cell>
        </row>
        <row r="2062">
          <cell r="A2062" t="str">
            <v>2.02.884</v>
          </cell>
          <cell r="B2062" t="str">
            <v>SCS0002703</v>
          </cell>
          <cell r="C2062" t="str">
            <v>MA501主驾座垫面套（黑色织物）</v>
          </cell>
        </row>
        <row r="2063">
          <cell r="A2063" t="str">
            <v>2.02.885</v>
          </cell>
          <cell r="B2063" t="str">
            <v>SCS0002704</v>
          </cell>
          <cell r="C2063" t="str">
            <v>H01前排头枕面料（皮革）</v>
          </cell>
        </row>
        <row r="2064">
          <cell r="A2064" t="str">
            <v>2.02.886</v>
          </cell>
          <cell r="B2064" t="str">
            <v>BEC0000016</v>
          </cell>
          <cell r="C2064" t="str">
            <v>MA501侧气囊总成-左</v>
          </cell>
        </row>
        <row r="2065">
          <cell r="A2065" t="str">
            <v>2.02.887</v>
          </cell>
          <cell r="B2065" t="str">
            <v>SCS0002705</v>
          </cell>
          <cell r="C2065" t="str">
            <v>MA501主驾座垫面套（摩卡棕皮革）</v>
          </cell>
        </row>
        <row r="2066">
          <cell r="A2066" t="str">
            <v>2.02.888</v>
          </cell>
          <cell r="B2066" t="str">
            <v>SCS0002706</v>
          </cell>
          <cell r="C2066" t="str">
            <v>MA501主驾靠背面套（带气囊+摩卡棕皮革）</v>
          </cell>
        </row>
        <row r="2067">
          <cell r="A2067" t="str">
            <v>2.02.889</v>
          </cell>
          <cell r="B2067" t="str">
            <v>SCS0002707</v>
          </cell>
          <cell r="C2067" t="str">
            <v>MA501副驾靠背面套（带气囊+摩卡棕皮革）</v>
          </cell>
        </row>
        <row r="2068">
          <cell r="A2068" t="str">
            <v>2.02.890</v>
          </cell>
          <cell r="B2068" t="str">
            <v>SCS0002708</v>
          </cell>
          <cell r="C2068" t="str">
            <v>MA501副驾坐垫面料（黑色织物）</v>
          </cell>
        </row>
        <row r="2069">
          <cell r="A2069" t="str">
            <v>2.02.891</v>
          </cell>
          <cell r="B2069" t="str">
            <v>SCS0002709</v>
          </cell>
          <cell r="C2069" t="str">
            <v>MA501前排头枕面套（黑色织物）</v>
          </cell>
        </row>
        <row r="2070">
          <cell r="A2070" t="str">
            <v>2.02.892</v>
          </cell>
          <cell r="B2070" t="str">
            <v>SCS0002710</v>
          </cell>
          <cell r="C2070" t="str">
            <v>MA501副驾坐垫面料（摩卡棕皮革）</v>
          </cell>
        </row>
        <row r="2071">
          <cell r="A2071" t="str">
            <v>2.02.893</v>
          </cell>
          <cell r="B2071" t="str">
            <v>BEC0000017</v>
          </cell>
          <cell r="C2071" t="str">
            <v>MA501侧气囊总成-右</v>
          </cell>
        </row>
        <row r="2072">
          <cell r="A2072" t="str">
            <v>2.02.894</v>
          </cell>
          <cell r="B2072" t="str">
            <v>SCS0002711</v>
          </cell>
          <cell r="C2072" t="str">
            <v>MA501后排左靠背护面总成（黄棕皮革）</v>
          </cell>
        </row>
        <row r="2073">
          <cell r="A2073" t="str">
            <v>2.02.895</v>
          </cell>
          <cell r="B2073" t="str">
            <v>SCS0002712</v>
          </cell>
          <cell r="C2073" t="str">
            <v>MA501后排左靠背护面总成（摩卡棕皮革）</v>
          </cell>
        </row>
        <row r="2074">
          <cell r="A2074" t="str">
            <v>2.02.896</v>
          </cell>
          <cell r="B2074" t="str">
            <v>SCS0002713</v>
          </cell>
          <cell r="C2074" t="str">
            <v>MA501后排左靠背护面总成（黑色织物）</v>
          </cell>
        </row>
        <row r="2075">
          <cell r="A2075" t="str">
            <v>2.02.897</v>
          </cell>
          <cell r="B2075" t="str">
            <v>SCS0002714</v>
          </cell>
          <cell r="C2075" t="str">
            <v>MA501后排右靠背护面总成（不带扶手+摩卡棕皮革）</v>
          </cell>
        </row>
        <row r="2076">
          <cell r="A2076" t="str">
            <v>2.02.898</v>
          </cell>
          <cell r="B2076" t="str">
            <v>SCS0002715</v>
          </cell>
          <cell r="C2076" t="str">
            <v>MA501后排右靠背护面总成（带扶手+摩卡棕皮革）</v>
          </cell>
        </row>
        <row r="2077">
          <cell r="A2077" t="str">
            <v>2.02.899</v>
          </cell>
          <cell r="B2077" t="str">
            <v>SCS0002716</v>
          </cell>
          <cell r="C2077" t="str">
            <v>MA501后排右靠背护面总成（黑色织物）</v>
          </cell>
        </row>
        <row r="2078">
          <cell r="A2078" t="str">
            <v>2.02.900</v>
          </cell>
          <cell r="B2078" t="str">
            <v>SCS0002717</v>
          </cell>
          <cell r="C2078" t="str">
            <v>MA501后排左侧坐垫护面总成（黄棕皮革）</v>
          </cell>
        </row>
        <row r="2079">
          <cell r="A2079" t="str">
            <v>2.02.901</v>
          </cell>
          <cell r="B2079" t="str">
            <v>SCS0002718</v>
          </cell>
          <cell r="C2079" t="str">
            <v>MA501后排左侧坐垫护面总成（摩卡棕皮革）</v>
          </cell>
        </row>
        <row r="2080">
          <cell r="A2080" t="str">
            <v>2.02.902</v>
          </cell>
          <cell r="B2080" t="str">
            <v>SCS0002719</v>
          </cell>
          <cell r="C2080" t="str">
            <v>MA501后排右侧坐垫护面总成（黄棕皮革）</v>
          </cell>
        </row>
        <row r="2081">
          <cell r="A2081" t="str">
            <v>2.02.903</v>
          </cell>
          <cell r="B2081" t="str">
            <v>SCS0002720</v>
          </cell>
          <cell r="C2081" t="str">
            <v>MA501后排右侧坐垫护面总成（摩卡棕皮革）</v>
          </cell>
        </row>
        <row r="2082">
          <cell r="A2082" t="str">
            <v>2.02.904</v>
          </cell>
          <cell r="B2082" t="str">
            <v>SCS0002721</v>
          </cell>
          <cell r="C2082" t="str">
            <v>MA501后排座椅整体坐垫护面总成（黑色织物）</v>
          </cell>
        </row>
        <row r="2083">
          <cell r="A2083" t="str">
            <v>2.02.905</v>
          </cell>
          <cell r="B2083" t="str">
            <v>SCS0002722</v>
          </cell>
          <cell r="C2083" t="str">
            <v>MA501正驾座垫发泡垫材</v>
          </cell>
        </row>
        <row r="2084">
          <cell r="A2084" t="str">
            <v>2.02.906</v>
          </cell>
          <cell r="B2084" t="str">
            <v>SCS0002723</v>
          </cell>
          <cell r="C2084" t="str">
            <v>MA501正驾靠背发泡垫材（带气囊）</v>
          </cell>
        </row>
        <row r="2085">
          <cell r="A2085" t="str">
            <v>2.02.907</v>
          </cell>
          <cell r="B2085" t="str">
            <v>SCS0002724</v>
          </cell>
          <cell r="C2085" t="str">
            <v>MA501正驾靠背发泡垫材（不带气囊）</v>
          </cell>
        </row>
        <row r="2086">
          <cell r="A2086" t="str">
            <v>2.02.908</v>
          </cell>
          <cell r="B2086" t="str">
            <v>SCS0002725</v>
          </cell>
          <cell r="C2086" t="str">
            <v>MA501副驾靠背发泡垫材（带气囊）</v>
          </cell>
        </row>
        <row r="2087">
          <cell r="A2087" t="str">
            <v>2.02.909</v>
          </cell>
          <cell r="B2087" t="str">
            <v>SCS0002726</v>
          </cell>
          <cell r="C2087" t="str">
            <v>MA501副驾座垫合棉垫材</v>
          </cell>
        </row>
        <row r="2088">
          <cell r="A2088" t="str">
            <v>2.02.910</v>
          </cell>
          <cell r="B2088" t="str">
            <v>SCS0002727</v>
          </cell>
          <cell r="C2088" t="str">
            <v>MA501前排头枕面套（摩卡棕皮革）</v>
          </cell>
        </row>
        <row r="2089">
          <cell r="A2089" t="str">
            <v>2.02.911</v>
          </cell>
          <cell r="B2089" t="str">
            <v>SCS0002728</v>
          </cell>
          <cell r="C2089" t="str">
            <v>MA501副驾靠背面套（摩卡棕带气囊）</v>
          </cell>
        </row>
        <row r="2090">
          <cell r="A2090" t="str">
            <v>2.02.912</v>
          </cell>
          <cell r="B2090" t="str">
            <v>SCS0002729</v>
          </cell>
          <cell r="C2090" t="str">
            <v>MA501左坐垫无纺布（黑色）</v>
          </cell>
        </row>
        <row r="2091">
          <cell r="A2091" t="str">
            <v>2.02.913</v>
          </cell>
          <cell r="B2091" t="str">
            <v>SCS0002730</v>
          </cell>
          <cell r="C2091" t="str">
            <v>M60三排六分座椅背板</v>
          </cell>
        </row>
        <row r="2092">
          <cell r="A2092" t="str">
            <v>2.02.914</v>
          </cell>
          <cell r="B2092" t="str">
            <v>SCS0002731</v>
          </cell>
          <cell r="C2092" t="str">
            <v>M60三排四分座椅背板</v>
          </cell>
        </row>
        <row r="2093">
          <cell r="A2093" t="str">
            <v>2.02.915</v>
          </cell>
          <cell r="B2093" t="str">
            <v>SCS0002732</v>
          </cell>
          <cell r="C2093" t="str">
            <v>MA501 ISOFIX上固定点毡布（200x200黑色）</v>
          </cell>
        </row>
        <row r="2094">
          <cell r="A2094" t="str">
            <v>2.02.916</v>
          </cell>
          <cell r="B2094" t="str">
            <v>SCS0002733</v>
          </cell>
          <cell r="C2094" t="str">
            <v>C40DB后排座椅坐垫面套（灰米+皮布双拼）</v>
          </cell>
        </row>
        <row r="2095">
          <cell r="A2095" t="str">
            <v>2.02.917</v>
          </cell>
          <cell r="B2095" t="str">
            <v>SCS0002734</v>
          </cell>
          <cell r="C2095" t="str">
            <v>C40DB后排座椅靠背面套-右(灰米+皮布双拼)</v>
          </cell>
        </row>
        <row r="2096">
          <cell r="A2096" t="str">
            <v>2.02.918</v>
          </cell>
          <cell r="B2096" t="str">
            <v>SCS0002735</v>
          </cell>
          <cell r="C2096" t="str">
            <v>C40DB后排座椅靠背面套-左（灰米+皮布双拼）</v>
          </cell>
        </row>
        <row r="2097">
          <cell r="A2097" t="str">
            <v>2.02.919</v>
          </cell>
          <cell r="B2097" t="str">
            <v>SCS0002736</v>
          </cell>
          <cell r="C2097" t="str">
            <v>C40DB扶手面套（白色+PVC）</v>
          </cell>
        </row>
        <row r="2098">
          <cell r="A2098" t="str">
            <v>2.02.920</v>
          </cell>
          <cell r="B2098" t="str">
            <v>SCS0002737</v>
          </cell>
          <cell r="C2098" t="str">
            <v>医疗椅靠背面套</v>
          </cell>
        </row>
        <row r="2099">
          <cell r="A2099" t="str">
            <v>2.02.921</v>
          </cell>
          <cell r="B2099" t="str">
            <v>SCS0002738</v>
          </cell>
          <cell r="C2099" t="str">
            <v>医疗椅座垫面套</v>
          </cell>
        </row>
        <row r="2100">
          <cell r="A2100" t="str">
            <v>2.02.922</v>
          </cell>
          <cell r="B2100" t="str">
            <v>SCS0002739</v>
          </cell>
          <cell r="C2100" t="str">
            <v>医疗椅扶手面套-左</v>
          </cell>
        </row>
        <row r="2101">
          <cell r="A2101" t="str">
            <v>2.02.923</v>
          </cell>
          <cell r="B2101" t="str">
            <v>SCS0002740</v>
          </cell>
          <cell r="C2101" t="str">
            <v>医疗椅座垫支撑面套</v>
          </cell>
        </row>
        <row r="2102">
          <cell r="A2102" t="str">
            <v>2.02.924</v>
          </cell>
          <cell r="B2102" t="str">
            <v>SCS0002741</v>
          </cell>
          <cell r="C2102" t="str">
            <v>医疗椅腿部支撑面套</v>
          </cell>
        </row>
        <row r="2103">
          <cell r="A2103" t="str">
            <v>2.02.925</v>
          </cell>
          <cell r="B2103" t="str">
            <v>SCS0002742</v>
          </cell>
          <cell r="C2103" t="str">
            <v>医疗椅扶手面套-右</v>
          </cell>
        </row>
        <row r="2104">
          <cell r="A2104" t="str">
            <v>2.02.926</v>
          </cell>
          <cell r="B2104" t="str">
            <v>SCS0002743</v>
          </cell>
          <cell r="C2104" t="str">
            <v>U201地锁解锁拉带（黑）</v>
          </cell>
        </row>
        <row r="2105">
          <cell r="A2105" t="str">
            <v>2.02.927</v>
          </cell>
          <cell r="B2105" t="str">
            <v>SCS0002744</v>
          </cell>
          <cell r="C2105" t="str">
            <v>U201地锁解锁拉带（米色）</v>
          </cell>
        </row>
        <row r="2106">
          <cell r="A2106" t="str">
            <v>2.02.928</v>
          </cell>
          <cell r="B2106" t="str">
            <v>SCS0002745</v>
          </cell>
          <cell r="C2106" t="str">
            <v>U201二排四分座垫面套总成（黑色皮革）</v>
          </cell>
        </row>
        <row r="2107">
          <cell r="A2107" t="str">
            <v>2.02.929</v>
          </cell>
          <cell r="B2107" t="str">
            <v>SCS0002746</v>
          </cell>
          <cell r="C2107" t="str">
            <v>U201二排四分座垫面套总成（黑色织物）</v>
          </cell>
        </row>
        <row r="2108">
          <cell r="A2108" t="str">
            <v>2.02.930</v>
          </cell>
          <cell r="B2108" t="str">
            <v>SCS0002747</v>
          </cell>
          <cell r="C2108" t="str">
            <v>U201二排四分座垫面套总成（米色皮革）</v>
          </cell>
        </row>
        <row r="2109">
          <cell r="A2109" t="str">
            <v>2.02.931</v>
          </cell>
          <cell r="B2109" t="str">
            <v>SCS0002748</v>
          </cell>
          <cell r="C2109" t="str">
            <v>U201二排四分座垫面套总成（米色织物）</v>
          </cell>
        </row>
        <row r="2110">
          <cell r="A2110" t="str">
            <v>2.02.932</v>
          </cell>
          <cell r="B2110" t="str">
            <v>SCS0002749</v>
          </cell>
          <cell r="C2110" t="str">
            <v>U201中排四分靠背护板</v>
          </cell>
        </row>
        <row r="2111">
          <cell r="A2111" t="str">
            <v>2.02.933</v>
          </cell>
          <cell r="B2111" t="str">
            <v>SCS0002750</v>
          </cell>
          <cell r="C2111" t="str">
            <v>U201二排四分靠背面套总成（黑色皮革）</v>
          </cell>
        </row>
        <row r="2112">
          <cell r="A2112" t="str">
            <v>2.02.934</v>
          </cell>
          <cell r="B2112" t="str">
            <v>SCS0002751</v>
          </cell>
          <cell r="C2112" t="str">
            <v>U201二排四分靠背面套总成（黑色织物）</v>
          </cell>
        </row>
        <row r="2113">
          <cell r="A2113" t="str">
            <v>2.02.935</v>
          </cell>
          <cell r="B2113" t="str">
            <v>SCS0002752</v>
          </cell>
          <cell r="C2113" t="str">
            <v>U201二排四分靠背面套总成（米色皮革）</v>
          </cell>
        </row>
        <row r="2114">
          <cell r="A2114" t="str">
            <v>2.02.936</v>
          </cell>
          <cell r="B2114" t="str">
            <v>SCS0002753</v>
          </cell>
          <cell r="C2114" t="str">
            <v>U201二排四分靠背面套总成（米色织物）</v>
          </cell>
        </row>
        <row r="2115">
          <cell r="A2115" t="str">
            <v>2.02.937</v>
          </cell>
          <cell r="B2115" t="str">
            <v>SCS0002754</v>
          </cell>
          <cell r="C2115" t="str">
            <v>U201拉带总成（黑色）</v>
          </cell>
        </row>
        <row r="2116">
          <cell r="A2116" t="str">
            <v>2.02.938</v>
          </cell>
          <cell r="B2116" t="str">
            <v>SCS0002755</v>
          </cell>
          <cell r="C2116" t="str">
            <v>U201拉带总成（米色）</v>
          </cell>
        </row>
        <row r="2117">
          <cell r="A2117" t="str">
            <v>2.02.939</v>
          </cell>
          <cell r="B2117" t="str">
            <v>SCS0002756</v>
          </cell>
          <cell r="C2117" t="str">
            <v>U201二排六分座垫面套总成（米色织物）</v>
          </cell>
        </row>
        <row r="2118">
          <cell r="A2118" t="str">
            <v>2.02.940</v>
          </cell>
          <cell r="B2118" t="str">
            <v>SCS0002757</v>
          </cell>
          <cell r="C2118" t="str">
            <v>U201二排六分座垫面套总成（米色皮革）</v>
          </cell>
        </row>
        <row r="2119">
          <cell r="A2119" t="str">
            <v>2.02.941</v>
          </cell>
          <cell r="B2119" t="str">
            <v>SCS0002758</v>
          </cell>
          <cell r="C2119" t="str">
            <v>U201二排六分座垫面套总成（黑色皮革）</v>
          </cell>
        </row>
        <row r="2120">
          <cell r="A2120" t="str">
            <v>2.02.942</v>
          </cell>
          <cell r="B2120" t="str">
            <v>SCS0002759</v>
          </cell>
          <cell r="C2120" t="str">
            <v>U201二排六分座垫面套总成（黑色织物）</v>
          </cell>
        </row>
        <row r="2121">
          <cell r="A2121" t="str">
            <v>2.02.943</v>
          </cell>
          <cell r="B2121" t="str">
            <v>SCS0002760</v>
          </cell>
          <cell r="C2121" t="str">
            <v>U201二排六分靠背面套总成（黑色织物）</v>
          </cell>
        </row>
        <row r="2122">
          <cell r="A2122" t="str">
            <v>2.02.944</v>
          </cell>
          <cell r="B2122" t="str">
            <v>SCS0002761</v>
          </cell>
          <cell r="C2122" t="str">
            <v>U201二排六分靠背面套总成（黑色皮革）</v>
          </cell>
        </row>
        <row r="2123">
          <cell r="A2123" t="str">
            <v>2.02.945</v>
          </cell>
          <cell r="B2123" t="str">
            <v>SCS0002762</v>
          </cell>
          <cell r="C2123" t="str">
            <v>U201二排六分靠背面套总成（米色皮革）</v>
          </cell>
        </row>
        <row r="2124">
          <cell r="A2124" t="str">
            <v>2.02.946</v>
          </cell>
          <cell r="B2124" t="str">
            <v>SCS0002763</v>
          </cell>
          <cell r="C2124" t="str">
            <v>U201二排六分靠背面套总成（米色织物）</v>
          </cell>
        </row>
        <row r="2125">
          <cell r="A2125" t="str">
            <v>2.02.947</v>
          </cell>
          <cell r="B2125" t="str">
            <v>SCS0002764</v>
          </cell>
          <cell r="C2125" t="str">
            <v>U201六分靠背护板</v>
          </cell>
        </row>
        <row r="2126">
          <cell r="A2126" t="str">
            <v>2.02.948</v>
          </cell>
          <cell r="B2126" t="str">
            <v>SCS0002765</v>
          </cell>
          <cell r="C2126" t="str">
            <v>U201扶手面套总成（黑色皮革）</v>
          </cell>
        </row>
        <row r="2127">
          <cell r="A2127" t="str">
            <v>2.02.949</v>
          </cell>
          <cell r="B2127" t="str">
            <v>SCS0002766</v>
          </cell>
          <cell r="C2127" t="str">
            <v>U201扶手面套总成（黑色织物）</v>
          </cell>
        </row>
        <row r="2128">
          <cell r="A2128" t="str">
            <v>2.02.950</v>
          </cell>
          <cell r="B2128" t="str">
            <v>SCS0002767</v>
          </cell>
          <cell r="C2128" t="str">
            <v>U201扶手面套总成（黑色织物）</v>
          </cell>
        </row>
        <row r="2129">
          <cell r="A2129" t="str">
            <v>2.02.951</v>
          </cell>
          <cell r="B2129" t="str">
            <v>SCS0002768</v>
          </cell>
          <cell r="C2129" t="str">
            <v>U201扶手面套总成（米色织物）</v>
          </cell>
        </row>
        <row r="2130">
          <cell r="A2130" t="str">
            <v>2.02.952</v>
          </cell>
          <cell r="B2130" t="str">
            <v>SCS0002769</v>
          </cell>
          <cell r="C2130" t="str">
            <v>U201扶手面套总成（米色皮革）</v>
          </cell>
        </row>
        <row r="2131">
          <cell r="A2131" t="str">
            <v>2.02.953</v>
          </cell>
          <cell r="B2131" t="str">
            <v>SCS0002770</v>
          </cell>
          <cell r="C2131" t="str">
            <v>U201三排右座椅坐垫表皮总成（米色皮革）</v>
          </cell>
        </row>
        <row r="2132">
          <cell r="A2132" t="str">
            <v>2.02.954</v>
          </cell>
          <cell r="B2132" t="str">
            <v>SCS0002771</v>
          </cell>
          <cell r="C2132" t="str">
            <v>U201三排右座椅坐垫表皮总成（米色织物）</v>
          </cell>
        </row>
        <row r="2133">
          <cell r="A2133" t="str">
            <v>2.02.955</v>
          </cell>
          <cell r="B2133" t="str">
            <v>SCS0002772</v>
          </cell>
          <cell r="C2133" t="str">
            <v>U201三排右座椅坐垫表皮总成（黑色织物）</v>
          </cell>
        </row>
        <row r="2134">
          <cell r="A2134" t="str">
            <v>2.02.956</v>
          </cell>
          <cell r="B2134" t="str">
            <v>SCS0002773</v>
          </cell>
          <cell r="C2134" t="str">
            <v>U201三排右座椅坐垫表皮总成（黑色皮革）</v>
          </cell>
        </row>
        <row r="2135">
          <cell r="A2135" t="str">
            <v>2.02.957</v>
          </cell>
          <cell r="B2135" t="str">
            <v>SCS0002774</v>
          </cell>
          <cell r="C2135" t="str">
            <v>U201解锁拉带（黑色）</v>
          </cell>
        </row>
        <row r="2136">
          <cell r="A2136" t="str">
            <v>2.02.958</v>
          </cell>
          <cell r="B2136" t="str">
            <v>SCS0002775</v>
          </cell>
          <cell r="C2136" t="str">
            <v>U201解锁拉带（米色）</v>
          </cell>
        </row>
        <row r="2137">
          <cell r="A2137" t="str">
            <v>2.02.959</v>
          </cell>
          <cell r="B2137" t="str">
            <v>SCS0002776</v>
          </cell>
          <cell r="C2137" t="str">
            <v>U201三排左座椅坐垫表皮总成（黑色皮革）</v>
          </cell>
        </row>
        <row r="2138">
          <cell r="A2138" t="str">
            <v>2.02.960</v>
          </cell>
          <cell r="B2138" t="str">
            <v>SCS0002777</v>
          </cell>
          <cell r="C2138" t="str">
            <v>U201三排左座椅坐垫表皮总成（黑色织物）</v>
          </cell>
        </row>
        <row r="2139">
          <cell r="A2139" t="str">
            <v>2.02.961</v>
          </cell>
          <cell r="B2139" t="str">
            <v>SCS0002778</v>
          </cell>
          <cell r="C2139" t="str">
            <v>U201三排左座椅坐垫表皮总成（米色织物）</v>
          </cell>
        </row>
        <row r="2140">
          <cell r="A2140" t="str">
            <v>2.02.962</v>
          </cell>
          <cell r="B2140" t="str">
            <v>SCS0002779</v>
          </cell>
          <cell r="C2140" t="str">
            <v>U201三排左座椅坐垫表皮总成（米色皮革）</v>
          </cell>
        </row>
        <row r="2141">
          <cell r="A2141" t="str">
            <v>2.02.963</v>
          </cell>
          <cell r="B2141" t="str">
            <v>SCS0002780</v>
          </cell>
          <cell r="C2141" t="str">
            <v>U201三排右座椅靠背表皮总成（黑色皮革）</v>
          </cell>
        </row>
        <row r="2142">
          <cell r="A2142" t="str">
            <v>2.02.964</v>
          </cell>
          <cell r="B2142" t="str">
            <v>SCS0002781</v>
          </cell>
          <cell r="C2142" t="str">
            <v>U201三排右座椅靠背表皮总成（黑色织物）</v>
          </cell>
        </row>
        <row r="2143">
          <cell r="A2143" t="str">
            <v>2.02.965</v>
          </cell>
          <cell r="B2143" t="str">
            <v>SCS0002782</v>
          </cell>
          <cell r="C2143" t="str">
            <v>U201三排右座椅靠背表皮总成（米色织物）</v>
          </cell>
        </row>
        <row r="2144">
          <cell r="A2144" t="str">
            <v>2.02.966</v>
          </cell>
          <cell r="B2144" t="str">
            <v>SCS0002783</v>
          </cell>
          <cell r="C2144" t="str">
            <v>U201三排右座椅靠背表皮总成（米色皮革）</v>
          </cell>
        </row>
        <row r="2145">
          <cell r="A2145" t="str">
            <v>2.02.967</v>
          </cell>
          <cell r="B2145" t="str">
            <v>SCS0002784</v>
          </cell>
          <cell r="C2145" t="str">
            <v>U201三排左座椅靠背表皮总成（黑色皮革）</v>
          </cell>
        </row>
        <row r="2146">
          <cell r="A2146" t="str">
            <v>2.02.968</v>
          </cell>
          <cell r="B2146" t="str">
            <v>SCS0002785</v>
          </cell>
          <cell r="C2146" t="str">
            <v>U201三排左座椅靠背表皮总成（黑色织物）</v>
          </cell>
        </row>
        <row r="2147">
          <cell r="A2147" t="str">
            <v>2.02.969</v>
          </cell>
          <cell r="B2147" t="str">
            <v>SCS0002786</v>
          </cell>
          <cell r="C2147" t="str">
            <v>U201三排左座椅靠背表皮总成（米色织物）</v>
          </cell>
        </row>
        <row r="2148">
          <cell r="A2148" t="str">
            <v>2.02.970</v>
          </cell>
          <cell r="B2148" t="str">
            <v>SCS0002787</v>
          </cell>
          <cell r="C2148" t="str">
            <v>U201三排左座椅靠背表皮总成（米色皮革）</v>
          </cell>
        </row>
        <row r="2149">
          <cell r="A2149" t="str">
            <v>2.02.971</v>
          </cell>
          <cell r="B2149" t="str">
            <v>SCS0002788</v>
          </cell>
          <cell r="C2149" t="str">
            <v>C33DB-Z03后排座椅坐垫面料（舒适型）</v>
          </cell>
        </row>
        <row r="2150">
          <cell r="A2150" t="str">
            <v>2.02.972</v>
          </cell>
          <cell r="B2150" t="str">
            <v>SCS0002789</v>
          </cell>
          <cell r="C2150" t="str">
            <v>C33DB-Z03后排座椅靠背面料（舒适型）</v>
          </cell>
        </row>
        <row r="2151">
          <cell r="A2151" t="str">
            <v>2.02.973</v>
          </cell>
          <cell r="B2151" t="str">
            <v>SCS0002790</v>
          </cell>
          <cell r="C2151" t="str">
            <v>C33DB-Z03副驾驶座椅坐垫面料（精英型）</v>
          </cell>
        </row>
        <row r="2152">
          <cell r="A2152" t="str">
            <v>2.02.974</v>
          </cell>
          <cell r="B2152" t="str">
            <v>SCS0002791</v>
          </cell>
          <cell r="C2152" t="str">
            <v>C33DB-Z03副驾驶座椅靠背面料（精英型）</v>
          </cell>
        </row>
        <row r="2153">
          <cell r="A2153" t="str">
            <v>2.02.975</v>
          </cell>
          <cell r="B2153" t="str">
            <v>SCS0002792</v>
          </cell>
          <cell r="C2153" t="str">
            <v>C33DB-Z03驾驶员座椅靠背面料（精英型）</v>
          </cell>
        </row>
        <row r="2154">
          <cell r="A2154" t="str">
            <v>2.02.976</v>
          </cell>
          <cell r="B2154" t="str">
            <v>SCS0002793</v>
          </cell>
          <cell r="C2154" t="str">
            <v>C33DB-Z03驾驶员座椅座垫面料（精英型）</v>
          </cell>
        </row>
        <row r="2155">
          <cell r="A2155" t="str">
            <v>2.02.977</v>
          </cell>
          <cell r="B2155" t="str">
            <v>SCS0002794</v>
          </cell>
          <cell r="C2155" t="str">
            <v>C33DB-Z03后排六分靠背面料（精英型）</v>
          </cell>
        </row>
        <row r="2156">
          <cell r="A2156" t="str">
            <v>2.02.978</v>
          </cell>
          <cell r="B2156" t="str">
            <v>SCS0002795</v>
          </cell>
          <cell r="C2156" t="str">
            <v>C33DB-Z03后排六分座垫面料（精英型）</v>
          </cell>
        </row>
        <row r="2157">
          <cell r="A2157" t="str">
            <v>2.02.979</v>
          </cell>
          <cell r="B2157" t="str">
            <v>SCS0002796</v>
          </cell>
          <cell r="C2157" t="str">
            <v>C33DB-Z03后排四分座垫面料（精英型）</v>
          </cell>
        </row>
        <row r="2158">
          <cell r="A2158" t="str">
            <v>2.02.980</v>
          </cell>
          <cell r="B2158" t="str">
            <v>SCS0002797</v>
          </cell>
          <cell r="C2158" t="str">
            <v>C33DB-Z03后排四分靠背面料（精英型）</v>
          </cell>
        </row>
        <row r="2159">
          <cell r="A2159" t="str">
            <v>2.02.981</v>
          </cell>
          <cell r="B2159" t="str">
            <v>SCS0002798</v>
          </cell>
          <cell r="C2159" t="str">
            <v>C33DB-Z03副驾驶座椅靠背面料（豪华型）</v>
          </cell>
        </row>
        <row r="2160">
          <cell r="A2160" t="str">
            <v>2.02.982</v>
          </cell>
          <cell r="B2160" t="str">
            <v>SCS0002799</v>
          </cell>
          <cell r="C2160" t="str">
            <v>C33DB-Z03副驾驶座椅座垫面料（豪华型）</v>
          </cell>
        </row>
        <row r="2161">
          <cell r="A2161" t="str">
            <v>2.02.983</v>
          </cell>
          <cell r="B2161" t="str">
            <v>SCS0002800</v>
          </cell>
          <cell r="C2161" t="str">
            <v>C33DB-Z03驾驶座椅靠背面料（豪华型）</v>
          </cell>
        </row>
        <row r="2162">
          <cell r="A2162" t="str">
            <v>2.02.984</v>
          </cell>
          <cell r="B2162" t="str">
            <v>SCS0002801</v>
          </cell>
          <cell r="C2162" t="str">
            <v>C33DB-Z03驾驶座椅座垫面料（豪华型）</v>
          </cell>
        </row>
        <row r="2163">
          <cell r="A2163" t="str">
            <v>2.02.985</v>
          </cell>
          <cell r="B2163" t="str">
            <v>SCS0002802</v>
          </cell>
          <cell r="C2163" t="str">
            <v>C40DB扶手面套（黑色+PVC）</v>
          </cell>
        </row>
        <row r="2164">
          <cell r="A2164" t="str">
            <v>2.02.986</v>
          </cell>
          <cell r="B2164" t="str">
            <v>SCS0002803</v>
          </cell>
          <cell r="C2164" t="str">
            <v>C33DB-Z03后排座椅六分靠背面料（豪华型）</v>
          </cell>
        </row>
        <row r="2165">
          <cell r="A2165" t="str">
            <v>2.02.987</v>
          </cell>
          <cell r="B2165" t="str">
            <v>SCS0002804</v>
          </cell>
          <cell r="C2165" t="str">
            <v>C33DB-Z03后排座椅六分坐垫面料（豪华型）</v>
          </cell>
        </row>
        <row r="2166">
          <cell r="A2166" t="str">
            <v>2.02.988</v>
          </cell>
          <cell r="B2166" t="str">
            <v>SCS0002805</v>
          </cell>
          <cell r="C2166" t="str">
            <v>C33DB-Z03后排座椅四分靠背面料（豪华型）</v>
          </cell>
        </row>
        <row r="2167">
          <cell r="A2167" t="str">
            <v>2.02.989</v>
          </cell>
          <cell r="B2167" t="str">
            <v>SCS0002806</v>
          </cell>
          <cell r="C2167" t="str">
            <v>C33DB-Z03后排座椅四分座垫面料（豪华型）</v>
          </cell>
        </row>
        <row r="2168">
          <cell r="A2168" t="str">
            <v>2.02.990</v>
          </cell>
          <cell r="B2168" t="str">
            <v>SCS0002807</v>
          </cell>
          <cell r="C2168" t="str">
            <v>C40DB扶手面套（蓝色+皮革）</v>
          </cell>
        </row>
        <row r="2169">
          <cell r="A2169" t="str">
            <v>2.02.991</v>
          </cell>
          <cell r="B2169" t="str">
            <v>SCS0002808</v>
          </cell>
          <cell r="C2169" t="str">
            <v>C40DB后排座椅靠背面套-左（蓝色+皮革）</v>
          </cell>
        </row>
        <row r="2170">
          <cell r="A2170" t="str">
            <v>2.02.992</v>
          </cell>
          <cell r="B2170" t="str">
            <v>SCS0002809</v>
          </cell>
          <cell r="C2170" t="str">
            <v>C40DB后排座椅靠背面套-右（高配）</v>
          </cell>
        </row>
        <row r="2171">
          <cell r="A2171" t="str">
            <v>2.02.993</v>
          </cell>
          <cell r="B2171" t="str">
            <v>SCS0002810</v>
          </cell>
          <cell r="C2171" t="str">
            <v>C40DB后排座椅坐垫面套（蓝色+皮革）</v>
          </cell>
        </row>
        <row r="2172">
          <cell r="A2172" t="str">
            <v>2.02.994</v>
          </cell>
          <cell r="B2172" t="str">
            <v>SCS0002811</v>
          </cell>
          <cell r="C2172" t="str">
            <v>H40D前排座椅靠背面套-左(超纤革+织物+PVC)</v>
          </cell>
        </row>
        <row r="2173">
          <cell r="A2173" t="str">
            <v>2.02.995</v>
          </cell>
          <cell r="B2173" t="str">
            <v>SCS0002812</v>
          </cell>
          <cell r="C2173" t="str">
            <v>H40D前排座椅靠背面套-左(超纤革+PVC面套)</v>
          </cell>
        </row>
        <row r="2174">
          <cell r="A2174" t="str">
            <v>2.02.996</v>
          </cell>
          <cell r="B2174" t="str">
            <v>SCS0002813</v>
          </cell>
          <cell r="C2174" t="str">
            <v>H40D前排座椅坐垫面套-左(超纤革+PVC面套)</v>
          </cell>
        </row>
        <row r="2175">
          <cell r="A2175" t="str">
            <v>2.02.997</v>
          </cell>
          <cell r="B2175" t="str">
            <v>SCS0002814</v>
          </cell>
          <cell r="C2175" t="str">
            <v>H40D前排座椅坐垫面套-左(超纤革+织物+PVC)</v>
          </cell>
        </row>
        <row r="2176">
          <cell r="A2176" t="str">
            <v>2.02.998</v>
          </cell>
          <cell r="B2176" t="str">
            <v>SCS0002815</v>
          </cell>
          <cell r="C2176" t="str">
            <v>H40D前排座椅靠背面套-右(超纤革+织物+PVC)</v>
          </cell>
        </row>
        <row r="2177">
          <cell r="A2177" t="str">
            <v>2.02.999</v>
          </cell>
          <cell r="B2177" t="str">
            <v>SCS0002816</v>
          </cell>
          <cell r="C2177" t="str">
            <v>H40D前排座椅靠背面套-右(超纤革+PVC)</v>
          </cell>
        </row>
        <row r="2178">
          <cell r="A2178" t="str">
            <v>2.03</v>
          </cell>
          <cell r="B2178" t="e">
            <v>#N/A</v>
          </cell>
          <cell r="C2178" t="str">
            <v>橡塑类</v>
          </cell>
        </row>
        <row r="2179">
          <cell r="A2179" t="str">
            <v>2.03.001</v>
          </cell>
          <cell r="B2179" t="str">
            <v>SCS0002817</v>
          </cell>
          <cell r="C2179" t="str">
            <v>头枕插管--主动侧（深灰）</v>
          </cell>
        </row>
        <row r="2180">
          <cell r="A2180" t="str">
            <v>2.03.002</v>
          </cell>
          <cell r="B2180" t="str">
            <v>SCS0002818</v>
          </cell>
          <cell r="C2180" t="str">
            <v>头枕插管--被动侧（深灰）</v>
          </cell>
        </row>
        <row r="2181">
          <cell r="A2181" t="str">
            <v>2.03.003</v>
          </cell>
          <cell r="B2181" t="str">
            <v>SCS0002819</v>
          </cell>
          <cell r="C2181" t="str">
            <v>头枕插管--主动侧（浅灰）</v>
          </cell>
        </row>
        <row r="2182">
          <cell r="A2182" t="str">
            <v>2.03.004</v>
          </cell>
          <cell r="B2182" t="str">
            <v>SCS0002820</v>
          </cell>
          <cell r="C2182" t="str">
            <v>头枕插管--被动侧（浅灰）</v>
          </cell>
        </row>
        <row r="2183">
          <cell r="A2183" t="str">
            <v>2.03.005</v>
          </cell>
          <cell r="B2183" t="str">
            <v>SCS0002821</v>
          </cell>
          <cell r="C2183" t="str">
            <v>头枕插管--主动侧（米色）</v>
          </cell>
        </row>
        <row r="2184">
          <cell r="A2184" t="str">
            <v>2.03.006</v>
          </cell>
          <cell r="B2184" t="str">
            <v>SCS0002822</v>
          </cell>
          <cell r="C2184" t="str">
            <v>头枕插管--被动侧（米色）</v>
          </cell>
        </row>
        <row r="2185">
          <cell r="A2185" t="str">
            <v>2.03.007</v>
          </cell>
          <cell r="B2185" t="str">
            <v>SCS0002823</v>
          </cell>
          <cell r="C2185" t="str">
            <v>驾座调角器手柄（深灰）</v>
          </cell>
        </row>
        <row r="2186">
          <cell r="A2186" t="str">
            <v>2.03.008</v>
          </cell>
          <cell r="B2186" t="str">
            <v>SCS0002824</v>
          </cell>
          <cell r="C2186" t="str">
            <v>驾座左侧外罩壳（深灰）</v>
          </cell>
        </row>
        <row r="2187">
          <cell r="A2187" t="str">
            <v>2.03.009</v>
          </cell>
          <cell r="B2187" t="str">
            <v>SCS0002825</v>
          </cell>
          <cell r="C2187" t="str">
            <v>驾座右侧外罩壳（深灰）</v>
          </cell>
        </row>
        <row r="2188">
          <cell r="A2188" t="str">
            <v>2.03.010</v>
          </cell>
          <cell r="B2188" t="str">
            <v>SCS0002826</v>
          </cell>
          <cell r="C2188" t="str">
            <v>副驾调角器手柄（深灰）</v>
          </cell>
        </row>
        <row r="2189">
          <cell r="A2189" t="str">
            <v>2.03.011</v>
          </cell>
          <cell r="B2189" t="str">
            <v>SCS0002827</v>
          </cell>
          <cell r="C2189" t="str">
            <v>副驾外侧外罩壳（深灰）</v>
          </cell>
        </row>
        <row r="2190">
          <cell r="A2190" t="str">
            <v>2.03.012</v>
          </cell>
          <cell r="B2190" t="str">
            <v>SCS0002828</v>
          </cell>
          <cell r="C2190" t="str">
            <v>副驾内侧外罩壳（深灰）</v>
          </cell>
        </row>
        <row r="2191">
          <cell r="A2191" t="str">
            <v>2.03.013</v>
          </cell>
          <cell r="B2191" t="str">
            <v>SCS0002829</v>
          </cell>
          <cell r="C2191" t="str">
            <v>驾座调角器手柄（浅灰）</v>
          </cell>
        </row>
        <row r="2192">
          <cell r="A2192" t="str">
            <v>2.03.014</v>
          </cell>
          <cell r="B2192" t="str">
            <v>SCS0002830</v>
          </cell>
          <cell r="C2192" t="str">
            <v>驾座左侧外罩壳（浅灰）</v>
          </cell>
        </row>
        <row r="2193">
          <cell r="A2193" t="str">
            <v>2.03.015</v>
          </cell>
          <cell r="B2193" t="str">
            <v>SCS0002831</v>
          </cell>
          <cell r="C2193" t="str">
            <v>驾座右侧外罩壳（浅灰）</v>
          </cell>
        </row>
        <row r="2194">
          <cell r="A2194" t="str">
            <v>2.03.016</v>
          </cell>
          <cell r="B2194" t="str">
            <v>SCS0002832</v>
          </cell>
          <cell r="C2194" t="str">
            <v>副驾调角器手柄（浅灰）</v>
          </cell>
        </row>
        <row r="2195">
          <cell r="A2195" t="str">
            <v>2.03.017</v>
          </cell>
          <cell r="B2195" t="str">
            <v>SCS0002833</v>
          </cell>
          <cell r="C2195" t="str">
            <v>副驾外侧外罩壳（浅灰）</v>
          </cell>
        </row>
        <row r="2196">
          <cell r="A2196" t="str">
            <v>2.03.018</v>
          </cell>
          <cell r="B2196" t="str">
            <v>SCS0002834</v>
          </cell>
          <cell r="C2196" t="str">
            <v>副驾内侧外罩壳（浅灰）</v>
          </cell>
        </row>
        <row r="2197">
          <cell r="A2197" t="str">
            <v>2.03.019</v>
          </cell>
          <cell r="B2197" t="str">
            <v>SCS0002835</v>
          </cell>
          <cell r="C2197" t="str">
            <v>驾座调角器手柄（米色）</v>
          </cell>
        </row>
        <row r="2198">
          <cell r="A2198" t="str">
            <v>2.03.020</v>
          </cell>
          <cell r="B2198" t="str">
            <v>SCS0002836</v>
          </cell>
          <cell r="C2198" t="str">
            <v>驾座左侧外罩壳（米色）</v>
          </cell>
        </row>
        <row r="2199">
          <cell r="A2199" t="str">
            <v>2.03.021</v>
          </cell>
          <cell r="B2199" t="str">
            <v>SCS0002837</v>
          </cell>
          <cell r="C2199" t="str">
            <v>驾座右侧外罩壳（米色）</v>
          </cell>
        </row>
        <row r="2200">
          <cell r="A2200" t="str">
            <v>2.03.022</v>
          </cell>
          <cell r="B2200" t="str">
            <v>SCS0002838</v>
          </cell>
          <cell r="C2200" t="str">
            <v>副驾调角器手柄（米色）</v>
          </cell>
        </row>
        <row r="2201">
          <cell r="A2201" t="str">
            <v>2.03.023</v>
          </cell>
          <cell r="B2201" t="str">
            <v>SCS0002839</v>
          </cell>
          <cell r="C2201" t="str">
            <v>副驾外侧外罩壳（米色）</v>
          </cell>
        </row>
        <row r="2202">
          <cell r="A2202" t="str">
            <v>2.03.024</v>
          </cell>
          <cell r="B2202" t="str">
            <v>SCS0002840</v>
          </cell>
          <cell r="C2202" t="str">
            <v>副驾内侧外罩壳（米色）</v>
          </cell>
        </row>
        <row r="2203">
          <cell r="A2203" t="str">
            <v>2.03.025</v>
          </cell>
          <cell r="B2203" t="str">
            <v>SCS0002841</v>
          </cell>
          <cell r="C2203" t="str">
            <v>中排2+1座椅左侧外罩壳（深灰）</v>
          </cell>
        </row>
        <row r="2204">
          <cell r="A2204" t="str">
            <v>2.03.026</v>
          </cell>
          <cell r="B2204" t="str">
            <v>SCS0002842</v>
          </cell>
          <cell r="C2204" t="str">
            <v>中排2+1座椅右侧外罩壳（深灰）</v>
          </cell>
        </row>
        <row r="2205">
          <cell r="A2205" t="str">
            <v>2.03.027</v>
          </cell>
          <cell r="B2205" t="str">
            <v>SCS0002843</v>
          </cell>
          <cell r="C2205" t="str">
            <v>中排2+1座椅调角器手柄（深灰）</v>
          </cell>
        </row>
        <row r="2206">
          <cell r="A2206" t="str">
            <v>2.03.028</v>
          </cell>
          <cell r="B2206" t="str">
            <v>SCS0002844</v>
          </cell>
          <cell r="C2206" t="str">
            <v>中排2+1座椅左侧外罩壳（浅灰）</v>
          </cell>
        </row>
        <row r="2207">
          <cell r="A2207" t="str">
            <v>2.03.029</v>
          </cell>
          <cell r="B2207" t="str">
            <v>SCS0002845</v>
          </cell>
          <cell r="C2207" t="str">
            <v>中排2+1座椅右侧外罩壳（浅灰）</v>
          </cell>
        </row>
        <row r="2208">
          <cell r="A2208" t="str">
            <v>2.03.030</v>
          </cell>
          <cell r="B2208" t="str">
            <v>SCS0002846</v>
          </cell>
          <cell r="C2208" t="str">
            <v>中排2+1座椅调角器手柄（浅灰）</v>
          </cell>
        </row>
        <row r="2209">
          <cell r="A2209" t="str">
            <v>2.03.031</v>
          </cell>
          <cell r="B2209" t="str">
            <v>SCS0002847</v>
          </cell>
          <cell r="C2209" t="str">
            <v>中排2+1座椅左侧外罩壳（米色）</v>
          </cell>
        </row>
        <row r="2210">
          <cell r="A2210" t="str">
            <v>2.03.032</v>
          </cell>
          <cell r="B2210" t="str">
            <v>SCS0002848</v>
          </cell>
          <cell r="C2210" t="str">
            <v>中排2+1座椅右侧外罩壳（米色）</v>
          </cell>
        </row>
        <row r="2211">
          <cell r="A2211" t="str">
            <v>2.03.033</v>
          </cell>
          <cell r="B2211" t="str">
            <v>SCS0002849</v>
          </cell>
          <cell r="C2211" t="str">
            <v>中排2+1座椅调角器手柄（米色）</v>
          </cell>
        </row>
        <row r="2212">
          <cell r="A2212" t="str">
            <v>2.03.034</v>
          </cell>
          <cell r="B2212" t="str">
            <v>SCS0002850</v>
          </cell>
          <cell r="C2212" t="str">
            <v>后排三人座椅左侧外罩壳（深灰）</v>
          </cell>
        </row>
        <row r="2213">
          <cell r="A2213" t="str">
            <v>2.03.035</v>
          </cell>
          <cell r="B2213" t="str">
            <v>SCS0002851</v>
          </cell>
          <cell r="C2213" t="str">
            <v>后排三人座椅右侧外罩壳（深灰）</v>
          </cell>
        </row>
        <row r="2214">
          <cell r="A2214" t="str">
            <v>2.03.036</v>
          </cell>
          <cell r="B2214" t="str">
            <v>SCS0002852</v>
          </cell>
          <cell r="C2214" t="str">
            <v>后排三人座调角器手柄（深灰）</v>
          </cell>
        </row>
        <row r="2215">
          <cell r="A2215" t="str">
            <v>2.03.037</v>
          </cell>
          <cell r="B2215" t="str">
            <v>SCS0002853</v>
          </cell>
          <cell r="C2215" t="str">
            <v>后排三人座椅左侧外罩壳（浅灰）</v>
          </cell>
        </row>
        <row r="2216">
          <cell r="A2216" t="str">
            <v>2.03.038</v>
          </cell>
          <cell r="B2216" t="str">
            <v>SCS0002854</v>
          </cell>
          <cell r="C2216" t="str">
            <v>后排三人座椅右侧外罩壳（浅灰）</v>
          </cell>
        </row>
        <row r="2217">
          <cell r="A2217" t="str">
            <v>2.03.039</v>
          </cell>
          <cell r="B2217" t="str">
            <v>SCS0002855</v>
          </cell>
          <cell r="C2217" t="str">
            <v>后排三人座调角器手柄（浅灰）</v>
          </cell>
        </row>
        <row r="2218">
          <cell r="A2218" t="str">
            <v>2.03.040</v>
          </cell>
          <cell r="B2218" t="str">
            <v>SCS0002856</v>
          </cell>
          <cell r="C2218" t="str">
            <v>后排三人座椅左侧外罩壳（米色）</v>
          </cell>
        </row>
        <row r="2219">
          <cell r="A2219" t="str">
            <v>2.03.041</v>
          </cell>
          <cell r="B2219" t="str">
            <v>SCS0002857</v>
          </cell>
          <cell r="C2219" t="str">
            <v>后排三人座椅右侧外罩壳（米色）</v>
          </cell>
        </row>
        <row r="2220">
          <cell r="A2220" t="str">
            <v>2.03.042</v>
          </cell>
          <cell r="B2220" t="str">
            <v>SCS0002858</v>
          </cell>
          <cell r="C2220" t="str">
            <v>后排三人座调角器手柄（米色）</v>
          </cell>
        </row>
        <row r="2221">
          <cell r="A2221" t="str">
            <v>2.03.043</v>
          </cell>
          <cell r="B2221" t="str">
            <v>BAS0000005</v>
          </cell>
          <cell r="C2221" t="str">
            <v>销轴衬套</v>
          </cell>
        </row>
        <row r="2222">
          <cell r="A2222" t="str">
            <v>2.03.044</v>
          </cell>
          <cell r="B2222" t="str">
            <v>BAS0000006</v>
          </cell>
          <cell r="C2222" t="str">
            <v>翻转杆手柄套</v>
          </cell>
        </row>
        <row r="2223">
          <cell r="A2223" t="str">
            <v>2.03.045</v>
          </cell>
          <cell r="B2223" t="str">
            <v>BAS0000007</v>
          </cell>
          <cell r="C2223" t="str">
            <v>轴套2</v>
          </cell>
        </row>
        <row r="2224">
          <cell r="A2224" t="str">
            <v>2.03.046</v>
          </cell>
          <cell r="B2224" t="str">
            <v>SCS0002859</v>
          </cell>
          <cell r="C2224" t="str">
            <v>驾驶员座椅密封圈</v>
          </cell>
        </row>
        <row r="2225">
          <cell r="A2225" t="str">
            <v>2.03.047</v>
          </cell>
          <cell r="B2225" t="str">
            <v>SCS0002860</v>
          </cell>
          <cell r="C2225" t="str">
            <v>驾驶员座椅隔热垫</v>
          </cell>
        </row>
        <row r="2226">
          <cell r="A2226" t="str">
            <v>2.03.048</v>
          </cell>
          <cell r="B2226" t="str">
            <v>SCS0002861</v>
          </cell>
          <cell r="C2226" t="str">
            <v>副驾座椅隔热垫</v>
          </cell>
        </row>
        <row r="2227">
          <cell r="A2227" t="str">
            <v>2.03.049</v>
          </cell>
          <cell r="B2227" t="str">
            <v>SCS0002862</v>
          </cell>
          <cell r="C2227" t="str">
            <v>减噪胶块</v>
          </cell>
        </row>
        <row r="2228">
          <cell r="A2228" t="str">
            <v>2.03.050</v>
          </cell>
          <cell r="B2228" t="str">
            <v>SCS0002863</v>
          </cell>
          <cell r="C2228" t="str">
            <v>圆形橡胶垫</v>
          </cell>
        </row>
        <row r="2229">
          <cell r="A2229" t="str">
            <v>2.03.051</v>
          </cell>
          <cell r="B2229" t="str">
            <v>SCS0002864</v>
          </cell>
          <cell r="C2229" t="str">
            <v>支腿橡胶垫</v>
          </cell>
        </row>
        <row r="2230">
          <cell r="A2230" t="str">
            <v>2.03.052</v>
          </cell>
          <cell r="B2230" t="str">
            <v>SCS0002865</v>
          </cell>
          <cell r="C2230" t="str">
            <v>中排后支腿橡胶垫</v>
          </cell>
        </row>
        <row r="2231">
          <cell r="A2231" t="str">
            <v>2.03.053</v>
          </cell>
          <cell r="B2231" t="str">
            <v>SCS0002866</v>
          </cell>
          <cell r="C2231" t="str">
            <v>后排缓冲垫</v>
          </cell>
        </row>
        <row r="2232">
          <cell r="A2232" t="str">
            <v>2.03.054</v>
          </cell>
          <cell r="B2232" t="str">
            <v>SCS0002867</v>
          </cell>
          <cell r="C2232" t="str">
            <v>中排独立橡胶块</v>
          </cell>
        </row>
        <row r="2233">
          <cell r="A2233" t="str">
            <v>2.03.055</v>
          </cell>
          <cell r="B2233" t="str">
            <v>SCS0002868</v>
          </cell>
          <cell r="C2233" t="str">
            <v>驾座总成塑料包装袋</v>
          </cell>
        </row>
        <row r="2234">
          <cell r="A2234" t="str">
            <v>2.03.056</v>
          </cell>
          <cell r="B2234" t="str">
            <v>SCS0002869</v>
          </cell>
          <cell r="C2234" t="str">
            <v>头枕塑料包装袋</v>
          </cell>
        </row>
        <row r="2235">
          <cell r="A2235" t="str">
            <v>2.03.057</v>
          </cell>
          <cell r="B2235" t="str">
            <v>SCS0002870</v>
          </cell>
          <cell r="C2235" t="str">
            <v>中排2+1总成塑料包装袋</v>
          </cell>
        </row>
        <row r="2236">
          <cell r="A2236" t="str">
            <v>2.03.058</v>
          </cell>
          <cell r="B2236" t="str">
            <v>SCS0002871</v>
          </cell>
          <cell r="C2236" t="str">
            <v>跨坐座垫总成塑料包装袋</v>
          </cell>
        </row>
        <row r="2237">
          <cell r="A2237" t="str">
            <v>2.03.059</v>
          </cell>
          <cell r="B2237" t="str">
            <v>SCS0002872</v>
          </cell>
          <cell r="C2237" t="str">
            <v>跨坐靠背总成塑料包装袋</v>
          </cell>
        </row>
        <row r="2238">
          <cell r="A2238" t="str">
            <v>2.03.060</v>
          </cell>
          <cell r="B2238" t="str">
            <v>SCS0002873</v>
          </cell>
          <cell r="C2238" t="str">
            <v>中排双人总成塑料包装袋</v>
          </cell>
        </row>
        <row r="2239">
          <cell r="A2239" t="str">
            <v>2.03.061</v>
          </cell>
          <cell r="B2239" t="str">
            <v>SCS0002874</v>
          </cell>
          <cell r="C2239" t="str">
            <v>后排三人总成塑料包装袋</v>
          </cell>
        </row>
        <row r="2240">
          <cell r="A2240" t="str">
            <v>2.03.062</v>
          </cell>
          <cell r="B2240" t="str">
            <v>SCS0002875</v>
          </cell>
          <cell r="C2240" t="str">
            <v>扶手塑料包装袋</v>
          </cell>
        </row>
        <row r="2241">
          <cell r="A2241" t="str">
            <v>2.03.063</v>
          </cell>
          <cell r="B2241" t="str">
            <v>SCS0002876</v>
          </cell>
          <cell r="C2241" t="str">
            <v>307驾座调角器手柄（米色）</v>
          </cell>
        </row>
        <row r="2242">
          <cell r="A2242" t="str">
            <v>2.03.064</v>
          </cell>
          <cell r="B2242" t="str">
            <v>SCS0002877</v>
          </cell>
          <cell r="C2242" t="str">
            <v>307副驾调角器手柄（米色）</v>
          </cell>
        </row>
        <row r="2243">
          <cell r="A2243" t="str">
            <v>2.03.065</v>
          </cell>
          <cell r="B2243" t="str">
            <v>SCS0002878</v>
          </cell>
          <cell r="C2243" t="str">
            <v>307驾座左侧外罩壳（米色）</v>
          </cell>
        </row>
        <row r="2244">
          <cell r="A2244" t="str">
            <v>2.03.066</v>
          </cell>
          <cell r="B2244" t="str">
            <v>SCS0002879</v>
          </cell>
          <cell r="C2244" t="str">
            <v>307副驾右侧外罩壳（米色）</v>
          </cell>
        </row>
        <row r="2245">
          <cell r="A2245" t="str">
            <v>2.03.067</v>
          </cell>
          <cell r="B2245" t="str">
            <v>SCS0002880</v>
          </cell>
          <cell r="C2245" t="str">
            <v>307中排双人右侧罩壳（深灰）</v>
          </cell>
        </row>
        <row r="2246">
          <cell r="A2246" t="str">
            <v>2.03.068</v>
          </cell>
          <cell r="B2246" t="str">
            <v>SCS0002881</v>
          </cell>
          <cell r="C2246" t="str">
            <v>307中排双人右侧罩壳（浅灰）</v>
          </cell>
        </row>
        <row r="2247">
          <cell r="A2247" t="str">
            <v>2.03.069</v>
          </cell>
          <cell r="B2247" t="str">
            <v>SCS0002882</v>
          </cell>
          <cell r="C2247" t="str">
            <v>307中排双人右侧罩壳（米色）</v>
          </cell>
        </row>
        <row r="2248">
          <cell r="A2248" t="str">
            <v>2.03.070</v>
          </cell>
          <cell r="B2248" t="str">
            <v>SCS0002883</v>
          </cell>
          <cell r="C2248" t="str">
            <v>307跨座装饰罩（深灰）</v>
          </cell>
        </row>
        <row r="2249">
          <cell r="A2249" t="str">
            <v>2.03.071</v>
          </cell>
          <cell r="B2249" t="str">
            <v>SCS0002884</v>
          </cell>
          <cell r="C2249" t="str">
            <v>307跨座装饰罩（浅灰）</v>
          </cell>
        </row>
        <row r="2250">
          <cell r="A2250" t="str">
            <v>2.03.072</v>
          </cell>
          <cell r="B2250" t="str">
            <v>SCS0002885</v>
          </cell>
          <cell r="C2250" t="str">
            <v>307跨座装饰罩（米色）</v>
          </cell>
        </row>
        <row r="2251">
          <cell r="A2251" t="str">
            <v>2.03.073</v>
          </cell>
          <cell r="B2251" t="str">
            <v>SCS0002886</v>
          </cell>
          <cell r="C2251" t="str">
            <v>307尼龙滑套</v>
          </cell>
        </row>
        <row r="2252">
          <cell r="A2252" t="str">
            <v>2.03.074</v>
          </cell>
          <cell r="B2252" t="str">
            <v>SCS0002887</v>
          </cell>
          <cell r="C2252" t="str">
            <v>307跨座脚套</v>
          </cell>
        </row>
        <row r="2253">
          <cell r="A2253" t="str">
            <v>2.03.075</v>
          </cell>
          <cell r="B2253" t="str">
            <v>BAS0000008</v>
          </cell>
          <cell r="C2253" t="str">
            <v>307跨座销轴衬套</v>
          </cell>
        </row>
        <row r="2254">
          <cell r="A2254" t="str">
            <v>2.03.076</v>
          </cell>
          <cell r="B2254" t="str">
            <v>SCS0002888</v>
          </cell>
          <cell r="C2254" t="str">
            <v>驾座总成塑料包装袋</v>
          </cell>
        </row>
        <row r="2255">
          <cell r="A2255" t="str">
            <v>2.03.077</v>
          </cell>
          <cell r="B2255" t="str">
            <v>SCS0002889</v>
          </cell>
          <cell r="C2255" t="str">
            <v>头枕塑料包装袋</v>
          </cell>
        </row>
        <row r="2256">
          <cell r="A2256" t="str">
            <v>2.03.078</v>
          </cell>
          <cell r="B2256" t="str">
            <v>SCS0002890</v>
          </cell>
          <cell r="C2256" t="str">
            <v>中排双人总成塑料包装袋</v>
          </cell>
        </row>
        <row r="2257">
          <cell r="A2257" t="str">
            <v>2.03.079</v>
          </cell>
          <cell r="B2257" t="str">
            <v>SCS0002891</v>
          </cell>
          <cell r="C2257" t="str">
            <v>跨坐座垫总成塑料包装袋</v>
          </cell>
        </row>
        <row r="2258">
          <cell r="A2258" t="str">
            <v>2.03.080</v>
          </cell>
          <cell r="B2258" t="str">
            <v>SCS0002892</v>
          </cell>
          <cell r="C2258" t="str">
            <v>跨坐靠背总成塑料包装袋</v>
          </cell>
        </row>
        <row r="2259">
          <cell r="A2259" t="str">
            <v>2.03.081</v>
          </cell>
          <cell r="B2259" t="str">
            <v>SCS0002893</v>
          </cell>
          <cell r="C2259" t="str">
            <v>后排三人总成塑料包装袋</v>
          </cell>
        </row>
        <row r="2260">
          <cell r="A2260" t="str">
            <v>2.03.082</v>
          </cell>
          <cell r="B2260" t="str">
            <v>SCS0002894</v>
          </cell>
          <cell r="C2260" t="str">
            <v>301主头枕插管</v>
          </cell>
        </row>
        <row r="2261">
          <cell r="A2261" t="str">
            <v>2.03.083</v>
          </cell>
          <cell r="B2261" t="str">
            <v>SCS0002895</v>
          </cell>
          <cell r="C2261" t="str">
            <v>301副头枕插管</v>
          </cell>
        </row>
        <row r="2262">
          <cell r="A2262" t="str">
            <v>2.03.084</v>
          </cell>
          <cell r="B2262" t="str">
            <v>SCS0002896</v>
          </cell>
          <cell r="C2262" t="str">
            <v>301头枕塑料包装袋</v>
          </cell>
        </row>
        <row r="2263">
          <cell r="A2263" t="str">
            <v>2.03.085</v>
          </cell>
          <cell r="B2263" t="str">
            <v>BAS0000009</v>
          </cell>
          <cell r="C2263" t="str">
            <v>301轴套</v>
          </cell>
        </row>
        <row r="2264">
          <cell r="A2264" t="str">
            <v>2.03.086</v>
          </cell>
          <cell r="B2264" t="str">
            <v>SCS0002897</v>
          </cell>
          <cell r="C2264" t="str">
            <v>301正驾右内护盖</v>
          </cell>
        </row>
        <row r="2265">
          <cell r="A2265" t="str">
            <v>2.03.087</v>
          </cell>
          <cell r="B2265" t="str">
            <v>SCS0002898</v>
          </cell>
          <cell r="C2265" t="str">
            <v>301正驾左外护盖</v>
          </cell>
        </row>
        <row r="2266">
          <cell r="A2266" t="str">
            <v>2.03.088</v>
          </cell>
          <cell r="B2266" t="str">
            <v>SCS0002899</v>
          </cell>
          <cell r="C2266" t="str">
            <v>塞盖</v>
          </cell>
        </row>
        <row r="2267">
          <cell r="A2267" t="str">
            <v>2.03.089</v>
          </cell>
          <cell r="B2267" t="str">
            <v>SCS0002900</v>
          </cell>
          <cell r="C2267" t="str">
            <v>301副驾左内护盖</v>
          </cell>
        </row>
        <row r="2268">
          <cell r="A2268" t="str">
            <v>2.03.090</v>
          </cell>
          <cell r="B2268" t="str">
            <v>SCS0002901</v>
          </cell>
          <cell r="C2268" t="str">
            <v>301副驾右外护盖</v>
          </cell>
        </row>
        <row r="2269">
          <cell r="A2269" t="str">
            <v>2.03.091</v>
          </cell>
          <cell r="B2269" t="str">
            <v>SCS0002902</v>
          </cell>
          <cell r="C2269" t="str">
            <v>301正驾调角器把手护盖</v>
          </cell>
        </row>
        <row r="2270">
          <cell r="A2270" t="str">
            <v>2.03.092</v>
          </cell>
          <cell r="B2270" t="str">
            <v>SCS0002903</v>
          </cell>
          <cell r="C2270" t="str">
            <v>301副驾调角器把手护盖</v>
          </cell>
        </row>
        <row r="2271">
          <cell r="A2271" t="str">
            <v>2.03.093</v>
          </cell>
          <cell r="B2271" t="str">
            <v>SCS0002904</v>
          </cell>
          <cell r="C2271" t="str">
            <v>301驾座总成塑料包装袋</v>
          </cell>
        </row>
        <row r="2272">
          <cell r="A2272" t="str">
            <v>2.03.094</v>
          </cell>
          <cell r="B2272" t="str">
            <v>SCS0002905</v>
          </cell>
          <cell r="C2272" t="str">
            <v>301后排靠背总成塑料包装袋（整体式）</v>
          </cell>
        </row>
        <row r="2273">
          <cell r="A2273" t="str">
            <v>2.03.095</v>
          </cell>
          <cell r="B2273" t="str">
            <v>SCS0002906</v>
          </cell>
          <cell r="C2273" t="str">
            <v>解锁护套</v>
          </cell>
        </row>
        <row r="2274">
          <cell r="A2274" t="str">
            <v>2.03.096</v>
          </cell>
          <cell r="B2274" t="str">
            <v>SCS0002907</v>
          </cell>
          <cell r="C2274" t="str">
            <v>解锁按钮</v>
          </cell>
        </row>
        <row r="2275">
          <cell r="A2275" t="str">
            <v>2.03.097</v>
          </cell>
          <cell r="B2275" t="str">
            <v>SCS0002908</v>
          </cell>
          <cell r="C2275" t="str">
            <v>安全带导向板</v>
          </cell>
        </row>
        <row r="2276">
          <cell r="A2276" t="str">
            <v>2.03.098</v>
          </cell>
          <cell r="B2276" t="str">
            <v>SCS0002909</v>
          </cell>
          <cell r="C2276" t="str">
            <v>301后排座垫总成塑料包装袋（整体式）</v>
          </cell>
        </row>
        <row r="2277">
          <cell r="A2277" t="str">
            <v>2.03.099</v>
          </cell>
          <cell r="B2277" t="str">
            <v>SCS0002910</v>
          </cell>
          <cell r="C2277" t="str">
            <v>301后排双人靠背总成塑料包装袋</v>
          </cell>
        </row>
        <row r="2278">
          <cell r="A2278" t="str">
            <v>2.03.100</v>
          </cell>
          <cell r="B2278" t="str">
            <v>SCS0002911</v>
          </cell>
          <cell r="C2278" t="str">
            <v>301后排单人靠背总成塑料包装袋</v>
          </cell>
        </row>
        <row r="2279">
          <cell r="A2279" t="str">
            <v>2.03.101</v>
          </cell>
          <cell r="B2279" t="str">
            <v>SCS0002912</v>
          </cell>
          <cell r="C2279" t="str">
            <v>301后排双人座垫总成塑料包装袋</v>
          </cell>
        </row>
        <row r="2280">
          <cell r="A2280" t="str">
            <v>2.03.102</v>
          </cell>
          <cell r="B2280" t="str">
            <v>SCS0002913</v>
          </cell>
          <cell r="C2280" t="str">
            <v>301后排单人座垫总成塑料包装袋</v>
          </cell>
        </row>
        <row r="2281">
          <cell r="A2281" t="str">
            <v>2.03.103</v>
          </cell>
          <cell r="B2281" t="str">
            <v>SCS0002914</v>
          </cell>
          <cell r="C2281" t="str">
            <v>301后排两侧头枕总成塑料包装袋</v>
          </cell>
        </row>
        <row r="2282">
          <cell r="A2282" t="str">
            <v>2.03.104</v>
          </cell>
          <cell r="B2282" t="str">
            <v>SCS0002915</v>
          </cell>
          <cell r="C2282" t="str">
            <v>301后排中间头枕总成塑料包装袋</v>
          </cell>
        </row>
        <row r="2283">
          <cell r="A2283" t="str">
            <v>2.03.105</v>
          </cell>
          <cell r="B2283" t="str">
            <v>SCS0002916</v>
          </cell>
          <cell r="C2283" t="str">
            <v>301后排中间主头枕插管</v>
          </cell>
        </row>
        <row r="2284">
          <cell r="A2284" t="str">
            <v>2.03.106</v>
          </cell>
          <cell r="B2284" t="str">
            <v>SCS0002917</v>
          </cell>
          <cell r="C2284" t="str">
            <v>301后排中间副头枕插管</v>
          </cell>
        </row>
        <row r="2285">
          <cell r="A2285" t="str">
            <v>2.03.107</v>
          </cell>
          <cell r="B2285" t="str">
            <v>SCS0002918</v>
          </cell>
          <cell r="C2285" t="str">
            <v>301六分靠背左上连接板中间轴套</v>
          </cell>
        </row>
        <row r="2286">
          <cell r="A2286" t="str">
            <v>2.03.108</v>
          </cell>
          <cell r="B2286" t="str">
            <v>SCS0002919</v>
          </cell>
          <cell r="C2286" t="str">
            <v>301正驾左外护盖（带孔）</v>
          </cell>
        </row>
        <row r="2287">
          <cell r="A2287" t="str">
            <v>2.03.109</v>
          </cell>
          <cell r="B2287" t="str">
            <v>SCS0002920</v>
          </cell>
          <cell r="C2287" t="str">
            <v>301正驾高度调节手柄总成</v>
          </cell>
        </row>
        <row r="2288">
          <cell r="A2288" t="str">
            <v>2.03.110</v>
          </cell>
          <cell r="B2288" t="str">
            <v>SCS0002921</v>
          </cell>
          <cell r="C2288" t="str">
            <v>301正驾高度调节手柄盖</v>
          </cell>
        </row>
        <row r="2289">
          <cell r="A2289" t="str">
            <v>2.03.111</v>
          </cell>
          <cell r="B2289" t="str">
            <v>SCS0002922</v>
          </cell>
          <cell r="C2289" t="str">
            <v>安全带出口罩（深灰）</v>
          </cell>
        </row>
        <row r="2290">
          <cell r="A2290" t="str">
            <v>2.03.112</v>
          </cell>
          <cell r="B2290" t="str">
            <v>SCS0002923</v>
          </cell>
          <cell r="C2290" t="str">
            <v>安全带出口罩（浅灰）</v>
          </cell>
        </row>
        <row r="2291">
          <cell r="A2291" t="str">
            <v>2.03.113</v>
          </cell>
          <cell r="B2291" t="str">
            <v>SCS0002924</v>
          </cell>
          <cell r="C2291" t="str">
            <v>安全带出口罩（米色）</v>
          </cell>
        </row>
        <row r="2292">
          <cell r="A2292" t="str">
            <v>2.03.114</v>
          </cell>
          <cell r="B2292" t="str">
            <v>SCS0002925</v>
          </cell>
          <cell r="C2292" t="str">
            <v>中排左护盖（深灰）</v>
          </cell>
        </row>
        <row r="2293">
          <cell r="A2293" t="str">
            <v>2.03.115</v>
          </cell>
          <cell r="B2293" t="str">
            <v>SCS0002926</v>
          </cell>
          <cell r="C2293" t="str">
            <v>中排左护盖（浅灰）</v>
          </cell>
        </row>
        <row r="2294">
          <cell r="A2294" t="str">
            <v>2.03.116</v>
          </cell>
          <cell r="B2294" t="str">
            <v>SCS0002927</v>
          </cell>
          <cell r="C2294" t="str">
            <v>中排左护盖（米色）</v>
          </cell>
        </row>
        <row r="2295">
          <cell r="A2295" t="str">
            <v>2.03.117</v>
          </cell>
          <cell r="B2295" t="str">
            <v>SCS0002928</v>
          </cell>
          <cell r="C2295" t="str">
            <v>右护盖（深灰）</v>
          </cell>
        </row>
        <row r="2296">
          <cell r="A2296" t="str">
            <v>2.03.118</v>
          </cell>
          <cell r="B2296" t="str">
            <v>SCS0002929</v>
          </cell>
          <cell r="C2296" t="str">
            <v>右护盖（浅灰）</v>
          </cell>
        </row>
        <row r="2297">
          <cell r="A2297" t="str">
            <v>2.03.119</v>
          </cell>
          <cell r="B2297" t="str">
            <v>SCS0002930</v>
          </cell>
          <cell r="C2297" t="str">
            <v>右护盖（米色）</v>
          </cell>
        </row>
        <row r="2298">
          <cell r="A2298" t="str">
            <v>2.03.120</v>
          </cell>
          <cell r="B2298" t="str">
            <v>SCS0002931</v>
          </cell>
          <cell r="C2298" t="str">
            <v>后扣手总成（深灰）</v>
          </cell>
        </row>
        <row r="2299">
          <cell r="A2299" t="str">
            <v>2.03.121</v>
          </cell>
          <cell r="B2299" t="str">
            <v>SCS0002932</v>
          </cell>
          <cell r="C2299" t="str">
            <v>后扣手总成（浅灰）</v>
          </cell>
        </row>
        <row r="2300">
          <cell r="A2300" t="str">
            <v>2.03.122</v>
          </cell>
          <cell r="B2300" t="str">
            <v>SCS0002933</v>
          </cell>
          <cell r="C2300" t="str">
            <v>后扣手总成（米色）</v>
          </cell>
        </row>
        <row r="2301">
          <cell r="A2301" t="str">
            <v>2.03.123</v>
          </cell>
          <cell r="B2301" t="str">
            <v>SCS0002934</v>
          </cell>
          <cell r="C2301" t="str">
            <v>左护盖（深灰）</v>
          </cell>
        </row>
        <row r="2302">
          <cell r="A2302" t="str">
            <v>2.03.124</v>
          </cell>
          <cell r="B2302" t="str">
            <v>SCS0002935</v>
          </cell>
          <cell r="C2302" t="str">
            <v>左护盖（浅灰）</v>
          </cell>
        </row>
        <row r="2303">
          <cell r="A2303" t="str">
            <v>2.03.125</v>
          </cell>
          <cell r="B2303" t="str">
            <v>SCS0002936</v>
          </cell>
          <cell r="C2303" t="str">
            <v>左护盖（米色）</v>
          </cell>
        </row>
        <row r="2304">
          <cell r="A2304" t="str">
            <v>2.03.126</v>
          </cell>
          <cell r="B2304" t="str">
            <v>SCS0002937</v>
          </cell>
          <cell r="C2304" t="str">
            <v>地锁解锁手柄L（深灰）</v>
          </cell>
        </row>
        <row r="2305">
          <cell r="A2305" t="str">
            <v>2.03.127</v>
          </cell>
          <cell r="B2305" t="str">
            <v>SCS0002938</v>
          </cell>
          <cell r="C2305" t="str">
            <v>地锁解锁手柄L（浅灰）</v>
          </cell>
        </row>
        <row r="2306">
          <cell r="A2306" t="str">
            <v>2.03.128</v>
          </cell>
          <cell r="B2306" t="str">
            <v>SCS0002939</v>
          </cell>
          <cell r="C2306" t="str">
            <v>地锁解锁手柄L（米色）</v>
          </cell>
        </row>
        <row r="2307">
          <cell r="A2307" t="str">
            <v>2.03.129</v>
          </cell>
          <cell r="B2307" t="str">
            <v>SCS0002940</v>
          </cell>
          <cell r="C2307" t="str">
            <v>306（改型）后排橡胶垫</v>
          </cell>
        </row>
        <row r="2308">
          <cell r="A2308" t="str">
            <v>2.03.130</v>
          </cell>
          <cell r="B2308" t="str">
            <v>SCS0002941</v>
          </cell>
          <cell r="C2308" t="str">
            <v>M20主驾右内护盖</v>
          </cell>
        </row>
        <row r="2309">
          <cell r="A2309" t="str">
            <v>2.03.131</v>
          </cell>
          <cell r="B2309" t="str">
            <v>SCS0002942</v>
          </cell>
          <cell r="C2309" t="str">
            <v>M20主驾左外护盖</v>
          </cell>
        </row>
        <row r="2310">
          <cell r="A2310" t="str">
            <v>2.03.132</v>
          </cell>
          <cell r="B2310" t="str">
            <v>SCS0002943</v>
          </cell>
          <cell r="C2310" t="str">
            <v>M20主驾外护垫</v>
          </cell>
        </row>
        <row r="2311">
          <cell r="A2311" t="str">
            <v>2.03.133</v>
          </cell>
          <cell r="B2311" t="str">
            <v>SCS0002944</v>
          </cell>
          <cell r="C2311" t="str">
            <v>M20副驾左内护盖</v>
          </cell>
        </row>
        <row r="2312">
          <cell r="A2312" t="str">
            <v>2.03.134</v>
          </cell>
          <cell r="B2312" t="str">
            <v>SCS0002945</v>
          </cell>
          <cell r="C2312" t="str">
            <v>M20副驾右外护盖</v>
          </cell>
        </row>
        <row r="2313">
          <cell r="A2313" t="str">
            <v>2.03.135</v>
          </cell>
          <cell r="B2313" t="str">
            <v>SCS0002946</v>
          </cell>
          <cell r="C2313" t="str">
            <v>M20副驾外护垫</v>
          </cell>
        </row>
        <row r="2314">
          <cell r="A2314" t="str">
            <v>2.03.136</v>
          </cell>
          <cell r="B2314" t="str">
            <v>SCS0002947</v>
          </cell>
          <cell r="C2314" t="str">
            <v>M20中排独立右内护盖</v>
          </cell>
        </row>
        <row r="2315">
          <cell r="A2315" t="str">
            <v>2.03.137</v>
          </cell>
          <cell r="B2315" t="str">
            <v>SCS0002948</v>
          </cell>
          <cell r="C2315" t="str">
            <v>M20中排独立左外护盖</v>
          </cell>
        </row>
        <row r="2316">
          <cell r="A2316" t="str">
            <v>2.03.138</v>
          </cell>
          <cell r="B2316" t="str">
            <v>SCS0002949</v>
          </cell>
          <cell r="C2316" t="str">
            <v>M20中排独立左内护盖</v>
          </cell>
        </row>
        <row r="2317">
          <cell r="A2317" t="str">
            <v>2.03.139</v>
          </cell>
          <cell r="B2317" t="str">
            <v>SCS0002950</v>
          </cell>
          <cell r="C2317" t="str">
            <v>M20中排独立右外护盖</v>
          </cell>
        </row>
        <row r="2318">
          <cell r="A2318" t="str">
            <v>2.03.140</v>
          </cell>
          <cell r="B2318" t="str">
            <v>SCS0002951</v>
          </cell>
          <cell r="C2318" t="str">
            <v>M20中排独立调角器解锁手柄L</v>
          </cell>
        </row>
        <row r="2319">
          <cell r="A2319" t="str">
            <v>2.03.141</v>
          </cell>
          <cell r="B2319" t="str">
            <v>SCS0002952</v>
          </cell>
          <cell r="C2319" t="str">
            <v>M20中排独立调角器解锁手柄R</v>
          </cell>
        </row>
        <row r="2320">
          <cell r="A2320" t="str">
            <v>2.03.142</v>
          </cell>
          <cell r="B2320" t="str">
            <v>SCS0002953</v>
          </cell>
          <cell r="C2320" t="str">
            <v>M20中排独立调角器解锁手柄塞盖</v>
          </cell>
        </row>
        <row r="2321">
          <cell r="A2321" t="str">
            <v>2.03.143</v>
          </cell>
          <cell r="B2321" t="str">
            <v>SCS0002954</v>
          </cell>
          <cell r="C2321" t="str">
            <v>地锁解锁手柄R（灰色）</v>
          </cell>
        </row>
        <row r="2322">
          <cell r="A2322" t="str">
            <v>2.03.144</v>
          </cell>
          <cell r="B2322" t="str">
            <v>SCS0002955</v>
          </cell>
          <cell r="C2322" t="str">
            <v>地锁解锁手柄L（灰色）</v>
          </cell>
        </row>
        <row r="2323">
          <cell r="A2323" t="str">
            <v>2.03.146</v>
          </cell>
          <cell r="B2323" t="str">
            <v>SCS0002956</v>
          </cell>
          <cell r="C2323" t="str">
            <v>M20中排挂钩</v>
          </cell>
        </row>
        <row r="2324">
          <cell r="A2324" t="str">
            <v>2.03.147</v>
          </cell>
          <cell r="B2324" t="str">
            <v>SCS0002957</v>
          </cell>
          <cell r="C2324" t="str">
            <v>M20中排橡胶垫</v>
          </cell>
        </row>
        <row r="2325">
          <cell r="A2325" t="str">
            <v>2.03.148</v>
          </cell>
          <cell r="B2325" t="str">
            <v>SCS0002958</v>
          </cell>
          <cell r="C2325" t="str">
            <v>M20右座椅左护盖(灰色)</v>
          </cell>
        </row>
        <row r="2326">
          <cell r="A2326" t="str">
            <v>2.03.149</v>
          </cell>
          <cell r="B2326" t="str">
            <v>SCS0002959</v>
          </cell>
          <cell r="C2326" t="str">
            <v>M20右座椅左护盖(浅灰)</v>
          </cell>
        </row>
        <row r="2327">
          <cell r="A2327" t="str">
            <v>2.03.150</v>
          </cell>
          <cell r="B2327" t="str">
            <v>SCS0002960</v>
          </cell>
          <cell r="C2327" t="str">
            <v>M20右座椅左护盖(米色)</v>
          </cell>
        </row>
        <row r="2328">
          <cell r="A2328" t="str">
            <v>2.03.151</v>
          </cell>
          <cell r="B2328" t="str">
            <v>SCS0002961</v>
          </cell>
          <cell r="C2328" t="str">
            <v>M20右座椅右护盖(灰色)</v>
          </cell>
        </row>
        <row r="2329">
          <cell r="A2329" t="str">
            <v>2.03.152</v>
          </cell>
          <cell r="B2329" t="str">
            <v>SCS0002962</v>
          </cell>
          <cell r="C2329" t="str">
            <v>M20右座椅右护盖(浅灰)</v>
          </cell>
        </row>
        <row r="2330">
          <cell r="A2330" t="str">
            <v>2.03.153</v>
          </cell>
          <cell r="B2330" t="str">
            <v>SCS0002963</v>
          </cell>
          <cell r="C2330" t="str">
            <v>M20右座椅右护盖(米色)</v>
          </cell>
        </row>
        <row r="2331">
          <cell r="A2331" t="str">
            <v>2.03.154</v>
          </cell>
          <cell r="B2331" t="str">
            <v>SCS0002964</v>
          </cell>
          <cell r="C2331" t="str">
            <v>M20中排左侧座椅总成塑料包装袋</v>
          </cell>
        </row>
        <row r="2332">
          <cell r="A2332" t="str">
            <v>2.03.155</v>
          </cell>
          <cell r="B2332" t="str">
            <v>SCS0002965</v>
          </cell>
          <cell r="C2332" t="str">
            <v>M20中排右侧座椅总成塑料包装袋</v>
          </cell>
        </row>
        <row r="2333">
          <cell r="A2333" t="str">
            <v>2.03.156</v>
          </cell>
          <cell r="B2333" t="str">
            <v>SCS0002966</v>
          </cell>
          <cell r="C2333" t="str">
            <v>M20三人座椅总成塑料包装袋</v>
          </cell>
        </row>
        <row r="2334">
          <cell r="A2334" t="str">
            <v>2.03.157</v>
          </cell>
          <cell r="B2334" t="str">
            <v>SCS0002967</v>
          </cell>
          <cell r="C2334" t="str">
            <v>驾驶员座椅调角器护盖</v>
          </cell>
        </row>
        <row r="2335">
          <cell r="A2335" t="str">
            <v>2.03.158</v>
          </cell>
          <cell r="B2335" t="str">
            <v>SCS0002968</v>
          </cell>
          <cell r="C2335" t="str">
            <v>驾驶员椅解锁手把</v>
          </cell>
        </row>
        <row r="2336">
          <cell r="A2336" t="str">
            <v>2.03.159</v>
          </cell>
          <cell r="B2336" t="str">
            <v>BAS0000010</v>
          </cell>
          <cell r="C2336" t="str">
            <v>尼龙轴套（黑色）</v>
          </cell>
        </row>
        <row r="2337">
          <cell r="A2337" t="str">
            <v>2.03.160</v>
          </cell>
          <cell r="B2337" t="str">
            <v>SLT0001551</v>
          </cell>
          <cell r="C2337" t="str">
            <v>小背折叠板手柄</v>
          </cell>
        </row>
        <row r="2338">
          <cell r="A2338" t="str">
            <v>2.03.161</v>
          </cell>
          <cell r="B2338" t="str">
            <v>SLT0001552</v>
          </cell>
          <cell r="C2338" t="str">
            <v>小背置物盒总成</v>
          </cell>
        </row>
        <row r="2339">
          <cell r="A2339" t="str">
            <v>2.03.162</v>
          </cell>
          <cell r="B2339" t="str">
            <v>SLT0001553</v>
          </cell>
          <cell r="C2339" t="str">
            <v>司机背塑料薄膜包装袋</v>
          </cell>
        </row>
        <row r="2340">
          <cell r="A2340" t="str">
            <v>2.03.163</v>
          </cell>
          <cell r="B2340" t="str">
            <v>SLT0001554</v>
          </cell>
          <cell r="C2340" t="str">
            <v>司机座塑料薄膜包装袋</v>
          </cell>
        </row>
        <row r="2341">
          <cell r="A2341" t="str">
            <v>2.03.164</v>
          </cell>
          <cell r="B2341" t="str">
            <v>SLT0001555</v>
          </cell>
          <cell r="C2341" t="str">
            <v>1695副司机背塑料薄膜包装袋</v>
          </cell>
        </row>
        <row r="2342">
          <cell r="A2342" t="str">
            <v>2.03.165</v>
          </cell>
          <cell r="B2342" t="str">
            <v>SLT0001556</v>
          </cell>
          <cell r="C2342" t="str">
            <v>1695副司机坐塑料薄膜包装袋</v>
          </cell>
        </row>
        <row r="2343">
          <cell r="A2343" t="str">
            <v>2.03.166</v>
          </cell>
          <cell r="B2343" t="str">
            <v>SLT0001557</v>
          </cell>
          <cell r="C2343" t="str">
            <v>1780副司机联背塑料薄膜包装袋</v>
          </cell>
        </row>
        <row r="2344">
          <cell r="A2344" t="str">
            <v>2.03.167</v>
          </cell>
          <cell r="B2344" t="str">
            <v>SLT0001558</v>
          </cell>
          <cell r="C2344" t="str">
            <v>1780副司机坐垫塑料薄膜包装袋</v>
          </cell>
        </row>
        <row r="2345">
          <cell r="A2345" t="str">
            <v>2.03.168</v>
          </cell>
          <cell r="B2345" t="str">
            <v>SLT0001559</v>
          </cell>
          <cell r="C2345" t="str">
            <v>1900副司机大背塑料薄膜包装袋</v>
          </cell>
        </row>
        <row r="2346">
          <cell r="A2346" t="str">
            <v>2.03.169</v>
          </cell>
          <cell r="B2346" t="str">
            <v>SLT0001560</v>
          </cell>
          <cell r="C2346" t="str">
            <v>1900副司机小背塑料薄膜包装袋</v>
          </cell>
        </row>
        <row r="2347">
          <cell r="A2347" t="str">
            <v>2.03.170</v>
          </cell>
          <cell r="B2347" t="str">
            <v>SLT0001561</v>
          </cell>
          <cell r="C2347" t="str">
            <v>1900副司机坐垫塑料薄膜包装袋</v>
          </cell>
        </row>
        <row r="2348">
          <cell r="A2348" t="str">
            <v>2.03.171</v>
          </cell>
          <cell r="B2348" t="str">
            <v>SCS0002969</v>
          </cell>
          <cell r="C2348" t="str">
            <v>头枕插管--主动侧（灰色）</v>
          </cell>
        </row>
        <row r="2349">
          <cell r="A2349" t="str">
            <v>2.03.172</v>
          </cell>
          <cell r="B2349" t="str">
            <v>SCS0002970</v>
          </cell>
          <cell r="C2349" t="str">
            <v>头枕插管--被动侧（灰色）</v>
          </cell>
        </row>
        <row r="2350">
          <cell r="A2350" t="str">
            <v>2.03.173</v>
          </cell>
          <cell r="B2350" t="str">
            <v>SCS0002971</v>
          </cell>
          <cell r="C2350" t="str">
            <v>安全带出口罩（灰色）</v>
          </cell>
        </row>
        <row r="2351">
          <cell r="A2351" t="str">
            <v>2.03.174</v>
          </cell>
          <cell r="B2351" t="str">
            <v>SCS0002972</v>
          </cell>
          <cell r="C2351" t="str">
            <v>中排左护盖（灰色）</v>
          </cell>
        </row>
        <row r="2352">
          <cell r="A2352" t="str">
            <v>2.03.175</v>
          </cell>
          <cell r="B2352" t="str">
            <v>SCS0002973</v>
          </cell>
          <cell r="C2352" t="str">
            <v>右护盖（灰色）</v>
          </cell>
        </row>
        <row r="2353">
          <cell r="A2353" t="str">
            <v>2.03.176</v>
          </cell>
          <cell r="B2353" t="str">
            <v>SCS0002974</v>
          </cell>
          <cell r="C2353" t="str">
            <v>后扣手总成（灰色）</v>
          </cell>
        </row>
        <row r="2354">
          <cell r="A2354" t="str">
            <v>2.03.177</v>
          </cell>
          <cell r="B2354" t="str">
            <v>SCS0002975</v>
          </cell>
          <cell r="C2354" t="str">
            <v>左护盖（灰色）</v>
          </cell>
        </row>
        <row r="2355">
          <cell r="A2355" t="str">
            <v>2.03.178</v>
          </cell>
          <cell r="B2355" t="str">
            <v>SCS0002976</v>
          </cell>
          <cell r="C2355" t="str">
            <v>中排2+1座椅调角器手柄（灰色）</v>
          </cell>
        </row>
        <row r="2356">
          <cell r="A2356" t="str">
            <v>2.03.179</v>
          </cell>
          <cell r="B2356" t="str">
            <v>SCS0002977</v>
          </cell>
          <cell r="C2356" t="str">
            <v>后排三人座调角器手柄（灰色）</v>
          </cell>
        </row>
        <row r="2357">
          <cell r="A2357" t="str">
            <v>2.03.180</v>
          </cell>
          <cell r="B2357" t="str">
            <v>BAS0000011</v>
          </cell>
          <cell r="C2357" t="str">
            <v>尼龙轴套（白色）</v>
          </cell>
        </row>
        <row r="2358">
          <cell r="A2358" t="str">
            <v>2.03.181</v>
          </cell>
          <cell r="B2358" t="str">
            <v>SCS0002978</v>
          </cell>
          <cell r="C2358" t="str">
            <v>扣手堵盖（深灰）</v>
          </cell>
        </row>
        <row r="2359">
          <cell r="A2359" t="str">
            <v>2.03.182</v>
          </cell>
          <cell r="B2359" t="str">
            <v>SCS0002979</v>
          </cell>
          <cell r="C2359" t="str">
            <v>扣手堵盖（浅灰）</v>
          </cell>
        </row>
        <row r="2360">
          <cell r="A2360" t="str">
            <v>2.03.183</v>
          </cell>
          <cell r="B2360" t="str">
            <v>SCS0002980</v>
          </cell>
          <cell r="C2360" t="str">
            <v>扣手堵盖（米色）</v>
          </cell>
        </row>
        <row r="2361">
          <cell r="A2361" t="str">
            <v>2.03.184</v>
          </cell>
          <cell r="B2361" t="str">
            <v>SCS0002981</v>
          </cell>
          <cell r="C2361" t="str">
            <v>扣手堵盖（灰色）</v>
          </cell>
        </row>
        <row r="2362">
          <cell r="A2362" t="str">
            <v>2.03.185</v>
          </cell>
          <cell r="B2362" t="str">
            <v>SCS0002982</v>
          </cell>
          <cell r="C2362" t="str">
            <v>301主头枕插管（高配）</v>
          </cell>
        </row>
        <row r="2363">
          <cell r="A2363" t="str">
            <v>2.03.186</v>
          </cell>
          <cell r="B2363" t="str">
            <v>SCS0002983</v>
          </cell>
          <cell r="C2363" t="str">
            <v>301副头枕插管（高配）</v>
          </cell>
        </row>
        <row r="2364">
          <cell r="A2364" t="str">
            <v>2.03.187</v>
          </cell>
          <cell r="B2364" t="str">
            <v>SCS0002984</v>
          </cell>
          <cell r="C2364" t="str">
            <v>301双边主驾右内护盖</v>
          </cell>
        </row>
        <row r="2365">
          <cell r="A2365" t="str">
            <v>2.03.188</v>
          </cell>
          <cell r="B2365" t="str">
            <v>SCS0002985</v>
          </cell>
          <cell r="C2365" t="str">
            <v>301双边副驾左内护盖</v>
          </cell>
        </row>
        <row r="2366">
          <cell r="A2366" t="str">
            <v>2.03.189</v>
          </cell>
          <cell r="B2366" t="str">
            <v>SCS0002986</v>
          </cell>
          <cell r="C2366" t="str">
            <v>C33D主头枕插管(米色)</v>
          </cell>
        </row>
        <row r="2367">
          <cell r="A2367" t="str">
            <v>2.03.190</v>
          </cell>
          <cell r="B2367" t="str">
            <v>SCS0002987</v>
          </cell>
          <cell r="C2367" t="str">
            <v>C33D副头枕插管（米色）</v>
          </cell>
        </row>
        <row r="2368">
          <cell r="A2368" t="str">
            <v>2.03.191</v>
          </cell>
          <cell r="B2368" t="str">
            <v>SCS0002988</v>
          </cell>
          <cell r="C2368" t="str">
            <v>C33D主头枕插管(黑色)</v>
          </cell>
        </row>
        <row r="2369">
          <cell r="A2369" t="str">
            <v>2.03.192</v>
          </cell>
          <cell r="B2369" t="str">
            <v>SCS0002989</v>
          </cell>
          <cell r="C2369" t="str">
            <v>C33D副头枕插管（黑色）</v>
          </cell>
        </row>
        <row r="2370">
          <cell r="A2370" t="str">
            <v>2.03.193</v>
          </cell>
          <cell r="B2370" t="str">
            <v>SCS0002990</v>
          </cell>
          <cell r="C2370" t="str">
            <v>C33D正驾右内护盖(棕色)</v>
          </cell>
        </row>
        <row r="2371">
          <cell r="A2371" t="str">
            <v>2.03.194</v>
          </cell>
          <cell r="B2371" t="str">
            <v>SCS0002991</v>
          </cell>
          <cell r="C2371" t="str">
            <v>C33D正驾右内护盖(黑色)</v>
          </cell>
        </row>
        <row r="2372">
          <cell r="A2372" t="str">
            <v>2.03.195</v>
          </cell>
          <cell r="B2372" t="str">
            <v>SCS0002992</v>
          </cell>
          <cell r="C2372" t="str">
            <v>C33D正驾左外护盖（米色）</v>
          </cell>
        </row>
        <row r="2373">
          <cell r="A2373" t="str">
            <v>2.03.196</v>
          </cell>
          <cell r="B2373" t="str">
            <v>SCS0002993</v>
          </cell>
          <cell r="C2373" t="str">
            <v>C33D正驾左外护盖（黑色）</v>
          </cell>
        </row>
        <row r="2374">
          <cell r="A2374" t="str">
            <v>2.03.197</v>
          </cell>
          <cell r="B2374" t="str">
            <v>SCS0002994</v>
          </cell>
          <cell r="C2374" t="str">
            <v>C33D塞盖(棕色)</v>
          </cell>
        </row>
        <row r="2375">
          <cell r="A2375" t="str">
            <v>2.03.198</v>
          </cell>
          <cell r="B2375" t="str">
            <v>SCS0002995</v>
          </cell>
          <cell r="C2375" t="str">
            <v>C33D塞盖(黑色)</v>
          </cell>
        </row>
        <row r="2376">
          <cell r="A2376" t="str">
            <v>2.03.199</v>
          </cell>
          <cell r="B2376" t="str">
            <v>SCS0002996</v>
          </cell>
          <cell r="C2376" t="str">
            <v>C33D副驾左内护盖（棕色）</v>
          </cell>
        </row>
        <row r="2377">
          <cell r="A2377" t="str">
            <v>2.03.200</v>
          </cell>
          <cell r="B2377" t="str">
            <v>SCS0002997</v>
          </cell>
          <cell r="C2377" t="str">
            <v>C33D副驾左内护盖（黑色）</v>
          </cell>
        </row>
        <row r="2378">
          <cell r="A2378" t="str">
            <v>2.03.201</v>
          </cell>
          <cell r="B2378" t="str">
            <v>SCS0002998</v>
          </cell>
          <cell r="C2378" t="str">
            <v>C33D副驾右外护盖（棕色）</v>
          </cell>
        </row>
        <row r="2379">
          <cell r="A2379" t="str">
            <v>2.03.202</v>
          </cell>
          <cell r="B2379" t="str">
            <v>SCS0002999</v>
          </cell>
          <cell r="C2379" t="str">
            <v>C33D副驾右外护盖（黑色）</v>
          </cell>
        </row>
        <row r="2380">
          <cell r="A2380" t="str">
            <v>2.03.203</v>
          </cell>
          <cell r="B2380" t="str">
            <v>SCS0003000</v>
          </cell>
          <cell r="C2380" t="str">
            <v>C33D正驾调角器把手护盖（棕色）</v>
          </cell>
        </row>
        <row r="2381">
          <cell r="A2381" t="str">
            <v>2.03.204</v>
          </cell>
          <cell r="B2381" t="str">
            <v>SCS0003001</v>
          </cell>
          <cell r="C2381" t="str">
            <v>C33D正驾调角器把手护盖（黑色）</v>
          </cell>
        </row>
        <row r="2382">
          <cell r="A2382" t="str">
            <v>2.03.205</v>
          </cell>
          <cell r="B2382" t="str">
            <v>SCS0003002</v>
          </cell>
          <cell r="C2382" t="str">
            <v>C33D副驾调角器把手护盖（棕色）</v>
          </cell>
        </row>
        <row r="2383">
          <cell r="A2383" t="str">
            <v>2.03.206</v>
          </cell>
          <cell r="B2383" t="str">
            <v>SCS0003003</v>
          </cell>
          <cell r="C2383" t="str">
            <v>C33D副驾调角器把手护盖（黑色）</v>
          </cell>
        </row>
        <row r="2384">
          <cell r="A2384" t="str">
            <v>2.03.207</v>
          </cell>
          <cell r="B2384" t="str">
            <v>SCS0003004</v>
          </cell>
          <cell r="C2384" t="str">
            <v>C33D解锁护套（米色）</v>
          </cell>
        </row>
        <row r="2385">
          <cell r="A2385" t="str">
            <v>2.03.208</v>
          </cell>
          <cell r="B2385" t="str">
            <v>SCS0003005</v>
          </cell>
          <cell r="C2385" t="str">
            <v>C33D解锁护套（黑色）</v>
          </cell>
        </row>
        <row r="2386">
          <cell r="A2386" t="str">
            <v>2.03.209</v>
          </cell>
          <cell r="B2386" t="str">
            <v>SCS0003006</v>
          </cell>
          <cell r="C2386" t="str">
            <v>C33D解锁按钮（米色）</v>
          </cell>
        </row>
        <row r="2387">
          <cell r="A2387" t="str">
            <v>2.03.210</v>
          </cell>
          <cell r="B2387" t="str">
            <v>SCS0003007</v>
          </cell>
          <cell r="C2387" t="str">
            <v>C33D解锁按钮（黑色）</v>
          </cell>
        </row>
        <row r="2388">
          <cell r="A2388" t="str">
            <v>2.03.211</v>
          </cell>
          <cell r="B2388" t="str">
            <v>SCS0003008</v>
          </cell>
          <cell r="C2388" t="str">
            <v>C33D安全带导向板（棕色）</v>
          </cell>
        </row>
        <row r="2389">
          <cell r="A2389" t="str">
            <v>2.03.212</v>
          </cell>
          <cell r="B2389" t="str">
            <v>SCS0003009</v>
          </cell>
          <cell r="C2389" t="str">
            <v>C33D安全带导向板（黑色）</v>
          </cell>
        </row>
        <row r="2390">
          <cell r="A2390" t="str">
            <v>2.03.213</v>
          </cell>
          <cell r="B2390" t="str">
            <v>SCS0003010</v>
          </cell>
          <cell r="C2390" t="str">
            <v>C33D后排中间主头枕插管（米色）</v>
          </cell>
        </row>
        <row r="2391">
          <cell r="A2391" t="str">
            <v>2.03.214</v>
          </cell>
          <cell r="B2391" t="str">
            <v>SCS0003011</v>
          </cell>
          <cell r="C2391" t="str">
            <v>C33D后排中间主头枕插管（黑色）</v>
          </cell>
        </row>
        <row r="2392">
          <cell r="A2392" t="str">
            <v>2.03.215</v>
          </cell>
          <cell r="B2392" t="str">
            <v>SCS0003012</v>
          </cell>
          <cell r="C2392" t="str">
            <v>C33D后排中间副头枕插管（米色）</v>
          </cell>
        </row>
        <row r="2393">
          <cell r="A2393" t="str">
            <v>2.03.216</v>
          </cell>
          <cell r="B2393" t="str">
            <v>SCS0003013</v>
          </cell>
          <cell r="C2393" t="str">
            <v>C33D后排中间副头枕插管（黑色）</v>
          </cell>
        </row>
        <row r="2394">
          <cell r="A2394" t="str">
            <v>2.03.217</v>
          </cell>
          <cell r="B2394" t="str">
            <v>SCS0003014</v>
          </cell>
          <cell r="C2394" t="str">
            <v>C33D正驾左外护盖（带孔，棕色）</v>
          </cell>
        </row>
        <row r="2395">
          <cell r="A2395" t="str">
            <v>2.03.218</v>
          </cell>
          <cell r="B2395" t="str">
            <v>SCS0003015</v>
          </cell>
          <cell r="C2395" t="str">
            <v>C33D正驾左外护盖（带孔，黑色）</v>
          </cell>
        </row>
        <row r="2396">
          <cell r="A2396" t="str">
            <v>2.03.219</v>
          </cell>
          <cell r="B2396" t="str">
            <v>SCS0003016</v>
          </cell>
          <cell r="C2396" t="str">
            <v>C33D正驾高度调节手柄总成（棕色）</v>
          </cell>
        </row>
        <row r="2397">
          <cell r="A2397" t="str">
            <v>2.03.220</v>
          </cell>
          <cell r="B2397" t="str">
            <v>SCS0003017</v>
          </cell>
          <cell r="C2397" t="str">
            <v>C33D正驾高度调节手柄总成（黑色）</v>
          </cell>
        </row>
        <row r="2398">
          <cell r="A2398" t="str">
            <v>2.03.221</v>
          </cell>
          <cell r="B2398" t="str">
            <v>SCS0003018</v>
          </cell>
          <cell r="C2398" t="str">
            <v>C33D正驾高度调节手柄盖（棕色）</v>
          </cell>
        </row>
        <row r="2399">
          <cell r="A2399" t="str">
            <v>2.03.222</v>
          </cell>
          <cell r="B2399" t="str">
            <v>SCS0003019</v>
          </cell>
          <cell r="C2399" t="str">
            <v>C33D正驾高度调节手柄盖（黑色）</v>
          </cell>
        </row>
        <row r="2400">
          <cell r="A2400" t="str">
            <v>2.03.223</v>
          </cell>
          <cell r="B2400" t="str">
            <v>SCS0003020</v>
          </cell>
          <cell r="C2400" t="str">
            <v>C33D主头枕插管（高配，黑色）</v>
          </cell>
        </row>
        <row r="2401">
          <cell r="A2401" t="str">
            <v>2.03.224</v>
          </cell>
          <cell r="B2401" t="str">
            <v>SCS0003021</v>
          </cell>
          <cell r="C2401" t="str">
            <v>C33D副头枕插管（高配，黑色）</v>
          </cell>
        </row>
        <row r="2402">
          <cell r="A2402" t="str">
            <v>2.03.225</v>
          </cell>
          <cell r="B2402" t="str">
            <v>SCS0003022</v>
          </cell>
          <cell r="C2402" t="str">
            <v>C33D双边主驾右内护盖（黑色）</v>
          </cell>
        </row>
        <row r="2403">
          <cell r="A2403" t="str">
            <v>2.03.226</v>
          </cell>
          <cell r="B2403" t="str">
            <v>SCS0003023</v>
          </cell>
          <cell r="C2403" t="str">
            <v>C33D双边副驾左内护盖（黑色）</v>
          </cell>
        </row>
        <row r="2404">
          <cell r="A2404" t="str">
            <v>2.03.227</v>
          </cell>
          <cell r="B2404" t="str">
            <v>SCS0003024</v>
          </cell>
          <cell r="C2404" t="str">
            <v>M20主驾右内护盖(米色)</v>
          </cell>
        </row>
        <row r="2405">
          <cell r="A2405" t="str">
            <v>2.03.228</v>
          </cell>
          <cell r="B2405" t="str">
            <v>SCS0003025</v>
          </cell>
          <cell r="C2405" t="str">
            <v>M20主驾左外护盖（米色）</v>
          </cell>
        </row>
        <row r="2406">
          <cell r="A2406" t="str">
            <v>2.03.229</v>
          </cell>
          <cell r="B2406" t="str">
            <v>SCS0003026</v>
          </cell>
          <cell r="C2406" t="str">
            <v>M20主驾外护垫（米色）</v>
          </cell>
        </row>
        <row r="2407">
          <cell r="A2407" t="str">
            <v>2.03.230</v>
          </cell>
          <cell r="B2407" t="str">
            <v>SCS0003027</v>
          </cell>
          <cell r="C2407" t="str">
            <v>M20副驾左内护盖（米色）</v>
          </cell>
        </row>
        <row r="2408">
          <cell r="A2408" t="str">
            <v>2.03.231</v>
          </cell>
          <cell r="B2408" t="str">
            <v>SCS0003028</v>
          </cell>
          <cell r="C2408" t="str">
            <v>M20副驾右外护盖（米色）</v>
          </cell>
        </row>
        <row r="2409">
          <cell r="A2409" t="str">
            <v>2.03.232</v>
          </cell>
          <cell r="B2409" t="str">
            <v>SCS0003029</v>
          </cell>
          <cell r="C2409" t="str">
            <v>M20副驾外护垫（米色）</v>
          </cell>
        </row>
        <row r="2410">
          <cell r="A2410" t="str">
            <v>2.03.233</v>
          </cell>
          <cell r="B2410" t="str">
            <v>SCS0003030</v>
          </cell>
          <cell r="C2410" t="str">
            <v>M20中排独立右内护盖（米色）</v>
          </cell>
        </row>
        <row r="2411">
          <cell r="A2411" t="str">
            <v>2.03.234</v>
          </cell>
          <cell r="B2411" t="str">
            <v>SCS0003031</v>
          </cell>
          <cell r="C2411" t="str">
            <v>M20中排独立左外护盖（米色）</v>
          </cell>
        </row>
        <row r="2412">
          <cell r="A2412" t="str">
            <v>2.03.235</v>
          </cell>
          <cell r="B2412" t="str">
            <v>SCS0003032</v>
          </cell>
          <cell r="C2412" t="str">
            <v>M20中排独立左内护盖（米色）</v>
          </cell>
        </row>
        <row r="2413">
          <cell r="A2413" t="str">
            <v>2.03.236</v>
          </cell>
          <cell r="B2413" t="str">
            <v>SCS0003033</v>
          </cell>
          <cell r="C2413" t="str">
            <v>M20中排独立右外护盖（米色）</v>
          </cell>
        </row>
        <row r="2414">
          <cell r="A2414" t="str">
            <v>2.03.237</v>
          </cell>
          <cell r="B2414" t="str">
            <v>SCS0003034</v>
          </cell>
          <cell r="C2414" t="str">
            <v>M20中排独立调角器解锁手柄L（米色）</v>
          </cell>
        </row>
        <row r="2415">
          <cell r="A2415" t="str">
            <v>2.03.238</v>
          </cell>
          <cell r="B2415" t="str">
            <v>SCS0003035</v>
          </cell>
          <cell r="C2415" t="str">
            <v>M20中排独立调角器解锁手柄R（米色）</v>
          </cell>
        </row>
        <row r="2416">
          <cell r="A2416" t="str">
            <v>2.03.239</v>
          </cell>
          <cell r="B2416" t="str">
            <v>SCS0003036</v>
          </cell>
          <cell r="C2416" t="str">
            <v>M20中排独立调角器解锁手柄塞盖(米色)</v>
          </cell>
        </row>
        <row r="2417">
          <cell r="A2417" t="str">
            <v>2.03.240</v>
          </cell>
          <cell r="B2417" t="str">
            <v>SCS0003037</v>
          </cell>
          <cell r="C2417" t="str">
            <v>地锁解锁手柄R（黑色）</v>
          </cell>
        </row>
        <row r="2418">
          <cell r="A2418" t="str">
            <v>2.03.241</v>
          </cell>
          <cell r="B2418" t="str">
            <v>SCS0003038</v>
          </cell>
          <cell r="C2418" t="str">
            <v>地锁解锁手柄L（黑色）</v>
          </cell>
        </row>
        <row r="2419">
          <cell r="A2419" t="str">
            <v>2.03.242</v>
          </cell>
          <cell r="B2419" t="str">
            <v>SCS0003039</v>
          </cell>
          <cell r="C2419" t="str">
            <v>M20中排挂钩（黑色）</v>
          </cell>
        </row>
        <row r="2420">
          <cell r="A2420" t="str">
            <v>2.03.243</v>
          </cell>
          <cell r="B2420" t="str">
            <v>SCS0003040</v>
          </cell>
          <cell r="C2420" t="str">
            <v>M20右座椅左护盖(米色IY16)</v>
          </cell>
        </row>
        <row r="2421">
          <cell r="A2421" t="str">
            <v>2.03.244</v>
          </cell>
          <cell r="B2421" t="str">
            <v>SCS0003041</v>
          </cell>
          <cell r="C2421" t="str">
            <v>M20右座椅右护盖(米色IY16)</v>
          </cell>
        </row>
        <row r="2422">
          <cell r="A2422" t="str">
            <v>2.03.245</v>
          </cell>
          <cell r="B2422" t="str">
            <v>SCS0003042</v>
          </cell>
          <cell r="C2422" t="str">
            <v>中排左护盖（米色IY16）</v>
          </cell>
        </row>
        <row r="2423">
          <cell r="A2423" t="str">
            <v>2.03.246</v>
          </cell>
          <cell r="B2423" t="str">
            <v>SCS0003043</v>
          </cell>
          <cell r="C2423" t="str">
            <v>右护盖（米色IY16）</v>
          </cell>
        </row>
        <row r="2424">
          <cell r="A2424" t="str">
            <v>2.03.247</v>
          </cell>
          <cell r="B2424" t="str">
            <v>SCS0003044</v>
          </cell>
          <cell r="C2424" t="str">
            <v>安全带出口罩（米色IY16）</v>
          </cell>
        </row>
        <row r="2425">
          <cell r="A2425" t="str">
            <v>2.03.248</v>
          </cell>
          <cell r="B2425" t="str">
            <v>SCS0003045</v>
          </cell>
          <cell r="C2425" t="str">
            <v>左护盖（米色IY16）</v>
          </cell>
        </row>
        <row r="2426">
          <cell r="A2426" t="str">
            <v>2.03.249</v>
          </cell>
          <cell r="B2426" t="str">
            <v>SCS0003046</v>
          </cell>
          <cell r="C2426" t="str">
            <v>中排2+1座椅调角器手柄（米色IY16）</v>
          </cell>
        </row>
        <row r="2427">
          <cell r="A2427" t="str">
            <v>2.03.250</v>
          </cell>
          <cell r="B2427" t="str">
            <v>SCS0003047</v>
          </cell>
          <cell r="C2427" t="str">
            <v>后排三人座调角器手柄（米色IY16）</v>
          </cell>
        </row>
        <row r="2428">
          <cell r="A2428" t="str">
            <v>2.03.251</v>
          </cell>
          <cell r="B2428" t="str">
            <v>SCS0003048</v>
          </cell>
          <cell r="C2428" t="str">
            <v>后扣手总成（米色IY16）</v>
          </cell>
        </row>
        <row r="2429">
          <cell r="A2429" t="str">
            <v>2.03.252</v>
          </cell>
          <cell r="B2429" t="str">
            <v>SCS0003049</v>
          </cell>
          <cell r="C2429" t="str">
            <v>扣手堵盖（米色IY16）</v>
          </cell>
        </row>
        <row r="2430">
          <cell r="A2430" t="str">
            <v>2.03.253</v>
          </cell>
          <cell r="B2430" t="str">
            <v>SCS0003050</v>
          </cell>
          <cell r="C2430" t="str">
            <v>头枕插管--主动侧（米色IY16）</v>
          </cell>
        </row>
        <row r="2431">
          <cell r="A2431" t="str">
            <v>2.03.254</v>
          </cell>
          <cell r="B2431" t="str">
            <v>SCS0003051</v>
          </cell>
          <cell r="C2431" t="str">
            <v>头枕插管--被动侧（米色IY16）</v>
          </cell>
        </row>
        <row r="2432">
          <cell r="A2432" t="str">
            <v>2.03.255</v>
          </cell>
          <cell r="B2432" t="str">
            <v>SCS0003052</v>
          </cell>
          <cell r="C2432" t="str">
            <v>M20塞盖(米色)</v>
          </cell>
        </row>
        <row r="2433">
          <cell r="A2433" t="str">
            <v>2.03.256</v>
          </cell>
          <cell r="B2433" t="str">
            <v>SCS0003053</v>
          </cell>
          <cell r="C2433" t="str">
            <v>301正驾调角器把手护盖(米色IY16)</v>
          </cell>
        </row>
        <row r="2434">
          <cell r="A2434" t="str">
            <v>2.03.257</v>
          </cell>
          <cell r="B2434" t="str">
            <v>SCS0003054</v>
          </cell>
          <cell r="C2434" t="str">
            <v>301副驾调角器把手护盖(米色IY16)</v>
          </cell>
        </row>
        <row r="2435">
          <cell r="A2435" t="str">
            <v>2.03.258</v>
          </cell>
          <cell r="B2435" t="str">
            <v>SCS0003055</v>
          </cell>
          <cell r="C2435" t="str">
            <v>M20正驾高度调节手柄总成（米色IY16）</v>
          </cell>
        </row>
        <row r="2436">
          <cell r="A2436" t="str">
            <v>2.03.259</v>
          </cell>
          <cell r="B2436" t="str">
            <v>SCS0003056</v>
          </cell>
          <cell r="C2436" t="str">
            <v>M20正驾高度调节手柄盖（米色IY16）</v>
          </cell>
        </row>
        <row r="2437">
          <cell r="A2437" t="str">
            <v>2.03.260</v>
          </cell>
          <cell r="B2437" t="str">
            <v>SCS0003057</v>
          </cell>
          <cell r="C2437" t="str">
            <v>C33D方板(腰托机构1)</v>
          </cell>
        </row>
        <row r="2438">
          <cell r="A2438" t="str">
            <v>2.03.261</v>
          </cell>
          <cell r="B2438" t="str">
            <v>SCS0003058</v>
          </cell>
          <cell r="C2438" t="str">
            <v>C33D支架(腰托机构2)</v>
          </cell>
        </row>
        <row r="2439">
          <cell r="A2439" t="str">
            <v>2.03.262</v>
          </cell>
          <cell r="B2439" t="str">
            <v>SCS0003059</v>
          </cell>
          <cell r="C2439" t="str">
            <v>C33D腰部支撑架(腰托机构3)</v>
          </cell>
        </row>
        <row r="2440">
          <cell r="A2440" t="str">
            <v>2.03.263</v>
          </cell>
          <cell r="B2440" t="str">
            <v>SCS0003060</v>
          </cell>
          <cell r="C2440" t="str">
            <v>C33D腰部调节手轮(黑色)</v>
          </cell>
        </row>
        <row r="2441">
          <cell r="A2441" t="str">
            <v>2.03.264</v>
          </cell>
          <cell r="B2441" t="str">
            <v>SCS0003061</v>
          </cell>
          <cell r="C2441" t="str">
            <v>C33D腰部调节手轮防护盖（黑色）</v>
          </cell>
        </row>
        <row r="2442">
          <cell r="A2442" t="str">
            <v>2.03.265</v>
          </cell>
          <cell r="B2442" t="str">
            <v>BCL0000005</v>
          </cell>
          <cell r="C2442" t="str">
            <v>扎带（C33D豪华座椅用）</v>
          </cell>
        </row>
        <row r="2443">
          <cell r="A2443" t="str">
            <v>2.03.266</v>
          </cell>
          <cell r="B2443" t="str">
            <v>SCS0003062</v>
          </cell>
          <cell r="C2443" t="str">
            <v>蛇形簧胶套</v>
          </cell>
        </row>
        <row r="2444">
          <cell r="A2444" t="str">
            <v>2.03.267</v>
          </cell>
          <cell r="B2444" t="str">
            <v>SCS0003063</v>
          </cell>
          <cell r="C2444" t="str">
            <v>M50主驾右内护盖(浅灰色)</v>
          </cell>
        </row>
        <row r="2445">
          <cell r="A2445" t="str">
            <v>2.03.268</v>
          </cell>
          <cell r="B2445" t="str">
            <v>SCS0003064</v>
          </cell>
          <cell r="C2445" t="str">
            <v>M50主驾左外护盖（浅灰色）</v>
          </cell>
        </row>
        <row r="2446">
          <cell r="A2446" t="str">
            <v>2.03.269</v>
          </cell>
          <cell r="B2446" t="str">
            <v>SCS0003065</v>
          </cell>
          <cell r="C2446" t="str">
            <v>M50副驾左内护盖（浅灰色）</v>
          </cell>
        </row>
        <row r="2447">
          <cell r="A2447" t="str">
            <v>2.03.270</v>
          </cell>
          <cell r="B2447" t="str">
            <v>SCS0003066</v>
          </cell>
          <cell r="C2447" t="str">
            <v>M50副驾右外护盖（浅灰色）</v>
          </cell>
        </row>
        <row r="2448">
          <cell r="A2448" t="str">
            <v>2.03.271</v>
          </cell>
          <cell r="B2448" t="str">
            <v>SCS0003067</v>
          </cell>
          <cell r="C2448" t="str">
            <v>M50中排独立右内护盖（浅灰色）</v>
          </cell>
        </row>
        <row r="2449">
          <cell r="A2449" t="str">
            <v>2.03.272</v>
          </cell>
          <cell r="B2449" t="str">
            <v>SCS0003068</v>
          </cell>
          <cell r="C2449" t="str">
            <v>M50中排独立左外护盖（浅灰色）</v>
          </cell>
        </row>
        <row r="2450">
          <cell r="A2450" t="str">
            <v>2.03.273</v>
          </cell>
          <cell r="B2450" t="str">
            <v>SCS0003069</v>
          </cell>
          <cell r="C2450" t="str">
            <v>M50中排独立左内护盖（浅灰色）</v>
          </cell>
        </row>
        <row r="2451">
          <cell r="A2451" t="str">
            <v>2.03.274</v>
          </cell>
          <cell r="B2451" t="str">
            <v>SCS0003070</v>
          </cell>
          <cell r="C2451" t="str">
            <v>M50中排独立右外护盖（浅灰色）</v>
          </cell>
        </row>
        <row r="2452">
          <cell r="A2452" t="str">
            <v>2.03.275</v>
          </cell>
          <cell r="B2452" t="str">
            <v>SCS0003071</v>
          </cell>
          <cell r="C2452" t="str">
            <v>M50中排独立调角器解锁手柄L（浅灰色）</v>
          </cell>
        </row>
        <row r="2453">
          <cell r="A2453" t="str">
            <v>2.03.276</v>
          </cell>
          <cell r="B2453" t="str">
            <v>SCS0003072</v>
          </cell>
          <cell r="C2453" t="str">
            <v>M50中排独立调角器解锁手柄R（浅灰色）</v>
          </cell>
        </row>
        <row r="2454">
          <cell r="A2454" t="str">
            <v>2.03.277</v>
          </cell>
          <cell r="B2454" t="str">
            <v>SCS0003073</v>
          </cell>
          <cell r="C2454" t="str">
            <v>M50中排独立调角器解锁手柄塞盖(浅灰色)</v>
          </cell>
        </row>
        <row r="2455">
          <cell r="A2455" t="str">
            <v>2.03.278</v>
          </cell>
          <cell r="B2455" t="str">
            <v>SCS0003074</v>
          </cell>
          <cell r="C2455" t="str">
            <v>M50地锁解锁手柄R（浅灰色）</v>
          </cell>
        </row>
        <row r="2456">
          <cell r="A2456" t="str">
            <v>2.03.279</v>
          </cell>
          <cell r="B2456" t="str">
            <v>SCS0003075</v>
          </cell>
          <cell r="C2456" t="str">
            <v>M50地锁解锁手柄L（浅灰色）</v>
          </cell>
        </row>
        <row r="2457">
          <cell r="A2457" t="str">
            <v>2.03.280</v>
          </cell>
          <cell r="B2457" t="str">
            <v>SCS0003076</v>
          </cell>
          <cell r="C2457" t="str">
            <v>M50中排挂钩（浅灰色）</v>
          </cell>
        </row>
        <row r="2458">
          <cell r="A2458" t="str">
            <v>2.03.281</v>
          </cell>
          <cell r="B2458" t="str">
            <v>SCS0003077</v>
          </cell>
          <cell r="C2458" t="str">
            <v>M50右座椅左护盖(浅灰色)</v>
          </cell>
        </row>
        <row r="2459">
          <cell r="A2459" t="str">
            <v>2.03.282</v>
          </cell>
          <cell r="B2459" t="str">
            <v>SCS0003078</v>
          </cell>
          <cell r="C2459" t="str">
            <v>M50右座椅右护盖(浅灰色)</v>
          </cell>
        </row>
        <row r="2460">
          <cell r="A2460" t="str">
            <v>2.03.283</v>
          </cell>
          <cell r="B2460" t="str">
            <v>SCS0003079</v>
          </cell>
          <cell r="C2460" t="str">
            <v>M50中排左护盖（浅灰色）</v>
          </cell>
        </row>
        <row r="2461">
          <cell r="A2461" t="str">
            <v>2.03.284</v>
          </cell>
          <cell r="B2461" t="str">
            <v>SCS0003080</v>
          </cell>
          <cell r="C2461" t="str">
            <v>M50右护盖（浅灰色）</v>
          </cell>
        </row>
        <row r="2462">
          <cell r="A2462" t="str">
            <v>2.03.285</v>
          </cell>
          <cell r="B2462" t="str">
            <v>SCS0003081</v>
          </cell>
          <cell r="C2462" t="str">
            <v>M50安全带出口罩（浅灰色）</v>
          </cell>
        </row>
        <row r="2463">
          <cell r="A2463" t="str">
            <v>2.03.286</v>
          </cell>
          <cell r="B2463" t="str">
            <v>SCS0003082</v>
          </cell>
          <cell r="C2463" t="str">
            <v>M50左护盖（浅灰色）</v>
          </cell>
        </row>
        <row r="2464">
          <cell r="A2464" t="str">
            <v>2.03.287</v>
          </cell>
          <cell r="B2464" t="str">
            <v>SCS0003083</v>
          </cell>
          <cell r="C2464" t="str">
            <v>M50中排2+1座椅调角器手柄（浅灰色）</v>
          </cell>
        </row>
        <row r="2465">
          <cell r="A2465" t="str">
            <v>2.03.288</v>
          </cell>
          <cell r="B2465" t="str">
            <v>SCS0003084</v>
          </cell>
          <cell r="C2465" t="str">
            <v>M50后排三人座调角器手柄（浅灰色）</v>
          </cell>
        </row>
        <row r="2466">
          <cell r="A2466" t="str">
            <v>2.03.289</v>
          </cell>
          <cell r="B2466" t="str">
            <v>SCS0003085</v>
          </cell>
          <cell r="C2466" t="str">
            <v>M50后扣手总成（浅灰色）</v>
          </cell>
        </row>
        <row r="2467">
          <cell r="A2467" t="str">
            <v>2.03.290</v>
          </cell>
          <cell r="B2467" t="str">
            <v>SCS0003086</v>
          </cell>
          <cell r="C2467" t="str">
            <v>M50扣手堵盖（浅灰色）</v>
          </cell>
        </row>
        <row r="2468">
          <cell r="A2468" t="str">
            <v>2.03.291</v>
          </cell>
          <cell r="B2468" t="str">
            <v>SCS0003087</v>
          </cell>
          <cell r="C2468" t="str">
            <v>M50头枕插管--主动侧（浅灰色7Z0）</v>
          </cell>
        </row>
        <row r="2469">
          <cell r="A2469" t="str">
            <v>2.03.292</v>
          </cell>
          <cell r="B2469" t="str">
            <v>SCS0003088</v>
          </cell>
          <cell r="C2469" t="str">
            <v>M50头枕插管--被动侧（浅灰色7Z0）</v>
          </cell>
        </row>
        <row r="2470">
          <cell r="A2470" t="str">
            <v>2.03.293</v>
          </cell>
          <cell r="B2470" t="str">
            <v>SCS0003089</v>
          </cell>
          <cell r="C2470" t="str">
            <v>M50塞盖(浅灰色)</v>
          </cell>
        </row>
        <row r="2471">
          <cell r="A2471" t="str">
            <v>2.03.294</v>
          </cell>
          <cell r="B2471" t="str">
            <v>SCS0003090</v>
          </cell>
          <cell r="C2471" t="str">
            <v>M50正驾调角器把手护盖(浅灰色7Z0)</v>
          </cell>
        </row>
        <row r="2472">
          <cell r="A2472" t="str">
            <v>2.03.295</v>
          </cell>
          <cell r="B2472" t="str">
            <v>SCS0003091</v>
          </cell>
          <cell r="C2472" t="str">
            <v>M50副驾调角器把手护盖(浅灰色7Z0)</v>
          </cell>
        </row>
        <row r="2473">
          <cell r="A2473" t="str">
            <v>2.03.296</v>
          </cell>
          <cell r="B2473" t="str">
            <v>SCS0003092</v>
          </cell>
          <cell r="C2473" t="str">
            <v>M50正驾高度调节手柄总成（浅灰色7Z0）</v>
          </cell>
        </row>
        <row r="2474">
          <cell r="A2474" t="str">
            <v>2.03.297</v>
          </cell>
          <cell r="B2474" t="str">
            <v>SCS0003093</v>
          </cell>
          <cell r="C2474" t="str">
            <v>M50正驾高度调节手柄盖（浅灰色7Z0）</v>
          </cell>
        </row>
        <row r="2475">
          <cell r="A2475" t="str">
            <v>2.03.298</v>
          </cell>
          <cell r="B2475" t="str">
            <v>SCS0003094</v>
          </cell>
          <cell r="C2475" t="str">
            <v>M50主驾外护垫（浅灰色-7Z0）</v>
          </cell>
        </row>
        <row r="2476">
          <cell r="A2476" t="str">
            <v>2.03.299</v>
          </cell>
          <cell r="B2476" t="str">
            <v>SCS0003095</v>
          </cell>
          <cell r="C2476" t="str">
            <v>M50副驾外护垫（浅灰色-7Z0）</v>
          </cell>
        </row>
        <row r="2477">
          <cell r="A2477" t="str">
            <v>2.03.300</v>
          </cell>
          <cell r="B2477" t="str">
            <v>SCS0003096</v>
          </cell>
          <cell r="C2477" t="str">
            <v>M50后排橡胶垫（5mm）</v>
          </cell>
        </row>
        <row r="2478">
          <cell r="A2478" t="str">
            <v>2.03.301</v>
          </cell>
          <cell r="B2478" t="str">
            <v>SCS0003097</v>
          </cell>
          <cell r="C2478" t="str">
            <v>M20主驾右内护盖(紫黑色)</v>
          </cell>
        </row>
        <row r="2479">
          <cell r="A2479" t="str">
            <v>2.03.302</v>
          </cell>
          <cell r="B2479" t="str">
            <v>SCS0003098</v>
          </cell>
          <cell r="C2479" t="str">
            <v>M20主驾左外护盖（紫黑色）</v>
          </cell>
        </row>
        <row r="2480">
          <cell r="A2480" t="str">
            <v>2.03.303</v>
          </cell>
          <cell r="B2480" t="str">
            <v>SCS0003099</v>
          </cell>
          <cell r="C2480" t="str">
            <v>M20副驾左内护盖（紫黑色）</v>
          </cell>
        </row>
        <row r="2481">
          <cell r="A2481" t="str">
            <v>2.03.304</v>
          </cell>
          <cell r="B2481" t="str">
            <v>SCS0003100</v>
          </cell>
          <cell r="C2481" t="str">
            <v>M20副驾右外护盖（紫黑色）</v>
          </cell>
        </row>
        <row r="2482">
          <cell r="A2482" t="str">
            <v>2.03.305</v>
          </cell>
          <cell r="B2482" t="str">
            <v>SCS0003101</v>
          </cell>
          <cell r="C2482" t="str">
            <v>M20中排独立右内护盖（紫黑色）</v>
          </cell>
        </row>
        <row r="2483">
          <cell r="A2483" t="str">
            <v>2.03.306</v>
          </cell>
          <cell r="B2483" t="str">
            <v>SCS0003102</v>
          </cell>
          <cell r="C2483" t="str">
            <v>M20中排独立左外护盖（紫黑色）</v>
          </cell>
        </row>
        <row r="2484">
          <cell r="A2484" t="str">
            <v>2.03.307</v>
          </cell>
          <cell r="B2484" t="str">
            <v>SCS0003103</v>
          </cell>
          <cell r="C2484" t="str">
            <v>M20中排独立左内护盖（紫黑色）</v>
          </cell>
        </row>
        <row r="2485">
          <cell r="A2485" t="str">
            <v>2.03.308</v>
          </cell>
          <cell r="B2485" t="str">
            <v>SCS0003104</v>
          </cell>
          <cell r="C2485" t="str">
            <v>M20中排独立右外护盖（紫黑色）</v>
          </cell>
        </row>
        <row r="2486">
          <cell r="A2486" t="str">
            <v>2.03.309</v>
          </cell>
          <cell r="B2486" t="str">
            <v>SCS0003105</v>
          </cell>
          <cell r="C2486" t="str">
            <v>M20中排独立调角器解锁手柄L（紫黑色）</v>
          </cell>
        </row>
        <row r="2487">
          <cell r="A2487" t="str">
            <v>2.03.310</v>
          </cell>
          <cell r="B2487" t="str">
            <v>SCS0003106</v>
          </cell>
          <cell r="C2487" t="str">
            <v>M20中排独立调角器解锁手柄R（紫黑色）</v>
          </cell>
        </row>
        <row r="2488">
          <cell r="A2488" t="str">
            <v>2.03.311</v>
          </cell>
          <cell r="B2488" t="str">
            <v>SCS0003107</v>
          </cell>
          <cell r="C2488" t="str">
            <v>M20中排独立调角器解锁手柄塞盖(紫黑色)</v>
          </cell>
        </row>
        <row r="2489">
          <cell r="A2489" t="str">
            <v>2.03.312</v>
          </cell>
          <cell r="B2489" t="str">
            <v>SCS0003108</v>
          </cell>
          <cell r="C2489" t="str">
            <v>M20右座椅左护盖(紫黑色)</v>
          </cell>
        </row>
        <row r="2490">
          <cell r="A2490" t="str">
            <v>2.03.313</v>
          </cell>
          <cell r="B2490" t="str">
            <v>SCS0003109</v>
          </cell>
          <cell r="C2490" t="str">
            <v>M20右座椅右护盖(紫黑色)</v>
          </cell>
        </row>
        <row r="2491">
          <cell r="A2491" t="str">
            <v>2.03.314</v>
          </cell>
          <cell r="B2491" t="str">
            <v>SCS0003110</v>
          </cell>
          <cell r="C2491" t="str">
            <v>M20中排左护盖（紫黑色）</v>
          </cell>
        </row>
        <row r="2492">
          <cell r="A2492" t="str">
            <v>2.03.315</v>
          </cell>
          <cell r="B2492" t="str">
            <v>SCS0003111</v>
          </cell>
          <cell r="C2492" t="str">
            <v>M20右护盖（紫黑色）</v>
          </cell>
        </row>
        <row r="2493">
          <cell r="A2493" t="str">
            <v>2.03.316</v>
          </cell>
          <cell r="B2493" t="str">
            <v>SCS0003112</v>
          </cell>
          <cell r="C2493" t="str">
            <v>M20安全带出口罩（紫黑色）</v>
          </cell>
        </row>
        <row r="2494">
          <cell r="A2494" t="str">
            <v>2.03.317</v>
          </cell>
          <cell r="B2494" t="str">
            <v>SCS0003113</v>
          </cell>
          <cell r="C2494" t="str">
            <v>M20左护盖（紫黑色）</v>
          </cell>
        </row>
        <row r="2495">
          <cell r="A2495" t="str">
            <v>2.03.318</v>
          </cell>
          <cell r="B2495" t="str">
            <v>SCS0003114</v>
          </cell>
          <cell r="C2495" t="str">
            <v>M20中排2+1座椅调角器手柄（紫黑色）</v>
          </cell>
        </row>
        <row r="2496">
          <cell r="A2496" t="str">
            <v>2.03.319</v>
          </cell>
          <cell r="B2496" t="str">
            <v>SCS0003115</v>
          </cell>
          <cell r="C2496" t="str">
            <v>M20后排三人座调角器手柄（紫黑色）</v>
          </cell>
        </row>
        <row r="2497">
          <cell r="A2497" t="str">
            <v>2.03.320</v>
          </cell>
          <cell r="B2497" t="str">
            <v>SCS0003116</v>
          </cell>
          <cell r="C2497" t="str">
            <v>M20后扣手总成（紫黑色）</v>
          </cell>
        </row>
        <row r="2498">
          <cell r="A2498" t="str">
            <v>2.03.321</v>
          </cell>
          <cell r="B2498" t="str">
            <v>SCS0003117</v>
          </cell>
          <cell r="C2498" t="str">
            <v>M20头枕插管--主动侧（紫黑色）</v>
          </cell>
        </row>
        <row r="2499">
          <cell r="A2499" t="str">
            <v>2.03.322</v>
          </cell>
          <cell r="B2499" t="str">
            <v>SCS0003118</v>
          </cell>
          <cell r="C2499" t="str">
            <v>M20头枕插管--被动侧（紫黑色）</v>
          </cell>
        </row>
        <row r="2500">
          <cell r="A2500" t="str">
            <v>2.03.323</v>
          </cell>
          <cell r="B2500" t="str">
            <v>SCS0003119</v>
          </cell>
          <cell r="C2500" t="str">
            <v>M20塞盖(紫黑色)</v>
          </cell>
        </row>
        <row r="2501">
          <cell r="A2501" t="str">
            <v>2.03.324</v>
          </cell>
          <cell r="B2501" t="str">
            <v>SCS0003120</v>
          </cell>
          <cell r="C2501" t="str">
            <v>M20正驾调角器把手护盖(紫黑色)</v>
          </cell>
        </row>
        <row r="2502">
          <cell r="A2502" t="str">
            <v>2.03.325</v>
          </cell>
          <cell r="B2502" t="str">
            <v>SCS0003121</v>
          </cell>
          <cell r="C2502" t="str">
            <v>M20副驾调角器把手护盖(紫黑色)</v>
          </cell>
        </row>
        <row r="2503">
          <cell r="A2503" t="str">
            <v>2.03.326</v>
          </cell>
          <cell r="B2503" t="str">
            <v>SCS0003122</v>
          </cell>
          <cell r="C2503" t="str">
            <v>M20正驾高度调节手柄总成（紫黑色）</v>
          </cell>
        </row>
        <row r="2504">
          <cell r="A2504" t="str">
            <v>2.03.327</v>
          </cell>
          <cell r="B2504" t="str">
            <v>SCS0003123</v>
          </cell>
          <cell r="C2504" t="str">
            <v>M20正驾高度调节手柄盖（紫黑色）</v>
          </cell>
        </row>
        <row r="2505">
          <cell r="A2505" t="str">
            <v>2.03.328</v>
          </cell>
          <cell r="B2505" t="str">
            <v>BCL0000008</v>
          </cell>
          <cell r="C2505" t="str">
            <v>网簧固定卡扣</v>
          </cell>
        </row>
        <row r="2506">
          <cell r="A2506" t="str">
            <v>2.03.329</v>
          </cell>
          <cell r="B2506" t="str">
            <v>SCS0003124</v>
          </cell>
          <cell r="C2506" t="str">
            <v>H32B头枕导套(锁端)</v>
          </cell>
        </row>
        <row r="2507">
          <cell r="A2507" t="str">
            <v>2.03.330</v>
          </cell>
          <cell r="B2507" t="str">
            <v>SCS0003125</v>
          </cell>
          <cell r="C2507" t="str">
            <v>H32B头枕导套(自由端)</v>
          </cell>
        </row>
        <row r="2508">
          <cell r="A2508" t="str">
            <v>2.03.331</v>
          </cell>
          <cell r="B2508" t="str">
            <v>SCS0003126</v>
          </cell>
          <cell r="C2508" t="str">
            <v>H32B主驾右侧罩壳</v>
          </cell>
        </row>
        <row r="2509">
          <cell r="A2509" t="str">
            <v>2.03.332</v>
          </cell>
          <cell r="B2509" t="str">
            <v>SCS0003127</v>
          </cell>
          <cell r="C2509" t="str">
            <v>H32B主驾左侧罩壳(四项)</v>
          </cell>
        </row>
        <row r="2510">
          <cell r="A2510" t="str">
            <v>2.03.333</v>
          </cell>
          <cell r="B2510" t="str">
            <v>SCS0003128</v>
          </cell>
          <cell r="C2510" t="str">
            <v>H32B调角器手柄</v>
          </cell>
        </row>
        <row r="2511">
          <cell r="A2511" t="str">
            <v>2.03.334</v>
          </cell>
          <cell r="B2511" t="str">
            <v>SCS0003129</v>
          </cell>
          <cell r="C2511" t="str">
            <v>H32B主驾左侧罩壳（六向）</v>
          </cell>
        </row>
        <row r="2512">
          <cell r="A2512" t="str">
            <v>2.03.335</v>
          </cell>
          <cell r="B2512" t="str">
            <v>SCS0003130</v>
          </cell>
          <cell r="C2512" t="str">
            <v>H32B升降手柄总成</v>
          </cell>
        </row>
        <row r="2513">
          <cell r="A2513" t="str">
            <v>2.03.336</v>
          </cell>
          <cell r="B2513" t="str">
            <v>SCS0003131</v>
          </cell>
          <cell r="C2513" t="str">
            <v>H32B升降手柄盖</v>
          </cell>
        </row>
        <row r="2514">
          <cell r="A2514" t="str">
            <v>2.03.337</v>
          </cell>
          <cell r="B2514" t="str">
            <v>SCS0003132</v>
          </cell>
          <cell r="C2514" t="str">
            <v>H32B前排座椅塑料防尘罩总成</v>
          </cell>
        </row>
        <row r="2515">
          <cell r="A2515" t="str">
            <v>2.03.338</v>
          </cell>
          <cell r="B2515" t="str">
            <v>SCS0003133</v>
          </cell>
          <cell r="C2515" t="str">
            <v>H32B前排头枕塑料防尘罩总成</v>
          </cell>
        </row>
        <row r="2516">
          <cell r="A2516" t="str">
            <v>2.03.339</v>
          </cell>
          <cell r="B2516" t="str">
            <v>SCS0003134</v>
          </cell>
          <cell r="C2516" t="str">
            <v>H32B副驾左侧罩壳</v>
          </cell>
        </row>
        <row r="2517">
          <cell r="A2517" t="str">
            <v>2.03.340</v>
          </cell>
          <cell r="B2517" t="str">
            <v>SCS0003135</v>
          </cell>
          <cell r="C2517" t="str">
            <v>H32B副驾右侧大罩壳（四向）</v>
          </cell>
        </row>
        <row r="2518">
          <cell r="A2518" t="str">
            <v>2.03.341</v>
          </cell>
          <cell r="B2518" t="str">
            <v>SCS0003136</v>
          </cell>
          <cell r="C2518" t="str">
            <v>H32B副驾调角器手柄</v>
          </cell>
        </row>
        <row r="2519">
          <cell r="A2519" t="str">
            <v>2.03.342</v>
          </cell>
          <cell r="B2519" t="str">
            <v>SCS0003137</v>
          </cell>
          <cell r="C2519" t="str">
            <v>H32B解锁罩壳</v>
          </cell>
        </row>
        <row r="2520">
          <cell r="A2520" t="str">
            <v>2.03.343</v>
          </cell>
          <cell r="B2520" t="str">
            <v>SCS0003138</v>
          </cell>
          <cell r="C2520" t="str">
            <v>H32B解锁按钮</v>
          </cell>
        </row>
        <row r="2521">
          <cell r="A2521" t="str">
            <v>2.03.344</v>
          </cell>
          <cell r="B2521" t="str">
            <v>SCS0003139</v>
          </cell>
          <cell r="C2521" t="str">
            <v>H32B安全带出口罩壳</v>
          </cell>
        </row>
        <row r="2522">
          <cell r="A2522" t="str">
            <v>2.03.345</v>
          </cell>
          <cell r="B2522" t="str">
            <v>SCS0003140</v>
          </cell>
          <cell r="C2522" t="str">
            <v>H32B后排六分靠背防尘罩总成</v>
          </cell>
        </row>
        <row r="2523">
          <cell r="A2523" t="str">
            <v>2.03.346</v>
          </cell>
          <cell r="B2523" t="str">
            <v>SCS0003141</v>
          </cell>
          <cell r="C2523" t="str">
            <v>H32B后排四分靠背防尘罩总成</v>
          </cell>
        </row>
        <row r="2524">
          <cell r="A2524" t="str">
            <v>2.03.347</v>
          </cell>
          <cell r="B2524" t="str">
            <v>SCS0003142</v>
          </cell>
          <cell r="C2524" t="str">
            <v>H32B后排侧头枕防尘罩总成</v>
          </cell>
        </row>
        <row r="2525">
          <cell r="A2525" t="str">
            <v>2.03.348</v>
          </cell>
          <cell r="B2525" t="str">
            <v>SCS0003143</v>
          </cell>
          <cell r="C2525" t="str">
            <v>H32B后排中间头枕防尘罩总成</v>
          </cell>
        </row>
        <row r="2526">
          <cell r="A2526" t="str">
            <v>2.03.349</v>
          </cell>
          <cell r="B2526" t="str">
            <v>SCS0003144</v>
          </cell>
          <cell r="C2526" t="str">
            <v>H32B后排座垫防尘罩总成</v>
          </cell>
        </row>
        <row r="2527">
          <cell r="A2527" t="str">
            <v>2.03.350</v>
          </cell>
          <cell r="B2527" t="str">
            <v>SCS0003145</v>
          </cell>
          <cell r="C2527" t="str">
            <v>M50N头枕导套(锁端)</v>
          </cell>
        </row>
        <row r="2528">
          <cell r="A2528" t="str">
            <v>2.03.351</v>
          </cell>
          <cell r="B2528" t="str">
            <v>SCS0003146</v>
          </cell>
          <cell r="C2528" t="str">
            <v>M50N头枕导套(自由端)</v>
          </cell>
        </row>
        <row r="2529">
          <cell r="A2529" t="str">
            <v>2.03.352</v>
          </cell>
          <cell r="B2529" t="str">
            <v>SCS0003147</v>
          </cell>
          <cell r="C2529" t="str">
            <v>M50N前头枕塑料防尘罩总成</v>
          </cell>
        </row>
        <row r="2530">
          <cell r="A2530" t="str">
            <v>2.03.353</v>
          </cell>
          <cell r="B2530" t="str">
            <v>SCS0003148</v>
          </cell>
          <cell r="C2530" t="str">
            <v>M50N主驾右侧罩壳</v>
          </cell>
        </row>
        <row r="2531">
          <cell r="A2531" t="str">
            <v>2.03.354</v>
          </cell>
          <cell r="B2531" t="str">
            <v>SCS0003149</v>
          </cell>
          <cell r="C2531" t="str">
            <v>M50N主驾左侧罩壳（六向）</v>
          </cell>
        </row>
        <row r="2532">
          <cell r="A2532" t="str">
            <v>2.03.355</v>
          </cell>
          <cell r="B2532" t="str">
            <v>SCS0003150</v>
          </cell>
          <cell r="C2532" t="str">
            <v>M50N升降手柄</v>
          </cell>
        </row>
        <row r="2533">
          <cell r="A2533" t="str">
            <v>2.03.356</v>
          </cell>
          <cell r="B2533" t="str">
            <v>SCS0003151</v>
          </cell>
          <cell r="C2533" t="str">
            <v>M50N主驾调角器手柄</v>
          </cell>
        </row>
        <row r="2534">
          <cell r="A2534" t="str">
            <v>2.03.357</v>
          </cell>
          <cell r="B2534" t="str">
            <v>SCS0003152</v>
          </cell>
          <cell r="C2534" t="str">
            <v>M50N副驾左侧罩壳</v>
          </cell>
        </row>
        <row r="2535">
          <cell r="A2535" t="str">
            <v>2.03.358</v>
          </cell>
          <cell r="B2535" t="str">
            <v>SCS0003153</v>
          </cell>
          <cell r="C2535" t="str">
            <v>M50N副驾右侧大罩壳</v>
          </cell>
        </row>
        <row r="2536">
          <cell r="A2536" t="str">
            <v>2.03.359</v>
          </cell>
          <cell r="B2536" t="str">
            <v>SCS0003154</v>
          </cell>
          <cell r="C2536" t="str">
            <v>M50N副驾调角器手柄</v>
          </cell>
        </row>
        <row r="2537">
          <cell r="A2537" t="str">
            <v>2.03.360</v>
          </cell>
          <cell r="B2537" t="str">
            <v>SCS0003155</v>
          </cell>
          <cell r="C2537" t="str">
            <v>M50N中排左独立右侧大罩壳</v>
          </cell>
        </row>
        <row r="2538">
          <cell r="A2538" t="str">
            <v>2.03.361</v>
          </cell>
          <cell r="B2538" t="str">
            <v>SCS0003156</v>
          </cell>
          <cell r="C2538" t="str">
            <v>M50N中排左独立左侧大罩壳</v>
          </cell>
        </row>
        <row r="2539">
          <cell r="A2539" t="str">
            <v>2.03.362</v>
          </cell>
          <cell r="B2539" t="str">
            <v>SCS0003157</v>
          </cell>
          <cell r="C2539" t="str">
            <v>M50N中排左独立调角器塑料把手</v>
          </cell>
        </row>
        <row r="2540">
          <cell r="A2540" t="str">
            <v>2.03.363</v>
          </cell>
          <cell r="B2540" t="str">
            <v>SCS0003158</v>
          </cell>
          <cell r="C2540" t="str">
            <v>M50N中排右独立左侧大罩壳</v>
          </cell>
        </row>
        <row r="2541">
          <cell r="A2541" t="str">
            <v>2.03.364</v>
          </cell>
          <cell r="B2541" t="str">
            <v>SCS0003159</v>
          </cell>
          <cell r="C2541" t="str">
            <v>M50N中排右独立右侧大罩壳</v>
          </cell>
        </row>
        <row r="2542">
          <cell r="A2542" t="str">
            <v>2.03.365</v>
          </cell>
          <cell r="B2542" t="str">
            <v>SCS0003160</v>
          </cell>
          <cell r="C2542" t="str">
            <v>M50N中排右独立调角器塑料把手</v>
          </cell>
        </row>
        <row r="2543">
          <cell r="A2543" t="str">
            <v>2.03.366</v>
          </cell>
          <cell r="B2543" t="str">
            <v>SCS0003161</v>
          </cell>
          <cell r="C2543" t="str">
            <v>M50N安全带出口罩</v>
          </cell>
        </row>
        <row r="2544">
          <cell r="A2544" t="str">
            <v>2.03.367</v>
          </cell>
          <cell r="B2544" t="str">
            <v>SCS0003162</v>
          </cell>
          <cell r="C2544" t="str">
            <v>M50N中排解锁扣手总成</v>
          </cell>
        </row>
        <row r="2545">
          <cell r="A2545" t="str">
            <v>2.03.368</v>
          </cell>
          <cell r="B2545" t="str">
            <v>SCS0003163</v>
          </cell>
          <cell r="C2545" t="str">
            <v>M50N中排解锁扣手护罩</v>
          </cell>
        </row>
        <row r="2546">
          <cell r="A2546" t="str">
            <v>2.03.369</v>
          </cell>
          <cell r="B2546" t="str">
            <v>SCS0003164</v>
          </cell>
          <cell r="C2546" t="str">
            <v>M50N中排解锁扣手堵盖</v>
          </cell>
        </row>
        <row r="2547">
          <cell r="A2547" t="str">
            <v>2.03.370</v>
          </cell>
          <cell r="B2547" t="str">
            <v>SCS0003165</v>
          </cell>
          <cell r="C2547" t="str">
            <v>M50N中排头枕塑料防尘罩总成</v>
          </cell>
        </row>
        <row r="2548">
          <cell r="A2548" t="str">
            <v>2.03.371</v>
          </cell>
          <cell r="B2548" t="str">
            <v>SCS0003166</v>
          </cell>
          <cell r="C2548" t="str">
            <v>M50N中排六分左罩壳</v>
          </cell>
        </row>
        <row r="2549">
          <cell r="A2549" t="str">
            <v>2.03.372</v>
          </cell>
          <cell r="B2549" t="str">
            <v>SCS0003167</v>
          </cell>
          <cell r="C2549" t="str">
            <v>M50N中排六分右罩壳</v>
          </cell>
        </row>
        <row r="2550">
          <cell r="A2550" t="str">
            <v>2.03.373</v>
          </cell>
          <cell r="B2550" t="str">
            <v>SCS0003168</v>
          </cell>
          <cell r="C2550" t="str">
            <v>M50N地锁解锁手柄L</v>
          </cell>
        </row>
        <row r="2551">
          <cell r="A2551" t="str">
            <v>2.03.374</v>
          </cell>
          <cell r="B2551" t="str">
            <v>SCS0003169</v>
          </cell>
          <cell r="C2551" t="str">
            <v>M50N中排四六分座椅缓冲垫</v>
          </cell>
        </row>
        <row r="2552">
          <cell r="A2552" t="str">
            <v>2.03.375</v>
          </cell>
          <cell r="B2552" t="str">
            <v>SCS0003170</v>
          </cell>
          <cell r="C2552" t="str">
            <v>M50N中排四分右罩壳</v>
          </cell>
        </row>
        <row r="2553">
          <cell r="A2553" t="str">
            <v>2.03.376</v>
          </cell>
          <cell r="B2553" t="str">
            <v>SCS0003171</v>
          </cell>
          <cell r="C2553" t="str">
            <v>M50N中排四分左罩壳</v>
          </cell>
        </row>
        <row r="2554">
          <cell r="A2554" t="str">
            <v>2.03.377</v>
          </cell>
          <cell r="B2554" t="str">
            <v>SCS0003172</v>
          </cell>
          <cell r="C2554" t="str">
            <v>M50N地锁解锁手柄R</v>
          </cell>
        </row>
        <row r="2555">
          <cell r="A2555" t="str">
            <v>2.03.378</v>
          </cell>
          <cell r="B2555" t="str">
            <v>SCS0003173</v>
          </cell>
          <cell r="C2555" t="str">
            <v>M50N第三排解锁扣手总成</v>
          </cell>
        </row>
        <row r="2556">
          <cell r="A2556" t="str">
            <v>2.03.379</v>
          </cell>
          <cell r="B2556" t="str">
            <v>SCS0003174</v>
          </cell>
          <cell r="C2556" t="str">
            <v>M50N第三排解锁扣手塞盖</v>
          </cell>
        </row>
        <row r="2557">
          <cell r="A2557" t="str">
            <v>2.03.380</v>
          </cell>
          <cell r="B2557" t="str">
            <v>SCS0003175</v>
          </cell>
          <cell r="C2557" t="str">
            <v>M50N第三排六分左侧罩壳</v>
          </cell>
        </row>
        <row r="2558">
          <cell r="A2558" t="str">
            <v>2.03.381</v>
          </cell>
          <cell r="B2558" t="str">
            <v>SCS0003176</v>
          </cell>
          <cell r="C2558" t="str">
            <v>M50N第三排六分右侧罩壳</v>
          </cell>
        </row>
        <row r="2559">
          <cell r="A2559" t="str">
            <v>2.03.382</v>
          </cell>
          <cell r="B2559" t="str">
            <v>SCS0003177</v>
          </cell>
          <cell r="C2559" t="str">
            <v>M50N第三排四分右侧罩壳</v>
          </cell>
        </row>
        <row r="2560">
          <cell r="A2560" t="str">
            <v>2.03.383</v>
          </cell>
          <cell r="B2560" t="str">
            <v>SCS0003178</v>
          </cell>
          <cell r="C2560" t="str">
            <v>M50N第三排四分左侧罩壳</v>
          </cell>
        </row>
        <row r="2561">
          <cell r="A2561" t="str">
            <v>2.03.384</v>
          </cell>
          <cell r="B2561" t="str">
            <v>BAS0000012</v>
          </cell>
          <cell r="C2561" t="str">
            <v>前翻轴套</v>
          </cell>
        </row>
        <row r="2562">
          <cell r="A2562" t="str">
            <v>2.03.385</v>
          </cell>
          <cell r="B2562" t="str">
            <v>BAS0000013</v>
          </cell>
          <cell r="C2562" t="str">
            <v>前翻转轴轴套</v>
          </cell>
        </row>
        <row r="2563">
          <cell r="A2563" t="str">
            <v>2.03.386</v>
          </cell>
          <cell r="B2563" t="str">
            <v>SCS0003179</v>
          </cell>
          <cell r="C2563" t="str">
            <v>M50N第三排左侧座椅右罩壳</v>
          </cell>
        </row>
        <row r="2564">
          <cell r="A2564" t="str">
            <v>2.03.387</v>
          </cell>
          <cell r="B2564" t="str">
            <v>SCS0003180</v>
          </cell>
          <cell r="C2564" t="str">
            <v>M50N第三排右侧座椅左罩壳</v>
          </cell>
        </row>
        <row r="2565">
          <cell r="A2565" t="str">
            <v>2.03.388</v>
          </cell>
          <cell r="B2565" t="str">
            <v>SCS0003181</v>
          </cell>
          <cell r="C2565" t="str">
            <v>H32B后排四分靠背骨架中间铰链衬套</v>
          </cell>
        </row>
        <row r="2566">
          <cell r="A2566" t="str">
            <v>2.03.389</v>
          </cell>
          <cell r="B2566" t="str">
            <v>SCS0003182</v>
          </cell>
          <cell r="C2566" t="str">
            <v>H32B后排靠背6分侧装车支架罩壳</v>
          </cell>
        </row>
        <row r="2567">
          <cell r="A2567" t="str">
            <v>2.03.390</v>
          </cell>
          <cell r="B2567" t="str">
            <v>SCS0003183</v>
          </cell>
          <cell r="C2567" t="str">
            <v>H32B后排靠背4分侧装车支架罩壳</v>
          </cell>
        </row>
        <row r="2568">
          <cell r="A2568" t="str">
            <v>2.03.391</v>
          </cell>
          <cell r="B2568" t="str">
            <v>SCS0003184</v>
          </cell>
          <cell r="C2568" t="str">
            <v>M50主驾左外护盖（浅灰色，不带孔）</v>
          </cell>
        </row>
        <row r="2569">
          <cell r="A2569" t="str">
            <v>2.03.392</v>
          </cell>
          <cell r="B2569" t="str">
            <v>SCS0003185</v>
          </cell>
          <cell r="C2569" t="str">
            <v>M50N头枕导套(锁端)-黑色</v>
          </cell>
        </row>
        <row r="2570">
          <cell r="A2570" t="str">
            <v>2.03.393</v>
          </cell>
          <cell r="B2570" t="str">
            <v>SCS0003186</v>
          </cell>
          <cell r="C2570" t="str">
            <v>M50N头枕导套(自由端)-黑色</v>
          </cell>
        </row>
        <row r="2571">
          <cell r="A2571" t="str">
            <v>2.03.394</v>
          </cell>
          <cell r="B2571" t="str">
            <v>SCS0003187</v>
          </cell>
          <cell r="C2571" t="str">
            <v>M50N安全带出口罩-黑色</v>
          </cell>
        </row>
        <row r="2572">
          <cell r="A2572" t="str">
            <v>2.03.395</v>
          </cell>
          <cell r="B2572" t="str">
            <v>SCS0003188</v>
          </cell>
          <cell r="C2572" t="str">
            <v>H32B调高手柄耐磨片</v>
          </cell>
        </row>
        <row r="2573">
          <cell r="A2573" t="str">
            <v>2.03.396</v>
          </cell>
          <cell r="B2573" t="str">
            <v>SCS0003189</v>
          </cell>
          <cell r="C2573" t="str">
            <v>M50N中排四六分靠背解锁扣手</v>
          </cell>
        </row>
        <row r="2574">
          <cell r="A2574" t="str">
            <v>2.03.397</v>
          </cell>
          <cell r="B2574" t="str">
            <v>SCS0003190</v>
          </cell>
          <cell r="C2574" t="str">
            <v>C40D弹簧盖大</v>
          </cell>
        </row>
        <row r="2575">
          <cell r="A2575" t="str">
            <v>2.03.398</v>
          </cell>
          <cell r="B2575" t="str">
            <v>SCS0003191</v>
          </cell>
          <cell r="C2575" t="str">
            <v>C40D弹簧盖小</v>
          </cell>
        </row>
        <row r="2576">
          <cell r="A2576" t="str">
            <v>2.03.399</v>
          </cell>
          <cell r="B2576" t="str">
            <v>SCS0003192</v>
          </cell>
          <cell r="C2576" t="str">
            <v>C40D限位块</v>
          </cell>
        </row>
        <row r="2577">
          <cell r="A2577" t="str">
            <v>2.03.400</v>
          </cell>
          <cell r="B2577" t="str">
            <v>SCS0003193</v>
          </cell>
          <cell r="C2577" t="str">
            <v>C40D扶手限位块</v>
          </cell>
        </row>
        <row r="2578">
          <cell r="A2578" t="str">
            <v>2.03.401</v>
          </cell>
          <cell r="B2578" t="str">
            <v>SCS0003194</v>
          </cell>
          <cell r="C2578" t="str">
            <v>C40D解锁按钮总成（深色）</v>
          </cell>
        </row>
        <row r="2579">
          <cell r="A2579" t="str">
            <v>2.03.402</v>
          </cell>
          <cell r="B2579" t="str">
            <v>SCS0003195</v>
          </cell>
          <cell r="C2579" t="str">
            <v>C40D扶手背板</v>
          </cell>
        </row>
        <row r="2580">
          <cell r="A2580" t="str">
            <v>2.03.403</v>
          </cell>
          <cell r="B2580" t="str">
            <v>BCL0000006</v>
          </cell>
          <cell r="C2580" t="str">
            <v>C40D背板固定卡钉</v>
          </cell>
        </row>
        <row r="2581">
          <cell r="A2581" t="str">
            <v>2.03.404</v>
          </cell>
          <cell r="B2581" t="str">
            <v>SCS0003196</v>
          </cell>
          <cell r="C2581" t="str">
            <v>C40D靠背包装袋</v>
          </cell>
        </row>
        <row r="2582">
          <cell r="A2582" t="str">
            <v>2.03.405</v>
          </cell>
          <cell r="B2582" t="str">
            <v>SCS0003197</v>
          </cell>
          <cell r="C2582" t="str">
            <v>C40D后头枕包装袋</v>
          </cell>
        </row>
        <row r="2583">
          <cell r="A2583" t="str">
            <v>2.03.406</v>
          </cell>
          <cell r="B2583" t="str">
            <v>SCS0003198</v>
          </cell>
          <cell r="C2583" t="str">
            <v>C40D坐垫包装套</v>
          </cell>
        </row>
        <row r="2584">
          <cell r="A2584" t="str">
            <v>2.03.407</v>
          </cell>
          <cell r="B2584" t="str">
            <v>SCS0003199</v>
          </cell>
          <cell r="C2584" t="str">
            <v>C33D主头枕插管(浅灰色)</v>
          </cell>
        </row>
        <row r="2585">
          <cell r="A2585" t="str">
            <v>2.03.408</v>
          </cell>
          <cell r="B2585" t="str">
            <v>SCS0003200</v>
          </cell>
          <cell r="C2585" t="str">
            <v>C33D副头枕插管（浅灰色）</v>
          </cell>
        </row>
        <row r="2586">
          <cell r="A2586" t="str">
            <v>2.03.409</v>
          </cell>
          <cell r="B2586" t="str">
            <v>SCS0003201</v>
          </cell>
          <cell r="C2586" t="str">
            <v>C33D塞盖(浅灰色)</v>
          </cell>
        </row>
        <row r="2587">
          <cell r="A2587" t="str">
            <v>2.03.410</v>
          </cell>
          <cell r="B2587" t="str">
            <v>SCS0003202</v>
          </cell>
          <cell r="C2587" t="str">
            <v>C33D单边主驾右内护盖(浅灰色)</v>
          </cell>
        </row>
        <row r="2588">
          <cell r="A2588" t="str">
            <v>2.03.411</v>
          </cell>
          <cell r="B2588" t="str">
            <v>SCS0003203</v>
          </cell>
          <cell r="C2588" t="str">
            <v>C33D正驾左外护盖（带孔，浅灰色）</v>
          </cell>
        </row>
        <row r="2589">
          <cell r="A2589" t="str">
            <v>2.03.412</v>
          </cell>
          <cell r="B2589" t="str">
            <v>SCS0003204</v>
          </cell>
          <cell r="C2589" t="str">
            <v>C40D尼龙轴套（借用B40）</v>
          </cell>
        </row>
        <row r="2590">
          <cell r="A2590" t="str">
            <v>2.03.413</v>
          </cell>
          <cell r="B2590" t="str">
            <v>SCS0003205</v>
          </cell>
          <cell r="C2590" t="str">
            <v>C33D正驾调角器把手护盖（浅灰色）</v>
          </cell>
        </row>
        <row r="2591">
          <cell r="A2591" t="str">
            <v>2.03.414</v>
          </cell>
          <cell r="B2591" t="str">
            <v>SCS0003206</v>
          </cell>
          <cell r="C2591" t="str">
            <v>昌河C33DB驾座总成塑料包装袋</v>
          </cell>
        </row>
        <row r="2592">
          <cell r="A2592" t="str">
            <v>2.03.415</v>
          </cell>
          <cell r="B2592" t="str">
            <v>SCS0003207</v>
          </cell>
          <cell r="C2592" t="str">
            <v>C33D副驾左内护盖（浅灰色）</v>
          </cell>
        </row>
        <row r="2593">
          <cell r="A2593" t="str">
            <v>2.03.416</v>
          </cell>
          <cell r="B2593" t="str">
            <v>SCS0003208</v>
          </cell>
          <cell r="C2593" t="str">
            <v>C33D副驾右外护盖（浅灰色）</v>
          </cell>
        </row>
        <row r="2594">
          <cell r="A2594" t="str">
            <v>2.03.417</v>
          </cell>
          <cell r="B2594" t="str">
            <v>SCS0003209</v>
          </cell>
          <cell r="C2594" t="str">
            <v>C33D副驾调角器把手护盖（浅灰色）</v>
          </cell>
        </row>
        <row r="2595">
          <cell r="A2595" t="str">
            <v>2.03.418</v>
          </cell>
          <cell r="B2595" t="str">
            <v>SCS0003210</v>
          </cell>
          <cell r="C2595" t="str">
            <v>C33D解锁护套（浅灰色）</v>
          </cell>
        </row>
        <row r="2596">
          <cell r="A2596" t="str">
            <v>2.03.419</v>
          </cell>
          <cell r="B2596" t="str">
            <v>SCS0003211</v>
          </cell>
          <cell r="C2596" t="str">
            <v>C33D解锁按钮（浅灰色）</v>
          </cell>
        </row>
        <row r="2597">
          <cell r="A2597" t="str">
            <v>2.03.420</v>
          </cell>
          <cell r="B2597" t="str">
            <v>SCS0003212</v>
          </cell>
          <cell r="C2597" t="str">
            <v>C33D安全带导向板（浅灰色）</v>
          </cell>
        </row>
        <row r="2598">
          <cell r="A2598" t="str">
            <v>2.03.421</v>
          </cell>
          <cell r="B2598" t="str">
            <v>SCS0003213</v>
          </cell>
          <cell r="C2598" t="str">
            <v>C33D后排中间主头枕插管（浅灰色）</v>
          </cell>
        </row>
        <row r="2599">
          <cell r="A2599" t="str">
            <v>2.03.422</v>
          </cell>
          <cell r="B2599" t="str">
            <v>SCS0003214</v>
          </cell>
          <cell r="C2599" t="str">
            <v>C33D后排中间副头枕插管（浅灰色）</v>
          </cell>
        </row>
        <row r="2600">
          <cell r="A2600" t="str">
            <v>2.03.423</v>
          </cell>
          <cell r="B2600" t="str">
            <v>SCS0003215</v>
          </cell>
          <cell r="C2600" t="str">
            <v>C33D正驾高度调节手柄总成（浅灰色）</v>
          </cell>
        </row>
        <row r="2601">
          <cell r="A2601" t="str">
            <v>2.03.424</v>
          </cell>
          <cell r="B2601" t="str">
            <v>SCS0003216</v>
          </cell>
          <cell r="C2601" t="str">
            <v>C33D正驾高度调节手柄盖（浅灰色）</v>
          </cell>
        </row>
        <row r="2602">
          <cell r="A2602" t="str">
            <v>2.03.425</v>
          </cell>
          <cell r="B2602" t="str">
            <v>SCS0003217</v>
          </cell>
          <cell r="C2602" t="str">
            <v>C33D正驾高度调节手柄总成（浅灰色）</v>
          </cell>
        </row>
        <row r="2603">
          <cell r="A2603" t="str">
            <v>2.03.426</v>
          </cell>
          <cell r="B2603" t="str">
            <v>SCS0003218</v>
          </cell>
          <cell r="C2603" t="str">
            <v>C33DB高度调节手柄盖（浅灰色）</v>
          </cell>
        </row>
        <row r="2604">
          <cell r="A2604" t="str">
            <v>2.03.427</v>
          </cell>
          <cell r="B2604" t="str">
            <v>SCS0003219</v>
          </cell>
          <cell r="C2604" t="str">
            <v>C40D扶手杯托（深色）</v>
          </cell>
        </row>
        <row r="2605">
          <cell r="A2605" t="str">
            <v>2.03.428</v>
          </cell>
          <cell r="B2605" t="str">
            <v>SCS0003220</v>
          </cell>
          <cell r="C2605" t="str">
            <v>C40D杯托橡胶棘爪(深色)</v>
          </cell>
        </row>
        <row r="2606">
          <cell r="A2606" t="str">
            <v>2.03.429</v>
          </cell>
          <cell r="B2606" t="str">
            <v>SCS0003221</v>
          </cell>
          <cell r="C2606" t="str">
            <v>M50N新造型副驾左侧罩壳</v>
          </cell>
        </row>
        <row r="2607">
          <cell r="A2607" t="str">
            <v>2.03.430</v>
          </cell>
          <cell r="B2607" t="str">
            <v>SCS0003222</v>
          </cell>
          <cell r="C2607" t="str">
            <v>M50N新造型副驾右侧大罩壳（四向）</v>
          </cell>
        </row>
        <row r="2608">
          <cell r="A2608" t="str">
            <v>2.03.431</v>
          </cell>
          <cell r="B2608" t="str">
            <v>SCS0003223</v>
          </cell>
          <cell r="C2608" t="str">
            <v>MA501右靠背包装袋</v>
          </cell>
        </row>
        <row r="2609">
          <cell r="A2609" t="str">
            <v>2.03.432</v>
          </cell>
          <cell r="B2609" t="str">
            <v>SCS0003224</v>
          </cell>
          <cell r="C2609" t="str">
            <v>MA501左靠背包装袋</v>
          </cell>
        </row>
        <row r="2610">
          <cell r="A2610" t="str">
            <v>2.03.433</v>
          </cell>
          <cell r="B2610" t="str">
            <v>SCS0003225</v>
          </cell>
          <cell r="C2610" t="str">
            <v>M50N新造型头枕导套(锁端)</v>
          </cell>
        </row>
        <row r="2611">
          <cell r="A2611" t="str">
            <v>2.03.434</v>
          </cell>
          <cell r="B2611" t="str">
            <v>SCS0003226</v>
          </cell>
          <cell r="C2611" t="str">
            <v>M50N新造型头枕导套(自由端)</v>
          </cell>
        </row>
        <row r="2612">
          <cell r="A2612" t="str">
            <v>2.03.435</v>
          </cell>
          <cell r="B2612" t="str">
            <v>SCS0003227</v>
          </cell>
          <cell r="C2612" t="str">
            <v>M50N新造型副驾调角器手柄</v>
          </cell>
        </row>
        <row r="2613">
          <cell r="A2613" t="str">
            <v>2.03.436</v>
          </cell>
          <cell r="B2613" t="str">
            <v>SCS0003228</v>
          </cell>
          <cell r="C2613" t="str">
            <v>M50N新造型主驾右侧罩壳</v>
          </cell>
        </row>
        <row r="2614">
          <cell r="A2614" t="str">
            <v>2.03.437</v>
          </cell>
          <cell r="B2614" t="str">
            <v>SCS0003229</v>
          </cell>
          <cell r="C2614" t="str">
            <v>M50N新造型主驾左侧罩壳（六向）</v>
          </cell>
        </row>
        <row r="2615">
          <cell r="A2615" t="str">
            <v>2.03.438</v>
          </cell>
          <cell r="B2615" t="str">
            <v>SCS0003230</v>
          </cell>
          <cell r="C2615" t="str">
            <v>M50N新造型升降手柄总成</v>
          </cell>
        </row>
        <row r="2616">
          <cell r="A2616" t="str">
            <v>2.03.439</v>
          </cell>
          <cell r="B2616" t="str">
            <v>SCS0003231</v>
          </cell>
          <cell r="C2616" t="str">
            <v>M50N新造型升降手柄盖</v>
          </cell>
        </row>
        <row r="2617">
          <cell r="A2617" t="str">
            <v>2.03.440</v>
          </cell>
          <cell r="B2617" t="str">
            <v>SCS0003232</v>
          </cell>
          <cell r="C2617" t="str">
            <v>M50N新造型主驾调角器手柄</v>
          </cell>
        </row>
        <row r="2618">
          <cell r="A2618" t="str">
            <v>2.03.441</v>
          </cell>
          <cell r="B2618" t="str">
            <v>SCS0003233</v>
          </cell>
          <cell r="C2618" t="str">
            <v>M50N新造型左独立座椅右侧扶手螺栓饰盖</v>
          </cell>
        </row>
        <row r="2619">
          <cell r="A2619" t="str">
            <v>2.03.442</v>
          </cell>
          <cell r="B2619" t="str">
            <v>BAS0000014</v>
          </cell>
          <cell r="C2619" t="str">
            <v>中排独立软带轴承</v>
          </cell>
        </row>
        <row r="2620">
          <cell r="A2620" t="str">
            <v>2.03.443</v>
          </cell>
          <cell r="B2620" t="str">
            <v>SCS0003234</v>
          </cell>
          <cell r="C2620" t="str">
            <v>M50N新造型中排左独立右侧大罩壳</v>
          </cell>
        </row>
        <row r="2621">
          <cell r="A2621" t="str">
            <v>2.03.444</v>
          </cell>
          <cell r="B2621" t="str">
            <v>SCS0003235</v>
          </cell>
          <cell r="C2621" t="str">
            <v>M50N新造型中排左独立左侧大罩壳</v>
          </cell>
        </row>
        <row r="2622">
          <cell r="A2622" t="str">
            <v>2.03.445</v>
          </cell>
          <cell r="B2622" t="str">
            <v>SCS0003236</v>
          </cell>
          <cell r="C2622" t="str">
            <v>M50N新造型中排座垫塑料防尘罩总成</v>
          </cell>
        </row>
        <row r="2623">
          <cell r="A2623" t="str">
            <v>2.03.446</v>
          </cell>
          <cell r="B2623" t="str">
            <v>SCS0003237</v>
          </cell>
          <cell r="C2623" t="str">
            <v>M50N新造型中排头枕塑料防尘罩总成</v>
          </cell>
        </row>
        <row r="2624">
          <cell r="A2624" t="str">
            <v>2.03.447</v>
          </cell>
          <cell r="B2624" t="str">
            <v>SCS0003238</v>
          </cell>
          <cell r="C2624" t="str">
            <v>M60安全带出口罩</v>
          </cell>
        </row>
        <row r="2625">
          <cell r="A2625" t="str">
            <v>2.03.448</v>
          </cell>
          <cell r="B2625" t="str">
            <v>SCS0003239</v>
          </cell>
          <cell r="C2625" t="str">
            <v>M50N新造型右独立座椅右侧扶手螺栓饰盖</v>
          </cell>
        </row>
        <row r="2626">
          <cell r="A2626" t="str">
            <v>2.03.449</v>
          </cell>
          <cell r="B2626" t="str">
            <v>SCS0003240</v>
          </cell>
          <cell r="C2626" t="str">
            <v>M50N新造型中排右独立左侧大罩壳</v>
          </cell>
        </row>
        <row r="2627">
          <cell r="A2627" t="str">
            <v>2.03.450</v>
          </cell>
          <cell r="B2627" t="str">
            <v>SCS0003241</v>
          </cell>
          <cell r="C2627" t="str">
            <v>M50N新造型中排右独立右侧大罩壳</v>
          </cell>
        </row>
        <row r="2628">
          <cell r="A2628" t="str">
            <v>2.03.451</v>
          </cell>
          <cell r="B2628" t="str">
            <v>SCS0003242</v>
          </cell>
          <cell r="C2628" t="str">
            <v>M50N新造型头枕导套(锁端)</v>
          </cell>
        </row>
        <row r="2629">
          <cell r="A2629" t="str">
            <v>2.03.452</v>
          </cell>
          <cell r="B2629" t="str">
            <v>SCS0003243</v>
          </cell>
          <cell r="C2629" t="str">
            <v>M50N新造型头枕导套(自由端)</v>
          </cell>
        </row>
        <row r="2630">
          <cell r="A2630" t="str">
            <v>2.03.453</v>
          </cell>
          <cell r="B2630" t="str">
            <v>SCS0003244</v>
          </cell>
          <cell r="C2630" t="str">
            <v>M50N新造型解锁扣手底座总成</v>
          </cell>
        </row>
        <row r="2631">
          <cell r="A2631" t="str">
            <v>2.03.454</v>
          </cell>
          <cell r="B2631" t="str">
            <v>SCS0003245</v>
          </cell>
          <cell r="C2631" t="str">
            <v>M50N新造型解锁扣手护罩</v>
          </cell>
        </row>
        <row r="2632">
          <cell r="A2632" t="str">
            <v>2.03.455</v>
          </cell>
          <cell r="B2632" t="str">
            <v>SCS0003246</v>
          </cell>
          <cell r="C2632" t="str">
            <v>M50N新造型折叠器护板</v>
          </cell>
        </row>
        <row r="2633">
          <cell r="A2633" t="str">
            <v>2.03.456</v>
          </cell>
          <cell r="B2633" t="str">
            <v>SCS0003247</v>
          </cell>
          <cell r="C2633" t="str">
            <v>M50N新造型折叠器护板盖</v>
          </cell>
        </row>
        <row r="2634">
          <cell r="A2634" t="str">
            <v>2.03.457</v>
          </cell>
          <cell r="B2634" t="str">
            <v>SCS0003248</v>
          </cell>
          <cell r="C2634" t="str">
            <v>M50N新造型座垫塑料防尘罩总成</v>
          </cell>
        </row>
        <row r="2635">
          <cell r="A2635" t="str">
            <v>2.03.458</v>
          </cell>
          <cell r="B2635" t="str">
            <v>SCS0003249</v>
          </cell>
          <cell r="C2635" t="str">
            <v>M60耐磨片</v>
          </cell>
        </row>
        <row r="2636">
          <cell r="A2636" t="str">
            <v>2.03.459</v>
          </cell>
          <cell r="B2636" t="str">
            <v>SCS0003250</v>
          </cell>
          <cell r="C2636" t="str">
            <v>M60中排四六分座椅缓冲垫</v>
          </cell>
        </row>
        <row r="2637">
          <cell r="A2637" t="str">
            <v>2.03.460</v>
          </cell>
          <cell r="B2637" t="str">
            <v>SCS0003251</v>
          </cell>
          <cell r="C2637" t="str">
            <v>M60拉带底座</v>
          </cell>
        </row>
        <row r="2638">
          <cell r="A2638" t="str">
            <v>2.03.461</v>
          </cell>
          <cell r="B2638" t="str">
            <v>SCS0003252</v>
          </cell>
          <cell r="C2638" t="str">
            <v>M60堵盖</v>
          </cell>
        </row>
        <row r="2639">
          <cell r="A2639" t="str">
            <v>2.03.462</v>
          </cell>
          <cell r="B2639" t="str">
            <v>SCS0003253</v>
          </cell>
          <cell r="C2639" t="str">
            <v>M50N新造型安全带出口罩</v>
          </cell>
        </row>
        <row r="2640">
          <cell r="A2640" t="str">
            <v>2.03.463</v>
          </cell>
          <cell r="B2640" t="str">
            <v>SCS0003254</v>
          </cell>
          <cell r="C2640" t="str">
            <v>MA501主驾右侧罩壳</v>
          </cell>
        </row>
        <row r="2641">
          <cell r="A2641" t="str">
            <v>2.03.464</v>
          </cell>
          <cell r="B2641" t="str">
            <v>SCS0003255</v>
          </cell>
          <cell r="C2641" t="str">
            <v>MA501主驾左侧罩壳（手动+六向）</v>
          </cell>
        </row>
        <row r="2642">
          <cell r="A2642" t="str">
            <v>2.03.465</v>
          </cell>
          <cell r="B2642" t="str">
            <v>SCS0003256</v>
          </cell>
          <cell r="C2642" t="str">
            <v>MA501升降手柄总成</v>
          </cell>
        </row>
        <row r="2643">
          <cell r="A2643" t="str">
            <v>2.03.466</v>
          </cell>
          <cell r="B2643" t="str">
            <v>SCS0003257</v>
          </cell>
          <cell r="C2643" t="str">
            <v>MA501升降手柄盖</v>
          </cell>
        </row>
        <row r="2644">
          <cell r="A2644" t="str">
            <v>2.03.467</v>
          </cell>
          <cell r="B2644" t="str">
            <v>SCS0003258</v>
          </cell>
          <cell r="C2644" t="str">
            <v>MA501调角器手柄</v>
          </cell>
        </row>
        <row r="2645">
          <cell r="A2645" t="str">
            <v>2.03.468</v>
          </cell>
          <cell r="B2645" t="str">
            <v>SCS0003259</v>
          </cell>
          <cell r="C2645" t="str">
            <v>MA501电动主驾左侧罩壳</v>
          </cell>
        </row>
        <row r="2646">
          <cell r="A2646" t="str">
            <v>2.03.469</v>
          </cell>
          <cell r="B2646" t="str">
            <v>BEC0000018</v>
          </cell>
          <cell r="C2646" t="str">
            <v>MA501主驾调节控制盒</v>
          </cell>
        </row>
        <row r="2647">
          <cell r="A2647" t="str">
            <v>2.03.470</v>
          </cell>
          <cell r="B2647" t="str">
            <v>SCS0003260</v>
          </cell>
          <cell r="C2647" t="str">
            <v>MA501主驾座垫调节按钮</v>
          </cell>
        </row>
        <row r="2648">
          <cell r="A2648" t="str">
            <v>2.03.471</v>
          </cell>
          <cell r="B2648" t="str">
            <v>SCS0003261</v>
          </cell>
          <cell r="C2648" t="str">
            <v>MA501主驾靠背调节按钮</v>
          </cell>
        </row>
        <row r="2649">
          <cell r="A2649" t="str">
            <v>2.03.472</v>
          </cell>
          <cell r="B2649" t="str">
            <v>SCS0003262</v>
          </cell>
          <cell r="C2649" t="str">
            <v>MA501副驾左侧罩壳</v>
          </cell>
        </row>
        <row r="2650">
          <cell r="A2650" t="str">
            <v>2.03.473</v>
          </cell>
          <cell r="B2650" t="str">
            <v>SCS0003263</v>
          </cell>
          <cell r="C2650" t="str">
            <v>MA501副驾右侧大罩壳（四向）</v>
          </cell>
        </row>
        <row r="2651">
          <cell r="A2651" t="str">
            <v>2.03.474</v>
          </cell>
          <cell r="B2651" t="str">
            <v>SCS0003264</v>
          </cell>
          <cell r="C2651" t="str">
            <v>MA501副驾调角器手柄</v>
          </cell>
        </row>
        <row r="2652">
          <cell r="A2652" t="str">
            <v>2.03.475</v>
          </cell>
          <cell r="B2652" t="str">
            <v>SCS0003265</v>
          </cell>
          <cell r="C2652" t="str">
            <v>MA501儿童座椅挂钩后部塑料件</v>
          </cell>
        </row>
        <row r="2653">
          <cell r="A2653" t="str">
            <v>2.03.476</v>
          </cell>
          <cell r="B2653" t="str">
            <v>SCS0003266</v>
          </cell>
          <cell r="C2653" t="str">
            <v>MA501安全带盖板</v>
          </cell>
        </row>
        <row r="2654">
          <cell r="A2654" t="str">
            <v>2.03.477</v>
          </cell>
          <cell r="B2654" t="str">
            <v>SCS0003267</v>
          </cell>
          <cell r="C2654" t="str">
            <v>MA501扶手转轴塑料饰盖</v>
          </cell>
        </row>
        <row r="2655">
          <cell r="A2655" t="str">
            <v>2.03.478</v>
          </cell>
          <cell r="B2655" t="str">
            <v>SCS0003268</v>
          </cell>
          <cell r="C2655" t="str">
            <v>MA501扶手转轴塑料限位盖</v>
          </cell>
        </row>
        <row r="2656">
          <cell r="A2656" t="str">
            <v>2.03.479</v>
          </cell>
          <cell r="B2656" t="str">
            <v>SCS0003269</v>
          </cell>
          <cell r="C2656" t="str">
            <v>MA501衬套</v>
          </cell>
        </row>
        <row r="2657">
          <cell r="A2657" t="str">
            <v>2.03.480</v>
          </cell>
          <cell r="B2657" t="str">
            <v>SCS0003270</v>
          </cell>
          <cell r="C2657" t="str">
            <v>MA501挡块</v>
          </cell>
        </row>
        <row r="2658">
          <cell r="A2658" t="str">
            <v>2.03.481</v>
          </cell>
          <cell r="B2658" t="str">
            <v>SCS0003271</v>
          </cell>
          <cell r="C2658" t="str">
            <v>MA501限位堵盖</v>
          </cell>
        </row>
        <row r="2659">
          <cell r="A2659" t="str">
            <v>2.03.482</v>
          </cell>
          <cell r="B2659" t="str">
            <v>BAS0000015</v>
          </cell>
          <cell r="C2659" t="str">
            <v>MA50旋转开口尼龙轴套</v>
          </cell>
        </row>
        <row r="2660">
          <cell r="A2660" t="str">
            <v>2.03.483</v>
          </cell>
          <cell r="B2660" t="str">
            <v>SCS0003272</v>
          </cell>
          <cell r="C2660" t="str">
            <v>MA501后排整体坐垫塑料防尘罩</v>
          </cell>
        </row>
        <row r="2661">
          <cell r="A2661" t="str">
            <v>2.03.484</v>
          </cell>
          <cell r="B2661" t="str">
            <v>SCS0003273</v>
          </cell>
          <cell r="C2661" t="str">
            <v>MA501右坐垫包装袋</v>
          </cell>
        </row>
        <row r="2662">
          <cell r="A2662" t="str">
            <v>2.03.485</v>
          </cell>
          <cell r="B2662" t="str">
            <v>SCS0003274</v>
          </cell>
          <cell r="C2662" t="str">
            <v>MA501左坐垫包装袋</v>
          </cell>
        </row>
        <row r="2663">
          <cell r="A2663" t="str">
            <v>2.03.486</v>
          </cell>
          <cell r="B2663" t="str">
            <v>SCS0003275</v>
          </cell>
          <cell r="C2663" t="str">
            <v>C40DB四背包装袋</v>
          </cell>
        </row>
        <row r="2664">
          <cell r="A2664" t="str">
            <v>2.03.487</v>
          </cell>
          <cell r="B2664" t="str">
            <v>SCS0003276</v>
          </cell>
          <cell r="C2664" t="str">
            <v>C40DB靠背外侧扶手钣金护盖（深色）</v>
          </cell>
        </row>
        <row r="2665">
          <cell r="A2665" t="str">
            <v>2.03.488</v>
          </cell>
          <cell r="B2665" t="str">
            <v>SCS0003277</v>
          </cell>
          <cell r="C2665" t="str">
            <v>C40DB六背包装袋</v>
          </cell>
        </row>
        <row r="2666">
          <cell r="A2666" t="str">
            <v>2.03.489</v>
          </cell>
          <cell r="B2666" t="str">
            <v>SCS0003278</v>
          </cell>
          <cell r="C2666" t="str">
            <v>医疗椅靠背塑料防尘罩</v>
          </cell>
        </row>
        <row r="2667">
          <cell r="A2667" t="str">
            <v>2.03.490</v>
          </cell>
          <cell r="B2667" t="str">
            <v>SCS0003279</v>
          </cell>
          <cell r="C2667" t="str">
            <v>医疗椅座垫总成防尘罩</v>
          </cell>
        </row>
        <row r="2668">
          <cell r="A2668" t="str">
            <v>2.03.491</v>
          </cell>
          <cell r="B2668" t="str">
            <v>SCS0003280</v>
          </cell>
          <cell r="C2668" t="str">
            <v>医疗椅座垫支撑总成防尘罩</v>
          </cell>
        </row>
        <row r="2669">
          <cell r="A2669" t="str">
            <v>2.03.492</v>
          </cell>
          <cell r="B2669" t="str">
            <v>SCS0003281</v>
          </cell>
          <cell r="C2669" t="str">
            <v>医疗椅腿部支撑总成防尘罩</v>
          </cell>
        </row>
        <row r="2670">
          <cell r="A2670" t="str">
            <v>2.03.493</v>
          </cell>
          <cell r="B2670" t="str">
            <v>SCS0003282</v>
          </cell>
          <cell r="C2670" t="str">
            <v>医疗椅座垫吹塑件</v>
          </cell>
        </row>
        <row r="2671">
          <cell r="A2671" t="str">
            <v>2.03.494</v>
          </cell>
          <cell r="B2671" t="str">
            <v>SCS0003283</v>
          </cell>
          <cell r="C2671" t="str">
            <v>医疗椅腿部支撑吹塑件</v>
          </cell>
        </row>
        <row r="2672">
          <cell r="A2672" t="str">
            <v>2.03.495</v>
          </cell>
          <cell r="B2672" t="str">
            <v>BCL0000007</v>
          </cell>
          <cell r="C2672" t="str">
            <v>U201塑料卡扣</v>
          </cell>
        </row>
        <row r="2673">
          <cell r="A2673" t="str">
            <v>2.03.496</v>
          </cell>
          <cell r="B2673" t="str">
            <v>SCS0003284</v>
          </cell>
          <cell r="C2673" t="str">
            <v>U201塑料把手R（黑色）</v>
          </cell>
        </row>
        <row r="2674">
          <cell r="A2674" t="str">
            <v>2.03.497</v>
          </cell>
          <cell r="B2674" t="str">
            <v>SCS0003285</v>
          </cell>
          <cell r="C2674" t="str">
            <v>U201塑料把手R（米色）</v>
          </cell>
        </row>
        <row r="2675">
          <cell r="A2675" t="str">
            <v>2.03.498</v>
          </cell>
          <cell r="B2675" t="str">
            <v>SCS0003286</v>
          </cell>
          <cell r="C2675" t="str">
            <v>U201解锁扣手底座（米色）</v>
          </cell>
        </row>
        <row r="2676">
          <cell r="A2676" t="str">
            <v>2.03.499</v>
          </cell>
          <cell r="B2676" t="str">
            <v>SCS0003287</v>
          </cell>
          <cell r="C2676" t="str">
            <v>U201解锁扣手底座（黑色）</v>
          </cell>
        </row>
        <row r="2677">
          <cell r="A2677" t="str">
            <v>2.03.500</v>
          </cell>
          <cell r="B2677" t="str">
            <v>SCS0003288</v>
          </cell>
          <cell r="C2677" t="str">
            <v>U201解锁扣手（黑色）</v>
          </cell>
        </row>
        <row r="2678">
          <cell r="A2678" t="str">
            <v>2.03.501</v>
          </cell>
          <cell r="B2678" t="str">
            <v>SCS0003289</v>
          </cell>
          <cell r="C2678" t="str">
            <v>U201解锁扣手（米色）</v>
          </cell>
        </row>
        <row r="2679">
          <cell r="A2679" t="str">
            <v>2.03.502</v>
          </cell>
          <cell r="B2679" t="str">
            <v>SCS0003290</v>
          </cell>
          <cell r="C2679" t="str">
            <v>U201解锁扣手护罩（米色）</v>
          </cell>
        </row>
        <row r="2680">
          <cell r="A2680" t="str">
            <v>2.03.503</v>
          </cell>
          <cell r="B2680" t="str">
            <v>SCS0003291</v>
          </cell>
          <cell r="C2680" t="str">
            <v>U201解锁扣手护罩（黑色）</v>
          </cell>
        </row>
        <row r="2681">
          <cell r="A2681" t="str">
            <v>2.03.504</v>
          </cell>
          <cell r="B2681" t="str">
            <v>SCS0003292</v>
          </cell>
          <cell r="C2681" t="str">
            <v>U201解锁扣手堵盖（黑色）</v>
          </cell>
        </row>
        <row r="2682">
          <cell r="A2682" t="str">
            <v>2.03.505</v>
          </cell>
          <cell r="B2682" t="str">
            <v>SCS0003293</v>
          </cell>
          <cell r="C2682" t="str">
            <v>U201解锁扣手堵盖（米色）</v>
          </cell>
        </row>
        <row r="2683">
          <cell r="A2683" t="str">
            <v>2.03.506</v>
          </cell>
          <cell r="B2683" t="str">
            <v>SCS0003294</v>
          </cell>
          <cell r="C2683" t="str">
            <v>U201头枕插管总成（从动、黑色）</v>
          </cell>
        </row>
        <row r="2684">
          <cell r="A2684" t="str">
            <v>2.03.507</v>
          </cell>
          <cell r="B2684" t="str">
            <v>SCS0003295</v>
          </cell>
          <cell r="C2684" t="str">
            <v>U201头枕插管总成（从动、米色）</v>
          </cell>
        </row>
        <row r="2685">
          <cell r="A2685" t="str">
            <v>2.03.508</v>
          </cell>
          <cell r="B2685" t="str">
            <v>SCS0003296</v>
          </cell>
          <cell r="C2685" t="str">
            <v>U201头枕插管总成（主动、米色）</v>
          </cell>
        </row>
        <row r="2686">
          <cell r="A2686" t="str">
            <v>2.03.509</v>
          </cell>
          <cell r="B2686" t="str">
            <v>SCS0003297</v>
          </cell>
          <cell r="C2686" t="str">
            <v>U201头枕插管总成（主动、黑色）</v>
          </cell>
        </row>
        <row r="2687">
          <cell r="A2687" t="str">
            <v>2.03.510</v>
          </cell>
          <cell r="B2687" t="str">
            <v>SCS0003298</v>
          </cell>
          <cell r="C2687" t="str">
            <v>U201四分靠背调角器罩壳右（黑色）</v>
          </cell>
        </row>
        <row r="2688">
          <cell r="A2688" t="str">
            <v>2.03.511</v>
          </cell>
          <cell r="B2688" t="str">
            <v>SCS0003299</v>
          </cell>
          <cell r="C2688" t="str">
            <v>U201四分靠背调角器罩壳右（米色）</v>
          </cell>
        </row>
        <row r="2689">
          <cell r="A2689" t="str">
            <v>2.03.512</v>
          </cell>
          <cell r="B2689" t="str">
            <v>SCS0003300</v>
          </cell>
          <cell r="C2689" t="str">
            <v>U201四分靠背调角器罩壳左（米色）</v>
          </cell>
        </row>
        <row r="2690">
          <cell r="A2690" t="str">
            <v>2.03.513</v>
          </cell>
          <cell r="B2690" t="str">
            <v>SCS0003301</v>
          </cell>
          <cell r="C2690" t="str">
            <v>U201四分靠背调角器罩壳左（黑色）</v>
          </cell>
        </row>
        <row r="2691">
          <cell r="A2691" t="str">
            <v>2.03.514</v>
          </cell>
          <cell r="B2691" t="str">
            <v>SCS0003302</v>
          </cell>
          <cell r="C2691" t="str">
            <v>U201四分靠背包装膜</v>
          </cell>
        </row>
        <row r="2692">
          <cell r="A2692" t="str">
            <v>2.03.515</v>
          </cell>
          <cell r="B2692" t="str">
            <v>SCS0003303</v>
          </cell>
          <cell r="C2692" t="str">
            <v>U201四分座垫包装膜</v>
          </cell>
        </row>
        <row r="2693">
          <cell r="A2693" t="str">
            <v>2.03.518</v>
          </cell>
          <cell r="B2693" t="str">
            <v>SCS0003304</v>
          </cell>
          <cell r="C2693" t="str">
            <v>U201靠背折叠扣手总成</v>
          </cell>
        </row>
        <row r="2694">
          <cell r="A2694" t="str">
            <v>2.03.519</v>
          </cell>
          <cell r="B2694" t="str">
            <v>SCS0003305</v>
          </cell>
          <cell r="C2694" t="str">
            <v>U201四分座垫底护壳罩（黑色）</v>
          </cell>
        </row>
        <row r="2695">
          <cell r="A2695" t="str">
            <v>2.03.520</v>
          </cell>
          <cell r="B2695" t="str">
            <v>SCS0003306</v>
          </cell>
          <cell r="C2695" t="str">
            <v>U201四分座垫底护壳罩（米色）</v>
          </cell>
        </row>
        <row r="2696">
          <cell r="A2696" t="str">
            <v>2.03.521</v>
          </cell>
          <cell r="B2696" t="str">
            <v>SCS0003307</v>
          </cell>
          <cell r="C2696" t="str">
            <v>U201六分座垫底护壳罩（米色）</v>
          </cell>
        </row>
        <row r="2697">
          <cell r="A2697" t="str">
            <v>2.03.522</v>
          </cell>
          <cell r="B2697" t="str">
            <v>SCS0003308</v>
          </cell>
          <cell r="C2697" t="str">
            <v>U201六分座垫底护壳罩（黑色）</v>
          </cell>
        </row>
        <row r="2698">
          <cell r="A2698" t="str">
            <v>2.03.523</v>
          </cell>
          <cell r="B2698" t="str">
            <v>SCS0003309</v>
          </cell>
          <cell r="C2698" t="str">
            <v>U201塑料把手L（黑色）</v>
          </cell>
        </row>
        <row r="2699">
          <cell r="A2699" t="str">
            <v>2.03.524</v>
          </cell>
          <cell r="B2699" t="str">
            <v>SCS0003310</v>
          </cell>
          <cell r="C2699" t="str">
            <v>U201塑料把手L（米色）</v>
          </cell>
        </row>
        <row r="2700">
          <cell r="A2700" t="str">
            <v>2.03.525</v>
          </cell>
          <cell r="B2700" t="str">
            <v>SCS0003311</v>
          </cell>
          <cell r="C2700" t="str">
            <v>U201安全带出口护罩（米色）</v>
          </cell>
        </row>
        <row r="2701">
          <cell r="A2701" t="str">
            <v>2.03.526</v>
          </cell>
          <cell r="B2701" t="str">
            <v>SCS0003312</v>
          </cell>
          <cell r="C2701" t="str">
            <v>U201安全带出口护罩（黑色）</v>
          </cell>
        </row>
        <row r="2702">
          <cell r="A2702" t="str">
            <v>2.03.527</v>
          </cell>
          <cell r="B2702" t="str">
            <v>SCS0003313</v>
          </cell>
          <cell r="C2702" t="str">
            <v>U201扶手外侧尼龙套</v>
          </cell>
        </row>
        <row r="2703">
          <cell r="A2703" t="str">
            <v>2.03.528</v>
          </cell>
          <cell r="B2703" t="str">
            <v>SCS0003314</v>
          </cell>
          <cell r="C2703" t="str">
            <v>U201扶手内侧尼龙套</v>
          </cell>
        </row>
        <row r="2704">
          <cell r="A2704" t="str">
            <v>2.03.529</v>
          </cell>
          <cell r="B2704" t="str">
            <v>SCS0003315</v>
          </cell>
          <cell r="C2704" t="str">
            <v>U201尼龙垫片</v>
          </cell>
        </row>
        <row r="2705">
          <cell r="A2705" t="str">
            <v>2.03.530</v>
          </cell>
          <cell r="B2705" t="str">
            <v>SCS0003316</v>
          </cell>
          <cell r="C2705" t="str">
            <v>U201扶手罩壳（黑色）</v>
          </cell>
        </row>
        <row r="2706">
          <cell r="A2706" t="str">
            <v>2.03.531</v>
          </cell>
          <cell r="B2706" t="str">
            <v>SCS0003317</v>
          </cell>
          <cell r="C2706" t="str">
            <v>U201六分靠背调角器罩壳左（黑色）</v>
          </cell>
        </row>
        <row r="2707">
          <cell r="A2707" t="str">
            <v>2.03.532</v>
          </cell>
          <cell r="B2707" t="str">
            <v>SCS0003318</v>
          </cell>
          <cell r="C2707" t="str">
            <v>U201六分靠背调角器罩壳左（米色）</v>
          </cell>
        </row>
        <row r="2708">
          <cell r="A2708" t="str">
            <v>2.03.533</v>
          </cell>
          <cell r="B2708" t="str">
            <v>SCS0003319</v>
          </cell>
          <cell r="C2708" t="str">
            <v>U201六分靠背调角器罩壳右（米色）</v>
          </cell>
        </row>
        <row r="2709">
          <cell r="A2709" t="str">
            <v>2.03.534</v>
          </cell>
          <cell r="B2709" t="str">
            <v>SCS0003320</v>
          </cell>
          <cell r="C2709" t="str">
            <v>U201六分靠背调角器罩壳右（黑色）</v>
          </cell>
        </row>
        <row r="2710">
          <cell r="A2710" t="str">
            <v>2.03.535</v>
          </cell>
          <cell r="B2710" t="str">
            <v>SCS0003321</v>
          </cell>
          <cell r="C2710" t="str">
            <v>U201六分靠背包装膜</v>
          </cell>
        </row>
        <row r="2711">
          <cell r="A2711" t="str">
            <v>2.03.536</v>
          </cell>
          <cell r="B2711" t="str">
            <v>SCS0003322</v>
          </cell>
          <cell r="C2711" t="str">
            <v>U201座垫撑板</v>
          </cell>
        </row>
        <row r="2712">
          <cell r="A2712" t="str">
            <v>2.03.537</v>
          </cell>
          <cell r="B2712" t="str">
            <v>SCS0003323</v>
          </cell>
          <cell r="C2712" t="str">
            <v>U201橡胶垫</v>
          </cell>
        </row>
        <row r="2713">
          <cell r="A2713" t="str">
            <v>2.03.538</v>
          </cell>
          <cell r="B2713" t="str">
            <v>SCS0003324</v>
          </cell>
          <cell r="C2713" t="str">
            <v>U201靠背撑板</v>
          </cell>
        </row>
        <row r="2714">
          <cell r="A2714" t="str">
            <v>2.03.539</v>
          </cell>
          <cell r="B2714" t="str">
            <v>SCS0003325</v>
          </cell>
          <cell r="C2714" t="str">
            <v>U201三排右座椅调角器内罩壳（黑色）</v>
          </cell>
        </row>
        <row r="2715">
          <cell r="A2715" t="str">
            <v>2.03.540</v>
          </cell>
          <cell r="B2715" t="str">
            <v>SCS0003326</v>
          </cell>
          <cell r="C2715" t="str">
            <v>U201三排右座椅调角器内罩壳（米色）</v>
          </cell>
        </row>
        <row r="2716">
          <cell r="A2716" t="str">
            <v>2.03.541</v>
          </cell>
          <cell r="B2716" t="str">
            <v>SCS0003327</v>
          </cell>
          <cell r="C2716" t="str">
            <v>U201尼龙套</v>
          </cell>
        </row>
        <row r="2717">
          <cell r="A2717" t="str">
            <v>2.03.542</v>
          </cell>
          <cell r="B2717" t="str">
            <v>SCS0003328</v>
          </cell>
          <cell r="C2717" t="str">
            <v>U201三排右座椅侧调角器外护罩（黑色）</v>
          </cell>
        </row>
        <row r="2718">
          <cell r="A2718" t="str">
            <v>2.03.543</v>
          </cell>
          <cell r="B2718" t="str">
            <v>SCS0003329</v>
          </cell>
          <cell r="C2718" t="str">
            <v>U201三排右座椅侧调角器外护罩（米色）</v>
          </cell>
        </row>
        <row r="2719">
          <cell r="A2719" t="str">
            <v>2.03.544</v>
          </cell>
          <cell r="B2719" t="str">
            <v>SCS0003330</v>
          </cell>
          <cell r="C2719" t="str">
            <v>U201三排右座椅坐垫前边外护罩（米色）</v>
          </cell>
        </row>
        <row r="2720">
          <cell r="A2720" t="str">
            <v>2.03.545</v>
          </cell>
          <cell r="B2720" t="str">
            <v>SCS0003331</v>
          </cell>
          <cell r="C2720" t="str">
            <v>U201三排右座椅坐垫前边外护罩（黑色）</v>
          </cell>
        </row>
        <row r="2721">
          <cell r="A2721" t="str">
            <v>2.03.546</v>
          </cell>
          <cell r="B2721" t="str">
            <v>SCS0003332</v>
          </cell>
          <cell r="C2721" t="str">
            <v>U201三排右座椅座垫前端内护罩（黑色）</v>
          </cell>
        </row>
        <row r="2722">
          <cell r="A2722" t="str">
            <v>2.03.547</v>
          </cell>
          <cell r="B2722" t="str">
            <v>SCS0003333</v>
          </cell>
          <cell r="C2722" t="str">
            <v>U201三排右座椅座垫前端内护罩（米色）</v>
          </cell>
        </row>
        <row r="2723">
          <cell r="A2723" t="str">
            <v>2.03.550</v>
          </cell>
          <cell r="B2723" t="str">
            <v>SCS0003334</v>
          </cell>
          <cell r="C2723" t="str">
            <v>U201三排靠背包装膜</v>
          </cell>
        </row>
        <row r="2724">
          <cell r="A2724" t="str">
            <v>2.03.551</v>
          </cell>
          <cell r="B2724" t="str">
            <v>SCS0003335</v>
          </cell>
          <cell r="C2724" t="str">
            <v>U201三排座垫包装膜</v>
          </cell>
        </row>
        <row r="2725">
          <cell r="A2725" t="str">
            <v>2.03.552</v>
          </cell>
          <cell r="B2725" t="str">
            <v>SCS0003336</v>
          </cell>
          <cell r="C2725" t="str">
            <v>U201三排左座椅调角器内罩壳（黑色）</v>
          </cell>
        </row>
        <row r="2726">
          <cell r="A2726" t="str">
            <v>2.03.553</v>
          </cell>
          <cell r="B2726" t="str">
            <v>SCS0003337</v>
          </cell>
          <cell r="C2726" t="str">
            <v>U201三排左座椅调角器内罩壳（米色）</v>
          </cell>
        </row>
        <row r="2727">
          <cell r="A2727" t="str">
            <v>2.03.554</v>
          </cell>
          <cell r="B2727" t="str">
            <v>SCS0003338</v>
          </cell>
          <cell r="C2727" t="str">
            <v>U201三排左座椅调角器外护罩（米色）</v>
          </cell>
        </row>
        <row r="2728">
          <cell r="A2728" t="str">
            <v>2.03.555</v>
          </cell>
          <cell r="B2728" t="str">
            <v>SCS0003339</v>
          </cell>
          <cell r="C2728" t="str">
            <v>U201三排左座椅调角器外护罩（黑色）</v>
          </cell>
        </row>
        <row r="2729">
          <cell r="A2729" t="str">
            <v>2.03.556</v>
          </cell>
          <cell r="B2729" t="str">
            <v>SCS0003340</v>
          </cell>
          <cell r="C2729" t="str">
            <v>U201三排左座椅坐垫前边外护罩（黑色）</v>
          </cell>
        </row>
        <row r="2730">
          <cell r="A2730" t="str">
            <v>2.03.557</v>
          </cell>
          <cell r="B2730" t="str">
            <v>SCS0003341</v>
          </cell>
          <cell r="C2730" t="str">
            <v>U201三排左座椅坐垫前边外护罩（米色）</v>
          </cell>
        </row>
        <row r="2731">
          <cell r="A2731" t="str">
            <v>2.03.558</v>
          </cell>
          <cell r="B2731" t="str">
            <v>SCS0003342</v>
          </cell>
          <cell r="C2731" t="str">
            <v>U201三排左座椅座垫前端内护罩（米色）</v>
          </cell>
        </row>
        <row r="2732">
          <cell r="A2732" t="str">
            <v>2.03.559</v>
          </cell>
          <cell r="B2732" t="str">
            <v>SCS0003343</v>
          </cell>
          <cell r="C2732" t="str">
            <v>U201三排左座椅座垫前端内护罩（黑色）</v>
          </cell>
        </row>
        <row r="2733">
          <cell r="A2733" t="str">
            <v>2.03.564</v>
          </cell>
          <cell r="B2733" t="str">
            <v>SCS0003344</v>
          </cell>
          <cell r="C2733" t="str">
            <v>MA501头枕导套(锁端)黑</v>
          </cell>
        </row>
        <row r="2734">
          <cell r="A2734" t="str">
            <v>2.03.565</v>
          </cell>
          <cell r="B2734" t="str">
            <v>SCS0003345</v>
          </cell>
          <cell r="C2734" t="str">
            <v>MA501头枕导套(自由端)黑</v>
          </cell>
        </row>
        <row r="2735">
          <cell r="A2735" t="str">
            <v>2.03.566</v>
          </cell>
          <cell r="B2735" t="str">
            <v>SCS0003346</v>
          </cell>
          <cell r="C2735" t="str">
            <v>H40D主驾右侧罩壳</v>
          </cell>
        </row>
        <row r="2736">
          <cell r="A2736" t="str">
            <v>2.03.567</v>
          </cell>
          <cell r="B2736" t="str">
            <v>SCS0003347</v>
          </cell>
          <cell r="C2736" t="str">
            <v>H40D主驾左侧罩壳（六向）</v>
          </cell>
        </row>
        <row r="2737">
          <cell r="A2737" t="str">
            <v>2.03.568</v>
          </cell>
          <cell r="B2737" t="str">
            <v>SCS0003348</v>
          </cell>
          <cell r="C2737" t="str">
            <v>H40D主驾左侧罩壳（四向）</v>
          </cell>
        </row>
        <row r="2738">
          <cell r="A2738" t="str">
            <v>2.03.569</v>
          </cell>
          <cell r="B2738" t="str">
            <v>SCS0003349</v>
          </cell>
          <cell r="C2738" t="str">
            <v>H40D副驾左侧罩壳</v>
          </cell>
        </row>
        <row r="2739">
          <cell r="A2739" t="str">
            <v>2.03.570</v>
          </cell>
          <cell r="B2739" t="str">
            <v>SCS0003350</v>
          </cell>
          <cell r="C2739" t="str">
            <v>H40D副驾右侧大罩壳（四向）</v>
          </cell>
        </row>
        <row r="2740">
          <cell r="A2740" t="str">
            <v>2.03.571</v>
          </cell>
          <cell r="B2740" t="str">
            <v>SCS0003351</v>
          </cell>
          <cell r="C2740" t="str">
            <v>H40D调角器手柄</v>
          </cell>
        </row>
        <row r="2741">
          <cell r="A2741" t="str">
            <v>2.03.572</v>
          </cell>
          <cell r="B2741" t="str">
            <v>SCS0003352</v>
          </cell>
          <cell r="C2741" t="str">
            <v>H40D升降手柄总成</v>
          </cell>
        </row>
        <row r="2742">
          <cell r="A2742" t="str">
            <v>2.03.573</v>
          </cell>
          <cell r="B2742" t="str">
            <v>SCS0003353</v>
          </cell>
          <cell r="C2742" t="str">
            <v>H40D升降手柄盖</v>
          </cell>
        </row>
        <row r="2743">
          <cell r="A2743" t="str">
            <v>2.03.574</v>
          </cell>
          <cell r="B2743" t="str">
            <v>SCS0003354</v>
          </cell>
          <cell r="C2743" t="str">
            <v>H40D副驾调角器手柄</v>
          </cell>
        </row>
        <row r="2744">
          <cell r="A2744" t="str">
            <v>2.03.575</v>
          </cell>
          <cell r="B2744" t="str">
            <v>SCS0003355</v>
          </cell>
          <cell r="C2744" t="str">
            <v>M50S头枕主插管（黑色）</v>
          </cell>
        </row>
        <row r="2745">
          <cell r="A2745" t="str">
            <v>2.03.576</v>
          </cell>
          <cell r="B2745" t="str">
            <v>SCS0003356</v>
          </cell>
          <cell r="C2745" t="str">
            <v>M50S头枕副插管（黑色）</v>
          </cell>
        </row>
        <row r="2746">
          <cell r="A2746" t="str">
            <v>2.03.577</v>
          </cell>
          <cell r="B2746" t="str">
            <v>SCS0003357</v>
          </cell>
          <cell r="C2746" t="str">
            <v>M50S左内护盖（黑色）</v>
          </cell>
        </row>
        <row r="2747">
          <cell r="A2747" t="str">
            <v>2.03.578</v>
          </cell>
          <cell r="B2747" t="str">
            <v>SCS0003358</v>
          </cell>
          <cell r="C2747" t="str">
            <v>M50S右外护盖（黑色）</v>
          </cell>
        </row>
        <row r="2748">
          <cell r="A2748" t="str">
            <v>2.03.579</v>
          </cell>
          <cell r="B2748" t="str">
            <v>SCS0003359</v>
          </cell>
          <cell r="C2748" t="str">
            <v>M50S副司机外护垫（黑色）</v>
          </cell>
        </row>
        <row r="2749">
          <cell r="A2749" t="str">
            <v>2.03.580</v>
          </cell>
          <cell r="B2749" t="str">
            <v>SCS0003360</v>
          </cell>
          <cell r="C2749" t="str">
            <v>M50S塞盖（黑色）</v>
          </cell>
        </row>
        <row r="2750">
          <cell r="A2750" t="str">
            <v>2.03.581</v>
          </cell>
          <cell r="B2750" t="str">
            <v>SCS0003361</v>
          </cell>
          <cell r="C2750" t="str">
            <v>M50S副驾调角器把手护盖（黑色）</v>
          </cell>
        </row>
        <row r="2751">
          <cell r="A2751" t="str">
            <v>2.03.582</v>
          </cell>
          <cell r="B2751" t="str">
            <v>SCS0003362</v>
          </cell>
          <cell r="C2751" t="str">
            <v>M50S右内护盖（黑色）</v>
          </cell>
        </row>
        <row r="2752">
          <cell r="A2752" t="str">
            <v>2.03.583</v>
          </cell>
          <cell r="B2752" t="str">
            <v>SCS0003363</v>
          </cell>
          <cell r="C2752" t="str">
            <v>M50S左外护盖（黑色）</v>
          </cell>
        </row>
        <row r="2753">
          <cell r="A2753" t="str">
            <v>2.03.584</v>
          </cell>
          <cell r="B2753" t="str">
            <v>SCS0003364</v>
          </cell>
          <cell r="C2753" t="str">
            <v>M50S主驾调角器把手护盖（黑色）</v>
          </cell>
        </row>
        <row r="2754">
          <cell r="A2754" t="str">
            <v>2.03.585</v>
          </cell>
          <cell r="B2754" t="str">
            <v>SCS0003365</v>
          </cell>
          <cell r="C2754" t="str">
            <v>M50S头枕主插管（米色）</v>
          </cell>
        </row>
        <row r="2755">
          <cell r="A2755" t="str">
            <v>2.03.586</v>
          </cell>
          <cell r="B2755" t="str">
            <v>SCS0003366</v>
          </cell>
          <cell r="C2755" t="str">
            <v>M50S头枕副插管（米色）</v>
          </cell>
        </row>
        <row r="2756">
          <cell r="A2756" t="str">
            <v>2.03.587</v>
          </cell>
          <cell r="B2756" t="str">
            <v>SCS0003367</v>
          </cell>
          <cell r="C2756" t="str">
            <v>M50S主驾右内护盖（米色）</v>
          </cell>
        </row>
        <row r="2757">
          <cell r="A2757" t="str">
            <v>2.03.588</v>
          </cell>
          <cell r="B2757" t="str">
            <v>SCS0003368</v>
          </cell>
          <cell r="C2757" t="str">
            <v>M50S主驾左外护盖（米色）</v>
          </cell>
        </row>
        <row r="2758">
          <cell r="A2758" t="str">
            <v>2.03.589</v>
          </cell>
          <cell r="B2758" t="str">
            <v>SCS0003369</v>
          </cell>
          <cell r="C2758" t="str">
            <v>M50S塞盖（米色）</v>
          </cell>
        </row>
        <row r="2759">
          <cell r="A2759" t="str">
            <v>2.03.590</v>
          </cell>
          <cell r="B2759" t="str">
            <v>SCS0003370</v>
          </cell>
          <cell r="C2759" t="str">
            <v>M50S调角器把手护盖（米色）</v>
          </cell>
        </row>
        <row r="2760">
          <cell r="A2760" t="str">
            <v>2.03.591</v>
          </cell>
          <cell r="B2760" t="str">
            <v>SCS0003371</v>
          </cell>
          <cell r="C2760" t="str">
            <v>M50S左内护盖（米色）</v>
          </cell>
        </row>
        <row r="2761">
          <cell r="A2761" t="str">
            <v>2.03.592</v>
          </cell>
          <cell r="B2761" t="str">
            <v>SCS0003372</v>
          </cell>
          <cell r="C2761" t="str">
            <v>M50S右外护盖（米色）</v>
          </cell>
        </row>
        <row r="2762">
          <cell r="A2762" t="str">
            <v>2.03.593</v>
          </cell>
          <cell r="B2762" t="str">
            <v>SCS0003373</v>
          </cell>
          <cell r="C2762" t="str">
            <v>M50S调角器把手护盖（米色）</v>
          </cell>
        </row>
        <row r="2763">
          <cell r="A2763" t="str">
            <v>2.03.594</v>
          </cell>
          <cell r="B2763" t="str">
            <v>SCS0003374</v>
          </cell>
          <cell r="C2763" t="str">
            <v>后扣手总成（黑色）</v>
          </cell>
        </row>
        <row r="2764">
          <cell r="A2764" t="str">
            <v>2.03.595</v>
          </cell>
          <cell r="B2764" t="str">
            <v>SCS0003375</v>
          </cell>
          <cell r="C2764" t="str">
            <v>安全带出口罩（黑色）</v>
          </cell>
        </row>
        <row r="2765">
          <cell r="A2765" t="str">
            <v>2.03.596</v>
          </cell>
          <cell r="B2765" t="str">
            <v>SCS0003376</v>
          </cell>
          <cell r="C2765" t="str">
            <v>左护盖（黑色）</v>
          </cell>
        </row>
        <row r="2766">
          <cell r="A2766" t="str">
            <v>2.03.597</v>
          </cell>
          <cell r="B2766" t="str">
            <v>SCS0003377</v>
          </cell>
          <cell r="C2766" t="str">
            <v>右护盖（黑色）</v>
          </cell>
        </row>
        <row r="2767">
          <cell r="A2767" t="str">
            <v>2.03.598</v>
          </cell>
          <cell r="B2767" t="str">
            <v>SCS0003378</v>
          </cell>
          <cell r="C2767" t="str">
            <v>左座椅左护盖（黑色）</v>
          </cell>
        </row>
        <row r="2768">
          <cell r="A2768" t="str">
            <v>2.03.599</v>
          </cell>
          <cell r="B2768" t="str">
            <v>SCS0003379</v>
          </cell>
          <cell r="C2768" t="str">
            <v>左座椅右护盖（黑色）</v>
          </cell>
        </row>
        <row r="2769">
          <cell r="A2769" t="str">
            <v>2.03.600</v>
          </cell>
          <cell r="B2769" t="str">
            <v>SCS0003380</v>
          </cell>
          <cell r="C2769" t="str">
            <v>后排双人座调角器手柄（黑色）</v>
          </cell>
        </row>
        <row r="2770">
          <cell r="A2770" t="str">
            <v>2.03.601</v>
          </cell>
          <cell r="B2770" t="str">
            <v>SCS0003381</v>
          </cell>
          <cell r="C2770" t="str">
            <v>右座椅左护盖（黑色）</v>
          </cell>
        </row>
        <row r="2771">
          <cell r="A2771" t="str">
            <v>2.03.602</v>
          </cell>
          <cell r="B2771" t="str">
            <v>SCS0003382</v>
          </cell>
          <cell r="C2771" t="str">
            <v>右座椅右护盖（黑色）</v>
          </cell>
        </row>
        <row r="2772">
          <cell r="A2772" t="str">
            <v>2.03.603</v>
          </cell>
          <cell r="B2772" t="str">
            <v>SCS0003383</v>
          </cell>
          <cell r="C2772" t="str">
            <v>M20中排右独立左内护盖（黑色）</v>
          </cell>
        </row>
        <row r="2773">
          <cell r="A2773" t="str">
            <v>2.03.604</v>
          </cell>
          <cell r="B2773" t="str">
            <v>SCS0003384</v>
          </cell>
          <cell r="C2773" t="str">
            <v>M20中排右独立右外护盖（黑色）</v>
          </cell>
        </row>
        <row r="2774">
          <cell r="A2774" t="str">
            <v>2.03.605</v>
          </cell>
          <cell r="B2774" t="str">
            <v>SCS0003385</v>
          </cell>
          <cell r="C2774" t="str">
            <v>M20中排右独立调角器解锁手柄R（黑色）</v>
          </cell>
        </row>
        <row r="2775">
          <cell r="A2775" t="str">
            <v>2.03.606</v>
          </cell>
          <cell r="B2775" t="str">
            <v>SCS0003386</v>
          </cell>
          <cell r="C2775" t="str">
            <v>M20调角器解锁手柄塞盖（黑色）</v>
          </cell>
        </row>
        <row r="2776">
          <cell r="A2776" t="str">
            <v>2.03.607</v>
          </cell>
          <cell r="B2776" t="str">
            <v>SCS0003387</v>
          </cell>
          <cell r="C2776" t="str">
            <v>M20地锁解锁手柄R（黑色）</v>
          </cell>
        </row>
        <row r="2777">
          <cell r="A2777" t="str">
            <v>2.03.608</v>
          </cell>
          <cell r="B2777" t="str">
            <v>SCS0003388</v>
          </cell>
          <cell r="C2777" t="str">
            <v>M20中排独立右内护盖（黑色）</v>
          </cell>
        </row>
        <row r="2778">
          <cell r="A2778" t="str">
            <v>2.03.609</v>
          </cell>
          <cell r="B2778" t="str">
            <v>SCS0003389</v>
          </cell>
          <cell r="C2778" t="str">
            <v>M20中排独立左外护盖（黑色）</v>
          </cell>
        </row>
        <row r="2779">
          <cell r="A2779" t="str">
            <v>2.03.610</v>
          </cell>
          <cell r="B2779" t="str">
            <v>SCS0003390</v>
          </cell>
          <cell r="C2779" t="str">
            <v>M20调角器解锁手柄L（黑色）</v>
          </cell>
        </row>
        <row r="2780">
          <cell r="A2780" t="str">
            <v>2.03.611</v>
          </cell>
          <cell r="B2780" t="str">
            <v>SCS0003391</v>
          </cell>
          <cell r="C2780" t="str">
            <v>C40DB扶手泡棉加强板</v>
          </cell>
        </row>
        <row r="2781">
          <cell r="A2781" t="str">
            <v>2.03.612</v>
          </cell>
          <cell r="B2781" t="str">
            <v>SCS0003392</v>
          </cell>
          <cell r="C2781" t="str">
            <v>C40DB头枕导套(锁端+浅色)</v>
          </cell>
        </row>
        <row r="2782">
          <cell r="A2782" t="str">
            <v>2.03.613</v>
          </cell>
          <cell r="B2782" t="str">
            <v>SCS0003393</v>
          </cell>
          <cell r="C2782" t="str">
            <v>C40DB头枕导套(自由端+浅色)</v>
          </cell>
        </row>
        <row r="2783">
          <cell r="A2783" t="str">
            <v>2.03.614</v>
          </cell>
          <cell r="B2783" t="str">
            <v>SCS0003394</v>
          </cell>
          <cell r="C2783" t="str">
            <v>C40DB解锁按钮总成（浅色）</v>
          </cell>
        </row>
        <row r="2784">
          <cell r="A2784" t="str">
            <v>2.03.615</v>
          </cell>
          <cell r="B2784" t="str">
            <v>SCS0003395</v>
          </cell>
          <cell r="C2784" t="str">
            <v>C40DB扶手杯托（浅色）</v>
          </cell>
        </row>
        <row r="2785">
          <cell r="A2785" t="str">
            <v>2.03.616</v>
          </cell>
          <cell r="B2785" t="str">
            <v>SCS0003396</v>
          </cell>
          <cell r="C2785" t="str">
            <v>C40D杯托橡胶棘爪(浅色)</v>
          </cell>
        </row>
        <row r="2786">
          <cell r="A2786" t="str">
            <v>2.03.617</v>
          </cell>
          <cell r="B2786" t="str">
            <v>SCS0003397</v>
          </cell>
          <cell r="C2786" t="str">
            <v>U201扶手罩壳（米色）</v>
          </cell>
        </row>
        <row r="2787">
          <cell r="A2787" t="str">
            <v>2.03.618</v>
          </cell>
          <cell r="B2787" t="str">
            <v>SCS0003398</v>
          </cell>
          <cell r="C2787" t="str">
            <v>C40DB靠背外侧扶手钣金护盖(浅色)</v>
          </cell>
        </row>
        <row r="2788">
          <cell r="A2788" t="str">
            <v>2.03.619</v>
          </cell>
          <cell r="B2788" t="str">
            <v>SCS0003399</v>
          </cell>
          <cell r="C2788" t="str">
            <v>MA501左靠背泡沫加强硬块</v>
          </cell>
        </row>
        <row r="2789">
          <cell r="A2789" t="str">
            <v>2.03.620</v>
          </cell>
          <cell r="B2789" t="str">
            <v>SCS0003400</v>
          </cell>
          <cell r="C2789" t="str">
            <v>U201六分座垫包装膜</v>
          </cell>
        </row>
        <row r="2790">
          <cell r="A2790" t="str">
            <v>2.03.621</v>
          </cell>
          <cell r="B2790" t="str">
            <v>SCS0005237</v>
          </cell>
          <cell r="C2790" t="str">
            <v>C33DB后排头枕塑料防尘罩总成</v>
          </cell>
        </row>
        <row r="2791">
          <cell r="A2791" t="str">
            <v>2.03.622</v>
          </cell>
          <cell r="B2791" t="str">
            <v>SCS0005238</v>
          </cell>
          <cell r="C2791" t="str">
            <v>C33DB后排中间头枕塑料防尘罩总成</v>
          </cell>
        </row>
        <row r="2792">
          <cell r="A2792" t="str">
            <v>2.03.623</v>
          </cell>
          <cell r="B2792" t="e">
            <v>#N/A</v>
          </cell>
          <cell r="C2792" t="str">
            <v>P203前排座椅防尘罩总成</v>
          </cell>
        </row>
        <row r="2793">
          <cell r="A2793" t="str">
            <v>2.03.624</v>
          </cell>
          <cell r="B2793" t="e">
            <v>#N/A</v>
          </cell>
          <cell r="C2793" t="str">
            <v>P203主驾左侧罩壳（手动）</v>
          </cell>
        </row>
        <row r="2794">
          <cell r="A2794" t="str">
            <v>2.03.625</v>
          </cell>
          <cell r="B2794" t="e">
            <v>#N/A</v>
          </cell>
          <cell r="C2794" t="str">
            <v>P203主驾左侧罩壳（电动）</v>
          </cell>
        </row>
        <row r="2795">
          <cell r="A2795" t="str">
            <v>2.03.626</v>
          </cell>
          <cell r="B2795" t="e">
            <v>#N/A</v>
          </cell>
          <cell r="C2795" t="str">
            <v>P203主驾右侧罩壳</v>
          </cell>
        </row>
        <row r="2796">
          <cell r="A2796" t="str">
            <v>2.03.628</v>
          </cell>
          <cell r="B2796" t="e">
            <v>#N/A</v>
          </cell>
          <cell r="C2796" t="str">
            <v>P203升降手柄总成</v>
          </cell>
        </row>
        <row r="2797">
          <cell r="A2797" t="str">
            <v>2.03.629</v>
          </cell>
          <cell r="B2797" t="e">
            <v>#N/A</v>
          </cell>
          <cell r="C2797" t="str">
            <v>P203升降手柄端盖</v>
          </cell>
        </row>
        <row r="2798">
          <cell r="A2798" t="str">
            <v>2.03.630</v>
          </cell>
          <cell r="B2798" t="e">
            <v>#N/A</v>
          </cell>
          <cell r="C2798" t="str">
            <v>P203靠背调节按钮</v>
          </cell>
        </row>
        <row r="2799">
          <cell r="A2799" t="str">
            <v>2.03.631</v>
          </cell>
          <cell r="B2799" t="e">
            <v>#N/A</v>
          </cell>
          <cell r="C2799" t="str">
            <v>P203座垫调节按钮</v>
          </cell>
        </row>
        <row r="2800">
          <cell r="A2800" t="str">
            <v>2.03.632</v>
          </cell>
          <cell r="B2800" t="e">
            <v>#N/A</v>
          </cell>
          <cell r="C2800" t="str">
            <v>P203开关控制盒</v>
          </cell>
        </row>
        <row r="2801">
          <cell r="A2801" t="str">
            <v>2.03.633</v>
          </cell>
          <cell r="B2801" t="e">
            <v>#N/A</v>
          </cell>
          <cell r="C2801" t="str">
            <v>P203TCU（加热垫控制器）</v>
          </cell>
        </row>
        <row r="2802">
          <cell r="A2802" t="str">
            <v>2.04</v>
          </cell>
          <cell r="B2802" t="e">
            <v>#N/A</v>
          </cell>
          <cell r="C2802" t="str">
            <v>标准件和通用件</v>
          </cell>
        </row>
        <row r="2803">
          <cell r="A2803" t="str">
            <v>2.04.001</v>
          </cell>
          <cell r="B2803" t="str">
            <v>BFA0000008</v>
          </cell>
          <cell r="C2803" t="str">
            <v>弹簧垫圈￠8</v>
          </cell>
        </row>
        <row r="2804">
          <cell r="A2804" t="str">
            <v>2.04.002</v>
          </cell>
          <cell r="B2804" t="str">
            <v>BFA0000007</v>
          </cell>
          <cell r="C2804" t="str">
            <v>平垫圈￠8</v>
          </cell>
        </row>
        <row r="2805">
          <cell r="A2805" t="str">
            <v>2.04.003</v>
          </cell>
          <cell r="B2805" t="str">
            <v>BFA0000049</v>
          </cell>
          <cell r="C2805" t="str">
            <v>大平垫圈￠8</v>
          </cell>
        </row>
        <row r="2806">
          <cell r="A2806" t="str">
            <v>2.04.004</v>
          </cell>
          <cell r="B2806" t="str">
            <v>BFA0000006</v>
          </cell>
          <cell r="C2806" t="str">
            <v>平垫圈￠10</v>
          </cell>
        </row>
        <row r="2807">
          <cell r="A2807" t="str">
            <v>2.04.005</v>
          </cell>
          <cell r="B2807" t="str">
            <v>BFA0000050</v>
          </cell>
          <cell r="C2807" t="str">
            <v>蝶形垫圈￠8</v>
          </cell>
        </row>
        <row r="2808">
          <cell r="A2808" t="str">
            <v>2.04.006</v>
          </cell>
          <cell r="B2808" t="str">
            <v>BFA0000010</v>
          </cell>
          <cell r="C2808" t="str">
            <v>尼龙自锁螺母</v>
          </cell>
        </row>
        <row r="2809">
          <cell r="A2809" t="str">
            <v>2.04.007</v>
          </cell>
          <cell r="B2809" t="str">
            <v>BFA0000051</v>
          </cell>
          <cell r="C2809" t="str">
            <v>十字槽盘头螺钉</v>
          </cell>
        </row>
        <row r="2810">
          <cell r="A2810" t="str">
            <v>2.04.008</v>
          </cell>
          <cell r="B2810" t="str">
            <v>BFA0000052</v>
          </cell>
          <cell r="C2810" t="str">
            <v>十字槽沉头螺钉</v>
          </cell>
        </row>
        <row r="2811">
          <cell r="A2811" t="str">
            <v>2.04.009</v>
          </cell>
          <cell r="B2811" t="str">
            <v>BFA0000053</v>
          </cell>
          <cell r="C2811" t="str">
            <v>十字槽沉头螺钉</v>
          </cell>
        </row>
        <row r="2812">
          <cell r="A2812" t="str">
            <v>2.04.010</v>
          </cell>
          <cell r="B2812" t="str">
            <v>BFA0000054</v>
          </cell>
          <cell r="C2812" t="str">
            <v>十字槽大扁圆头自攻螺钉</v>
          </cell>
        </row>
        <row r="2813">
          <cell r="A2813" t="str">
            <v>2.04.011</v>
          </cell>
          <cell r="B2813" t="str">
            <v>BFA0000055</v>
          </cell>
          <cell r="C2813" t="str">
            <v>十字槽圆头自攻螺钉</v>
          </cell>
        </row>
        <row r="2814">
          <cell r="A2814" t="str">
            <v>2.04.012</v>
          </cell>
          <cell r="B2814" t="str">
            <v>BFA0000012</v>
          </cell>
          <cell r="C2814" t="str">
            <v>外六角头螺栓</v>
          </cell>
        </row>
        <row r="2815">
          <cell r="A2815" t="str">
            <v>2.04.013</v>
          </cell>
          <cell r="B2815" t="str">
            <v>BFA0000056</v>
          </cell>
          <cell r="C2815" t="str">
            <v>内六角头螺栓</v>
          </cell>
        </row>
        <row r="2816">
          <cell r="A2816" t="str">
            <v>2.04.014</v>
          </cell>
          <cell r="B2816" t="str">
            <v>BFA0000057</v>
          </cell>
          <cell r="C2816" t="str">
            <v>台阶螺栓</v>
          </cell>
        </row>
        <row r="2817">
          <cell r="A2817" t="str">
            <v>2.04.015</v>
          </cell>
          <cell r="B2817" t="str">
            <v>BFA0000058</v>
          </cell>
          <cell r="C2817" t="str">
            <v>限位销</v>
          </cell>
        </row>
        <row r="2818">
          <cell r="A2818" t="str">
            <v>2.04.016</v>
          </cell>
          <cell r="B2818" t="str">
            <v>BFA0000059</v>
          </cell>
          <cell r="C2818" t="str">
            <v>开口销</v>
          </cell>
        </row>
        <row r="2819">
          <cell r="A2819" t="str">
            <v>2.04.017</v>
          </cell>
          <cell r="B2819" t="str">
            <v>BFA0000060</v>
          </cell>
          <cell r="C2819" t="str">
            <v>销轴φ8x90</v>
          </cell>
        </row>
        <row r="2820">
          <cell r="A2820" t="str">
            <v>2.04.018</v>
          </cell>
          <cell r="B2820" t="str">
            <v>BFA0000061</v>
          </cell>
          <cell r="C2820" t="str">
            <v>销轴φ8x176</v>
          </cell>
        </row>
        <row r="2821">
          <cell r="A2821" t="str">
            <v>2.04.019</v>
          </cell>
          <cell r="B2821" t="str">
            <v>BFA0000062</v>
          </cell>
          <cell r="C2821" t="str">
            <v>销轴φ8x168</v>
          </cell>
        </row>
        <row r="2822">
          <cell r="A2822" t="str">
            <v>2.04.020</v>
          </cell>
          <cell r="B2822" t="str">
            <v>BFA0000063</v>
          </cell>
          <cell r="C2822" t="str">
            <v>销轴φ10x50</v>
          </cell>
        </row>
        <row r="2823">
          <cell r="A2823" t="str">
            <v>2.04.021</v>
          </cell>
          <cell r="B2823" t="str">
            <v>BFA0000064</v>
          </cell>
          <cell r="C2823" t="str">
            <v>销轴φ10x56</v>
          </cell>
        </row>
        <row r="2824">
          <cell r="A2824" t="str">
            <v>2.04.022</v>
          </cell>
          <cell r="B2824" t="str">
            <v>BFA0000065</v>
          </cell>
          <cell r="C2824" t="str">
            <v>销轴φ8x120</v>
          </cell>
        </row>
        <row r="2825">
          <cell r="A2825" t="str">
            <v>2.04.023</v>
          </cell>
          <cell r="B2825" t="str">
            <v>BFA0000066</v>
          </cell>
          <cell r="C2825" t="str">
            <v>台阶螺栓 M8</v>
          </cell>
        </row>
        <row r="2826">
          <cell r="A2826" t="str">
            <v>2.04.024</v>
          </cell>
          <cell r="B2826" t="str">
            <v>BFA0000028</v>
          </cell>
          <cell r="C2826" t="str">
            <v>尼龙自锁螺母  M6</v>
          </cell>
        </row>
        <row r="2827">
          <cell r="A2827" t="str">
            <v>2.04.025</v>
          </cell>
          <cell r="B2827" t="str">
            <v>BFA0000067</v>
          </cell>
          <cell r="C2827" t="str">
            <v>四方焊接螺母</v>
          </cell>
        </row>
        <row r="2828">
          <cell r="A2828" t="str">
            <v>2.04.026</v>
          </cell>
          <cell r="B2828" t="str">
            <v>BFA0000068</v>
          </cell>
          <cell r="C2828" t="str">
            <v>六角法兰承面带齿螺栓 M8</v>
          </cell>
        </row>
        <row r="2829">
          <cell r="A2829" t="str">
            <v>2.04.027</v>
          </cell>
          <cell r="B2829" t="str">
            <v>BFA0000069</v>
          </cell>
          <cell r="C2829" t="str">
            <v>全金属六角法兰面锁紧螺母</v>
          </cell>
        </row>
        <row r="2830">
          <cell r="A2830" t="str">
            <v>2.04.028</v>
          </cell>
          <cell r="B2830" t="str">
            <v>BFA0000070</v>
          </cell>
          <cell r="C2830" t="str">
            <v>六角法兰承面带齿螺栓 M10</v>
          </cell>
        </row>
        <row r="2831">
          <cell r="A2831" t="str">
            <v>2.04.029</v>
          </cell>
          <cell r="B2831" t="str">
            <v>BFA0000071</v>
          </cell>
          <cell r="C2831" t="str">
            <v>7/16英寸六角头螺栓</v>
          </cell>
        </row>
        <row r="2832">
          <cell r="A2832" t="str">
            <v>2.04.030</v>
          </cell>
          <cell r="B2832" t="str">
            <v>BFA0000072</v>
          </cell>
          <cell r="C2832" t="str">
            <v>外六角头螺栓</v>
          </cell>
        </row>
        <row r="2833">
          <cell r="A2833" t="str">
            <v>2.04.031</v>
          </cell>
          <cell r="B2833" t="str">
            <v>BFA0000073</v>
          </cell>
          <cell r="C2833" t="str">
            <v>301台阶螺栓</v>
          </cell>
        </row>
        <row r="2834">
          <cell r="A2834" t="str">
            <v>2.04.032</v>
          </cell>
          <cell r="B2834" t="str">
            <v>BFA0000074</v>
          </cell>
          <cell r="C2834" t="str">
            <v>十字槽盘头自攻锁紧螺钉</v>
          </cell>
        </row>
        <row r="2835">
          <cell r="A2835" t="str">
            <v>2.04.033</v>
          </cell>
          <cell r="B2835" t="str">
            <v>BFA0000075</v>
          </cell>
          <cell r="C2835" t="str">
            <v>外六角螺栓</v>
          </cell>
        </row>
        <row r="2836">
          <cell r="A2836" t="str">
            <v>2.04.034</v>
          </cell>
          <cell r="B2836" t="str">
            <v>BFA0000009</v>
          </cell>
          <cell r="C2836" t="str">
            <v>弹簧垫圈</v>
          </cell>
        </row>
        <row r="2837">
          <cell r="A2837" t="str">
            <v>2.04.035</v>
          </cell>
          <cell r="B2837" t="str">
            <v>BFA0000076</v>
          </cell>
          <cell r="C2837" t="str">
            <v>六角头法兰螺栓</v>
          </cell>
        </row>
        <row r="2838">
          <cell r="A2838" t="str">
            <v>2.04.036</v>
          </cell>
          <cell r="B2838" t="str">
            <v>BFA0000077</v>
          </cell>
          <cell r="C2838" t="str">
            <v>十字槽盘头螺钉</v>
          </cell>
        </row>
        <row r="2839">
          <cell r="A2839" t="str">
            <v>2.04.037</v>
          </cell>
          <cell r="B2839" t="str">
            <v>BFA0000078</v>
          </cell>
          <cell r="C2839" t="str">
            <v>销轴φ10x63</v>
          </cell>
        </row>
        <row r="2840">
          <cell r="A2840" t="str">
            <v>2.04.038</v>
          </cell>
          <cell r="B2840" t="str">
            <v>BFA0000079</v>
          </cell>
          <cell r="C2840" t="str">
            <v>弹簧垫圈￠5</v>
          </cell>
        </row>
        <row r="2841">
          <cell r="A2841" t="str">
            <v>2.04.039</v>
          </cell>
          <cell r="B2841" t="str">
            <v>BFA0000022</v>
          </cell>
          <cell r="C2841" t="str">
            <v>十字槽盘头自攻锁紧螺钉</v>
          </cell>
        </row>
        <row r="2842">
          <cell r="A2842" t="str">
            <v>2.04.040</v>
          </cell>
          <cell r="B2842" t="str">
            <v>BFA0000080</v>
          </cell>
          <cell r="C2842" t="str">
            <v>全金属六角法兰面锁紧螺母</v>
          </cell>
        </row>
        <row r="2843">
          <cell r="A2843" t="str">
            <v>2.04.041</v>
          </cell>
          <cell r="B2843" t="str">
            <v>BCL0000009</v>
          </cell>
          <cell r="C2843" t="str">
            <v>C型卡扣</v>
          </cell>
        </row>
        <row r="2844">
          <cell r="A2844" t="str">
            <v>2.04.042</v>
          </cell>
          <cell r="B2844" t="str">
            <v>BFA0000011</v>
          </cell>
          <cell r="C2844" t="str">
            <v>外六角头螺栓</v>
          </cell>
        </row>
        <row r="2845">
          <cell r="A2845" t="str">
            <v>2.04.043</v>
          </cell>
          <cell r="B2845" t="str">
            <v>BFA0000082</v>
          </cell>
          <cell r="C2845" t="str">
            <v>内六角头螺栓</v>
          </cell>
        </row>
        <row r="2846">
          <cell r="A2846" t="str">
            <v>2.04.044</v>
          </cell>
          <cell r="B2846" t="str">
            <v>BFA0000019</v>
          </cell>
          <cell r="C2846" t="str">
            <v>盖形螺母</v>
          </cell>
        </row>
        <row r="2847">
          <cell r="A2847" t="str">
            <v>2.04.045</v>
          </cell>
          <cell r="B2847" t="str">
            <v>BFA0000083</v>
          </cell>
          <cell r="C2847" t="str">
            <v>十字槽盘头自攻螺钉</v>
          </cell>
        </row>
        <row r="2848">
          <cell r="A2848" t="str">
            <v>2.04.046</v>
          </cell>
          <cell r="B2848" t="str">
            <v>BFA0000024</v>
          </cell>
          <cell r="C2848" t="str">
            <v>十字槽圆头自攻螺钉</v>
          </cell>
        </row>
        <row r="2849">
          <cell r="A2849" t="str">
            <v>2.04.047</v>
          </cell>
          <cell r="B2849" t="str">
            <v>BFA0000021</v>
          </cell>
          <cell r="C2849" t="str">
            <v>十字槽圆头自攻螺钉</v>
          </cell>
        </row>
        <row r="2850">
          <cell r="A2850" t="str">
            <v>2.04.048</v>
          </cell>
          <cell r="B2850" t="str">
            <v>BFA0000084</v>
          </cell>
          <cell r="C2850" t="str">
            <v>十字槽圆头自攻螺钉（F型）</v>
          </cell>
        </row>
        <row r="2851">
          <cell r="A2851" t="str">
            <v>2.04.049</v>
          </cell>
          <cell r="B2851" t="str">
            <v>BFA0000085</v>
          </cell>
          <cell r="C2851" t="str">
            <v>十字槽沉头螺钉</v>
          </cell>
        </row>
        <row r="2852">
          <cell r="A2852" t="str">
            <v>2.04.050</v>
          </cell>
          <cell r="B2852" t="str">
            <v>BFA0000086</v>
          </cell>
          <cell r="C2852" t="str">
            <v>销轴φ8x78</v>
          </cell>
        </row>
        <row r="2853">
          <cell r="A2853" t="str">
            <v>2.04.051</v>
          </cell>
          <cell r="B2853" t="str">
            <v>BFA0000087</v>
          </cell>
          <cell r="C2853" t="str">
            <v>焊接六角螺母M10</v>
          </cell>
        </row>
        <row r="2854">
          <cell r="A2854" t="str">
            <v>2.04.052</v>
          </cell>
          <cell r="B2854" t="str">
            <v>BFA0000088</v>
          </cell>
          <cell r="C2854" t="str">
            <v>焊接六角螺母7/16</v>
          </cell>
        </row>
        <row r="2855">
          <cell r="A2855" t="str">
            <v>2.04.053</v>
          </cell>
          <cell r="B2855" t="str">
            <v>BFA0000089</v>
          </cell>
          <cell r="C2855" t="str">
            <v>内六角头螺栓</v>
          </cell>
        </row>
        <row r="2856">
          <cell r="A2856" t="str">
            <v>2.04.054</v>
          </cell>
          <cell r="B2856" t="str">
            <v>BFA0000090</v>
          </cell>
          <cell r="C2856" t="str">
            <v>十字槽圆头自攻螺钉（F型）</v>
          </cell>
        </row>
        <row r="2857">
          <cell r="A2857" t="str">
            <v>2.04.055</v>
          </cell>
          <cell r="B2857" t="str">
            <v>BFA0000091</v>
          </cell>
          <cell r="C2857" t="str">
            <v>三组合式六角头螺栓8.8级</v>
          </cell>
        </row>
        <row r="2858">
          <cell r="A2858" t="str">
            <v>2.04.056</v>
          </cell>
          <cell r="B2858" t="str">
            <v>BFA0000092</v>
          </cell>
          <cell r="C2858" t="str">
            <v>三组合式六角头螺栓8.8级</v>
          </cell>
        </row>
        <row r="2859">
          <cell r="A2859" t="str">
            <v>2.04.057</v>
          </cell>
          <cell r="B2859" t="str">
            <v>BFA0000093</v>
          </cell>
          <cell r="C2859" t="str">
            <v>三组合式六角头螺栓8.8级</v>
          </cell>
        </row>
        <row r="2860">
          <cell r="A2860" t="str">
            <v>2.04.058</v>
          </cell>
          <cell r="B2860" t="str">
            <v>BFA0000094</v>
          </cell>
          <cell r="C2860" t="str">
            <v>三组合式内六角头螺栓8.8级</v>
          </cell>
        </row>
        <row r="2861">
          <cell r="A2861" t="str">
            <v>2.04.059</v>
          </cell>
          <cell r="B2861" t="str">
            <v>BFA0000095</v>
          </cell>
          <cell r="C2861" t="str">
            <v>平垫圈￠16</v>
          </cell>
        </row>
        <row r="2862">
          <cell r="A2862" t="str">
            <v>2.04.060</v>
          </cell>
          <cell r="B2862" t="str">
            <v>BFA0000096</v>
          </cell>
          <cell r="C2862" t="str">
            <v>十字槽圆头带垫自攻螺钉（F型）</v>
          </cell>
        </row>
        <row r="2863">
          <cell r="A2863" t="str">
            <v>2.04.061</v>
          </cell>
          <cell r="B2863" t="str">
            <v>BFA0000097</v>
          </cell>
          <cell r="C2863" t="str">
            <v>十字槽半圆头带垫自攻螺钉</v>
          </cell>
        </row>
        <row r="2864">
          <cell r="A2864" t="str">
            <v>2.04.062</v>
          </cell>
          <cell r="B2864" t="str">
            <v>BFA0000098</v>
          </cell>
          <cell r="C2864" t="str">
            <v>内六角花形圆柱头螺钉（10.9级）</v>
          </cell>
        </row>
        <row r="2865">
          <cell r="A2865" t="str">
            <v>2.04.063</v>
          </cell>
          <cell r="B2865" t="str">
            <v>BFA0000099</v>
          </cell>
          <cell r="C2865" t="str">
            <v>内六角法兰面螺栓8.8级</v>
          </cell>
        </row>
        <row r="2866">
          <cell r="A2866" t="str">
            <v>2.04.064</v>
          </cell>
          <cell r="B2866" t="str">
            <v>BFA0000100</v>
          </cell>
          <cell r="C2866" t="str">
            <v>三组合式内六角螺栓8.8级</v>
          </cell>
        </row>
        <row r="2867">
          <cell r="A2867" t="str">
            <v>2.04.065</v>
          </cell>
          <cell r="B2867" t="str">
            <v>BFA0000101</v>
          </cell>
          <cell r="C2867" t="str">
            <v>三组合式六角头螺栓8.8级</v>
          </cell>
        </row>
        <row r="2868">
          <cell r="A2868" t="str">
            <v>2.04.066</v>
          </cell>
          <cell r="B2868" t="str">
            <v>BFA0000102</v>
          </cell>
          <cell r="C2868" t="str">
            <v>六角普通螺母M6</v>
          </cell>
        </row>
        <row r="2869">
          <cell r="A2869" t="str">
            <v>2.04.067</v>
          </cell>
          <cell r="B2869" t="str">
            <v>BFA0000103</v>
          </cell>
          <cell r="C2869" t="str">
            <v>抽芯铆钉</v>
          </cell>
        </row>
        <row r="2870">
          <cell r="A2870" t="str">
            <v>2.04.068</v>
          </cell>
          <cell r="B2870" t="str">
            <v>BFA0000104</v>
          </cell>
          <cell r="C2870" t="str">
            <v>台阶螺栓2(M12×34)</v>
          </cell>
        </row>
        <row r="2871">
          <cell r="A2871" t="str">
            <v>2.04.069</v>
          </cell>
          <cell r="B2871" t="str">
            <v>BFA0000105</v>
          </cell>
          <cell r="C2871" t="str">
            <v>台阶螺栓3(M12×34)</v>
          </cell>
        </row>
        <row r="2872">
          <cell r="A2872" t="str">
            <v>2.04.070</v>
          </cell>
          <cell r="B2872" t="str">
            <v>BFA0000106</v>
          </cell>
          <cell r="C2872" t="str">
            <v>内六角螺栓</v>
          </cell>
        </row>
        <row r="2873">
          <cell r="A2873" t="str">
            <v>2.04.071</v>
          </cell>
          <cell r="B2873" t="str">
            <v>BFA0000107</v>
          </cell>
          <cell r="C2873" t="str">
            <v>平垫圈￠10</v>
          </cell>
        </row>
        <row r="2874">
          <cell r="A2874" t="str">
            <v>2.04.072</v>
          </cell>
          <cell r="B2874" t="str">
            <v>BFA0000108</v>
          </cell>
          <cell r="C2874" t="str">
            <v>台阶螺栓4(M10×45)</v>
          </cell>
        </row>
        <row r="2875">
          <cell r="A2875" t="str">
            <v>2.04.073</v>
          </cell>
          <cell r="B2875" t="str">
            <v>BFA0000109</v>
          </cell>
          <cell r="C2875" t="str">
            <v>台阶螺栓5(M10×45)</v>
          </cell>
        </row>
        <row r="2876">
          <cell r="A2876" t="str">
            <v>2.04.074</v>
          </cell>
          <cell r="B2876" t="str">
            <v>BFA0000110</v>
          </cell>
          <cell r="C2876" t="str">
            <v>全金属六角法兰面锁紧螺母</v>
          </cell>
        </row>
        <row r="2877">
          <cell r="A2877" t="str">
            <v>2.04.075</v>
          </cell>
          <cell r="B2877" t="str">
            <v>BFA0000111</v>
          </cell>
          <cell r="C2877" t="str">
            <v>内六角法兰面带齿螺栓(带紧固胶)</v>
          </cell>
        </row>
        <row r="2878">
          <cell r="A2878" t="str">
            <v>2.04.076</v>
          </cell>
          <cell r="B2878" t="str">
            <v>BFA0000112</v>
          </cell>
          <cell r="C2878" t="str">
            <v>六角法兰承面带齿螺栓 M8</v>
          </cell>
        </row>
        <row r="2879">
          <cell r="A2879" t="str">
            <v>2.04.077</v>
          </cell>
          <cell r="B2879" t="str">
            <v>BFA0000113</v>
          </cell>
          <cell r="C2879" t="str">
            <v>台阶螺栓1</v>
          </cell>
        </row>
        <row r="2880">
          <cell r="A2880" t="str">
            <v>2.04.078</v>
          </cell>
          <cell r="B2880" t="str">
            <v>BFA0000114</v>
          </cell>
          <cell r="C2880" t="str">
            <v>平垫圈（φ14.4×1.5）</v>
          </cell>
        </row>
        <row r="2881">
          <cell r="A2881" t="str">
            <v>2.04.079</v>
          </cell>
          <cell r="B2881" t="str">
            <v>BFA0000115</v>
          </cell>
          <cell r="C2881" t="str">
            <v>轻型弹簧垫圈</v>
          </cell>
        </row>
        <row r="2882">
          <cell r="A2882" t="str">
            <v>2.04.080</v>
          </cell>
          <cell r="B2882" t="str">
            <v>BSP0000009</v>
          </cell>
          <cell r="C2882" t="str">
            <v>C40D压簧</v>
          </cell>
        </row>
        <row r="2883">
          <cell r="A2883" t="str">
            <v>2.04.081</v>
          </cell>
          <cell r="B2883" t="str">
            <v>BFA0000014</v>
          </cell>
          <cell r="C2883" t="str">
            <v>十字槽大扁圆头自攻螺钉（黑）</v>
          </cell>
        </row>
        <row r="2884">
          <cell r="A2884" t="str">
            <v>2.04.082</v>
          </cell>
          <cell r="B2884" t="str">
            <v>BFA0000116</v>
          </cell>
          <cell r="C2884" t="str">
            <v>C40D开口型扁圆头抽芯铆钉</v>
          </cell>
        </row>
        <row r="2885">
          <cell r="A2885" t="str">
            <v>2.04.085</v>
          </cell>
          <cell r="B2885" t="str">
            <v>BFA0000117</v>
          </cell>
          <cell r="C2885" t="str">
            <v>调高手柄安装螺栓</v>
          </cell>
        </row>
        <row r="2886">
          <cell r="A2886" t="str">
            <v>2.04.087</v>
          </cell>
          <cell r="B2886" t="str">
            <v>BFA0000118</v>
          </cell>
          <cell r="C2886" t="str">
            <v>十字槽大扁圆头自攻螺钉</v>
          </cell>
        </row>
        <row r="2887">
          <cell r="A2887" t="str">
            <v>2.04.088</v>
          </cell>
          <cell r="B2887" t="str">
            <v>BFA0000119</v>
          </cell>
          <cell r="C2887" t="str">
            <v>六角头螺栓</v>
          </cell>
        </row>
        <row r="2888">
          <cell r="A2888" t="str">
            <v>2.04.089</v>
          </cell>
          <cell r="B2888" t="str">
            <v>BFA0000120</v>
          </cell>
          <cell r="C2888" t="str">
            <v>内六角花型盘头螺钉</v>
          </cell>
        </row>
        <row r="2889">
          <cell r="A2889" t="str">
            <v>2.04.090</v>
          </cell>
          <cell r="B2889" t="str">
            <v>BFA0000121</v>
          </cell>
          <cell r="C2889" t="str">
            <v>MA501扶手台阶螺栓</v>
          </cell>
        </row>
        <row r="2890">
          <cell r="A2890" t="str">
            <v>2.04.091</v>
          </cell>
          <cell r="B2890" t="str">
            <v>BFA0000122</v>
          </cell>
          <cell r="C2890" t="str">
            <v>MA501内六角花型盘头螺钉</v>
          </cell>
        </row>
        <row r="2891">
          <cell r="A2891" t="str">
            <v>2.04.092</v>
          </cell>
          <cell r="B2891" t="str">
            <v>BFA0000123</v>
          </cell>
          <cell r="C2891" t="str">
            <v>螺栓(M10x50)</v>
          </cell>
        </row>
        <row r="2892">
          <cell r="A2892" t="str">
            <v>2.04.093</v>
          </cell>
          <cell r="B2892" t="str">
            <v>BFA0000124</v>
          </cell>
          <cell r="C2892" t="str">
            <v>码钉</v>
          </cell>
        </row>
        <row r="2893">
          <cell r="A2893" t="str">
            <v>2.04.094</v>
          </cell>
          <cell r="B2893" t="str">
            <v>BFA0000029</v>
          </cell>
          <cell r="C2893" t="str">
            <v>螺栓（M10x35）</v>
          </cell>
        </row>
        <row r="2894">
          <cell r="A2894" t="str">
            <v>2.04.095</v>
          </cell>
          <cell r="B2894" t="str">
            <v>BFA0000125</v>
          </cell>
          <cell r="C2894" t="str">
            <v>十字盘头钉（M6x10）</v>
          </cell>
        </row>
        <row r="2895">
          <cell r="A2895" t="str">
            <v>2.04.096</v>
          </cell>
          <cell r="B2895" t="str">
            <v>BFA0000126</v>
          </cell>
          <cell r="C2895" t="str">
            <v>U201三排座垫与支架连接台阶螺栓</v>
          </cell>
        </row>
        <row r="2896">
          <cell r="A2896" t="str">
            <v>2.04.097</v>
          </cell>
          <cell r="B2896" t="str">
            <v>BFA0000127</v>
          </cell>
          <cell r="C2896" t="str">
            <v>U201三排靠背台阶螺栓</v>
          </cell>
        </row>
        <row r="2897">
          <cell r="A2897" t="str">
            <v>2.04.098</v>
          </cell>
          <cell r="B2897" t="str">
            <v>BFA0000128</v>
          </cell>
          <cell r="C2897" t="str">
            <v>U201扶手骨架连接台阶螺栓</v>
          </cell>
        </row>
        <row r="2898">
          <cell r="A2898" t="str">
            <v>2.05</v>
          </cell>
          <cell r="B2898" t="e">
            <v>#N/A</v>
          </cell>
          <cell r="C2898" t="str">
            <v>半成品类（骨架与发泡）</v>
          </cell>
        </row>
        <row r="2899">
          <cell r="A2899" t="str">
            <v>2.05.001</v>
          </cell>
          <cell r="B2899" t="str">
            <v>SCS0003401</v>
          </cell>
          <cell r="C2899" t="str">
            <v>306驾座靠背骨架总成</v>
          </cell>
        </row>
        <row r="2900">
          <cell r="A2900" t="str">
            <v>2.05.002</v>
          </cell>
          <cell r="B2900" t="str">
            <v>SCS0003402</v>
          </cell>
          <cell r="C2900" t="str">
            <v>301驾座靠背骨架总成</v>
          </cell>
        </row>
        <row r="2901">
          <cell r="A2901" t="str">
            <v>2.05.003</v>
          </cell>
          <cell r="B2901" t="str">
            <v>SCS0003403</v>
          </cell>
          <cell r="C2901" t="str">
            <v>306基本型跨座总成</v>
          </cell>
        </row>
        <row r="2902">
          <cell r="A2902" t="str">
            <v>2.05.004</v>
          </cell>
          <cell r="B2902" t="str">
            <v>SCS0003404</v>
          </cell>
          <cell r="C2902" t="str">
            <v>306舒适型跨座总成</v>
          </cell>
        </row>
        <row r="2903">
          <cell r="A2903" t="str">
            <v>2.05.005</v>
          </cell>
          <cell r="B2903" t="str">
            <v>SCS0003405</v>
          </cell>
          <cell r="C2903" t="str">
            <v>306豪华型跨座总成</v>
          </cell>
        </row>
        <row r="2904">
          <cell r="A2904" t="str">
            <v>2.05.006</v>
          </cell>
          <cell r="B2904" t="str">
            <v>SCS0003406</v>
          </cell>
          <cell r="C2904" t="str">
            <v>307基本型跨座总成</v>
          </cell>
        </row>
        <row r="2905">
          <cell r="A2905" t="str">
            <v>2.05.007</v>
          </cell>
          <cell r="B2905" t="str">
            <v>SCS0003407</v>
          </cell>
          <cell r="C2905" t="str">
            <v>307舒适型跨座总成</v>
          </cell>
        </row>
        <row r="2906">
          <cell r="A2906" t="str">
            <v>2.05.008</v>
          </cell>
          <cell r="B2906" t="str">
            <v>SCS0003408</v>
          </cell>
          <cell r="C2906" t="str">
            <v>307豪华型跨座总成</v>
          </cell>
        </row>
        <row r="2907">
          <cell r="A2907" t="str">
            <v>2.05.009</v>
          </cell>
          <cell r="B2907" t="str">
            <v>SCS0003409</v>
          </cell>
          <cell r="C2907" t="str">
            <v>306基本型头枕总成</v>
          </cell>
        </row>
        <row r="2908">
          <cell r="A2908" t="str">
            <v>2.05.010</v>
          </cell>
          <cell r="B2908" t="str">
            <v>SCS0003410</v>
          </cell>
          <cell r="C2908" t="str">
            <v>306舒适型头枕总成</v>
          </cell>
        </row>
        <row r="2909">
          <cell r="A2909" t="str">
            <v>2.05.011</v>
          </cell>
          <cell r="B2909" t="str">
            <v>SCS0003411</v>
          </cell>
          <cell r="C2909" t="str">
            <v>306豪华型头枕总成</v>
          </cell>
        </row>
        <row r="2910">
          <cell r="A2910" t="str">
            <v>2.05.012</v>
          </cell>
          <cell r="B2910" t="str">
            <v>SCS0003412</v>
          </cell>
          <cell r="C2910" t="str">
            <v>驾座座垫泡沫总成</v>
          </cell>
        </row>
        <row r="2911">
          <cell r="A2911" t="str">
            <v>2.05.013</v>
          </cell>
          <cell r="B2911" t="str">
            <v>SCS0003413</v>
          </cell>
          <cell r="C2911" t="str">
            <v>驾座靠背泡沫总成</v>
          </cell>
        </row>
        <row r="2912">
          <cell r="A2912" t="str">
            <v>2.05.014</v>
          </cell>
          <cell r="B2912" t="str">
            <v>SCS0003414</v>
          </cell>
          <cell r="C2912" t="str">
            <v>驾座头枕泡沫总成</v>
          </cell>
        </row>
        <row r="2913">
          <cell r="A2913" t="str">
            <v>2.05.015</v>
          </cell>
          <cell r="B2913" t="str">
            <v>SCS0003415</v>
          </cell>
          <cell r="C2913" t="str">
            <v>中排2+1座垫泡沫总成</v>
          </cell>
        </row>
        <row r="2914">
          <cell r="A2914" t="str">
            <v>2.05.016</v>
          </cell>
          <cell r="B2914" t="str">
            <v>SCS0003416</v>
          </cell>
          <cell r="C2914" t="str">
            <v>中排2+1靠背泡沫总成</v>
          </cell>
        </row>
        <row r="2915">
          <cell r="A2915" t="str">
            <v>2.05.017</v>
          </cell>
          <cell r="B2915" t="str">
            <v>SCS0003417</v>
          </cell>
          <cell r="C2915" t="str">
            <v>跨座座垫泡沫总成</v>
          </cell>
        </row>
        <row r="2916">
          <cell r="A2916" t="str">
            <v>2.05.018</v>
          </cell>
          <cell r="B2916" t="str">
            <v>SCS0003418</v>
          </cell>
          <cell r="C2916" t="str">
            <v>跨座靠背泡沫总成</v>
          </cell>
        </row>
        <row r="2917">
          <cell r="A2917" t="str">
            <v>2.05.019</v>
          </cell>
          <cell r="B2917" t="str">
            <v>SCS0003419</v>
          </cell>
          <cell r="C2917" t="str">
            <v>中排双人座垫泡沫总成</v>
          </cell>
        </row>
        <row r="2918">
          <cell r="A2918" t="str">
            <v>2.05.020</v>
          </cell>
          <cell r="B2918" t="str">
            <v>SCS0003420</v>
          </cell>
          <cell r="C2918" t="str">
            <v>中排双人靠背泡沫总成</v>
          </cell>
        </row>
        <row r="2919">
          <cell r="A2919" t="str">
            <v>2.05.021</v>
          </cell>
          <cell r="B2919" t="str">
            <v>SCS0003421</v>
          </cell>
          <cell r="C2919" t="str">
            <v>后排三人座垫泡沫总成</v>
          </cell>
        </row>
        <row r="2920">
          <cell r="A2920" t="str">
            <v>2.05.022</v>
          </cell>
          <cell r="B2920" t="str">
            <v>SCS0003422</v>
          </cell>
          <cell r="C2920" t="str">
            <v>后排三人靠背泡沫总成</v>
          </cell>
        </row>
        <row r="2921">
          <cell r="A2921" t="str">
            <v>2.05.023</v>
          </cell>
          <cell r="B2921" t="str">
            <v>SCS0003423</v>
          </cell>
          <cell r="C2921" t="str">
            <v>独立座垫泡沫总成</v>
          </cell>
        </row>
        <row r="2922">
          <cell r="A2922" t="str">
            <v>2.05.024</v>
          </cell>
          <cell r="B2922" t="str">
            <v>SCS0003424</v>
          </cell>
          <cell r="C2922" t="str">
            <v>独立靠背泡沫总成</v>
          </cell>
        </row>
        <row r="2923">
          <cell r="A2923" t="str">
            <v>2.05.025</v>
          </cell>
          <cell r="B2923" t="str">
            <v>SCS0003425</v>
          </cell>
          <cell r="C2923" t="str">
            <v>扶手泡沫总成</v>
          </cell>
        </row>
        <row r="2924">
          <cell r="A2924" t="str">
            <v>2.05.026</v>
          </cell>
          <cell r="B2924" t="str">
            <v>SCS0003426</v>
          </cell>
          <cell r="C2924" t="str">
            <v>307驾座靠背泡沫总成</v>
          </cell>
        </row>
        <row r="2925">
          <cell r="A2925" t="str">
            <v>2.05.027</v>
          </cell>
          <cell r="B2925" t="str">
            <v>SCS0003427</v>
          </cell>
          <cell r="C2925" t="str">
            <v>307中排双人座垫骨架总成</v>
          </cell>
        </row>
        <row r="2926">
          <cell r="A2926" t="str">
            <v>2.05.028</v>
          </cell>
          <cell r="B2926" t="str">
            <v>SCS0003428</v>
          </cell>
          <cell r="C2926" t="str">
            <v>307中排双人靠背泡沫总成</v>
          </cell>
        </row>
        <row r="2927">
          <cell r="A2927" t="str">
            <v>2.05.029</v>
          </cell>
          <cell r="B2927" t="str">
            <v>SCS0003429</v>
          </cell>
          <cell r="C2927" t="str">
            <v>307跨座座垫泡沫总成</v>
          </cell>
        </row>
        <row r="2928">
          <cell r="A2928" t="str">
            <v>2.05.030</v>
          </cell>
          <cell r="B2928" t="str">
            <v>SCS0003430</v>
          </cell>
          <cell r="C2928" t="str">
            <v>307跨座靠背泡沫总成</v>
          </cell>
        </row>
        <row r="2929">
          <cell r="A2929" t="str">
            <v>2.05.031</v>
          </cell>
          <cell r="B2929" t="str">
            <v>SCS0003431</v>
          </cell>
          <cell r="C2929" t="str">
            <v>307后排三人座垫泡沫总成</v>
          </cell>
        </row>
        <row r="2930">
          <cell r="A2930" t="str">
            <v>2.05.032</v>
          </cell>
          <cell r="B2930" t="str">
            <v>SCS0003432</v>
          </cell>
          <cell r="C2930" t="str">
            <v>307后排三人靠背泡沫总成</v>
          </cell>
        </row>
        <row r="2931">
          <cell r="A2931" t="str">
            <v>2.05.033</v>
          </cell>
          <cell r="B2931" t="str">
            <v>SCS0003433</v>
          </cell>
          <cell r="C2931" t="str">
            <v>301前排头枕泡沫总成</v>
          </cell>
        </row>
        <row r="2932">
          <cell r="A2932" t="str">
            <v>2.05.034</v>
          </cell>
          <cell r="B2932" t="str">
            <v>SCS0003434</v>
          </cell>
          <cell r="C2932" t="str">
            <v>301驾驶员靠背泡沫总成</v>
          </cell>
        </row>
        <row r="2933">
          <cell r="A2933" t="str">
            <v>2.05.035</v>
          </cell>
          <cell r="B2933" t="str">
            <v>SCS0003435</v>
          </cell>
          <cell r="C2933" t="str">
            <v>301驾驶员座垫泡沫总成</v>
          </cell>
        </row>
        <row r="2934">
          <cell r="A2934" t="str">
            <v>2.05.036</v>
          </cell>
          <cell r="B2934" t="str">
            <v>SCS0003436</v>
          </cell>
          <cell r="C2934" t="str">
            <v>301副驾靠背泡沫总成</v>
          </cell>
        </row>
        <row r="2935">
          <cell r="A2935" t="str">
            <v>2.05.037</v>
          </cell>
          <cell r="B2935" t="str">
            <v>SCS0003437</v>
          </cell>
          <cell r="C2935" t="str">
            <v>301副驾座垫泡沫总成</v>
          </cell>
        </row>
        <row r="2936">
          <cell r="A2936" t="str">
            <v>2.05.038</v>
          </cell>
          <cell r="B2936" t="str">
            <v>SCS0003438</v>
          </cell>
          <cell r="C2936" t="str">
            <v>301后排整体靠背泡沫总成</v>
          </cell>
        </row>
        <row r="2937">
          <cell r="A2937" t="str">
            <v>2.05.039</v>
          </cell>
          <cell r="B2937" t="str">
            <v>SCS0003439</v>
          </cell>
          <cell r="C2937" t="str">
            <v>301后排两侧头枕泡沫总成</v>
          </cell>
        </row>
        <row r="2938">
          <cell r="A2938" t="str">
            <v>2.05.040</v>
          </cell>
          <cell r="B2938" t="str">
            <v>SCS0003440</v>
          </cell>
          <cell r="C2938" t="str">
            <v>301后排整体座垫泡沫总成</v>
          </cell>
        </row>
        <row r="2939">
          <cell r="A2939" t="str">
            <v>2.05.041</v>
          </cell>
          <cell r="B2939" t="str">
            <v>SCS0003441</v>
          </cell>
          <cell r="C2939" t="str">
            <v>301副驾靠背骨架总成</v>
          </cell>
        </row>
        <row r="2940">
          <cell r="A2940" t="str">
            <v>2.05.042</v>
          </cell>
          <cell r="B2940" t="str">
            <v>SCS0003442</v>
          </cell>
          <cell r="C2940" t="str">
            <v>301后排四分靠背泡沫总成</v>
          </cell>
        </row>
        <row r="2941">
          <cell r="A2941" t="str">
            <v>2.05.043</v>
          </cell>
          <cell r="B2941" t="str">
            <v>SCS0003443</v>
          </cell>
          <cell r="C2941" t="str">
            <v>301后排四分座垫泡沫总成</v>
          </cell>
        </row>
        <row r="2942">
          <cell r="A2942" t="str">
            <v>2.05.044</v>
          </cell>
          <cell r="B2942" t="str">
            <v>SCS0003444</v>
          </cell>
          <cell r="C2942" t="str">
            <v>301后排六分靠背泡沫总成（不带中间头枕）</v>
          </cell>
        </row>
        <row r="2943">
          <cell r="A2943" t="str">
            <v>2.05.045</v>
          </cell>
          <cell r="B2943" t="str">
            <v>SCS0003445</v>
          </cell>
          <cell r="C2943" t="str">
            <v>301后排六分靠背泡沫总成（带中间头枕）</v>
          </cell>
        </row>
        <row r="2944">
          <cell r="A2944" t="str">
            <v>2.05.046</v>
          </cell>
          <cell r="B2944" t="str">
            <v>SCS0003446</v>
          </cell>
          <cell r="C2944" t="str">
            <v>301后排六分座垫泡沫总成</v>
          </cell>
        </row>
        <row r="2945">
          <cell r="A2945" t="str">
            <v>2.05.047</v>
          </cell>
          <cell r="B2945" t="str">
            <v>SCS0003447</v>
          </cell>
          <cell r="C2945" t="str">
            <v>301后排中间头枕泡沫总成</v>
          </cell>
        </row>
        <row r="2946">
          <cell r="A2946" t="str">
            <v>2.05.048</v>
          </cell>
          <cell r="B2946" t="str">
            <v>SCS0003448</v>
          </cell>
          <cell r="C2946" t="str">
            <v>301基本型前排头枕总成</v>
          </cell>
        </row>
        <row r="2947">
          <cell r="A2947" t="str">
            <v>2.05.049</v>
          </cell>
          <cell r="B2947" t="str">
            <v>SCS0003449</v>
          </cell>
          <cell r="C2947" t="str">
            <v>301基本型后排两侧头枕总成</v>
          </cell>
        </row>
        <row r="2948">
          <cell r="A2948" t="str">
            <v>2.05.050</v>
          </cell>
          <cell r="B2948" t="str">
            <v>SCS0003450</v>
          </cell>
          <cell r="C2948" t="str">
            <v>301舒适型前排头枕总成</v>
          </cell>
        </row>
        <row r="2949">
          <cell r="A2949" t="str">
            <v>2.05.051</v>
          </cell>
          <cell r="B2949" t="str">
            <v>SCS0003451</v>
          </cell>
          <cell r="C2949" t="str">
            <v>301舒适型后排两侧头枕总成</v>
          </cell>
        </row>
        <row r="2950">
          <cell r="A2950" t="str">
            <v>2.05.052</v>
          </cell>
          <cell r="B2950" t="str">
            <v>SCS0003452</v>
          </cell>
          <cell r="C2950" t="str">
            <v>301舒适型后排中间头枕总成</v>
          </cell>
        </row>
        <row r="2951">
          <cell r="A2951" t="str">
            <v>2.05.053</v>
          </cell>
          <cell r="B2951" t="str">
            <v>SCS0003453</v>
          </cell>
          <cell r="C2951" t="str">
            <v>307中排双人座垫泡沫总成</v>
          </cell>
        </row>
        <row r="2952">
          <cell r="A2952" t="str">
            <v>2.05.054</v>
          </cell>
          <cell r="B2952" t="str">
            <v>SCS0003454</v>
          </cell>
          <cell r="C2952" t="str">
            <v>307基本型头枕总成</v>
          </cell>
        </row>
        <row r="2953">
          <cell r="A2953" t="str">
            <v>2.05.055</v>
          </cell>
          <cell r="B2953" t="str">
            <v>SCS0003455</v>
          </cell>
          <cell r="C2953" t="str">
            <v>307舒适型头枕总成</v>
          </cell>
        </row>
        <row r="2954">
          <cell r="A2954" t="str">
            <v>2.05.056</v>
          </cell>
          <cell r="B2954" t="str">
            <v>SCS0003456</v>
          </cell>
          <cell r="C2954" t="str">
            <v>307豪华型头枕总成</v>
          </cell>
        </row>
        <row r="2955">
          <cell r="A2955" t="str">
            <v>2.05.057</v>
          </cell>
          <cell r="B2955" t="str">
            <v>SCS0003457</v>
          </cell>
          <cell r="C2955" t="str">
            <v>306（改型）基本型头枕总成</v>
          </cell>
        </row>
        <row r="2956">
          <cell r="A2956" t="str">
            <v>2.05.058</v>
          </cell>
          <cell r="B2956" t="str">
            <v>SCS0003458</v>
          </cell>
          <cell r="C2956" t="str">
            <v>306（改型）舒适型头枕总成</v>
          </cell>
        </row>
        <row r="2957">
          <cell r="A2957" t="str">
            <v>2.05.059</v>
          </cell>
          <cell r="B2957" t="str">
            <v>SCS0003459</v>
          </cell>
          <cell r="C2957" t="str">
            <v>306（改型）豪华型头枕总成</v>
          </cell>
        </row>
        <row r="2958">
          <cell r="A2958" t="str">
            <v>2.05.060</v>
          </cell>
          <cell r="B2958" t="str">
            <v>SCS0003460</v>
          </cell>
          <cell r="C2958" t="str">
            <v>306（改型）中排2+1靠背泡沫总成</v>
          </cell>
        </row>
        <row r="2959">
          <cell r="A2959" t="str">
            <v>2.05.061</v>
          </cell>
          <cell r="B2959" t="str">
            <v>SCS0003461</v>
          </cell>
          <cell r="C2959" t="str">
            <v>306（改型）中排2+1座垫泡沫总成</v>
          </cell>
        </row>
        <row r="2960">
          <cell r="A2960" t="str">
            <v>2.05.062</v>
          </cell>
          <cell r="B2960" t="str">
            <v>SCS0003462</v>
          </cell>
          <cell r="C2960" t="str">
            <v>306（改型）后排三人靠背泡沫总成</v>
          </cell>
        </row>
        <row r="2961">
          <cell r="A2961" t="str">
            <v>2.05.063</v>
          </cell>
          <cell r="B2961" t="str">
            <v>SCS0003463</v>
          </cell>
          <cell r="C2961" t="str">
            <v>306（改型）后排三人座垫泡沫总成</v>
          </cell>
        </row>
        <row r="2962">
          <cell r="A2962" t="str">
            <v>2.05.064</v>
          </cell>
          <cell r="B2962" t="str">
            <v>SCS0003464</v>
          </cell>
          <cell r="C2962" t="str">
            <v>306（改型）头枕泡沫总成</v>
          </cell>
        </row>
        <row r="2963">
          <cell r="A2963" t="str">
            <v>2.05.065</v>
          </cell>
          <cell r="B2963" t="str">
            <v>SCS0003465</v>
          </cell>
          <cell r="C2963" t="str">
            <v>306（改型）基本型跨座总成</v>
          </cell>
        </row>
        <row r="2964">
          <cell r="A2964" t="str">
            <v>2.05.066</v>
          </cell>
          <cell r="B2964" t="str">
            <v>SCS0003466</v>
          </cell>
          <cell r="C2964" t="str">
            <v>306（改型）舒适型跨座总成</v>
          </cell>
        </row>
        <row r="2965">
          <cell r="A2965" t="str">
            <v>2.05.067</v>
          </cell>
          <cell r="B2965" t="str">
            <v>SCS0003467</v>
          </cell>
          <cell r="C2965" t="str">
            <v>306（改型）豪华型跨座总成</v>
          </cell>
        </row>
        <row r="2966">
          <cell r="A2966" t="str">
            <v>2.05.068</v>
          </cell>
          <cell r="B2966" t="str">
            <v>SCS0003468</v>
          </cell>
          <cell r="C2966" t="str">
            <v>M20正驾驶靠背泡沫总成</v>
          </cell>
        </row>
        <row r="2967">
          <cell r="A2967" t="str">
            <v>2.05.069</v>
          </cell>
          <cell r="B2967" t="str">
            <v>SCS0003469</v>
          </cell>
          <cell r="C2967" t="str">
            <v>M20副驾驶靠背泡沫总成</v>
          </cell>
        </row>
        <row r="2968">
          <cell r="A2968" t="str">
            <v>2.05.070</v>
          </cell>
          <cell r="B2968" t="str">
            <v>SCS0003470</v>
          </cell>
          <cell r="C2968" t="str">
            <v>M20驾驶员座垫泡沫总成</v>
          </cell>
        </row>
        <row r="2969">
          <cell r="A2969" t="str">
            <v>2.05.071</v>
          </cell>
          <cell r="B2969" t="str">
            <v>SCS0003471</v>
          </cell>
          <cell r="C2969" t="str">
            <v>M20副驾驶员座垫泡沫总成</v>
          </cell>
        </row>
        <row r="2970">
          <cell r="A2970" t="str">
            <v>2.05.072</v>
          </cell>
          <cell r="B2970" t="str">
            <v>SCS0003472</v>
          </cell>
          <cell r="C2970" t="str">
            <v>M20前排头枕泡沫总成</v>
          </cell>
        </row>
        <row r="2971">
          <cell r="A2971" t="str">
            <v>2.05.073</v>
          </cell>
          <cell r="B2971" t="str">
            <v>SCS0003473</v>
          </cell>
          <cell r="C2971" t="str">
            <v>M20前排头枕总成（织物）</v>
          </cell>
        </row>
        <row r="2972">
          <cell r="A2972" t="str">
            <v>2.05.075</v>
          </cell>
          <cell r="B2972" t="str">
            <v>SCS0003475</v>
          </cell>
          <cell r="C2972" t="str">
            <v>M20前排头枕总成（PVC）</v>
          </cell>
        </row>
        <row r="2973">
          <cell r="A2973" t="str">
            <v>2.05.076</v>
          </cell>
          <cell r="B2973" t="str">
            <v>SCS0003476</v>
          </cell>
          <cell r="C2973" t="str">
            <v>M20主驾驶员靠背骨架总成</v>
          </cell>
        </row>
        <row r="2974">
          <cell r="A2974" t="str">
            <v>2.05.077</v>
          </cell>
          <cell r="B2974" t="str">
            <v>SCS0003477</v>
          </cell>
          <cell r="C2974" t="str">
            <v>M20副驾驶员靠背骨架总成</v>
          </cell>
        </row>
        <row r="2975">
          <cell r="A2975" t="str">
            <v>2.05.078</v>
          </cell>
          <cell r="B2975" t="str">
            <v>SCS0003478</v>
          </cell>
          <cell r="C2975" t="str">
            <v>M20左侧独立靠背泡沫总成</v>
          </cell>
        </row>
        <row r="2976">
          <cell r="A2976" t="str">
            <v>2.05.079</v>
          </cell>
          <cell r="B2976" t="str">
            <v>SCS0003479</v>
          </cell>
          <cell r="C2976" t="str">
            <v>M20右侧独立靠背泡沫总成</v>
          </cell>
        </row>
        <row r="2977">
          <cell r="A2977" t="str">
            <v>2.05.080</v>
          </cell>
          <cell r="B2977" t="str">
            <v>SCS0003480</v>
          </cell>
          <cell r="C2977" t="str">
            <v>M20左侧独立扶手泡沫</v>
          </cell>
        </row>
        <row r="2978">
          <cell r="A2978" t="str">
            <v>2.05.081</v>
          </cell>
          <cell r="B2978" t="str">
            <v>SCS0003481</v>
          </cell>
          <cell r="C2978" t="str">
            <v>M20右侧独立扶手泡沫</v>
          </cell>
        </row>
        <row r="2979">
          <cell r="A2979" t="str">
            <v>2.05.082</v>
          </cell>
          <cell r="B2979" t="str">
            <v>SCS0003482</v>
          </cell>
          <cell r="C2979" t="str">
            <v>M20左侧独立座垫泡沫总成</v>
          </cell>
        </row>
        <row r="2980">
          <cell r="A2980" t="str">
            <v>2.05.083</v>
          </cell>
          <cell r="B2980" t="str">
            <v>SCS0003483</v>
          </cell>
          <cell r="C2980" t="str">
            <v>M20右侧独立座垫泡沫总成</v>
          </cell>
        </row>
        <row r="2981">
          <cell r="A2981" t="str">
            <v>2.05.084</v>
          </cell>
          <cell r="B2981" t="str">
            <v>SCS0003484</v>
          </cell>
          <cell r="C2981" t="str">
            <v>M20左侧座椅靠背泡沫总成</v>
          </cell>
        </row>
        <row r="2982">
          <cell r="A2982" t="str">
            <v>2.05.085</v>
          </cell>
          <cell r="B2982" t="str">
            <v>SCS0003485</v>
          </cell>
          <cell r="C2982" t="str">
            <v>M20右侧座椅靠背泡沫总成</v>
          </cell>
        </row>
        <row r="2983">
          <cell r="A2983" t="str">
            <v>2.05.086</v>
          </cell>
          <cell r="B2983" t="str">
            <v>SCS0003486</v>
          </cell>
          <cell r="C2983" t="str">
            <v>M20左侧座椅座垫泡沫总成</v>
          </cell>
        </row>
        <row r="2984">
          <cell r="A2984" t="str">
            <v>2.05.087</v>
          </cell>
          <cell r="B2984" t="str">
            <v>SCS0003487</v>
          </cell>
          <cell r="C2984" t="str">
            <v>M20右侧座椅座垫泡沫总成</v>
          </cell>
        </row>
        <row r="2985">
          <cell r="A2985" t="str">
            <v>2.05.088</v>
          </cell>
          <cell r="B2985" t="str">
            <v>SCS0003488</v>
          </cell>
          <cell r="C2985" t="str">
            <v>M20三人靠背泡沫总成</v>
          </cell>
        </row>
        <row r="2986">
          <cell r="A2986" t="str">
            <v>2.05.089</v>
          </cell>
          <cell r="B2986" t="str">
            <v>SCS0003489</v>
          </cell>
          <cell r="C2986" t="str">
            <v>M20三人座垫泡沫总成</v>
          </cell>
        </row>
        <row r="2987">
          <cell r="A2987" t="str">
            <v>2.05.090</v>
          </cell>
          <cell r="B2987" t="str">
            <v>SCS0003490</v>
          </cell>
          <cell r="C2987" t="str">
            <v>M20三人头枕泡沫总成</v>
          </cell>
        </row>
        <row r="2988">
          <cell r="A2988" t="str">
            <v>2.05.091</v>
          </cell>
          <cell r="B2988" t="str">
            <v>SCS0003491</v>
          </cell>
          <cell r="C2988" t="str">
            <v>M20三人头枕总成（织物）</v>
          </cell>
        </row>
        <row r="2989">
          <cell r="A2989" t="str">
            <v>2.05.093</v>
          </cell>
          <cell r="B2989" t="str">
            <v>SCS0003493</v>
          </cell>
          <cell r="C2989" t="str">
            <v>M20三人头枕总成（PVC）</v>
          </cell>
        </row>
        <row r="2990">
          <cell r="A2990" t="str">
            <v>2.05.094</v>
          </cell>
          <cell r="B2990" t="str">
            <v>SLT0001562</v>
          </cell>
          <cell r="C2990" t="str">
            <v>驾驶员靠背泡沫总成</v>
          </cell>
        </row>
        <row r="2991">
          <cell r="A2991" t="str">
            <v>2.05.095</v>
          </cell>
          <cell r="B2991" t="str">
            <v>SLT0001563</v>
          </cell>
          <cell r="C2991" t="str">
            <v>驾驶员座垫泡沫总成</v>
          </cell>
        </row>
        <row r="2992">
          <cell r="A2992" t="str">
            <v>2.05.096</v>
          </cell>
          <cell r="B2992" t="str">
            <v>SLT0001564</v>
          </cell>
          <cell r="C2992" t="str">
            <v>1695副司机靠背合棉总成</v>
          </cell>
        </row>
        <row r="2993">
          <cell r="A2993" t="str">
            <v>2.05.097</v>
          </cell>
          <cell r="B2993" t="str">
            <v>SLT0001565</v>
          </cell>
          <cell r="C2993" t="str">
            <v>1695副司机座垫合棉总成</v>
          </cell>
        </row>
        <row r="2994">
          <cell r="A2994" t="str">
            <v>2.05.098</v>
          </cell>
          <cell r="B2994" t="str">
            <v>SLT0001566</v>
          </cell>
          <cell r="C2994" t="str">
            <v>1900副司机大靠背泡沫总成</v>
          </cell>
        </row>
        <row r="2995">
          <cell r="A2995" t="str">
            <v>2.05.099</v>
          </cell>
          <cell r="B2995" t="str">
            <v>SLT0001567</v>
          </cell>
          <cell r="C2995" t="str">
            <v>1900副司机小靠背泡沫总成</v>
          </cell>
        </row>
        <row r="2996">
          <cell r="A2996" t="str">
            <v>2.05.100</v>
          </cell>
          <cell r="B2996" t="str">
            <v>SLT0001568</v>
          </cell>
          <cell r="C2996" t="str">
            <v>1900副司机座垫泡沫总成</v>
          </cell>
        </row>
        <row r="2997">
          <cell r="A2997" t="str">
            <v>2.05.101</v>
          </cell>
          <cell r="B2997" t="str">
            <v>SLT0001569</v>
          </cell>
          <cell r="C2997" t="str">
            <v>1780副司机联体背泡沫总成</v>
          </cell>
        </row>
        <row r="2998">
          <cell r="A2998" t="str">
            <v>2.05.102</v>
          </cell>
          <cell r="B2998" t="str">
            <v>SLT0001570</v>
          </cell>
          <cell r="C2998" t="str">
            <v>1780副司机座垫泡沫总成</v>
          </cell>
        </row>
        <row r="2999">
          <cell r="A2999" t="str">
            <v>2.05.103</v>
          </cell>
          <cell r="B2999" t="str">
            <v>SCS0003494</v>
          </cell>
          <cell r="C2999" t="str">
            <v>301正驾靠背骨架总成（焊接式调角器）</v>
          </cell>
        </row>
        <row r="3000">
          <cell r="A3000" t="str">
            <v>2.05.104</v>
          </cell>
          <cell r="B3000" t="str">
            <v>SCS0003495</v>
          </cell>
          <cell r="C3000" t="str">
            <v>301副驾靠背骨架总成（焊接式调角器）</v>
          </cell>
        </row>
        <row r="3001">
          <cell r="A3001" t="str">
            <v>2.05.105</v>
          </cell>
          <cell r="B3001" t="str">
            <v>SCS0003496</v>
          </cell>
          <cell r="C3001" t="str">
            <v>M20左侧独立靠背骨架总成（不带扶手）</v>
          </cell>
        </row>
        <row r="3002">
          <cell r="A3002" t="str">
            <v>2.05.106</v>
          </cell>
          <cell r="B3002" t="str">
            <v>SCS0003497</v>
          </cell>
          <cell r="C3002" t="str">
            <v>M20右侧独立靠背骨架总成（不带扶手）</v>
          </cell>
        </row>
        <row r="3003">
          <cell r="A3003" t="str">
            <v>2.05.107</v>
          </cell>
          <cell r="B3003" t="str">
            <v>SCS0003498</v>
          </cell>
          <cell r="C3003" t="str">
            <v>M20左侧独立座框总成（自制）</v>
          </cell>
        </row>
        <row r="3004">
          <cell r="A3004" t="str">
            <v>2.05.108</v>
          </cell>
          <cell r="B3004" t="str">
            <v>SCS0003499</v>
          </cell>
          <cell r="C3004" t="str">
            <v>M20右侧独立座框总成（自制）</v>
          </cell>
        </row>
        <row r="3005">
          <cell r="A3005" t="str">
            <v>2.05.109</v>
          </cell>
          <cell r="B3005" t="str">
            <v>SCS0003500</v>
          </cell>
          <cell r="C3005" t="str">
            <v>307（改型）后排三人靠背泡沫总成</v>
          </cell>
        </row>
        <row r="3006">
          <cell r="A3006" t="str">
            <v>2.05.110</v>
          </cell>
          <cell r="B3006" t="str">
            <v>SCS0003501</v>
          </cell>
          <cell r="C3006" t="str">
            <v>307（改型）后排三人座垫泡沫总成</v>
          </cell>
        </row>
        <row r="3007">
          <cell r="A3007" t="str">
            <v>2.05.111</v>
          </cell>
          <cell r="B3007" t="str">
            <v>SCS0003502</v>
          </cell>
          <cell r="C3007" t="str">
            <v>301驾座靠背骨架总成(高配)</v>
          </cell>
        </row>
        <row r="3008">
          <cell r="A3008" t="str">
            <v>2.05.112</v>
          </cell>
          <cell r="B3008" t="str">
            <v>SCS0003503</v>
          </cell>
          <cell r="C3008" t="str">
            <v>301副驾靠背骨架总成(高配)</v>
          </cell>
        </row>
        <row r="3009">
          <cell r="A3009" t="str">
            <v>2.05.113</v>
          </cell>
          <cell r="B3009" t="str">
            <v>SCS0003504</v>
          </cell>
          <cell r="C3009" t="str">
            <v>301驾驶员靠背泡沫总成（气囊）</v>
          </cell>
        </row>
        <row r="3010">
          <cell r="A3010" t="str">
            <v>2.05.114</v>
          </cell>
          <cell r="B3010" t="str">
            <v>SCS0003505</v>
          </cell>
          <cell r="C3010" t="str">
            <v>301副驾驶靠背泡沫总成（气囊）</v>
          </cell>
        </row>
        <row r="3011">
          <cell r="A3011" t="str">
            <v>2.05.115</v>
          </cell>
          <cell r="B3011" t="str">
            <v>SCS0003506</v>
          </cell>
          <cell r="C3011" t="str">
            <v>301前排头枕泡沫总成（高配）</v>
          </cell>
        </row>
        <row r="3012">
          <cell r="A3012" t="str">
            <v>2.05.116</v>
          </cell>
          <cell r="B3012" t="str">
            <v>SCS0003507</v>
          </cell>
          <cell r="C3012" t="str">
            <v>301前排头枕总成（高配）</v>
          </cell>
        </row>
        <row r="3013">
          <cell r="A3013" t="str">
            <v>2.05.117</v>
          </cell>
          <cell r="B3013" t="str">
            <v>SCS0003508</v>
          </cell>
          <cell r="C3013" t="str">
            <v>306驾驶员靠背骨架总成（单边调角器）</v>
          </cell>
        </row>
        <row r="3014">
          <cell r="A3014" t="str">
            <v>2.05.118</v>
          </cell>
          <cell r="B3014" t="str">
            <v>SCS0003509</v>
          </cell>
          <cell r="C3014" t="str">
            <v>306副驾驶员靠背骨架总成（单边调角器）</v>
          </cell>
        </row>
        <row r="3015">
          <cell r="A3015" t="str">
            <v>2.05.119</v>
          </cell>
          <cell r="B3015" t="str">
            <v>SCS0003510</v>
          </cell>
          <cell r="C3015" t="str">
            <v>M20左侧独立靠背骨架总成（带扶手）</v>
          </cell>
        </row>
        <row r="3016">
          <cell r="A3016" t="str">
            <v>2.05.120</v>
          </cell>
          <cell r="B3016" t="str">
            <v>SCS0003511</v>
          </cell>
          <cell r="C3016" t="str">
            <v>M20右侧独立靠背骨架总成（带扶手）</v>
          </cell>
        </row>
        <row r="3017">
          <cell r="A3017" t="str">
            <v>2.05.121</v>
          </cell>
          <cell r="B3017" t="str">
            <v>SCS0003512</v>
          </cell>
          <cell r="C3017" t="str">
            <v>C33D四分靠背泡沫总成</v>
          </cell>
        </row>
        <row r="3018">
          <cell r="A3018" t="str">
            <v>2.05.122</v>
          </cell>
          <cell r="B3018" t="str">
            <v>SCS0003513</v>
          </cell>
          <cell r="C3018" t="str">
            <v>C33D六分靠背泡沫总成（带头枕）</v>
          </cell>
        </row>
        <row r="3019">
          <cell r="A3019" t="str">
            <v>2.05.123</v>
          </cell>
          <cell r="B3019" t="str">
            <v>SCS0003514</v>
          </cell>
          <cell r="C3019" t="str">
            <v>C33D后排整体式靠背泡沫总成</v>
          </cell>
        </row>
        <row r="3020">
          <cell r="A3020" t="str">
            <v>2.05.124</v>
          </cell>
          <cell r="B3020" t="str">
            <v>SCS0003515</v>
          </cell>
          <cell r="C3020" t="str">
            <v>C33D前排头枕总成（米色、棕色PVC）</v>
          </cell>
        </row>
        <row r="3021">
          <cell r="A3021" t="str">
            <v>2.05.125</v>
          </cell>
          <cell r="B3021" t="str">
            <v>SCS0003516</v>
          </cell>
          <cell r="C3021" t="str">
            <v>C33D后排两侧头枕总成（米色、棕色PVC）</v>
          </cell>
        </row>
        <row r="3022">
          <cell r="A3022" t="str">
            <v>2.05.126</v>
          </cell>
          <cell r="B3022" t="str">
            <v>SCS0003517</v>
          </cell>
          <cell r="C3022" t="str">
            <v>C33D后排中间头枕总成（米色、棕色PVC）</v>
          </cell>
        </row>
        <row r="3023">
          <cell r="A3023" t="str">
            <v>2.05.127</v>
          </cell>
          <cell r="B3023" t="str">
            <v>SCS0003518</v>
          </cell>
          <cell r="C3023" t="str">
            <v>C33D前排头枕总成（黑色织物）</v>
          </cell>
        </row>
        <row r="3024">
          <cell r="A3024" t="str">
            <v>2.05.128</v>
          </cell>
          <cell r="B3024" t="str">
            <v>SCS0003519</v>
          </cell>
          <cell r="C3024" t="str">
            <v>C33D后排两侧头枕总成（黑色织物）</v>
          </cell>
        </row>
        <row r="3025">
          <cell r="A3025" t="str">
            <v>2.05.129</v>
          </cell>
          <cell r="B3025" t="str">
            <v>SCS0003520</v>
          </cell>
          <cell r="C3025" t="str">
            <v>C33D后排中间头枕总成（黑色织物）</v>
          </cell>
        </row>
        <row r="3026">
          <cell r="A3026" t="str">
            <v>2.05.130</v>
          </cell>
          <cell r="B3026" t="str">
            <v>SCS0003521</v>
          </cell>
          <cell r="C3026" t="str">
            <v>C33D前排头枕总成（黑色真皮）</v>
          </cell>
        </row>
        <row r="3027">
          <cell r="A3027" t="str">
            <v>2.05.131</v>
          </cell>
          <cell r="B3027" t="str">
            <v>SCS0003522</v>
          </cell>
          <cell r="C3027" t="str">
            <v>C33D后排两侧头枕总成（黑色真皮）</v>
          </cell>
        </row>
        <row r="3028">
          <cell r="A3028" t="str">
            <v>2.05.132</v>
          </cell>
          <cell r="B3028" t="str">
            <v>SCS0003523</v>
          </cell>
          <cell r="C3028" t="str">
            <v>C33D后排中间头枕总成（黑色真皮）</v>
          </cell>
        </row>
        <row r="3029">
          <cell r="A3029" t="str">
            <v>2.05.133</v>
          </cell>
          <cell r="B3029" t="str">
            <v>SCS0003524</v>
          </cell>
          <cell r="C3029" t="str">
            <v>301后排两侧头枕总成（真皮）</v>
          </cell>
        </row>
        <row r="3030">
          <cell r="A3030" t="str">
            <v>2.05.134</v>
          </cell>
          <cell r="B3030" t="str">
            <v>SCS0003525</v>
          </cell>
          <cell r="C3030" t="str">
            <v>301后排中间头枕总成（真皮）</v>
          </cell>
        </row>
        <row r="3031">
          <cell r="A3031" t="str">
            <v>2.05.135</v>
          </cell>
          <cell r="B3031" t="str">
            <v>SCS0003526</v>
          </cell>
          <cell r="C3031" t="str">
            <v>307（改型）基本型头枕总成</v>
          </cell>
        </row>
        <row r="3032">
          <cell r="A3032" t="str">
            <v>2.05.136</v>
          </cell>
          <cell r="B3032" t="str">
            <v>SCS0003527</v>
          </cell>
          <cell r="C3032" t="str">
            <v>307（改型）舒适型头枕总成</v>
          </cell>
        </row>
        <row r="3033">
          <cell r="A3033" t="str">
            <v>2.05.137</v>
          </cell>
          <cell r="B3033" t="str">
            <v>SCS0003528</v>
          </cell>
          <cell r="C3033" t="str">
            <v>307（改型）豪华型头枕总成</v>
          </cell>
        </row>
        <row r="3034">
          <cell r="A3034" t="str">
            <v>2.05.138</v>
          </cell>
          <cell r="B3034" t="str">
            <v>SCS0003529</v>
          </cell>
          <cell r="C3034" t="str">
            <v>M20前排头枕总成（米色织物IY16）</v>
          </cell>
        </row>
        <row r="3035">
          <cell r="A3035" t="str">
            <v>2.05.139</v>
          </cell>
          <cell r="B3035" t="str">
            <v>SCS0003530</v>
          </cell>
          <cell r="C3035" t="str">
            <v>M20前排头枕总成（米色PVC-IY16）</v>
          </cell>
        </row>
        <row r="3036">
          <cell r="A3036" t="str">
            <v>2.05.140</v>
          </cell>
          <cell r="B3036" t="str">
            <v>SCS0003531</v>
          </cell>
          <cell r="C3036" t="str">
            <v>M20三人头枕总成（米色织物IY16）</v>
          </cell>
        </row>
        <row r="3037">
          <cell r="A3037" t="str">
            <v>2.05.141</v>
          </cell>
          <cell r="B3037" t="str">
            <v>SCS0003532</v>
          </cell>
          <cell r="C3037" t="str">
            <v>M20三人头枕总成（米色PVC-IY16）</v>
          </cell>
        </row>
        <row r="3038">
          <cell r="A3038" t="str">
            <v>2.05.142</v>
          </cell>
          <cell r="B3038" t="str">
            <v>SCS0003533</v>
          </cell>
          <cell r="C3038" t="str">
            <v>C33D前排头枕总成（黑色PVC）</v>
          </cell>
        </row>
        <row r="3039">
          <cell r="A3039" t="str">
            <v>2.05.143</v>
          </cell>
          <cell r="B3039" t="str">
            <v>SCS0003534</v>
          </cell>
          <cell r="C3039" t="str">
            <v>C33D后排两侧头枕总成（黑色PVC）</v>
          </cell>
        </row>
        <row r="3040">
          <cell r="A3040" t="str">
            <v>2.05.144</v>
          </cell>
          <cell r="B3040" t="str">
            <v>SCS0003535</v>
          </cell>
          <cell r="C3040" t="str">
            <v>C33D后排中间头枕总成（黑色PVC）</v>
          </cell>
        </row>
        <row r="3041">
          <cell r="A3041" t="str">
            <v>2.05.145</v>
          </cell>
          <cell r="B3041" t="str">
            <v>SCS0003536</v>
          </cell>
          <cell r="C3041" t="str">
            <v>C33D驾驶员座垫泡沫总成</v>
          </cell>
        </row>
        <row r="3042">
          <cell r="A3042" t="str">
            <v>2.05.146</v>
          </cell>
          <cell r="B3042" t="str">
            <v>SCS0003537</v>
          </cell>
          <cell r="C3042" t="str">
            <v>C33D副驾座垫泡沫总成</v>
          </cell>
        </row>
        <row r="3043">
          <cell r="A3043" t="str">
            <v>2.05.147</v>
          </cell>
          <cell r="B3043" t="str">
            <v>SCS0003538</v>
          </cell>
          <cell r="C3043" t="str">
            <v>C33D正驾靠背骨架总成（豪华）</v>
          </cell>
        </row>
        <row r="3044">
          <cell r="A3044" t="str">
            <v>2.05.148</v>
          </cell>
          <cell r="B3044" t="str">
            <v>SCS0003539</v>
          </cell>
          <cell r="C3044" t="str">
            <v>C33D后排中间头枕泡沫总成</v>
          </cell>
        </row>
        <row r="3045">
          <cell r="A3045" t="str">
            <v>2.05.149</v>
          </cell>
          <cell r="B3045" t="str">
            <v>SCS0003540</v>
          </cell>
          <cell r="C3045" t="str">
            <v>C33D后排整体式靠背骨架总成（不含冲压件）</v>
          </cell>
        </row>
        <row r="3046">
          <cell r="A3046" t="str">
            <v>2.05.150</v>
          </cell>
          <cell r="B3046" t="str">
            <v>SCS0003541</v>
          </cell>
          <cell r="C3046" t="str">
            <v>C33D四分靠背骨架总成(不含冲压件)</v>
          </cell>
        </row>
        <row r="3047">
          <cell r="A3047" t="str">
            <v>2.05.151</v>
          </cell>
          <cell r="B3047" t="str">
            <v>SCS0003542</v>
          </cell>
          <cell r="C3047" t="str">
            <v>C33D六分靠背骨架焊接总成（不含冲压件）</v>
          </cell>
        </row>
        <row r="3048">
          <cell r="A3048" t="str">
            <v>2.05.152</v>
          </cell>
          <cell r="B3048" t="str">
            <v>SCS0003543</v>
          </cell>
          <cell r="C3048" t="str">
            <v>M50前排头枕总成（浅灰色PVC-7Z0）</v>
          </cell>
        </row>
        <row r="3049">
          <cell r="A3049" t="str">
            <v>2.05.153</v>
          </cell>
          <cell r="B3049" t="str">
            <v>SCS0003544</v>
          </cell>
          <cell r="C3049" t="str">
            <v>M50三人头枕总成（浅灰色PVC-7Z0）</v>
          </cell>
        </row>
        <row r="3050">
          <cell r="A3050" t="str">
            <v>2.05.154</v>
          </cell>
          <cell r="B3050" t="str">
            <v>SCS0003545</v>
          </cell>
          <cell r="C3050" t="str">
            <v>M20前排头枕总成（紫黑色织物IK23）</v>
          </cell>
        </row>
        <row r="3051">
          <cell r="A3051" t="str">
            <v>2.05.155</v>
          </cell>
          <cell r="B3051" t="str">
            <v>SCS0003546</v>
          </cell>
          <cell r="C3051" t="str">
            <v>M20前排头枕总成（紫黑色+棕色PVC-IK23）</v>
          </cell>
        </row>
        <row r="3052">
          <cell r="A3052" t="str">
            <v>2.05.156</v>
          </cell>
          <cell r="B3052" t="str">
            <v>SCS0003547</v>
          </cell>
          <cell r="C3052" t="str">
            <v>M20三人头枕总成（紫黑色织物IK23）</v>
          </cell>
        </row>
        <row r="3053">
          <cell r="A3053" t="str">
            <v>2.05.157</v>
          </cell>
          <cell r="B3053" t="str">
            <v>SCS0003548</v>
          </cell>
          <cell r="C3053" t="str">
            <v>M20三人头枕总成（紫黑色+棕色PVC-IK23）</v>
          </cell>
        </row>
        <row r="3054">
          <cell r="A3054" t="str">
            <v>2.05.158</v>
          </cell>
          <cell r="B3054" t="str">
            <v>SCS0003549</v>
          </cell>
          <cell r="C3054" t="str">
            <v>M50前排头枕总成（浅灰色织物-7Z1）</v>
          </cell>
        </row>
        <row r="3055">
          <cell r="A3055" t="str">
            <v>2.05.159</v>
          </cell>
          <cell r="B3055" t="str">
            <v>SCS0003550</v>
          </cell>
          <cell r="C3055" t="str">
            <v>M50三人头枕总成（浅灰色织物-7Z1）</v>
          </cell>
        </row>
        <row r="3056">
          <cell r="A3056" t="str">
            <v>2.05.160</v>
          </cell>
          <cell r="B3056" t="str">
            <v>SCS0003551</v>
          </cell>
          <cell r="C3056" t="str">
            <v>M35前排头枕总成（棕色PVC）</v>
          </cell>
        </row>
        <row r="3057">
          <cell r="A3057" t="str">
            <v>2.05.161</v>
          </cell>
          <cell r="B3057" t="str">
            <v>SCS0003552</v>
          </cell>
          <cell r="C3057" t="str">
            <v>M35三人头枕总成（棕色PVC）</v>
          </cell>
        </row>
        <row r="3058">
          <cell r="A3058" t="str">
            <v>2.05.162</v>
          </cell>
          <cell r="B3058" t="str">
            <v>SCS0003553</v>
          </cell>
          <cell r="C3058" t="str">
            <v>M35正驾驶靠背泡沫总成(电加热)</v>
          </cell>
        </row>
        <row r="3059">
          <cell r="A3059" t="str">
            <v>2.05.163</v>
          </cell>
          <cell r="B3059" t="str">
            <v>SCS0003554</v>
          </cell>
          <cell r="C3059" t="str">
            <v>M35正驾驶座垫泡沫总成(电加热)</v>
          </cell>
        </row>
        <row r="3060">
          <cell r="A3060" t="str">
            <v>2.05.164</v>
          </cell>
          <cell r="B3060" t="str">
            <v>SCS0003555</v>
          </cell>
          <cell r="C3060" t="str">
            <v>M35副驾驶靠背泡沫总成(电加热)</v>
          </cell>
        </row>
        <row r="3061">
          <cell r="A3061" t="str">
            <v>2.05.165</v>
          </cell>
          <cell r="B3061" t="str">
            <v>SCS0003556</v>
          </cell>
          <cell r="C3061" t="str">
            <v>M35副驾驶座垫泡沫总成(电加热)</v>
          </cell>
        </row>
        <row r="3062">
          <cell r="A3062" t="str">
            <v>2.05.166</v>
          </cell>
          <cell r="B3062" t="str">
            <v>SCS0003557</v>
          </cell>
          <cell r="C3062" t="str">
            <v>C33D前排头枕总成（浅色）</v>
          </cell>
        </row>
        <row r="3063">
          <cell r="A3063" t="str">
            <v>2.05.167</v>
          </cell>
          <cell r="B3063" t="str">
            <v>SCS0003558</v>
          </cell>
          <cell r="C3063" t="str">
            <v>C33D后排两侧头枕总成（浅色）</v>
          </cell>
        </row>
        <row r="3064">
          <cell r="A3064" t="str">
            <v>2.05.168</v>
          </cell>
          <cell r="B3064" t="str">
            <v>SCS0003559</v>
          </cell>
          <cell r="C3064" t="str">
            <v>C33D后排中间头枕总成（浅色）</v>
          </cell>
        </row>
        <row r="3065">
          <cell r="A3065" t="str">
            <v>2.05.169</v>
          </cell>
          <cell r="B3065" t="str">
            <v>SCS0003560</v>
          </cell>
          <cell r="C3065" t="str">
            <v>M50N主驾靠背骨架总成</v>
          </cell>
        </row>
        <row r="3066">
          <cell r="A3066" t="str">
            <v>2.05.170</v>
          </cell>
          <cell r="B3066" t="str">
            <v>SCS0003561</v>
          </cell>
          <cell r="C3066" t="str">
            <v>M50N主驾靠背合棉总成</v>
          </cell>
        </row>
        <row r="3067">
          <cell r="A3067" t="str">
            <v>2.05.171</v>
          </cell>
          <cell r="B3067" t="str">
            <v>SCS0003562</v>
          </cell>
          <cell r="C3067" t="str">
            <v>M50N前排头枕泡沫总成</v>
          </cell>
        </row>
        <row r="3068">
          <cell r="A3068" t="str">
            <v>2.05.172</v>
          </cell>
          <cell r="B3068" t="str">
            <v>SCS0003563</v>
          </cell>
          <cell r="C3068" t="str">
            <v>M50N前排头枕总成（棕色织物）</v>
          </cell>
        </row>
        <row r="3069">
          <cell r="A3069" t="str">
            <v>2.05.173</v>
          </cell>
          <cell r="B3069" t="str">
            <v>SCS0003564</v>
          </cell>
          <cell r="C3069" t="str">
            <v>M50N主驾座垫合棉总成</v>
          </cell>
        </row>
        <row r="3070">
          <cell r="A3070" t="str">
            <v>2.05.174</v>
          </cell>
          <cell r="B3070" t="str">
            <v>SCS0003565</v>
          </cell>
          <cell r="C3070" t="str">
            <v>M50N副驾靠背骨架总成</v>
          </cell>
        </row>
        <row r="3071">
          <cell r="A3071" t="str">
            <v>2.05.175</v>
          </cell>
          <cell r="B3071" t="str">
            <v>SCS0003566</v>
          </cell>
          <cell r="C3071" t="str">
            <v>M50N副驾靠背合棉总成</v>
          </cell>
        </row>
        <row r="3072">
          <cell r="A3072" t="str">
            <v>2.05.176</v>
          </cell>
          <cell r="B3072" t="str">
            <v>SCS0003567</v>
          </cell>
          <cell r="C3072" t="str">
            <v>M50N副驾座垫合棉总成</v>
          </cell>
        </row>
        <row r="3073">
          <cell r="A3073" t="str">
            <v>2.05.177</v>
          </cell>
          <cell r="B3073" t="str">
            <v>SCS0003568</v>
          </cell>
          <cell r="C3073" t="str">
            <v>M50N中排左独立靠背骨架总成</v>
          </cell>
        </row>
        <row r="3074">
          <cell r="A3074" t="str">
            <v>2.05.178</v>
          </cell>
          <cell r="B3074" t="str">
            <v>SCS0003569</v>
          </cell>
          <cell r="C3074" t="str">
            <v>M50N中排左独立靠背合棉总成</v>
          </cell>
        </row>
        <row r="3075">
          <cell r="A3075" t="str">
            <v>2.05.179</v>
          </cell>
          <cell r="B3075" t="str">
            <v>SCS0003570</v>
          </cell>
          <cell r="C3075" t="str">
            <v>M50N中排左独立座垫合棉总成</v>
          </cell>
        </row>
        <row r="3076">
          <cell r="A3076" t="str">
            <v>2.05.180</v>
          </cell>
          <cell r="B3076" t="str">
            <v>SCS0003571</v>
          </cell>
          <cell r="C3076" t="str">
            <v>M50N中排右独立靠背骨架总成</v>
          </cell>
        </row>
        <row r="3077">
          <cell r="A3077" t="str">
            <v>2.05.181</v>
          </cell>
          <cell r="B3077" t="str">
            <v>SCS0003572</v>
          </cell>
          <cell r="C3077" t="str">
            <v>M50N中排右独立靠背合棉总成</v>
          </cell>
        </row>
        <row r="3078">
          <cell r="A3078" t="str">
            <v>2.05.182</v>
          </cell>
          <cell r="B3078" t="str">
            <v>SCS0003573</v>
          </cell>
          <cell r="C3078" t="str">
            <v>M50N中排右独立座垫合棉总成</v>
          </cell>
        </row>
        <row r="3079">
          <cell r="A3079" t="str">
            <v>2.05.183</v>
          </cell>
          <cell r="B3079" t="str">
            <v>SCS0003574</v>
          </cell>
          <cell r="C3079" t="str">
            <v>M50N中排四分靠背合棉总成</v>
          </cell>
        </row>
        <row r="3080">
          <cell r="A3080" t="str">
            <v>2.05.184</v>
          </cell>
          <cell r="B3080" t="str">
            <v>SCS0003575</v>
          </cell>
          <cell r="C3080" t="str">
            <v>M50N中排四分座垫合棉总成</v>
          </cell>
        </row>
        <row r="3081">
          <cell r="A3081" t="str">
            <v>2.05.185</v>
          </cell>
          <cell r="B3081" t="str">
            <v>SCS0003576</v>
          </cell>
          <cell r="C3081" t="str">
            <v>M50N中排四六分两侧头枕总成（棕色织物）</v>
          </cell>
        </row>
        <row r="3082">
          <cell r="A3082" t="str">
            <v>2.05.186</v>
          </cell>
          <cell r="B3082" t="str">
            <v>SCS0003577</v>
          </cell>
          <cell r="C3082" t="str">
            <v>M50N中排四六分两侧头枕合棉总成</v>
          </cell>
        </row>
        <row r="3083">
          <cell r="A3083" t="str">
            <v>2.05.187</v>
          </cell>
          <cell r="B3083" t="str">
            <v>SCS0003578</v>
          </cell>
          <cell r="C3083" t="str">
            <v>M50N中排六分靠背合棉总成</v>
          </cell>
        </row>
        <row r="3084">
          <cell r="A3084" t="str">
            <v>2.05.188</v>
          </cell>
          <cell r="B3084" t="str">
            <v>SCS0003579</v>
          </cell>
          <cell r="C3084" t="str">
            <v>M50N中排六分座垫合棉总成</v>
          </cell>
        </row>
        <row r="3085">
          <cell r="A3085" t="str">
            <v>2.05.189</v>
          </cell>
          <cell r="B3085" t="str">
            <v>SCS0003580</v>
          </cell>
          <cell r="C3085" t="str">
            <v>M50N第三排六分靠背合棉总成</v>
          </cell>
        </row>
        <row r="3086">
          <cell r="A3086" t="str">
            <v>2.05.190</v>
          </cell>
          <cell r="B3086" t="str">
            <v>SCS0003581</v>
          </cell>
          <cell r="C3086" t="str">
            <v>M50N第三排六分座垫合棉总成</v>
          </cell>
        </row>
        <row r="3087">
          <cell r="A3087" t="str">
            <v>2.05.191</v>
          </cell>
          <cell r="B3087" t="str">
            <v>SCS0003582</v>
          </cell>
          <cell r="C3087" t="str">
            <v>M50N第三排四六分中间头枕总成（棕色织物）</v>
          </cell>
        </row>
        <row r="3088">
          <cell r="A3088" t="str">
            <v>2.05.192</v>
          </cell>
          <cell r="B3088" t="str">
            <v>SCS0003583</v>
          </cell>
          <cell r="C3088" t="str">
            <v>M50N第三排四六分中间头枕合棉总成</v>
          </cell>
        </row>
        <row r="3089">
          <cell r="A3089" t="str">
            <v>2.05.193</v>
          </cell>
          <cell r="B3089" t="str">
            <v>SCS0003584</v>
          </cell>
          <cell r="C3089" t="str">
            <v>M50N第三排四六分两侧头枕总成（棕色织物）</v>
          </cell>
        </row>
        <row r="3090">
          <cell r="A3090" t="str">
            <v>2.05.194</v>
          </cell>
          <cell r="B3090" t="str">
            <v>SCS0003585</v>
          </cell>
          <cell r="C3090" t="str">
            <v>M50N第三排四六分两侧头枕合棉总成</v>
          </cell>
        </row>
        <row r="3091">
          <cell r="A3091" t="str">
            <v>2.05.195</v>
          </cell>
          <cell r="B3091" t="str">
            <v>SCS0003586</v>
          </cell>
          <cell r="C3091" t="str">
            <v>M50N第三排四分靠背合棉总成</v>
          </cell>
        </row>
        <row r="3092">
          <cell r="A3092" t="str">
            <v>2.05.196</v>
          </cell>
          <cell r="B3092" t="str">
            <v>SCS0003587</v>
          </cell>
          <cell r="C3092" t="str">
            <v>M50N第三排四分座垫合棉总成</v>
          </cell>
        </row>
        <row r="3093">
          <cell r="A3093" t="str">
            <v>2.05.197</v>
          </cell>
          <cell r="B3093" t="str">
            <v>SCS0003588</v>
          </cell>
          <cell r="C3093" t="str">
            <v>M50N第三排左侧靠背合棉总成</v>
          </cell>
        </row>
        <row r="3094">
          <cell r="A3094" t="str">
            <v>2.05.198</v>
          </cell>
          <cell r="B3094" t="str">
            <v>SCS0003589</v>
          </cell>
          <cell r="C3094" t="str">
            <v>M50N第三排左侧座垫合棉总成</v>
          </cell>
        </row>
        <row r="3095">
          <cell r="A3095" t="str">
            <v>2.05.199</v>
          </cell>
          <cell r="B3095" t="str">
            <v>SCS0003590</v>
          </cell>
          <cell r="C3095" t="str">
            <v>M50N第三排右侧靠背合棉总成</v>
          </cell>
        </row>
        <row r="3096">
          <cell r="A3096" t="str">
            <v>2.05.200</v>
          </cell>
          <cell r="B3096" t="str">
            <v>SCS0003591</v>
          </cell>
          <cell r="C3096" t="str">
            <v>M50N第三排右侧座垫合棉总成</v>
          </cell>
        </row>
        <row r="3097">
          <cell r="A3097" t="str">
            <v>2.05.201</v>
          </cell>
          <cell r="B3097" t="str">
            <v>SCS0003592</v>
          </cell>
          <cell r="C3097" t="str">
            <v>M50N中排四六分中间头枕总成（棕色织物）</v>
          </cell>
        </row>
        <row r="3098">
          <cell r="A3098" t="str">
            <v>2.05.202</v>
          </cell>
          <cell r="B3098" t="str">
            <v>SCS0003593</v>
          </cell>
          <cell r="C3098" t="str">
            <v>M50N中排四六分中间头枕合棉总成</v>
          </cell>
        </row>
        <row r="3099">
          <cell r="A3099" t="str">
            <v>2.05.203</v>
          </cell>
          <cell r="B3099" t="str">
            <v>SCS0003594</v>
          </cell>
          <cell r="C3099" t="str">
            <v>H32B主驾靠背骨架焊接总成</v>
          </cell>
        </row>
        <row r="3100">
          <cell r="A3100" t="str">
            <v>2.05.204</v>
          </cell>
          <cell r="B3100" t="str">
            <v>SCS0003595</v>
          </cell>
          <cell r="C3100" t="str">
            <v>H32B副驾靠背骨架焊接总成</v>
          </cell>
        </row>
        <row r="3101">
          <cell r="A3101" t="str">
            <v>2.05.205</v>
          </cell>
          <cell r="B3101" t="str">
            <v>SCS0004006</v>
          </cell>
          <cell r="C3101" t="str">
            <v>MA501扶手发泡总成</v>
          </cell>
        </row>
        <row r="3102">
          <cell r="A3102" t="str">
            <v>2.05.206</v>
          </cell>
          <cell r="B3102" t="str">
            <v>SCS0003596</v>
          </cell>
          <cell r="C3102" t="str">
            <v>H32B主驾靠背骨架焊接总成（豪华）</v>
          </cell>
        </row>
        <row r="3103">
          <cell r="A3103" t="str">
            <v>2.05.207</v>
          </cell>
          <cell r="B3103" t="str">
            <v>SCS0003597</v>
          </cell>
          <cell r="C3103" t="str">
            <v>H32B副驾靠背骨架焊接总成（豪华）</v>
          </cell>
        </row>
        <row r="3104">
          <cell r="A3104" t="str">
            <v>2.05.208</v>
          </cell>
          <cell r="B3104" t="str">
            <v>SCS0003598</v>
          </cell>
          <cell r="C3104" t="str">
            <v>H32B主驾靠背合棉总成（不带气囊）</v>
          </cell>
        </row>
        <row r="3105">
          <cell r="A3105" t="str">
            <v>2.05.209</v>
          </cell>
          <cell r="B3105" t="str">
            <v>SCS0003599</v>
          </cell>
          <cell r="C3105" t="str">
            <v>H32B主驾靠背合棉总成（带气囊）</v>
          </cell>
        </row>
        <row r="3106">
          <cell r="A3106" t="str">
            <v>2.05.211</v>
          </cell>
          <cell r="B3106" t="str">
            <v>SCS0003601</v>
          </cell>
          <cell r="C3106" t="str">
            <v>H32B副驾靠背合棉总成（带气囊）</v>
          </cell>
        </row>
        <row r="3107">
          <cell r="A3107" t="str">
            <v>2.05.212</v>
          </cell>
          <cell r="B3107" t="str">
            <v>SCS0003602</v>
          </cell>
          <cell r="C3107" t="str">
            <v>H32B前排头枕总成（织物）</v>
          </cell>
        </row>
        <row r="3108">
          <cell r="A3108" t="str">
            <v>2.05.213</v>
          </cell>
          <cell r="B3108" t="str">
            <v>SCS0003603</v>
          </cell>
          <cell r="C3108" t="str">
            <v>H32B前排头枕总成（真皮）</v>
          </cell>
        </row>
        <row r="3109">
          <cell r="A3109" t="str">
            <v>2.05.214</v>
          </cell>
          <cell r="B3109" t="str">
            <v>SCS0003604</v>
          </cell>
          <cell r="C3109" t="str">
            <v>H32B前排头枕合棉</v>
          </cell>
        </row>
        <row r="3110">
          <cell r="A3110" t="str">
            <v>2.05.215</v>
          </cell>
          <cell r="B3110" t="str">
            <v>SCS0003605</v>
          </cell>
          <cell r="C3110" t="str">
            <v>H32B主驾座垫合棉总成</v>
          </cell>
        </row>
        <row r="3111">
          <cell r="A3111" t="str">
            <v>2.05.216</v>
          </cell>
          <cell r="B3111" t="str">
            <v>SCS0003606</v>
          </cell>
          <cell r="C3111" t="str">
            <v>H32B副驾座垫合棉总成</v>
          </cell>
        </row>
        <row r="3112">
          <cell r="A3112" t="str">
            <v>2.05.217</v>
          </cell>
          <cell r="B3112" t="str">
            <v>SCS0003607</v>
          </cell>
          <cell r="C3112" t="str">
            <v>H32B后排六分靠背骨架总成</v>
          </cell>
        </row>
        <row r="3113">
          <cell r="A3113" t="str">
            <v>2.05.218</v>
          </cell>
          <cell r="B3113" t="str">
            <v>SCS0003608</v>
          </cell>
          <cell r="C3113" t="str">
            <v>H32B后排四分靠背骨架总成</v>
          </cell>
        </row>
        <row r="3114">
          <cell r="A3114" t="str">
            <v>2.05.219</v>
          </cell>
          <cell r="B3114" t="str">
            <v>SCS0003609</v>
          </cell>
          <cell r="C3114" t="str">
            <v>H32B后排六分靠背合棉总成</v>
          </cell>
        </row>
        <row r="3115">
          <cell r="A3115" t="str">
            <v>2.05.220</v>
          </cell>
          <cell r="B3115" t="str">
            <v>SCS0003610</v>
          </cell>
          <cell r="C3115" t="str">
            <v>H32B后排四分靠背合棉总成</v>
          </cell>
        </row>
        <row r="3116">
          <cell r="A3116" t="str">
            <v>2.05.221</v>
          </cell>
          <cell r="B3116" t="str">
            <v>SCS0003611</v>
          </cell>
          <cell r="C3116" t="str">
            <v>H32B后排六分靠背中间头枕总成（织物）</v>
          </cell>
        </row>
        <row r="3117">
          <cell r="A3117" t="str">
            <v>2.05.222</v>
          </cell>
          <cell r="B3117" t="str">
            <v>SCS0003612</v>
          </cell>
          <cell r="C3117" t="str">
            <v>H32B后排六分靠背中间头枕合棉总成</v>
          </cell>
        </row>
        <row r="3118">
          <cell r="A3118" t="str">
            <v>2.05.223</v>
          </cell>
          <cell r="B3118" t="str">
            <v>SCS0003613</v>
          </cell>
          <cell r="C3118" t="str">
            <v>H32B后排六分靠背侧头枕总成（织物）</v>
          </cell>
        </row>
        <row r="3119">
          <cell r="A3119" t="str">
            <v>2.05.224</v>
          </cell>
          <cell r="B3119" t="str">
            <v>SCS0003614</v>
          </cell>
          <cell r="C3119" t="str">
            <v>H32B后排六分靠背侧头枕合棉总成</v>
          </cell>
        </row>
        <row r="3120">
          <cell r="A3120" t="str">
            <v>2.05.225</v>
          </cell>
          <cell r="B3120" t="str">
            <v>SCS0003615</v>
          </cell>
          <cell r="C3120" t="str">
            <v>H32B后排六分靠背中间头枕总成（真皮/皮革）</v>
          </cell>
        </row>
        <row r="3121">
          <cell r="A3121" t="str">
            <v>2.05.226</v>
          </cell>
          <cell r="B3121" t="str">
            <v>SCS0003616</v>
          </cell>
          <cell r="C3121" t="str">
            <v>H32B后排六分靠背侧头枕总成（真皮/皮革）</v>
          </cell>
        </row>
        <row r="3122">
          <cell r="A3122" t="str">
            <v>2.05.227</v>
          </cell>
          <cell r="B3122" t="str">
            <v>SCS0003617</v>
          </cell>
          <cell r="C3122" t="str">
            <v>H32B后排座垫合棉总成</v>
          </cell>
        </row>
        <row r="3123">
          <cell r="A3123" t="str">
            <v>2.05.228</v>
          </cell>
          <cell r="B3123" t="str">
            <v>SCS0003618</v>
          </cell>
          <cell r="C3123" t="str">
            <v>M50N主驾靠背骨架总成（带气囊）</v>
          </cell>
        </row>
        <row r="3124">
          <cell r="A3124" t="str">
            <v>2.05.229</v>
          </cell>
          <cell r="B3124" t="str">
            <v>SCS0003619</v>
          </cell>
          <cell r="C3124" t="str">
            <v>M50N副驾靠背骨架总成（带气囊）</v>
          </cell>
        </row>
        <row r="3125">
          <cell r="A3125" t="str">
            <v>2.05.230</v>
          </cell>
          <cell r="B3125" t="str">
            <v>SCS0003620</v>
          </cell>
          <cell r="C3125" t="str">
            <v>M50N前排头枕总成（深棕织物）</v>
          </cell>
        </row>
        <row r="3126">
          <cell r="A3126" t="str">
            <v>2.05.231</v>
          </cell>
          <cell r="B3126" t="str">
            <v>SCS0003621</v>
          </cell>
          <cell r="C3126" t="str">
            <v>M50N中排四六分两侧头枕总成（深棕织物）</v>
          </cell>
        </row>
        <row r="3127">
          <cell r="A3127" t="str">
            <v>2.05.232</v>
          </cell>
          <cell r="B3127" t="str">
            <v>SCS0003622</v>
          </cell>
          <cell r="C3127" t="str">
            <v>M50N第三排四六分中间头枕总成（深棕织物）</v>
          </cell>
        </row>
        <row r="3128">
          <cell r="A3128" t="str">
            <v>2.05.233</v>
          </cell>
          <cell r="B3128" t="str">
            <v>SCS0003623</v>
          </cell>
          <cell r="C3128" t="str">
            <v>M50N第三排四六分两侧头枕总成（深棕织物）</v>
          </cell>
        </row>
        <row r="3129">
          <cell r="A3129" t="str">
            <v>2.05.234</v>
          </cell>
          <cell r="B3129" t="str">
            <v>SCS0003624</v>
          </cell>
          <cell r="C3129" t="str">
            <v>M50N中排四六分中间头枕总成（深棕织物）</v>
          </cell>
        </row>
        <row r="3130">
          <cell r="A3130" t="str">
            <v>2.05.235</v>
          </cell>
          <cell r="B3130" t="str">
            <v>SCS0003625</v>
          </cell>
          <cell r="C3130" t="str">
            <v>M50N主驾靠背合棉总成（侧气囊）</v>
          </cell>
        </row>
        <row r="3131">
          <cell r="A3131" t="str">
            <v>2.05.236</v>
          </cell>
          <cell r="B3131" t="str">
            <v>SCS0003626</v>
          </cell>
          <cell r="C3131" t="str">
            <v>M50N副驾靠背合棉总成（侧气囊）</v>
          </cell>
        </row>
        <row r="3132">
          <cell r="A3132" t="str">
            <v>2.05.237</v>
          </cell>
          <cell r="B3132" t="str">
            <v>SCS0003627</v>
          </cell>
          <cell r="C3132" t="str">
            <v>M50N前排头枕总成（皮革+棕色）</v>
          </cell>
        </row>
        <row r="3133">
          <cell r="A3133" t="str">
            <v>2.05.238</v>
          </cell>
          <cell r="B3133" t="str">
            <v>SCS0003628</v>
          </cell>
          <cell r="C3133" t="str">
            <v>M50N前排头枕总成（皮革+深棕）</v>
          </cell>
        </row>
        <row r="3134">
          <cell r="A3134" t="str">
            <v>2.05.239</v>
          </cell>
          <cell r="B3134" t="str">
            <v>SCS0003629</v>
          </cell>
          <cell r="C3134" t="str">
            <v>M50N中排四六分两侧头枕总成（棕色皮革）</v>
          </cell>
        </row>
        <row r="3135">
          <cell r="A3135" t="str">
            <v>2.05.240</v>
          </cell>
          <cell r="B3135" t="str">
            <v>SCS0003630</v>
          </cell>
          <cell r="C3135" t="str">
            <v>M50N中排四六分两侧头枕总成（深棕皮革）</v>
          </cell>
        </row>
        <row r="3136">
          <cell r="A3136" t="str">
            <v>2.05.241</v>
          </cell>
          <cell r="B3136" t="str">
            <v>SCS0003631</v>
          </cell>
          <cell r="C3136" t="str">
            <v>M50N中排四六分中间头枕总成（棕色皮革）</v>
          </cell>
        </row>
        <row r="3137">
          <cell r="A3137" t="str">
            <v>2.05.242</v>
          </cell>
          <cell r="B3137" t="str">
            <v>SCS0003632</v>
          </cell>
          <cell r="C3137" t="str">
            <v>M50N中排四六分中间头枕总成（深棕皮革）</v>
          </cell>
        </row>
        <row r="3138">
          <cell r="A3138" t="str">
            <v>2.05.243</v>
          </cell>
          <cell r="B3138" t="str">
            <v>SCS0003633</v>
          </cell>
          <cell r="C3138" t="str">
            <v>M50N第三排四六分中间头枕总成（棕色皮革）</v>
          </cell>
        </row>
        <row r="3139">
          <cell r="A3139" t="str">
            <v>2.05.244</v>
          </cell>
          <cell r="B3139" t="str">
            <v>SCS0003634</v>
          </cell>
          <cell r="C3139" t="str">
            <v>M50N第三排四六分中间头枕总成（深棕皮革）</v>
          </cell>
        </row>
        <row r="3140">
          <cell r="A3140" t="str">
            <v>2.05.245</v>
          </cell>
          <cell r="B3140" t="str">
            <v>SCS0003635</v>
          </cell>
          <cell r="C3140" t="str">
            <v>M50N第三排四六分两侧头枕总成（棕色皮革）</v>
          </cell>
        </row>
        <row r="3141">
          <cell r="A3141" t="str">
            <v>2.05.246</v>
          </cell>
          <cell r="B3141" t="str">
            <v>SCS0003636</v>
          </cell>
          <cell r="C3141" t="str">
            <v>M50N第三排四六分两侧头枕总成（深棕皮革）</v>
          </cell>
        </row>
        <row r="3142">
          <cell r="A3142" t="str">
            <v>2.05.247</v>
          </cell>
          <cell r="B3142" t="str">
            <v>SCS0003637</v>
          </cell>
          <cell r="C3142" t="str">
            <v>M50N中排左独立座骨架总成</v>
          </cell>
        </row>
        <row r="3143">
          <cell r="A3143" t="str">
            <v>2.05.248</v>
          </cell>
          <cell r="B3143" t="str">
            <v>SCS0003638</v>
          </cell>
          <cell r="C3143" t="str">
            <v>M50N中排右独立座骨架总成</v>
          </cell>
        </row>
        <row r="3144">
          <cell r="A3144" t="str">
            <v>2.05.249</v>
          </cell>
          <cell r="B3144" t="str">
            <v>SCS0003639</v>
          </cell>
          <cell r="C3144" t="str">
            <v>M50N前排头枕总成（黑红织物，C32B造型）</v>
          </cell>
        </row>
        <row r="3145">
          <cell r="A3145" t="str">
            <v>2.05.250</v>
          </cell>
          <cell r="B3145" t="str">
            <v>SCS0003640</v>
          </cell>
          <cell r="C3145" t="str">
            <v>M50N前排头枕总成（黑蓝织物，C32B造型）</v>
          </cell>
        </row>
        <row r="3146">
          <cell r="A3146" t="str">
            <v>2.05.251</v>
          </cell>
          <cell r="B3146" t="str">
            <v>SCS0003641</v>
          </cell>
          <cell r="C3146" t="str">
            <v>M50N前排头枕总成（棕色皮革）</v>
          </cell>
        </row>
        <row r="3147">
          <cell r="A3147" t="str">
            <v>2.05.252</v>
          </cell>
          <cell r="B3147" t="str">
            <v>SCS0003642</v>
          </cell>
          <cell r="C3147" t="str">
            <v>M50N中排四六分两侧头枕总成（黑红织物）</v>
          </cell>
        </row>
        <row r="3148">
          <cell r="A3148" t="str">
            <v>2.05.253</v>
          </cell>
          <cell r="B3148" t="str">
            <v>SCS0003643</v>
          </cell>
          <cell r="C3148" t="str">
            <v>M50N中排四六分两侧头枕总成（黑蓝织物）</v>
          </cell>
        </row>
        <row r="3149">
          <cell r="A3149" t="str">
            <v>2.05.254</v>
          </cell>
          <cell r="B3149" t="str">
            <v>SCS0003644</v>
          </cell>
          <cell r="C3149" t="str">
            <v>M50N中排四六分中间头枕总成（黑红织物）</v>
          </cell>
        </row>
        <row r="3150">
          <cell r="A3150" t="str">
            <v>2.05.255</v>
          </cell>
          <cell r="B3150" t="str">
            <v>SCS0003645</v>
          </cell>
          <cell r="C3150" t="str">
            <v>M50N中排四六分中间头枕总成（黑蓝织物）</v>
          </cell>
        </row>
        <row r="3151">
          <cell r="A3151" t="str">
            <v>2.05.256</v>
          </cell>
          <cell r="B3151" t="str">
            <v>SCS0003646</v>
          </cell>
          <cell r="C3151" t="str">
            <v>M50N第三排四六分中间头枕总成（黑红织物）</v>
          </cell>
        </row>
        <row r="3152">
          <cell r="A3152" t="str">
            <v>2.05.257</v>
          </cell>
          <cell r="B3152" t="str">
            <v>SCS0003647</v>
          </cell>
          <cell r="C3152" t="str">
            <v>M50N第三排四六分中间头枕总成（黑蓝织物）</v>
          </cell>
        </row>
        <row r="3153">
          <cell r="A3153" t="str">
            <v>2.05.258</v>
          </cell>
          <cell r="B3153" t="str">
            <v>SCS0003648</v>
          </cell>
          <cell r="C3153" t="str">
            <v>M50N第三排四六分中间头枕总成（棕色皮革）</v>
          </cell>
        </row>
        <row r="3154">
          <cell r="A3154" t="str">
            <v>2.05.259</v>
          </cell>
          <cell r="B3154" t="str">
            <v>SCS0003649</v>
          </cell>
          <cell r="C3154" t="str">
            <v>M50N第三排四六分两侧头枕总成（黑红织物）</v>
          </cell>
        </row>
        <row r="3155">
          <cell r="A3155" t="str">
            <v>2.05.260</v>
          </cell>
          <cell r="B3155" t="str">
            <v>SCS0003650</v>
          </cell>
          <cell r="C3155" t="str">
            <v>M50N第三排四六分两侧头枕总成（黑蓝织物）</v>
          </cell>
        </row>
        <row r="3156">
          <cell r="A3156" t="str">
            <v>2.05.261</v>
          </cell>
          <cell r="B3156" t="str">
            <v>SCS0003651</v>
          </cell>
          <cell r="C3156" t="str">
            <v>M50N第三排四六分两侧头枕总成（棕色皮革）</v>
          </cell>
        </row>
        <row r="3157">
          <cell r="A3157" t="str">
            <v>2.05.262</v>
          </cell>
          <cell r="B3157" t="str">
            <v>SCS0003652</v>
          </cell>
          <cell r="C3157" t="str">
            <v>M50N前排头枕总成（棕色皮革，C32B造型）</v>
          </cell>
        </row>
        <row r="3158">
          <cell r="A3158" t="str">
            <v>2.05.263</v>
          </cell>
          <cell r="B3158" t="str">
            <v>SCS0003653</v>
          </cell>
          <cell r="C3158" t="str">
            <v>M50N左侧独立扶手泡沫</v>
          </cell>
        </row>
        <row r="3159">
          <cell r="A3159" t="str">
            <v>2.05.264</v>
          </cell>
          <cell r="B3159" t="str">
            <v>SCS0003654</v>
          </cell>
          <cell r="C3159" t="str">
            <v>M50N右侧独立扶手泡沫</v>
          </cell>
        </row>
        <row r="3160">
          <cell r="A3160" t="str">
            <v>2.05.265</v>
          </cell>
          <cell r="B3160" t="str">
            <v>SCS0003655</v>
          </cell>
          <cell r="C3160" t="str">
            <v>M50N前排头枕总成（黑色皮革）</v>
          </cell>
        </row>
        <row r="3161">
          <cell r="A3161" t="str">
            <v>2.05.266</v>
          </cell>
          <cell r="B3161" t="str">
            <v>SCS0003656</v>
          </cell>
          <cell r="C3161" t="str">
            <v>M50N第三排四六分中间头枕总成（黑色皮革）</v>
          </cell>
        </row>
        <row r="3162">
          <cell r="A3162" t="str">
            <v>2.05.267</v>
          </cell>
          <cell r="B3162" t="str">
            <v>SCS0003657</v>
          </cell>
          <cell r="C3162" t="str">
            <v>M50N第三排四六分两侧头枕总成（黑色皮革）</v>
          </cell>
        </row>
        <row r="3163">
          <cell r="A3163" t="str">
            <v>2.05.268</v>
          </cell>
          <cell r="B3163" t="str">
            <v>SCS0003658</v>
          </cell>
          <cell r="C3163" t="str">
            <v>M50N中排独立头枕总成（黑红织物）</v>
          </cell>
        </row>
        <row r="3164">
          <cell r="A3164" t="str">
            <v>2.05.269</v>
          </cell>
          <cell r="B3164" t="str">
            <v>SCS0003659</v>
          </cell>
          <cell r="C3164" t="str">
            <v>M50N中排独立头枕总成（黑蓝织物）</v>
          </cell>
        </row>
        <row r="3165">
          <cell r="A3165" t="str">
            <v>2.05.270</v>
          </cell>
          <cell r="B3165" t="str">
            <v>SCS0003660</v>
          </cell>
          <cell r="C3165" t="str">
            <v>M60前排头枕总成(黑蓝内饰+织物)</v>
          </cell>
        </row>
        <row r="3166">
          <cell r="A3166" t="str">
            <v>2.05.271</v>
          </cell>
          <cell r="B3166" t="str">
            <v>SCS0003661</v>
          </cell>
          <cell r="C3166" t="str">
            <v>M60前排头枕总成(黑+浅灰内饰+皮革)</v>
          </cell>
        </row>
        <row r="3167">
          <cell r="A3167" t="str">
            <v>2.05.272</v>
          </cell>
          <cell r="B3167" t="str">
            <v>SCS0003662</v>
          </cell>
          <cell r="C3167" t="str">
            <v>M60第三排四六分两侧头枕总成（黑蓝内饰+织物）</v>
          </cell>
        </row>
        <row r="3168">
          <cell r="A3168" t="str">
            <v>2.05.273</v>
          </cell>
          <cell r="B3168" t="str">
            <v>SCS0003663</v>
          </cell>
          <cell r="C3168" t="str">
            <v>M60第三排四六分两侧头枕总成（黑+浅灰内饰+皮革）</v>
          </cell>
        </row>
        <row r="3169">
          <cell r="A3169" t="str">
            <v>2.05.274</v>
          </cell>
          <cell r="B3169" t="str">
            <v>SCS0003664</v>
          </cell>
          <cell r="C3169" t="str">
            <v>C40D后排靠背发泡总成（无扶手）</v>
          </cell>
        </row>
        <row r="3170">
          <cell r="A3170" t="str">
            <v>2.05.275</v>
          </cell>
          <cell r="B3170" t="str">
            <v>SCS0003665</v>
          </cell>
          <cell r="C3170" t="str">
            <v>C40D后排靠背发泡总成(带扶手）</v>
          </cell>
        </row>
        <row r="3171">
          <cell r="A3171" t="str">
            <v>2.05.276</v>
          </cell>
          <cell r="B3171" t="str">
            <v>SCS0003666</v>
          </cell>
          <cell r="C3171" t="str">
            <v>C40D后排两侧头枕总成</v>
          </cell>
        </row>
        <row r="3172">
          <cell r="A3172" t="str">
            <v>2.05.277</v>
          </cell>
          <cell r="B3172" t="str">
            <v>SCS0003667</v>
          </cell>
          <cell r="C3172" t="str">
            <v>C40D后排中间头枕总成</v>
          </cell>
        </row>
        <row r="3173">
          <cell r="A3173" t="str">
            <v>2.05.278</v>
          </cell>
          <cell r="B3173" t="str">
            <v>SCS0003668</v>
          </cell>
          <cell r="C3173" t="str">
            <v>C40D两侧头枕合棉总成</v>
          </cell>
        </row>
        <row r="3174">
          <cell r="A3174" t="str">
            <v>2.05.279</v>
          </cell>
          <cell r="B3174" t="str">
            <v>SCS0003669</v>
          </cell>
          <cell r="C3174" t="str">
            <v>C40D中间头枕合棉总成</v>
          </cell>
        </row>
        <row r="3175">
          <cell r="A3175" t="str">
            <v>2.05.280</v>
          </cell>
          <cell r="B3175" t="str">
            <v>SCS0003670</v>
          </cell>
          <cell r="C3175" t="str">
            <v>C40D后排扶手发泡</v>
          </cell>
        </row>
        <row r="3176">
          <cell r="A3176" t="str">
            <v>2.05.281</v>
          </cell>
          <cell r="B3176" t="str">
            <v>SCS0003671</v>
          </cell>
          <cell r="C3176" t="str">
            <v>C40D后排座垫发泡总成</v>
          </cell>
        </row>
        <row r="3177">
          <cell r="A3177" t="str">
            <v>2.05.282</v>
          </cell>
          <cell r="B3177" t="str">
            <v>SCS0003672</v>
          </cell>
          <cell r="C3177" t="str">
            <v>C40D靠背扶手总成</v>
          </cell>
        </row>
        <row r="3178">
          <cell r="A3178" t="str">
            <v>2.05.283</v>
          </cell>
          <cell r="B3178" t="str">
            <v>SCS0003673</v>
          </cell>
          <cell r="C3178" t="str">
            <v>C40D后排骨架总成（带扶手）</v>
          </cell>
        </row>
        <row r="3179">
          <cell r="A3179" t="str">
            <v>2.05.284</v>
          </cell>
          <cell r="B3179" t="str">
            <v>SCS0003674</v>
          </cell>
          <cell r="C3179" t="str">
            <v>C33DB前排头枕总成</v>
          </cell>
        </row>
        <row r="3180">
          <cell r="A3180" t="str">
            <v>2.05.285</v>
          </cell>
          <cell r="B3180" t="str">
            <v>SCS0003675</v>
          </cell>
          <cell r="C3180" t="str">
            <v>景德镇C33DB前排头枕总成（PVC）</v>
          </cell>
        </row>
        <row r="3181">
          <cell r="A3181" t="str">
            <v>2.05.286</v>
          </cell>
          <cell r="B3181" t="str">
            <v>SCS0003676</v>
          </cell>
          <cell r="C3181" t="str">
            <v>景德镇C33DB副驾座垫泡沫总成</v>
          </cell>
        </row>
        <row r="3182">
          <cell r="A3182" t="str">
            <v>2.05.287</v>
          </cell>
          <cell r="B3182" t="str">
            <v>SCS0003677</v>
          </cell>
          <cell r="C3182" t="str">
            <v>景德镇C33DB后排两侧头枕总成（PVC）</v>
          </cell>
        </row>
        <row r="3183">
          <cell r="A3183" t="str">
            <v>2.05.288</v>
          </cell>
          <cell r="B3183" t="str">
            <v>SCS0003678</v>
          </cell>
          <cell r="C3183" t="str">
            <v>景德镇C33DB后排中间头枕总成（PVC）</v>
          </cell>
        </row>
        <row r="3184">
          <cell r="A3184" t="str">
            <v>2.05.289</v>
          </cell>
          <cell r="B3184" t="str">
            <v>SCS0003679</v>
          </cell>
          <cell r="C3184" t="str">
            <v>M50N新造型前排头枕总成（黑红内饰+织物）</v>
          </cell>
        </row>
        <row r="3185">
          <cell r="A3185" t="str">
            <v>2.05.290</v>
          </cell>
          <cell r="B3185" t="str">
            <v>SCS0003680</v>
          </cell>
          <cell r="C3185" t="str">
            <v>M50N新造型前排头枕总成（黑蓝内饰+织物）</v>
          </cell>
        </row>
        <row r="3186">
          <cell r="A3186" t="str">
            <v>2.05.291</v>
          </cell>
          <cell r="B3186" t="str">
            <v>SCS0003681</v>
          </cell>
          <cell r="C3186" t="str">
            <v>M50N新造型副驾靠背骨架总成(带气囊）</v>
          </cell>
        </row>
        <row r="3187">
          <cell r="A3187" t="str">
            <v>2.05.292</v>
          </cell>
          <cell r="B3187" t="str">
            <v>SCS0003682</v>
          </cell>
          <cell r="C3187" t="str">
            <v>M50N新造型主驾靠背合棉总成（不带气囊）</v>
          </cell>
        </row>
        <row r="3188">
          <cell r="A3188" t="str">
            <v>2.05.293</v>
          </cell>
          <cell r="B3188" t="str">
            <v>SCS0003683</v>
          </cell>
          <cell r="C3188" t="str">
            <v>M50N新造型副驾驶靠背焊接总成（不带气囊）</v>
          </cell>
        </row>
        <row r="3189">
          <cell r="A3189" t="str">
            <v>2.05.294</v>
          </cell>
          <cell r="B3189" t="str">
            <v>SCS0003684</v>
          </cell>
          <cell r="C3189" t="str">
            <v>M50N新造型主驾靠背合棉（不带气囊）</v>
          </cell>
        </row>
        <row r="3190">
          <cell r="A3190" t="str">
            <v>2.05.295</v>
          </cell>
          <cell r="B3190" t="str">
            <v>SCS0003685</v>
          </cell>
          <cell r="C3190" t="str">
            <v>M50N新造型副驾座垫合棉总成</v>
          </cell>
        </row>
        <row r="3191">
          <cell r="A3191" t="str">
            <v>2.05.296</v>
          </cell>
          <cell r="B3191" t="str">
            <v>SCS0003686</v>
          </cell>
          <cell r="C3191" t="str">
            <v>C32B后排座垫合棉总成</v>
          </cell>
        </row>
        <row r="3192">
          <cell r="A3192" t="str">
            <v>2.05.297</v>
          </cell>
          <cell r="B3192" t="str">
            <v>SCS0004007</v>
          </cell>
          <cell r="C3192" t="str">
            <v>301后排两侧头枕发泡总成</v>
          </cell>
        </row>
        <row r="3193">
          <cell r="A3193" t="str">
            <v>2.05.298</v>
          </cell>
          <cell r="B3193" t="str">
            <v>SCS0003687</v>
          </cell>
          <cell r="C3193" t="str">
            <v>M50N新造型前排头枕总成（黑棕内饰+皮革）</v>
          </cell>
        </row>
        <row r="3194">
          <cell r="A3194" t="str">
            <v>2.05.299</v>
          </cell>
          <cell r="B3194" t="str">
            <v>SCS0003688</v>
          </cell>
          <cell r="C3194" t="str">
            <v>M50N新造型主驾靠背合棉总成（不带气囊）</v>
          </cell>
        </row>
        <row r="3195">
          <cell r="A3195" t="str">
            <v>2.05.300</v>
          </cell>
          <cell r="B3195" t="str">
            <v>SCS0003689</v>
          </cell>
          <cell r="C3195" t="str">
            <v>M50N新造型主驾座垫合棉总成</v>
          </cell>
        </row>
        <row r="3196">
          <cell r="A3196" t="str">
            <v>2.05.302</v>
          </cell>
          <cell r="B3196" t="str">
            <v>SCS0003690</v>
          </cell>
          <cell r="C3196" t="str">
            <v>M50N新造型主驾靠背骨架总成（不带气囊）</v>
          </cell>
        </row>
        <row r="3197">
          <cell r="A3197" t="str">
            <v>2.05.303</v>
          </cell>
          <cell r="B3197" t="str">
            <v>SCS0003691</v>
          </cell>
          <cell r="C3197" t="str">
            <v>M50N新造型主驾靠背骨架总成（带气囊）</v>
          </cell>
        </row>
        <row r="3198">
          <cell r="A3198" t="str">
            <v>2.05.305</v>
          </cell>
          <cell r="B3198" t="str">
            <v>SCS0003692</v>
          </cell>
          <cell r="C3198" t="str">
            <v>M50N新造型左独立靠背骨架总成</v>
          </cell>
        </row>
        <row r="3199">
          <cell r="A3199" t="str">
            <v>2.05.307</v>
          </cell>
          <cell r="B3199" t="str">
            <v>SCS0003693</v>
          </cell>
          <cell r="C3199" t="str">
            <v>M50N新造型前排头枕总成（织物+黑红内饰）</v>
          </cell>
        </row>
        <row r="3200">
          <cell r="A3200" t="str">
            <v>2.05.308</v>
          </cell>
          <cell r="B3200" t="str">
            <v>SCS0003694</v>
          </cell>
          <cell r="C3200" t="str">
            <v>M50N新造型前排头枕总成（织物+黑蓝内饰）</v>
          </cell>
        </row>
        <row r="3201">
          <cell r="A3201" t="str">
            <v>2.05.309</v>
          </cell>
          <cell r="B3201" t="str">
            <v>SCS0003695</v>
          </cell>
          <cell r="C3201" t="str">
            <v>M50N新造型前排头枕总成（皮革+黑棕内饰）</v>
          </cell>
        </row>
        <row r="3202">
          <cell r="A3202" t="str">
            <v>2.05.310</v>
          </cell>
          <cell r="B3202" t="str">
            <v>SCS0003696</v>
          </cell>
          <cell r="C3202" t="str">
            <v>M50N新造型前排头枕总成（皮革+黑红内饰）</v>
          </cell>
        </row>
        <row r="3203">
          <cell r="A3203" t="str">
            <v>2.05.311</v>
          </cell>
          <cell r="B3203" t="str">
            <v>SCS0003697</v>
          </cell>
          <cell r="C3203" t="str">
            <v>M50N新造型左侧独立座垫合棉总成</v>
          </cell>
        </row>
        <row r="3204">
          <cell r="A3204" t="str">
            <v>2.05.313</v>
          </cell>
          <cell r="B3204" t="str">
            <v>SCS0003698</v>
          </cell>
          <cell r="C3204" t="str">
            <v>M50N新造型左侧独立靠背合棉总成</v>
          </cell>
        </row>
        <row r="3205">
          <cell r="A3205" t="str">
            <v>2.05.314</v>
          </cell>
          <cell r="B3205" t="str">
            <v>SCS0003699</v>
          </cell>
          <cell r="C3205" t="str">
            <v>M60中排四六分两侧头枕总成（织物+黑蓝内饰）</v>
          </cell>
        </row>
        <row r="3206">
          <cell r="A3206" t="str">
            <v>2.05.315</v>
          </cell>
          <cell r="B3206" t="str">
            <v>SCS0003700</v>
          </cell>
          <cell r="C3206" t="str">
            <v>M60中排四六分两侧头枕总成（皮革+黑浅灰内饰）</v>
          </cell>
        </row>
        <row r="3207">
          <cell r="A3207" t="str">
            <v>2.05.316</v>
          </cell>
          <cell r="B3207" t="str">
            <v>SCS0003701</v>
          </cell>
          <cell r="C3207" t="str">
            <v>M60中排四六分中间头枕总成（织物+黑蓝内饰）</v>
          </cell>
        </row>
        <row r="3208">
          <cell r="A3208" t="str">
            <v>2.05.317</v>
          </cell>
          <cell r="B3208" t="str">
            <v>SCS0003702</v>
          </cell>
          <cell r="C3208" t="str">
            <v>M60中排四六分中间头枕总成（皮革+黑浅灰内饰）</v>
          </cell>
        </row>
        <row r="3209">
          <cell r="A3209" t="str">
            <v>2.05.318</v>
          </cell>
          <cell r="B3209" t="str">
            <v>SCS0003703</v>
          </cell>
          <cell r="C3209" t="str">
            <v>M60中排右侧座椅靠背骨架总成</v>
          </cell>
        </row>
        <row r="3210">
          <cell r="A3210" t="str">
            <v>2.05.319</v>
          </cell>
          <cell r="B3210" t="str">
            <v>SCS0003704</v>
          </cell>
          <cell r="C3210" t="str">
            <v>M60中排左侧座椅靠背骨架总成</v>
          </cell>
        </row>
        <row r="3211">
          <cell r="A3211" t="str">
            <v>2.05.320</v>
          </cell>
          <cell r="B3211" t="str">
            <v>SCS0003705</v>
          </cell>
          <cell r="C3211" t="str">
            <v>M60中排左侧座椅靠背合棉总成</v>
          </cell>
        </row>
        <row r="3212">
          <cell r="A3212" t="str">
            <v>2.05.321</v>
          </cell>
          <cell r="B3212" t="str">
            <v>SCS0003706</v>
          </cell>
          <cell r="C3212" t="str">
            <v>M60中排右侧座椅靠背合棉总成</v>
          </cell>
        </row>
        <row r="3213">
          <cell r="A3213" t="str">
            <v>2.05.322</v>
          </cell>
          <cell r="B3213" t="str">
            <v>SCS0003707</v>
          </cell>
          <cell r="C3213" t="str">
            <v>M60中排左侧座椅座垫合棉总成</v>
          </cell>
        </row>
        <row r="3214">
          <cell r="A3214" t="str">
            <v>2.05.323</v>
          </cell>
          <cell r="B3214" t="str">
            <v>SCS0003708</v>
          </cell>
          <cell r="C3214" t="str">
            <v>M60中排右侧座椅座垫合棉总成</v>
          </cell>
        </row>
        <row r="3215">
          <cell r="A3215" t="str">
            <v>2.05.324</v>
          </cell>
          <cell r="B3215" t="str">
            <v>SCS0003709</v>
          </cell>
          <cell r="C3215" t="str">
            <v>M50N新造型右侧独立靠背合棉总成</v>
          </cell>
        </row>
        <row r="3216">
          <cell r="A3216" t="str">
            <v>2.05.326</v>
          </cell>
          <cell r="B3216" t="str">
            <v>SCS0003710</v>
          </cell>
          <cell r="C3216" t="str">
            <v>M50N新造型右侧独立座垫合棉总成</v>
          </cell>
        </row>
        <row r="3217">
          <cell r="A3217" t="str">
            <v>2.05.328</v>
          </cell>
          <cell r="B3217" t="str">
            <v>SCS0003711</v>
          </cell>
          <cell r="C3217" t="str">
            <v>M50N新造型右独立靠背骨架总成</v>
          </cell>
        </row>
        <row r="3218">
          <cell r="A3218" t="str">
            <v>2.05.330</v>
          </cell>
          <cell r="B3218" t="str">
            <v>SCS0003712</v>
          </cell>
          <cell r="C3218" t="str">
            <v>M50N新造型中后排四六分两侧头枕总成（织物+黑红内饰）</v>
          </cell>
        </row>
        <row r="3219">
          <cell r="A3219" t="str">
            <v>2.05.331</v>
          </cell>
          <cell r="B3219" t="str">
            <v>SCS0003713</v>
          </cell>
          <cell r="C3219" t="str">
            <v>M50N新造型中后排四六分中间头枕总成（织物+黑红内饰）</v>
          </cell>
        </row>
        <row r="3220">
          <cell r="A3220" t="str">
            <v>2.05.332</v>
          </cell>
          <cell r="B3220" t="str">
            <v>SCS0003714</v>
          </cell>
          <cell r="C3220" t="str">
            <v>M60第三排左侧座椅靠背骨架总成</v>
          </cell>
        </row>
        <row r="3221">
          <cell r="A3221" t="str">
            <v>2.05.333</v>
          </cell>
          <cell r="B3221" t="str">
            <v>SCS0003715</v>
          </cell>
          <cell r="C3221" t="str">
            <v>M60第三排左侧座椅靠背合棉总成</v>
          </cell>
        </row>
        <row r="3222">
          <cell r="A3222" t="str">
            <v>2.05.334</v>
          </cell>
          <cell r="B3222" t="str">
            <v>SCS0003716</v>
          </cell>
          <cell r="C3222" t="str">
            <v>M60中排右独立座扶手总成（皮革+黑灰内饰）</v>
          </cell>
        </row>
        <row r="3223">
          <cell r="A3223" t="str">
            <v>2.05.335</v>
          </cell>
          <cell r="B3223" t="str">
            <v>SCS0003717</v>
          </cell>
          <cell r="C3223" t="str">
            <v>M60第三排四六分两侧头枕总成（皮革+黑浅灰内饰）</v>
          </cell>
        </row>
        <row r="3224">
          <cell r="A3224" t="str">
            <v>2.05.336</v>
          </cell>
          <cell r="B3224" t="str">
            <v>SCS0003718</v>
          </cell>
          <cell r="C3224" t="str">
            <v>M60第三排左侧座椅座垫合棉总成</v>
          </cell>
        </row>
        <row r="3225">
          <cell r="A3225" t="str">
            <v>2.05.337</v>
          </cell>
          <cell r="B3225" t="str">
            <v>SCS0003719</v>
          </cell>
          <cell r="C3225" t="str">
            <v>M60第三排右侧座椅座垫合棉总成</v>
          </cell>
        </row>
        <row r="3226">
          <cell r="A3226" t="str">
            <v>2.05.338</v>
          </cell>
          <cell r="B3226" t="str">
            <v>SCS0003720</v>
          </cell>
          <cell r="C3226" t="str">
            <v>M60第三排右侧座椅靠背合棉总成</v>
          </cell>
        </row>
        <row r="3227">
          <cell r="A3227" t="str">
            <v>2.05.339</v>
          </cell>
          <cell r="B3227" t="str">
            <v>SCS0003721</v>
          </cell>
          <cell r="C3227" t="str">
            <v>M60第三排右侧座椅靠背骨架总成</v>
          </cell>
        </row>
        <row r="3228">
          <cell r="A3228" t="str">
            <v>2.05.340</v>
          </cell>
          <cell r="B3228" t="str">
            <v>SCS0003722</v>
          </cell>
          <cell r="C3228" t="str">
            <v>M50N新造型副驾靠背骨架总成</v>
          </cell>
        </row>
        <row r="3229">
          <cell r="A3229" t="str">
            <v>2.05.341</v>
          </cell>
          <cell r="B3229" t="str">
            <v>SCS0003723</v>
          </cell>
          <cell r="C3229" t="str">
            <v>M50N新造型右独立座扶手总成（织物+黑红内饰）</v>
          </cell>
        </row>
        <row r="3230">
          <cell r="A3230" t="str">
            <v>2.05.342</v>
          </cell>
          <cell r="B3230" t="str">
            <v>SCS0003724</v>
          </cell>
          <cell r="C3230" t="str">
            <v>M50N新造型右独立座扶手总成（织物+黑蓝内饰）</v>
          </cell>
        </row>
        <row r="3231">
          <cell r="A3231" t="str">
            <v>2.05.343</v>
          </cell>
          <cell r="B3231" t="str">
            <v>SCS0003725</v>
          </cell>
          <cell r="C3231" t="str">
            <v>M50N新造型右独立座扶手总成（皮革+黑棕内饰）</v>
          </cell>
        </row>
        <row r="3232">
          <cell r="A3232" t="str">
            <v>2.05.344</v>
          </cell>
          <cell r="B3232" t="str">
            <v>SCS0003726</v>
          </cell>
          <cell r="C3232" t="str">
            <v>M50N新造型右独立座扶手总成（皮革+黑红内饰）</v>
          </cell>
        </row>
        <row r="3233">
          <cell r="A3233" t="str">
            <v>2.05.345</v>
          </cell>
          <cell r="B3233" t="str">
            <v>SCS0003727</v>
          </cell>
          <cell r="C3233" t="str">
            <v>M50N新造型后排四六分两侧头枕总成（织物+黑红内饰）</v>
          </cell>
        </row>
        <row r="3234">
          <cell r="A3234" t="str">
            <v>2.05.346</v>
          </cell>
          <cell r="B3234" t="str">
            <v>SCS0003728</v>
          </cell>
          <cell r="C3234" t="str">
            <v>M50N新造型后排四六分两侧头枕总成（织物+黑蓝内饰）</v>
          </cell>
        </row>
        <row r="3235">
          <cell r="A3235" t="str">
            <v>2.05.347</v>
          </cell>
          <cell r="B3235" t="str">
            <v>SCS0003729</v>
          </cell>
          <cell r="C3235" t="str">
            <v>M50N新造型后排四六分两侧头枕总成（皮革+黑棕内饰）</v>
          </cell>
        </row>
        <row r="3236">
          <cell r="A3236" t="str">
            <v>2.05.348</v>
          </cell>
          <cell r="B3236" t="str">
            <v>SCS0003730</v>
          </cell>
          <cell r="C3236" t="str">
            <v>M50N新造型后排四六分两侧头枕总成（皮革+黑红内饰）</v>
          </cell>
        </row>
        <row r="3237">
          <cell r="A3237" t="str">
            <v>2.05.349</v>
          </cell>
          <cell r="B3237" t="str">
            <v>SCS0003731</v>
          </cell>
          <cell r="C3237" t="str">
            <v>M50N新造型后排四六分中间头枕总成（织物+黑红内饰）</v>
          </cell>
        </row>
        <row r="3238">
          <cell r="A3238" t="str">
            <v>2.05.350</v>
          </cell>
          <cell r="B3238" t="str">
            <v>SCS0003732</v>
          </cell>
          <cell r="C3238" t="str">
            <v>M50N新造型后排四六分中间头枕总成（织物+黑蓝内饰）</v>
          </cell>
        </row>
        <row r="3239">
          <cell r="A3239" t="str">
            <v>2.05.351</v>
          </cell>
          <cell r="B3239" t="str">
            <v>SCS0003733</v>
          </cell>
          <cell r="C3239" t="str">
            <v>M50N新造型后排四六分中间头枕总成（皮革+黑棕内饰）</v>
          </cell>
        </row>
        <row r="3240">
          <cell r="A3240" t="str">
            <v>2.05.352</v>
          </cell>
          <cell r="B3240" t="str">
            <v>SCS0003734</v>
          </cell>
          <cell r="C3240" t="str">
            <v>M50N新造型后排四六分中间头枕总成（皮革+黑红内饰）</v>
          </cell>
        </row>
        <row r="3241">
          <cell r="A3241" t="str">
            <v>2.05.353</v>
          </cell>
          <cell r="B3241" t="str">
            <v>SCS0003735</v>
          </cell>
          <cell r="C3241" t="str">
            <v>M50N新造型副驾靠背骨架总成（带气囊）</v>
          </cell>
        </row>
        <row r="3242">
          <cell r="A3242" t="str">
            <v>2.05.354</v>
          </cell>
          <cell r="B3242" t="str">
            <v>SCS0003736</v>
          </cell>
          <cell r="C3242" t="str">
            <v>M60第三排四分座椅靠背合棉总成</v>
          </cell>
        </row>
        <row r="3243">
          <cell r="A3243" t="str">
            <v>2.05.355</v>
          </cell>
          <cell r="B3243" t="str">
            <v>SCS0003737</v>
          </cell>
          <cell r="C3243" t="str">
            <v>M60第三排四分座椅座垫合棉总成</v>
          </cell>
        </row>
        <row r="3244">
          <cell r="A3244" t="str">
            <v>2.05.356</v>
          </cell>
          <cell r="B3244" t="str">
            <v>SCS0003738</v>
          </cell>
          <cell r="C3244" t="str">
            <v>M60第三排六分座椅靠背合棉总成</v>
          </cell>
        </row>
        <row r="3245">
          <cell r="A3245" t="str">
            <v>2.05.357</v>
          </cell>
          <cell r="B3245" t="str">
            <v>SCS0003739</v>
          </cell>
          <cell r="C3245" t="str">
            <v>M60第三排六分座椅座垫合棉总成</v>
          </cell>
        </row>
        <row r="3246">
          <cell r="A3246" t="str">
            <v>2.05.358</v>
          </cell>
          <cell r="B3246" t="str">
            <v>SCS0003740</v>
          </cell>
          <cell r="C3246" t="str">
            <v>M50N新造型左独立座扶手总成（织物+黑红内饰）</v>
          </cell>
        </row>
        <row r="3247">
          <cell r="A3247" t="str">
            <v>2.05.359</v>
          </cell>
          <cell r="B3247" t="str">
            <v>SCS0003741</v>
          </cell>
          <cell r="C3247" t="str">
            <v>M50N新造型左独立座扶手总成（织物+黑蓝内饰）</v>
          </cell>
        </row>
        <row r="3248">
          <cell r="A3248" t="str">
            <v>2.05.360</v>
          </cell>
          <cell r="B3248" t="str">
            <v>SCS0003742</v>
          </cell>
          <cell r="C3248" t="str">
            <v>M50N新造型左独立座扶手总成（皮革+黑棕内饰）</v>
          </cell>
        </row>
        <row r="3249">
          <cell r="A3249" t="str">
            <v>2.05.361</v>
          </cell>
          <cell r="B3249" t="str">
            <v>SCS0003743</v>
          </cell>
          <cell r="C3249" t="str">
            <v>M50N新造型左独立座扶手总成（皮革+黑红内饰）</v>
          </cell>
        </row>
        <row r="3250">
          <cell r="A3250" t="str">
            <v>2.05.362</v>
          </cell>
          <cell r="B3250" t="str">
            <v>SCS0003744</v>
          </cell>
          <cell r="C3250" t="str">
            <v>M60中排左独立座扶手总成（皮革+黑灰内饰）</v>
          </cell>
        </row>
        <row r="3251">
          <cell r="A3251" t="str">
            <v>2.05.363</v>
          </cell>
          <cell r="B3251" t="str">
            <v>SCS0003745</v>
          </cell>
          <cell r="C3251" t="str">
            <v>H40D后排骨架焊接总成（带扶手无中间头枕）</v>
          </cell>
        </row>
        <row r="3252">
          <cell r="A3252" t="str">
            <v>2.05.364</v>
          </cell>
          <cell r="B3252" t="str">
            <v>SCS0003746</v>
          </cell>
          <cell r="C3252" t="str">
            <v>MA501前排头枕总成（黑色织物）</v>
          </cell>
        </row>
        <row r="3253">
          <cell r="A3253" t="str">
            <v>2.05.365</v>
          </cell>
          <cell r="B3253" t="str">
            <v>SCS0003747</v>
          </cell>
          <cell r="C3253" t="str">
            <v>MA501前排头枕总成（黄棕皮革）</v>
          </cell>
        </row>
        <row r="3254">
          <cell r="A3254" t="str">
            <v>2.05.366</v>
          </cell>
          <cell r="B3254" t="str">
            <v>SCS0003748</v>
          </cell>
          <cell r="C3254" t="str">
            <v>MA501主驾靠背骨架总成（不带气囊）</v>
          </cell>
        </row>
        <row r="3255">
          <cell r="A3255" t="str">
            <v>2.05.367</v>
          </cell>
          <cell r="B3255" t="str">
            <v>SCS0003749</v>
          </cell>
          <cell r="C3255" t="str">
            <v>MA501靠背骨架焊接总成</v>
          </cell>
        </row>
        <row r="3256">
          <cell r="A3256" t="str">
            <v>2.05.368</v>
          </cell>
          <cell r="B3256" t="str">
            <v>SCS0003750</v>
          </cell>
          <cell r="C3256" t="str">
            <v>MA501主驾靠背发泡总成（不带气囊）</v>
          </cell>
        </row>
        <row r="3257">
          <cell r="A3257" t="str">
            <v>2.05.369</v>
          </cell>
          <cell r="B3257" t="str">
            <v>SCS0003751</v>
          </cell>
          <cell r="C3257" t="str">
            <v>MA501主驾靠背发泡总成（带气囊）</v>
          </cell>
        </row>
        <row r="3258">
          <cell r="A3258" t="str">
            <v>2.05.370</v>
          </cell>
          <cell r="B3258" t="str">
            <v>SCS0003752</v>
          </cell>
          <cell r="C3258" t="str">
            <v>MA501主驾座垫发泡总成</v>
          </cell>
        </row>
        <row r="3259">
          <cell r="A3259" t="str">
            <v>2.05.371</v>
          </cell>
          <cell r="B3259" t="str">
            <v>SCS0003753</v>
          </cell>
          <cell r="C3259" t="str">
            <v>MA501主驾靠背骨架总成（带气囊）</v>
          </cell>
        </row>
        <row r="3260">
          <cell r="A3260" t="str">
            <v>2.05.372</v>
          </cell>
          <cell r="B3260" t="str">
            <v>SCS0003754</v>
          </cell>
          <cell r="C3260" t="str">
            <v>MA501主驾靠背骨架焊接总成（带气囊）</v>
          </cell>
        </row>
        <row r="3261">
          <cell r="A3261" t="str">
            <v>2.05.373</v>
          </cell>
          <cell r="B3261" t="str">
            <v>SCS0003755</v>
          </cell>
          <cell r="C3261" t="str">
            <v>MA501副驾靠背骨架总成（不带气囊）</v>
          </cell>
        </row>
        <row r="3262">
          <cell r="A3262" t="str">
            <v>2.05.374</v>
          </cell>
          <cell r="B3262" t="str">
            <v>SCS0003756</v>
          </cell>
          <cell r="C3262" t="str">
            <v>MA501副驾靠背骨架总成（带气囊）</v>
          </cell>
        </row>
        <row r="3263">
          <cell r="A3263" t="str">
            <v>2.05.375</v>
          </cell>
          <cell r="B3263" t="str">
            <v>SCS0003757</v>
          </cell>
          <cell r="C3263" t="str">
            <v>MA501副驾靠背骨架焊接总成（不带气囊）</v>
          </cell>
        </row>
        <row r="3264">
          <cell r="A3264" t="str">
            <v>2.05.376</v>
          </cell>
          <cell r="B3264" t="str">
            <v>SCS0003758</v>
          </cell>
          <cell r="C3264" t="str">
            <v>MA501副驾靠背骨架焊接总成（带气囊）</v>
          </cell>
        </row>
        <row r="3265">
          <cell r="A3265" t="str">
            <v>2.05.377</v>
          </cell>
          <cell r="B3265" t="str">
            <v>SCS0003759</v>
          </cell>
          <cell r="C3265" t="str">
            <v>MA501副驾靠背发泡总成（带气囊）</v>
          </cell>
        </row>
        <row r="3266">
          <cell r="A3266" t="str">
            <v>2.05.378</v>
          </cell>
          <cell r="B3266" t="str">
            <v>SCS0003760</v>
          </cell>
          <cell r="C3266" t="str">
            <v>MA501副驾座垫合棉总成</v>
          </cell>
        </row>
        <row r="3267">
          <cell r="A3267" t="str">
            <v>2.05.379</v>
          </cell>
          <cell r="B3267" t="str">
            <v>SCS0003761</v>
          </cell>
          <cell r="C3267" t="str">
            <v>MA501前排头枕总成（摩卡棕皮革）</v>
          </cell>
        </row>
        <row r="3268">
          <cell r="A3268" t="str">
            <v>2.05.380</v>
          </cell>
          <cell r="B3268" t="str">
            <v>SCS0003762</v>
          </cell>
          <cell r="C3268" t="str">
            <v>MA501边头枕总成（黄棕皮革）</v>
          </cell>
        </row>
        <row r="3269">
          <cell r="A3269" t="str">
            <v>2.05.381</v>
          </cell>
          <cell r="B3269" t="str">
            <v>SCS0003763</v>
          </cell>
          <cell r="C3269" t="str">
            <v>MA501边头枕总成（摩卡棕皮革）</v>
          </cell>
        </row>
        <row r="3270">
          <cell r="A3270" t="str">
            <v>2.05.382</v>
          </cell>
          <cell r="B3270" t="str">
            <v>SCS0003764</v>
          </cell>
          <cell r="C3270" t="str">
            <v>MA501边头枕总成（黑色织物）</v>
          </cell>
        </row>
        <row r="3271">
          <cell r="A3271" t="str">
            <v>2.05.383</v>
          </cell>
          <cell r="B3271" t="str">
            <v>SCS0003765</v>
          </cell>
          <cell r="C3271" t="str">
            <v>MA501中间头枕总成（黄棕皮革）</v>
          </cell>
        </row>
        <row r="3272">
          <cell r="A3272" t="str">
            <v>2.05.384</v>
          </cell>
          <cell r="B3272" t="str">
            <v>SCS0003766</v>
          </cell>
          <cell r="C3272" t="str">
            <v>MA501中间头枕总成（摩卡棕皮革）</v>
          </cell>
        </row>
        <row r="3273">
          <cell r="A3273" t="str">
            <v>2.05.385</v>
          </cell>
          <cell r="B3273" t="str">
            <v>SCS0003767</v>
          </cell>
          <cell r="C3273" t="str">
            <v>MA501中间头枕总成（黑色织物）</v>
          </cell>
        </row>
        <row r="3274">
          <cell r="A3274" t="str">
            <v>2.05.386</v>
          </cell>
          <cell r="B3274" t="str">
            <v>SCS0003768</v>
          </cell>
          <cell r="C3274" t="str">
            <v>MA501后排左靠背泡沫总成</v>
          </cell>
        </row>
        <row r="3275">
          <cell r="A3275" t="str">
            <v>2.05.387</v>
          </cell>
          <cell r="B3275" t="str">
            <v>SCS0003769</v>
          </cell>
          <cell r="C3275" t="str">
            <v>MA501后排右靠背泡沫总成</v>
          </cell>
        </row>
        <row r="3276">
          <cell r="A3276" t="str">
            <v>2.05.388</v>
          </cell>
          <cell r="B3276" t="str">
            <v>SCS0003770</v>
          </cell>
          <cell r="C3276" t="str">
            <v>MA501后排左侧坐垫合棉总成</v>
          </cell>
        </row>
        <row r="3277">
          <cell r="A3277" t="str">
            <v>2.05.389</v>
          </cell>
          <cell r="B3277" t="str">
            <v>SCS0003771</v>
          </cell>
          <cell r="C3277" t="str">
            <v>MA501后排右侧坐垫合棉总成</v>
          </cell>
        </row>
        <row r="3278">
          <cell r="A3278" t="str">
            <v>2.05.390</v>
          </cell>
          <cell r="B3278" t="str">
            <v>SCS0003772</v>
          </cell>
          <cell r="C3278" t="str">
            <v>MA501后排整体坐垫合棉总成（整体）</v>
          </cell>
        </row>
        <row r="3279">
          <cell r="A3279" t="str">
            <v>2.05.391</v>
          </cell>
          <cell r="B3279" t="str">
            <v>SCS0003773</v>
          </cell>
          <cell r="C3279" t="str">
            <v>MA501扶手总成（黄棕皮革）</v>
          </cell>
        </row>
        <row r="3280">
          <cell r="A3280" t="str">
            <v>2.05.392</v>
          </cell>
          <cell r="B3280" t="str">
            <v>SCS0003774</v>
          </cell>
          <cell r="C3280" t="str">
            <v>MA501扶手总成（摩卡棕皮革）</v>
          </cell>
        </row>
        <row r="3281">
          <cell r="A3281" t="str">
            <v>2.05.393</v>
          </cell>
          <cell r="B3281" t="str">
            <v>SCS0003775</v>
          </cell>
          <cell r="C3281" t="str">
            <v>MA501扶手总成（黑色织物）</v>
          </cell>
        </row>
        <row r="3282">
          <cell r="A3282" t="str">
            <v>2.05.394</v>
          </cell>
          <cell r="B3282" t="str">
            <v>SCS0003776</v>
          </cell>
          <cell r="C3282" t="str">
            <v>M50N新造型右独立座骨架总成</v>
          </cell>
        </row>
        <row r="3283">
          <cell r="A3283" t="str">
            <v>2.05.395</v>
          </cell>
          <cell r="B3283" t="str">
            <v>SCS0003777</v>
          </cell>
          <cell r="C3283" t="str">
            <v>M50N新造型左独立座骨架总成</v>
          </cell>
        </row>
        <row r="3284">
          <cell r="A3284" t="str">
            <v>2.05.396</v>
          </cell>
          <cell r="B3284" t="str">
            <v>SCS0003778</v>
          </cell>
          <cell r="C3284" t="str">
            <v>C40DB后排坐垫发泡总成</v>
          </cell>
        </row>
        <row r="3285">
          <cell r="A3285" t="str">
            <v>2.05.397</v>
          </cell>
          <cell r="B3285" t="str">
            <v>SCS0003779</v>
          </cell>
          <cell r="C3285" t="str">
            <v>C40DB40%靠背骨架焊接总成</v>
          </cell>
        </row>
        <row r="3286">
          <cell r="A3286" t="str">
            <v>2.05.398</v>
          </cell>
          <cell r="B3286" t="str">
            <v>SCS0003780</v>
          </cell>
          <cell r="C3286" t="str">
            <v>C40DB40%靠背合棉总成</v>
          </cell>
        </row>
        <row r="3287">
          <cell r="A3287" t="str">
            <v>2.05.399</v>
          </cell>
          <cell r="B3287" t="str">
            <v>SCS0003781</v>
          </cell>
          <cell r="C3287" t="str">
            <v>C40DB后排两侧头枕总成（白色PVC）</v>
          </cell>
        </row>
        <row r="3288">
          <cell r="A3288" t="str">
            <v>2.05.400</v>
          </cell>
          <cell r="B3288" t="str">
            <v>SCS0003782</v>
          </cell>
          <cell r="C3288" t="str">
            <v>C40DB60%靠背骨架焊接总成</v>
          </cell>
        </row>
        <row r="3289">
          <cell r="A3289" t="str">
            <v>2.05.401</v>
          </cell>
          <cell r="B3289" t="str">
            <v>SCS0003783</v>
          </cell>
          <cell r="C3289" t="str">
            <v>C40DB60%靠背合棉总成</v>
          </cell>
        </row>
        <row r="3290">
          <cell r="A3290" t="str">
            <v>2.05.402</v>
          </cell>
          <cell r="B3290" t="str">
            <v>SCS0003784</v>
          </cell>
          <cell r="C3290" t="str">
            <v>C40DB中间头枕总成（白色PVC）</v>
          </cell>
        </row>
        <row r="3291">
          <cell r="A3291" t="str">
            <v>2.05.403</v>
          </cell>
          <cell r="B3291" t="str">
            <v>SCS0003785</v>
          </cell>
          <cell r="C3291" t="str">
            <v>C40DB扶手总成</v>
          </cell>
        </row>
        <row r="3292">
          <cell r="A3292" t="str">
            <v>2.05.404</v>
          </cell>
          <cell r="B3292" t="str">
            <v>SCS0003786</v>
          </cell>
          <cell r="C3292" t="str">
            <v>C40DB扶手总成（白色PVC）</v>
          </cell>
        </row>
        <row r="3293">
          <cell r="A3293" t="str">
            <v>2.05.405</v>
          </cell>
          <cell r="B3293" t="str">
            <v>SCS0003787</v>
          </cell>
          <cell r="C3293" t="str">
            <v>医疗椅头枕总成</v>
          </cell>
        </row>
        <row r="3294">
          <cell r="A3294" t="str">
            <v>2.05.406</v>
          </cell>
          <cell r="B3294" t="str">
            <v>SCS0003788</v>
          </cell>
          <cell r="C3294" t="str">
            <v>医疗椅靠背发泡组件</v>
          </cell>
        </row>
        <row r="3295">
          <cell r="A3295" t="str">
            <v>2.05.407</v>
          </cell>
          <cell r="B3295" t="str">
            <v>SCS0003789</v>
          </cell>
          <cell r="C3295" t="str">
            <v>医疗椅扶手总成-左</v>
          </cell>
        </row>
        <row r="3296">
          <cell r="A3296" t="str">
            <v>2.05.408</v>
          </cell>
          <cell r="B3296" t="str">
            <v>SCS0003790</v>
          </cell>
          <cell r="C3296" t="str">
            <v>医疗椅扶手总成-右</v>
          </cell>
        </row>
        <row r="3297">
          <cell r="A3297" t="str">
            <v>2.05.409</v>
          </cell>
          <cell r="B3297" t="str">
            <v>SCS0003791</v>
          </cell>
          <cell r="C3297" t="str">
            <v>医疗椅靠背骨架总成</v>
          </cell>
        </row>
        <row r="3298">
          <cell r="A3298" t="str">
            <v>2.05.410</v>
          </cell>
          <cell r="B3298" t="str">
            <v>SCS0003792</v>
          </cell>
          <cell r="C3298" t="str">
            <v>医疗椅靠背骨架焊接总成</v>
          </cell>
        </row>
        <row r="3299">
          <cell r="A3299" t="str">
            <v>2.05.411</v>
          </cell>
          <cell r="B3299" t="str">
            <v>SCS0003793</v>
          </cell>
          <cell r="C3299" t="str">
            <v>医疗椅座垫发泡组件</v>
          </cell>
        </row>
        <row r="3300">
          <cell r="A3300" t="str">
            <v>2.05.412</v>
          </cell>
          <cell r="B3300" t="str">
            <v>SCS0003794</v>
          </cell>
          <cell r="C3300" t="str">
            <v>医疗椅座垫支撑总成</v>
          </cell>
        </row>
        <row r="3301">
          <cell r="A3301" t="str">
            <v>2.05.413</v>
          </cell>
          <cell r="B3301" t="str">
            <v>SCS0003795</v>
          </cell>
          <cell r="C3301" t="str">
            <v>医疗椅腿部支撑发泡组件</v>
          </cell>
        </row>
        <row r="3302">
          <cell r="A3302" t="str">
            <v>2.05.414</v>
          </cell>
          <cell r="B3302" t="str">
            <v>SCS0003796</v>
          </cell>
          <cell r="C3302" t="str">
            <v>医疗椅扶手发泡组件-左</v>
          </cell>
        </row>
        <row r="3303">
          <cell r="A3303" t="str">
            <v>2.05.415</v>
          </cell>
          <cell r="B3303" t="str">
            <v>SCS0003797</v>
          </cell>
          <cell r="C3303" t="str">
            <v>医疗椅扶手发泡组件-右</v>
          </cell>
        </row>
        <row r="3304">
          <cell r="A3304" t="str">
            <v>2.05.416</v>
          </cell>
          <cell r="B3304" t="str">
            <v>SCS0003798</v>
          </cell>
          <cell r="C3304" t="str">
            <v>U201二排四分座垫泡沫总成</v>
          </cell>
        </row>
        <row r="3305">
          <cell r="A3305" t="str">
            <v>2.05.417</v>
          </cell>
          <cell r="B3305" t="str">
            <v>SCS0003799</v>
          </cell>
          <cell r="C3305" t="str">
            <v>U201二排四分靠背泡沫总成</v>
          </cell>
        </row>
        <row r="3306">
          <cell r="A3306" t="str">
            <v>2.05.418</v>
          </cell>
          <cell r="B3306" t="str">
            <v>SCS0003800</v>
          </cell>
          <cell r="C3306" t="str">
            <v>U201二排边头枕总成（黑色皮革）</v>
          </cell>
        </row>
        <row r="3307">
          <cell r="A3307" t="str">
            <v>2.05.419</v>
          </cell>
          <cell r="B3307" t="str">
            <v>SCS0003801</v>
          </cell>
          <cell r="C3307" t="str">
            <v>U201二排边头枕总成（黑色织物）</v>
          </cell>
        </row>
        <row r="3308">
          <cell r="A3308" t="str">
            <v>2.05.420</v>
          </cell>
          <cell r="B3308" t="str">
            <v>SCS0003802</v>
          </cell>
          <cell r="C3308" t="str">
            <v>U201二排边头枕总成（米色皮革）</v>
          </cell>
        </row>
        <row r="3309">
          <cell r="A3309" t="str">
            <v>2.05.421</v>
          </cell>
          <cell r="B3309" t="str">
            <v>SCS0003803</v>
          </cell>
          <cell r="C3309" t="str">
            <v>U201二排边头枕总成（米色织物）</v>
          </cell>
        </row>
        <row r="3310">
          <cell r="A3310" t="str">
            <v>2.05.422</v>
          </cell>
          <cell r="B3310" t="str">
            <v>SCS0003804</v>
          </cell>
          <cell r="C3310" t="str">
            <v>U201二排六分座垫泡沫总成</v>
          </cell>
        </row>
        <row r="3311">
          <cell r="A3311" t="str">
            <v>2.05.423</v>
          </cell>
          <cell r="B3311" t="str">
            <v>SCS0003805</v>
          </cell>
          <cell r="C3311" t="str">
            <v>U201二排六分靠背泡沫总成</v>
          </cell>
        </row>
        <row r="3312">
          <cell r="A3312" t="str">
            <v>2.05.424</v>
          </cell>
          <cell r="B3312" t="str">
            <v>SCS0003806</v>
          </cell>
          <cell r="C3312" t="str">
            <v>U201扶手发泡总成</v>
          </cell>
        </row>
        <row r="3313">
          <cell r="A3313" t="str">
            <v>2.05.425</v>
          </cell>
          <cell r="B3313" t="str">
            <v>SCS0003807</v>
          </cell>
          <cell r="C3313" t="str">
            <v>U201二排中间头枕总成（黑色皮革）</v>
          </cell>
        </row>
        <row r="3314">
          <cell r="A3314" t="str">
            <v>2.05.426</v>
          </cell>
          <cell r="B3314" t="str">
            <v>SCS0003808</v>
          </cell>
          <cell r="C3314" t="str">
            <v>U201二排中间头枕总成（黑色织物）</v>
          </cell>
        </row>
        <row r="3315">
          <cell r="A3315" t="str">
            <v>2.05.427</v>
          </cell>
          <cell r="B3315" t="str">
            <v>SCS0003809</v>
          </cell>
          <cell r="C3315" t="str">
            <v>U201二排中间头枕总成（米色织物）</v>
          </cell>
        </row>
        <row r="3316">
          <cell r="A3316" t="str">
            <v>2.05.428</v>
          </cell>
          <cell r="B3316" t="str">
            <v>SCS0003810</v>
          </cell>
          <cell r="C3316" t="str">
            <v>U201二排中间头枕总成（米色皮革）</v>
          </cell>
        </row>
        <row r="3317">
          <cell r="A3317" t="str">
            <v>2.05.429</v>
          </cell>
          <cell r="B3317" t="str">
            <v>SCS0003811</v>
          </cell>
          <cell r="C3317" t="str">
            <v>U201三排右座椅坐垫泡沫总成</v>
          </cell>
        </row>
        <row r="3318">
          <cell r="A3318" t="str">
            <v>2.05.430</v>
          </cell>
          <cell r="B3318" t="str">
            <v>SCS0003812</v>
          </cell>
          <cell r="C3318" t="str">
            <v>U201三排右座椅靠背泡沫总成</v>
          </cell>
        </row>
        <row r="3319">
          <cell r="A3319" t="str">
            <v>2.05.431</v>
          </cell>
          <cell r="B3319" t="str">
            <v>SCS0003813</v>
          </cell>
          <cell r="C3319" t="str">
            <v>U201三排左座椅靠背泡沫总成</v>
          </cell>
        </row>
        <row r="3320">
          <cell r="A3320" t="str">
            <v>2.05.432</v>
          </cell>
          <cell r="B3320" t="str">
            <v>SCS0004008</v>
          </cell>
          <cell r="C3320" t="str">
            <v>MA501前排头枕泡沫总成</v>
          </cell>
        </row>
        <row r="3321">
          <cell r="A3321" t="str">
            <v>2.05.433</v>
          </cell>
          <cell r="B3321" t="str">
            <v>SCS0004009</v>
          </cell>
          <cell r="C3321" t="str">
            <v>MA501后排边头枕泡沫总成</v>
          </cell>
        </row>
        <row r="3322">
          <cell r="A3322" t="str">
            <v>2.05.434</v>
          </cell>
          <cell r="B3322" t="str">
            <v>SCS0004010</v>
          </cell>
          <cell r="C3322" t="str">
            <v>MA501后排中间头枕泡沫总成</v>
          </cell>
        </row>
        <row r="3323">
          <cell r="A3323" t="str">
            <v>2.05.435</v>
          </cell>
          <cell r="B3323" t="str">
            <v>SCS0003814</v>
          </cell>
          <cell r="C3323" t="str">
            <v>U201三排右座椅头枕总成（米色皮革）</v>
          </cell>
        </row>
        <row r="3324">
          <cell r="A3324" t="str">
            <v>2.05.436</v>
          </cell>
          <cell r="B3324" t="str">
            <v>SCS0003815</v>
          </cell>
          <cell r="C3324" t="str">
            <v>U201三排右座椅头枕总成（米色织物）</v>
          </cell>
        </row>
        <row r="3325">
          <cell r="A3325" t="str">
            <v>2.05.437</v>
          </cell>
          <cell r="B3325" t="str">
            <v>SCS0003816</v>
          </cell>
          <cell r="C3325" t="str">
            <v>U201三排右座椅头枕总成（黑色织物）</v>
          </cell>
        </row>
        <row r="3326">
          <cell r="A3326" t="str">
            <v>2.05.438</v>
          </cell>
          <cell r="B3326" t="str">
            <v>SCS0003817</v>
          </cell>
          <cell r="C3326" t="str">
            <v>U201三排右座椅头枕总成（黑色皮革）</v>
          </cell>
        </row>
        <row r="3327">
          <cell r="A3327" t="str">
            <v>2.05.439</v>
          </cell>
          <cell r="B3327" t="str">
            <v>SCS0003818</v>
          </cell>
          <cell r="C3327" t="str">
            <v>U201三排左座椅坐垫泡沫总成</v>
          </cell>
        </row>
        <row r="3328">
          <cell r="A3328" t="str">
            <v>2.05.440</v>
          </cell>
          <cell r="B3328" t="str">
            <v>SCS0003819</v>
          </cell>
          <cell r="C3328" t="str">
            <v>MA501右靠背泡沫总成（不带扶手）</v>
          </cell>
        </row>
        <row r="3329">
          <cell r="A3329" t="str">
            <v>2.05.441</v>
          </cell>
          <cell r="B3329" t="str">
            <v>SCS0003820</v>
          </cell>
          <cell r="C3329" t="str">
            <v>C33DB-Z03副驾驶员座垫泡沫总成（舒适型）</v>
          </cell>
        </row>
        <row r="3330">
          <cell r="A3330" t="str">
            <v>2.05.442</v>
          </cell>
          <cell r="B3330" t="str">
            <v>SCS0003821</v>
          </cell>
          <cell r="C3330" t="str">
            <v>C33DB-Z03驾驶员座垫泡沫总成（舒适型）</v>
          </cell>
        </row>
        <row r="3331">
          <cell r="A3331" t="str">
            <v>2.05.443</v>
          </cell>
          <cell r="B3331" t="str">
            <v>SCS0003822</v>
          </cell>
          <cell r="C3331" t="str">
            <v>C33DB-Z03后排靠背合棉总成（舒适型）</v>
          </cell>
        </row>
        <row r="3332">
          <cell r="A3332" t="str">
            <v>2.05.444</v>
          </cell>
          <cell r="B3332" t="str">
            <v>SCS0003823</v>
          </cell>
          <cell r="C3332" t="str">
            <v>C33DB-Z03后排整体式座垫（舒适型）</v>
          </cell>
        </row>
        <row r="3333">
          <cell r="A3333" t="str">
            <v>2.05.445</v>
          </cell>
          <cell r="B3333" t="str">
            <v>SCS0003824</v>
          </cell>
          <cell r="C3333" t="str">
            <v>C33DB-Z03副驾驶员座垫泡沫总成（精英型）</v>
          </cell>
        </row>
        <row r="3334">
          <cell r="A3334" t="str">
            <v>2.05.446</v>
          </cell>
          <cell r="B3334" t="str">
            <v>SCS0003825</v>
          </cell>
          <cell r="C3334" t="str">
            <v>C33DB-Z03驾驶员座垫泡沫总成（精英型）</v>
          </cell>
        </row>
        <row r="3335">
          <cell r="A3335" t="str">
            <v>2.05.447</v>
          </cell>
          <cell r="B3335" t="str">
            <v>SCS0003826</v>
          </cell>
          <cell r="C3335" t="str">
            <v>C33DB-Z03六分靠背合棉总成（精英型）</v>
          </cell>
        </row>
        <row r="3336">
          <cell r="A3336" t="str">
            <v>2.05.448</v>
          </cell>
          <cell r="B3336" t="str">
            <v>SCS0003827</v>
          </cell>
          <cell r="C3336" t="str">
            <v>C33DB-Z03六分座垫合棉总成（精英型）</v>
          </cell>
        </row>
        <row r="3337">
          <cell r="A3337" t="str">
            <v>2.05.449</v>
          </cell>
          <cell r="B3337" t="str">
            <v>SCS0003828</v>
          </cell>
          <cell r="C3337" t="str">
            <v>C33DB-Z03四分靠背合棉总成（精英型）</v>
          </cell>
        </row>
        <row r="3338">
          <cell r="A3338" t="str">
            <v>2.05.450</v>
          </cell>
          <cell r="B3338" t="str">
            <v>SCS0003829</v>
          </cell>
          <cell r="C3338" t="str">
            <v>C33DB-Z03四分座垫合棉总成（精英型）</v>
          </cell>
        </row>
        <row r="3339">
          <cell r="A3339" t="str">
            <v>2.05.451</v>
          </cell>
          <cell r="B3339" t="str">
            <v>SCS0003830</v>
          </cell>
          <cell r="C3339" t="str">
            <v>C33DB-Z03副驾驶员座垫泡沫总成（豪华型）</v>
          </cell>
        </row>
        <row r="3340">
          <cell r="A3340" t="str">
            <v>2.05.452</v>
          </cell>
          <cell r="B3340" t="str">
            <v>SCS0003831</v>
          </cell>
          <cell r="C3340" t="str">
            <v>C33DB-Z03驾驶员座垫泡沫总成（豪华型）</v>
          </cell>
        </row>
        <row r="3341">
          <cell r="A3341" t="str">
            <v>2.05.453</v>
          </cell>
          <cell r="B3341" t="str">
            <v>SCS0003832</v>
          </cell>
          <cell r="C3341" t="str">
            <v>C33DB-Z03六分靠背合棉总成（豪华型）</v>
          </cell>
        </row>
        <row r="3342">
          <cell r="A3342" t="str">
            <v>2.05.454</v>
          </cell>
          <cell r="B3342" t="str">
            <v>SCS0003833</v>
          </cell>
          <cell r="C3342" t="str">
            <v>C33DB-Z03六分座垫合棉总成（豪华型）</v>
          </cell>
        </row>
        <row r="3343">
          <cell r="A3343" t="str">
            <v>2.05.456</v>
          </cell>
          <cell r="B3343" t="str">
            <v>SCS0003834</v>
          </cell>
          <cell r="C3343" t="str">
            <v>C33DB-Z03后排靠背两侧头枕总成（精英型）</v>
          </cell>
        </row>
        <row r="3344">
          <cell r="A3344" t="str">
            <v>2.05.457</v>
          </cell>
          <cell r="B3344" t="str">
            <v>SCS0003835</v>
          </cell>
          <cell r="C3344" t="str">
            <v>C33DB-Z03后排靠背中间头枕总成（精英型）</v>
          </cell>
        </row>
        <row r="3345">
          <cell r="A3345" t="str">
            <v>2.05.459</v>
          </cell>
          <cell r="B3345" t="str">
            <v>SCS0003836</v>
          </cell>
          <cell r="C3345" t="str">
            <v>C33DB-Z03后排整体靠背合棉总成（舒适型）</v>
          </cell>
        </row>
        <row r="3346">
          <cell r="A3346" t="str">
            <v>2.05.460</v>
          </cell>
          <cell r="B3346" t="str">
            <v>SCS0003837</v>
          </cell>
          <cell r="C3346" t="str">
            <v>C40DB后排两侧头枕总成（蓝色皮革）</v>
          </cell>
        </row>
        <row r="3347">
          <cell r="A3347" t="str">
            <v>2.05.461</v>
          </cell>
          <cell r="B3347" t="str">
            <v>SCS0003838</v>
          </cell>
          <cell r="C3347" t="str">
            <v>C40DB中间头枕总成（蓝色皮革）</v>
          </cell>
        </row>
        <row r="3348">
          <cell r="A3348" t="str">
            <v>2.05.462</v>
          </cell>
          <cell r="B3348" t="str">
            <v>SCS0003839</v>
          </cell>
          <cell r="C3348" t="str">
            <v>C40DB后排坐垫发泡总成（Z02）</v>
          </cell>
        </row>
        <row r="3349">
          <cell r="A3349" t="str">
            <v>2.05.463</v>
          </cell>
          <cell r="B3349" t="str">
            <v>SCS0003840</v>
          </cell>
          <cell r="C3349" t="str">
            <v>H40D副驾驶靠背焊接总成(不带气囊)</v>
          </cell>
        </row>
        <row r="3350">
          <cell r="A3350" t="str">
            <v>2.05.464</v>
          </cell>
          <cell r="B3350" t="str">
            <v>SCS0003841</v>
          </cell>
          <cell r="C3350" t="str">
            <v>H40D主驾靠背合棉总成（不带气囊）</v>
          </cell>
        </row>
        <row r="3351">
          <cell r="A3351" t="str">
            <v>2.05.465</v>
          </cell>
          <cell r="B3351" t="str">
            <v>SCS0003842</v>
          </cell>
          <cell r="C3351" t="str">
            <v>H40D副驾座骨架总成</v>
          </cell>
        </row>
        <row r="3352">
          <cell r="A3352" t="str">
            <v>2.05.466</v>
          </cell>
          <cell r="B3352" t="str">
            <v>SCS0003843</v>
          </cell>
          <cell r="C3352" t="str">
            <v>H40D副驾座垫合棉总成</v>
          </cell>
        </row>
        <row r="3353">
          <cell r="A3353" t="str">
            <v>2.05.467</v>
          </cell>
          <cell r="B3353" t="str">
            <v>SCS0003844</v>
          </cell>
          <cell r="C3353" t="str">
            <v>H40D主驾靠背骨架焊接总成（不带气囊）</v>
          </cell>
        </row>
        <row r="3354">
          <cell r="A3354" t="str">
            <v>2.05.468</v>
          </cell>
          <cell r="B3354" t="str">
            <v>SCS0003845</v>
          </cell>
          <cell r="C3354" t="str">
            <v>H40D主驾座骨架总成(四向)</v>
          </cell>
        </row>
        <row r="3355">
          <cell r="A3355" t="str">
            <v>2.05.469</v>
          </cell>
          <cell r="B3355" t="str">
            <v>SCS0003846</v>
          </cell>
          <cell r="C3355" t="str">
            <v>H40D主驾座垫合棉总成</v>
          </cell>
        </row>
        <row r="3356">
          <cell r="A3356" t="str">
            <v>2.05.470</v>
          </cell>
          <cell r="B3356" t="str">
            <v>SCS0003847</v>
          </cell>
          <cell r="C3356" t="str">
            <v>H40D主驾座骨架总成(六向)</v>
          </cell>
        </row>
        <row r="3357">
          <cell r="A3357" t="str">
            <v>2.05.471</v>
          </cell>
          <cell r="B3357" t="str">
            <v>SCS0003848</v>
          </cell>
          <cell r="C3357" t="str">
            <v>H40D前排头枕总成</v>
          </cell>
        </row>
        <row r="3358">
          <cell r="A3358" t="str">
            <v>2.05.472</v>
          </cell>
          <cell r="B3358" t="str">
            <v>SCS0003849</v>
          </cell>
          <cell r="C3358" t="str">
            <v>M20前排头枕总成（黑色）</v>
          </cell>
        </row>
        <row r="3359">
          <cell r="A3359" t="str">
            <v>2.05.473</v>
          </cell>
          <cell r="B3359" t="str">
            <v>SCS0003850</v>
          </cell>
          <cell r="C3359" t="str">
            <v>M20前排头枕总成（皮布双拼）</v>
          </cell>
        </row>
        <row r="3360">
          <cell r="A3360" t="str">
            <v>2.05.474</v>
          </cell>
          <cell r="B3360" t="str">
            <v>SCS0003851</v>
          </cell>
          <cell r="C3360" t="str">
            <v>M20前排头枕总成（棕色PVC）</v>
          </cell>
        </row>
        <row r="3361">
          <cell r="A3361" t="str">
            <v>2.05.475</v>
          </cell>
          <cell r="B3361" t="str">
            <v>SCS0003852</v>
          </cell>
          <cell r="C3361" t="str">
            <v>M20三人头枕总成（黑色织物）</v>
          </cell>
        </row>
        <row r="3362">
          <cell r="A3362" t="str">
            <v>2.05.476</v>
          </cell>
          <cell r="B3362" t="str">
            <v>SCS0003853</v>
          </cell>
          <cell r="C3362" t="str">
            <v>M20三人头枕总成（皮布双拼）</v>
          </cell>
        </row>
        <row r="3363">
          <cell r="A3363" t="str">
            <v>2.05.477</v>
          </cell>
          <cell r="B3363" t="str">
            <v>SCS0003854</v>
          </cell>
          <cell r="C3363" t="str">
            <v>M20三人头枕总成（棕色PVC）</v>
          </cell>
        </row>
        <row r="3364">
          <cell r="A3364" t="str">
            <v>2.05.478</v>
          </cell>
          <cell r="B3364" t="str">
            <v>SCS0003855</v>
          </cell>
          <cell r="C3364" t="str">
            <v>C32B主驾靠背骨架总成（豪华）</v>
          </cell>
        </row>
        <row r="3365">
          <cell r="A3365" t="str">
            <v>2.05.479</v>
          </cell>
          <cell r="B3365" t="str">
            <v>SCS0003856</v>
          </cell>
          <cell r="C3365" t="str">
            <v>C32B前排头枕总成（（黑+红））</v>
          </cell>
        </row>
        <row r="3366">
          <cell r="A3366" t="str">
            <v>2.05.480</v>
          </cell>
          <cell r="B3366" t="str">
            <v>SCS0003857</v>
          </cell>
          <cell r="C3366" t="str">
            <v>C32B前排头枕总成（黑+蓝）</v>
          </cell>
        </row>
        <row r="3367">
          <cell r="A3367" t="str">
            <v>2.05.481</v>
          </cell>
          <cell r="B3367" t="str">
            <v>SCS0003858</v>
          </cell>
          <cell r="C3367" t="str">
            <v>C32B前排头枕总成（黑+金棕）</v>
          </cell>
        </row>
        <row r="3368">
          <cell r="A3368" t="str">
            <v>2.05.482</v>
          </cell>
          <cell r="B3368" t="str">
            <v>SCS0003859</v>
          </cell>
          <cell r="C3368" t="str">
            <v>C32B前排头枕总成（黑+绿）</v>
          </cell>
        </row>
        <row r="3369">
          <cell r="A3369" t="str">
            <v>2.05.483</v>
          </cell>
          <cell r="B3369" t="str">
            <v>SCS0003860</v>
          </cell>
          <cell r="C3369" t="str">
            <v>C32B前排头枕总成（黑+棕）真皮</v>
          </cell>
        </row>
        <row r="3370">
          <cell r="A3370" t="str">
            <v>2.05.484</v>
          </cell>
          <cell r="B3370" t="str">
            <v>SCS0003861</v>
          </cell>
          <cell r="C3370" t="str">
            <v>C32B前排头枕总成（黑+棕）超纤</v>
          </cell>
        </row>
        <row r="3371">
          <cell r="A3371" t="str">
            <v>2.05.485</v>
          </cell>
          <cell r="B3371" t="str">
            <v>SCS0003862</v>
          </cell>
          <cell r="C3371" t="str">
            <v>C32B前排头枕总成(黑+棕)真皮（豪华）</v>
          </cell>
        </row>
        <row r="3372">
          <cell r="A3372" t="str">
            <v>2.05.486</v>
          </cell>
          <cell r="B3372" t="str">
            <v>SCS0003863</v>
          </cell>
          <cell r="C3372" t="str">
            <v>C32B前排头枕总成(黑+棕)超纤（尊贵）</v>
          </cell>
        </row>
        <row r="3373">
          <cell r="A3373" t="str">
            <v>2.05.487</v>
          </cell>
          <cell r="B3373" t="str">
            <v>SCS0003864</v>
          </cell>
          <cell r="C3373" t="str">
            <v>C32B前排头枕总成(黑+黑)超纤（尊贵）</v>
          </cell>
        </row>
        <row r="3374">
          <cell r="A3374" t="str">
            <v>2.05.488</v>
          </cell>
          <cell r="B3374" t="str">
            <v>SCS0003865</v>
          </cell>
          <cell r="C3374" t="str">
            <v>C32B后排六分靠背中间头枕总成（黑+棕）</v>
          </cell>
        </row>
        <row r="3375">
          <cell r="A3375" t="str">
            <v>2.05.489</v>
          </cell>
          <cell r="B3375" t="str">
            <v>SCS0003866</v>
          </cell>
          <cell r="C3375" t="str">
            <v>C32B后排六分靠背中间头枕总成(黑+棕超纤)</v>
          </cell>
        </row>
        <row r="3376">
          <cell r="A3376" t="str">
            <v>2.05.490</v>
          </cell>
          <cell r="B3376" t="str">
            <v>SCS0003867</v>
          </cell>
          <cell r="C3376" t="str">
            <v>C32B后排六分靠背中间头枕总成(黑+黑超纤)</v>
          </cell>
        </row>
        <row r="3377">
          <cell r="A3377" t="str">
            <v>2.05.491</v>
          </cell>
          <cell r="B3377" t="str">
            <v>SCS0003868</v>
          </cell>
          <cell r="C3377" t="str">
            <v>C32B后排六分靠背侧头枕总成（黑+棕）</v>
          </cell>
        </row>
        <row r="3378">
          <cell r="A3378" t="str">
            <v>2.05.492</v>
          </cell>
          <cell r="B3378" t="str">
            <v>SCS0003869</v>
          </cell>
          <cell r="C3378" t="str">
            <v>C32B后排六分靠背侧头枕总成(黑+棕超纤)</v>
          </cell>
        </row>
        <row r="3379">
          <cell r="A3379" t="str">
            <v>2.05.493</v>
          </cell>
          <cell r="B3379" t="str">
            <v>SCS0003870</v>
          </cell>
          <cell r="C3379" t="str">
            <v>C32B后排六分靠背侧头枕总成(黑+黑超纤)</v>
          </cell>
        </row>
        <row r="3380">
          <cell r="A3380" t="str">
            <v>2.05.494</v>
          </cell>
          <cell r="B3380" t="str">
            <v>SCS0003871</v>
          </cell>
          <cell r="C3380" t="str">
            <v>C32B后排六分靠背中间头枕总成（黑+红）</v>
          </cell>
        </row>
        <row r="3381">
          <cell r="A3381" t="str">
            <v>2.05.495</v>
          </cell>
          <cell r="B3381" t="str">
            <v>SCS0003872</v>
          </cell>
          <cell r="C3381" t="str">
            <v>C32B后排六分靠背中间头枕总成（黑+金棕）</v>
          </cell>
        </row>
        <row r="3382">
          <cell r="A3382" t="str">
            <v>2.05.496</v>
          </cell>
          <cell r="B3382" t="str">
            <v>SCS0003873</v>
          </cell>
          <cell r="C3382" t="str">
            <v>C32B后排六分靠背中间头枕总成（黑+绿）</v>
          </cell>
        </row>
        <row r="3383">
          <cell r="A3383" t="str">
            <v>2.05.497</v>
          </cell>
          <cell r="B3383" t="str">
            <v>SCS0003874</v>
          </cell>
          <cell r="C3383" t="str">
            <v>C32B后排六分靠背中间头枕总成（黑+蓝）</v>
          </cell>
        </row>
        <row r="3384">
          <cell r="A3384" t="str">
            <v>2.05.498</v>
          </cell>
          <cell r="B3384" t="str">
            <v>SCS0003875</v>
          </cell>
          <cell r="C3384" t="str">
            <v>C32B后排六分靠背侧头枕总成（黑+红）</v>
          </cell>
        </row>
        <row r="3385">
          <cell r="A3385" t="str">
            <v>2.05.499</v>
          </cell>
          <cell r="B3385" t="str">
            <v>SCS0003876</v>
          </cell>
          <cell r="C3385" t="str">
            <v>C32B后排六分靠背侧头枕总成（黑+蓝）</v>
          </cell>
        </row>
        <row r="3386">
          <cell r="A3386" t="str">
            <v>2.05.500</v>
          </cell>
          <cell r="B3386" t="str">
            <v>SCS0003877</v>
          </cell>
          <cell r="C3386" t="str">
            <v>C32B后排六分靠背侧头枕总成（黑+金棕）</v>
          </cell>
        </row>
        <row r="3387">
          <cell r="A3387" t="str">
            <v>2.05.501</v>
          </cell>
          <cell r="B3387" t="str">
            <v>SCS0003878</v>
          </cell>
          <cell r="C3387" t="str">
            <v>C32B后排六分靠背侧头枕总成（黑+绿）</v>
          </cell>
        </row>
        <row r="3388">
          <cell r="A3388" t="str">
            <v>2.05.502</v>
          </cell>
          <cell r="B3388" t="str">
            <v>SCS0003879</v>
          </cell>
          <cell r="C3388" t="str">
            <v>C32B后排六分靠背侧头枕总成（M02）</v>
          </cell>
        </row>
        <row r="3389">
          <cell r="A3389" t="str">
            <v>2.05.503</v>
          </cell>
          <cell r="B3389" t="str">
            <v>SCS0003880</v>
          </cell>
          <cell r="C3389" t="str">
            <v>C32B后排六分靠背中间头枕总成（M02）</v>
          </cell>
        </row>
        <row r="3390">
          <cell r="A3390" t="str">
            <v>2.05.504</v>
          </cell>
          <cell r="B3390" t="str">
            <v>SCS0003881</v>
          </cell>
          <cell r="C3390" t="str">
            <v>C32B前排头枕总成（M02）</v>
          </cell>
        </row>
        <row r="3391">
          <cell r="A3391" t="str">
            <v>2.05.505</v>
          </cell>
          <cell r="B3391" t="str">
            <v>SCS0003882</v>
          </cell>
          <cell r="C3391" t="str">
            <v>C40DB中间头枕总成（黑色PVC）</v>
          </cell>
        </row>
        <row r="3392">
          <cell r="A3392" t="str">
            <v>2.05.506</v>
          </cell>
          <cell r="B3392" t="str">
            <v>SCS0003883</v>
          </cell>
          <cell r="C3392" t="str">
            <v>C40DB中间头枕总成（红棕皮革）</v>
          </cell>
        </row>
        <row r="3393">
          <cell r="A3393" t="str">
            <v>2.05.507</v>
          </cell>
          <cell r="B3393" t="str">
            <v>SCS0003884</v>
          </cell>
          <cell r="C3393" t="str">
            <v>C40DB两侧头枕总成（红棕皮革）</v>
          </cell>
        </row>
        <row r="3394">
          <cell r="A3394" t="str">
            <v>2.05.508</v>
          </cell>
          <cell r="B3394" t="str">
            <v>SCS0003885</v>
          </cell>
          <cell r="C3394" t="str">
            <v>C40DB两侧头枕总成（黑色PVC）</v>
          </cell>
        </row>
        <row r="3395">
          <cell r="A3395" t="str">
            <v>2.05.509</v>
          </cell>
          <cell r="B3395" t="str">
            <v>SCS0003886</v>
          </cell>
          <cell r="C3395" t="str">
            <v>C32B坐垫钢丝总成</v>
          </cell>
        </row>
        <row r="3396">
          <cell r="A3396" t="str">
            <v>2.05.510</v>
          </cell>
          <cell r="B3396" t="str">
            <v>SCS0004011</v>
          </cell>
          <cell r="C3396" t="str">
            <v>H01驾驶员座框本体总成</v>
          </cell>
        </row>
        <row r="3397">
          <cell r="A3397" t="str">
            <v>2.05.511</v>
          </cell>
          <cell r="B3397" t="str">
            <v>SCS0004012</v>
          </cell>
          <cell r="C3397" t="str">
            <v>H01驾驶员背骨架总成</v>
          </cell>
        </row>
        <row r="3398">
          <cell r="A3398" t="str">
            <v>2.05.512</v>
          </cell>
          <cell r="B3398" t="str">
            <v>SCS0004013</v>
          </cell>
          <cell r="C3398" t="str">
            <v>H01副驾驶员座骨架总成</v>
          </cell>
        </row>
        <row r="3399">
          <cell r="A3399" t="str">
            <v>2.05.513</v>
          </cell>
          <cell r="B3399" t="str">
            <v>SCS0004014</v>
          </cell>
          <cell r="C3399" t="str">
            <v>H01副驾驶员背骨架总成</v>
          </cell>
        </row>
        <row r="3400">
          <cell r="A3400" t="str">
            <v>2.05.514</v>
          </cell>
          <cell r="B3400" t="str">
            <v>SCS0004015</v>
          </cell>
          <cell r="C3400" t="str">
            <v>H01后排座椅靠背骨架焊接总成</v>
          </cell>
        </row>
        <row r="3401">
          <cell r="A3401" t="str">
            <v>2.05.516</v>
          </cell>
          <cell r="B3401" t="str">
            <v>SCS0004016</v>
          </cell>
          <cell r="C3401" t="str">
            <v>H01后排座椅坐垫合棉总成</v>
          </cell>
        </row>
        <row r="3402">
          <cell r="A3402" t="str">
            <v>2.05.517</v>
          </cell>
          <cell r="B3402" t="str">
            <v>SCS0004017</v>
          </cell>
          <cell r="C3402" t="str">
            <v>H01后排座椅靠背合棉总成</v>
          </cell>
        </row>
        <row r="3403">
          <cell r="A3403" t="str">
            <v>2.05.518</v>
          </cell>
          <cell r="B3403" t="str">
            <v>SCS0004018</v>
          </cell>
          <cell r="C3403" t="str">
            <v>H01驾驶员左侧滑轨总成</v>
          </cell>
        </row>
        <row r="3404">
          <cell r="A3404" t="str">
            <v>2.05.519</v>
          </cell>
          <cell r="B3404" t="str">
            <v>SCS0004019</v>
          </cell>
          <cell r="C3404" t="str">
            <v>H01驾驶员右侧滑轨总成</v>
          </cell>
        </row>
        <row r="3405">
          <cell r="A3405" t="str">
            <v>2.05.520</v>
          </cell>
          <cell r="B3405" t="str">
            <v>SCS0004020</v>
          </cell>
          <cell r="C3405" t="str">
            <v>H01副驾驶员左侧滑轨总成</v>
          </cell>
        </row>
        <row r="3406">
          <cell r="A3406" t="str">
            <v>2.05.521</v>
          </cell>
          <cell r="B3406" t="str">
            <v>SCS0004021</v>
          </cell>
          <cell r="C3406" t="str">
            <v>H01副驾驶员右侧滑轨总成</v>
          </cell>
        </row>
        <row r="3407">
          <cell r="A3407" t="str">
            <v>2.05.522</v>
          </cell>
          <cell r="B3407" t="str">
            <v>SCS0005239</v>
          </cell>
          <cell r="C3407" t="str">
            <v>C40DB扶手合棉</v>
          </cell>
        </row>
        <row r="3408">
          <cell r="A3408" t="str">
            <v>2.05.523</v>
          </cell>
          <cell r="B3408" t="str">
            <v>SCS0005240</v>
          </cell>
          <cell r="C3408" t="str">
            <v>C40DB扶手总成（黑色PVC）</v>
          </cell>
        </row>
        <row r="3409">
          <cell r="A3409" t="str">
            <v>2.05.524</v>
          </cell>
          <cell r="B3409" t="str">
            <v>SCS0005241</v>
          </cell>
          <cell r="C3409" t="str">
            <v>C40DB扶手总成（红棕皮革）</v>
          </cell>
        </row>
        <row r="3410">
          <cell r="A3410" t="str">
            <v>2.05.525</v>
          </cell>
          <cell r="B3410" t="str">
            <v>SCS0005242</v>
          </cell>
          <cell r="C3410" t="str">
            <v>C40DB扶手总成（蓝色皮革）</v>
          </cell>
        </row>
        <row r="3411">
          <cell r="A3411" t="str">
            <v>2.05.526</v>
          </cell>
          <cell r="B3411" t="e">
            <v>#N/A</v>
          </cell>
          <cell r="C3411" t="str">
            <v>H01副驾座框本体总成</v>
          </cell>
        </row>
        <row r="3412">
          <cell r="A3412" t="str">
            <v>2.05.527</v>
          </cell>
          <cell r="B3412" t="e">
            <v>#N/A</v>
          </cell>
          <cell r="C3412" t="str">
            <v>P203前排靠背泡沫总成(无气囊)</v>
          </cell>
        </row>
        <row r="3413">
          <cell r="A3413" t="str">
            <v>2.05.528</v>
          </cell>
          <cell r="B3413" t="e">
            <v>#N/A</v>
          </cell>
          <cell r="C3413" t="str">
            <v>P203主驾靠背泡沫总成(带气囊)</v>
          </cell>
        </row>
        <row r="3414">
          <cell r="A3414" t="str">
            <v>2.05.529</v>
          </cell>
          <cell r="B3414" t="e">
            <v>#N/A</v>
          </cell>
          <cell r="C3414" t="str">
            <v>P203前排座垫泡沫总成</v>
          </cell>
        </row>
        <row r="3415">
          <cell r="A3415" t="str">
            <v>2.05.530</v>
          </cell>
          <cell r="B3415" t="e">
            <v>#N/A</v>
          </cell>
          <cell r="C3415" t="str">
            <v>P203副驾靠背泡沫总成（带气囊）</v>
          </cell>
        </row>
        <row r="3416">
          <cell r="A3416" t="str">
            <v>2.06</v>
          </cell>
          <cell r="B3416" t="e">
            <v>#N/A</v>
          </cell>
          <cell r="C3416" t="str">
            <v>原材料类</v>
          </cell>
        </row>
        <row r="3417">
          <cell r="A3417" t="str">
            <v>2.06.001</v>
          </cell>
          <cell r="B3417" t="str">
            <v>SCS0003887</v>
          </cell>
          <cell r="C3417" t="str">
            <v>圆钢管（黑管）25</v>
          </cell>
        </row>
        <row r="3418">
          <cell r="A3418" t="str">
            <v>2.06.002</v>
          </cell>
          <cell r="B3418" t="str">
            <v>SCS0003888</v>
          </cell>
          <cell r="C3418" t="str">
            <v>圆钢管（黑管）20</v>
          </cell>
        </row>
        <row r="3419">
          <cell r="A3419" t="str">
            <v>2.06.003</v>
          </cell>
          <cell r="B3419" t="str">
            <v>TWT0000001</v>
          </cell>
          <cell r="C3419" t="str">
            <v>焊丝</v>
          </cell>
        </row>
        <row r="3420">
          <cell r="A3420" t="str">
            <v>2.06.004</v>
          </cell>
          <cell r="B3420" t="str">
            <v>TWT0000002</v>
          </cell>
          <cell r="C3420" t="str">
            <v>CO2保护气体</v>
          </cell>
        </row>
        <row r="3421">
          <cell r="A3421" t="str">
            <v>2.06.005</v>
          </cell>
          <cell r="B3421" t="str">
            <v>TFT0000001</v>
          </cell>
          <cell r="C3421" t="str">
            <v>黑料</v>
          </cell>
        </row>
        <row r="3422">
          <cell r="A3422" t="str">
            <v>2.06.006</v>
          </cell>
          <cell r="B3422" t="str">
            <v>TFT0000002</v>
          </cell>
          <cell r="C3422" t="str">
            <v>白料</v>
          </cell>
        </row>
        <row r="3423">
          <cell r="A3423" t="str">
            <v>2.06.007</v>
          </cell>
          <cell r="B3423" t="str">
            <v>TFT0000003</v>
          </cell>
          <cell r="C3423" t="str">
            <v>脱模剂</v>
          </cell>
        </row>
        <row r="3424">
          <cell r="A3424" t="str">
            <v>2.06.008</v>
          </cell>
          <cell r="B3424" t="str">
            <v>TFT0000004</v>
          </cell>
          <cell r="C3424" t="str">
            <v>修补胶</v>
          </cell>
        </row>
        <row r="3425">
          <cell r="A3425" t="str">
            <v>2.06.009</v>
          </cell>
          <cell r="B3425" t="str">
            <v>TFT0000005</v>
          </cell>
          <cell r="C3425" t="str">
            <v>消音蜡</v>
          </cell>
        </row>
        <row r="3426">
          <cell r="A3426" t="str">
            <v>2.06.010</v>
          </cell>
          <cell r="B3426" t="str">
            <v>TFT0000006</v>
          </cell>
          <cell r="C3426" t="str">
            <v>无苯胶（强力喷胶）</v>
          </cell>
        </row>
        <row r="3427">
          <cell r="A3427" t="str">
            <v>2.06.011</v>
          </cell>
          <cell r="B3427" t="str">
            <v>BFA0000001</v>
          </cell>
          <cell r="C3427" t="str">
            <v>C型钉</v>
          </cell>
        </row>
        <row r="3428">
          <cell r="A3428" t="str">
            <v>2.06.012</v>
          </cell>
          <cell r="B3428" t="str">
            <v>TFT0000007</v>
          </cell>
          <cell r="C3428" t="str">
            <v>透明胶</v>
          </cell>
        </row>
        <row r="3429">
          <cell r="A3429" t="str">
            <v>2.06.013</v>
          </cell>
          <cell r="B3429" t="str">
            <v>TFT0000008</v>
          </cell>
          <cell r="C3429" t="str">
            <v>502胶水</v>
          </cell>
        </row>
        <row r="3430">
          <cell r="A3430" t="str">
            <v>2.06.014</v>
          </cell>
          <cell r="B3430" t="str">
            <v>TFT0000009</v>
          </cell>
          <cell r="C3430" t="str">
            <v>修补胶</v>
          </cell>
        </row>
        <row r="3431">
          <cell r="A3431" t="str">
            <v>2.06.015</v>
          </cell>
          <cell r="B3431" t="str">
            <v>TWT0000003</v>
          </cell>
          <cell r="C3431" t="str">
            <v>焊接混合气体</v>
          </cell>
        </row>
        <row r="3432">
          <cell r="A3432" t="str">
            <v>2.06.016</v>
          </cell>
          <cell r="B3432" t="str">
            <v>TWT0000004</v>
          </cell>
          <cell r="C3432" t="str">
            <v>焊接O2</v>
          </cell>
        </row>
        <row r="3433">
          <cell r="A3433" t="str">
            <v>2.06.017</v>
          </cell>
          <cell r="B3433" t="str">
            <v>SCS0003889</v>
          </cell>
          <cell r="C3433" t="str">
            <v>圆钢管（白管）25（301）</v>
          </cell>
        </row>
        <row r="3434">
          <cell r="A3434" t="str">
            <v>2.06.018</v>
          </cell>
          <cell r="B3434" t="str">
            <v>SCS0003890</v>
          </cell>
          <cell r="C3434" t="str">
            <v>圆钢管（黑管）25（M20）</v>
          </cell>
        </row>
        <row r="3435">
          <cell r="A3435" t="str">
            <v>2.06.019</v>
          </cell>
          <cell r="B3435" t="str">
            <v>TWT0000005</v>
          </cell>
          <cell r="C3435" t="str">
            <v>乙炔</v>
          </cell>
        </row>
        <row r="3436">
          <cell r="A3436" t="str">
            <v>2.06.020</v>
          </cell>
          <cell r="B3436" t="str">
            <v>TWT0000006</v>
          </cell>
          <cell r="C3436" t="str">
            <v>乙炔</v>
          </cell>
        </row>
        <row r="3437">
          <cell r="A3437" t="str">
            <v>2.06.032</v>
          </cell>
          <cell r="B3437" t="str">
            <v>TFT0000010</v>
          </cell>
          <cell r="C3437" t="str">
            <v>催化剂K-30</v>
          </cell>
        </row>
        <row r="3438">
          <cell r="A3438" t="str">
            <v>2.06.033</v>
          </cell>
          <cell r="B3438" t="str">
            <v>TFT0000011</v>
          </cell>
          <cell r="C3438" t="str">
            <v>催化剂K107</v>
          </cell>
        </row>
        <row r="3439">
          <cell r="A3439" t="str">
            <v>2.06.034</v>
          </cell>
          <cell r="B3439" t="str">
            <v>TFT0000012</v>
          </cell>
          <cell r="C3439" t="str">
            <v>催化剂BL-17</v>
          </cell>
        </row>
        <row r="3440">
          <cell r="A3440" t="str">
            <v>2.06.035</v>
          </cell>
          <cell r="B3440" t="str">
            <v>TFT0000013</v>
          </cell>
          <cell r="C3440" t="str">
            <v>催化剂MP-608</v>
          </cell>
        </row>
        <row r="3441">
          <cell r="A3441" t="str">
            <v>2.06.036</v>
          </cell>
          <cell r="B3441" t="str">
            <v>TFT0000014</v>
          </cell>
          <cell r="C3441" t="str">
            <v>催化剂33LSI</v>
          </cell>
        </row>
        <row r="3442">
          <cell r="A3442" t="str">
            <v>2.06.037</v>
          </cell>
          <cell r="B3442" t="str">
            <v>TFT0000015</v>
          </cell>
          <cell r="C3442" t="str">
            <v>催化剂二乙醇胺</v>
          </cell>
        </row>
        <row r="3443">
          <cell r="A3443" t="str">
            <v>2.06.038</v>
          </cell>
          <cell r="B3443" t="str">
            <v>TFT0000016</v>
          </cell>
          <cell r="C3443" t="str">
            <v>硅油DC2525</v>
          </cell>
        </row>
        <row r="3444">
          <cell r="A3444" t="str">
            <v>2.06.039</v>
          </cell>
          <cell r="B3444" t="str">
            <v>TFT0000017</v>
          </cell>
          <cell r="C3444" t="str">
            <v>硅油DC6070</v>
          </cell>
        </row>
        <row r="3445">
          <cell r="A3445" t="str">
            <v>2.06.040</v>
          </cell>
          <cell r="B3445" t="str">
            <v>TFT0000018</v>
          </cell>
          <cell r="C3445" t="str">
            <v>开孔剂3350</v>
          </cell>
        </row>
        <row r="3446">
          <cell r="A3446" t="str">
            <v>2.06.041</v>
          </cell>
          <cell r="B3446" t="str">
            <v>TFT0000019</v>
          </cell>
          <cell r="C3446" t="str">
            <v>开孔剂(凯平)</v>
          </cell>
        </row>
        <row r="3447">
          <cell r="A3447" t="str">
            <v>2.06.042</v>
          </cell>
          <cell r="B3447" t="str">
            <v>TFT0000020</v>
          </cell>
          <cell r="C3447" t="str">
            <v>甲醛祛除剂</v>
          </cell>
        </row>
        <row r="3448">
          <cell r="A3448" t="str">
            <v>2.06.043</v>
          </cell>
          <cell r="B3448" t="str">
            <v>TFT0000021</v>
          </cell>
          <cell r="C3448" t="str">
            <v>高固脱模剂</v>
          </cell>
        </row>
        <row r="3449">
          <cell r="A3449" t="str">
            <v>2.06.20</v>
          </cell>
          <cell r="B3449" t="str">
            <v>TFT0000022</v>
          </cell>
          <cell r="C3449" t="str">
            <v>催化剂A-1</v>
          </cell>
        </row>
        <row r="3450">
          <cell r="A3450" t="str">
            <v>2.06.21</v>
          </cell>
          <cell r="B3450" t="str">
            <v>TFT0000023</v>
          </cell>
          <cell r="C3450" t="str">
            <v>催化剂A-33</v>
          </cell>
        </row>
        <row r="3451">
          <cell r="A3451" t="str">
            <v>2.06.22</v>
          </cell>
          <cell r="B3451" t="str">
            <v>TFT0000024</v>
          </cell>
          <cell r="C3451" t="str">
            <v>二乙醇胺</v>
          </cell>
        </row>
        <row r="3452">
          <cell r="A3452" t="str">
            <v>2.06.23</v>
          </cell>
          <cell r="B3452" t="str">
            <v>TFT0000025</v>
          </cell>
          <cell r="C3452" t="str">
            <v>三乙醇胺</v>
          </cell>
        </row>
        <row r="3453">
          <cell r="A3453" t="str">
            <v>2.06.24</v>
          </cell>
          <cell r="B3453" t="str">
            <v>TFT0000026</v>
          </cell>
          <cell r="C3453" t="str">
            <v>开孔聚醚</v>
          </cell>
        </row>
        <row r="3454">
          <cell r="A3454" t="str">
            <v>2.06.25</v>
          </cell>
          <cell r="B3454" t="str">
            <v>TFT0000027</v>
          </cell>
          <cell r="C3454" t="str">
            <v>催化剂C-225</v>
          </cell>
        </row>
        <row r="3455">
          <cell r="A3455" t="str">
            <v>2.06.26</v>
          </cell>
          <cell r="B3455" t="str">
            <v>TFT0000028</v>
          </cell>
          <cell r="C3455" t="str">
            <v>聚醚多元醇</v>
          </cell>
        </row>
        <row r="3456">
          <cell r="A3456" t="str">
            <v>2.06.27</v>
          </cell>
          <cell r="B3456" t="str">
            <v>TFT0000029</v>
          </cell>
          <cell r="C3456" t="str">
            <v>聚合物多元醇</v>
          </cell>
        </row>
        <row r="3457">
          <cell r="A3457" t="str">
            <v>2.06.28</v>
          </cell>
          <cell r="B3457" t="str">
            <v>TFT0000030</v>
          </cell>
          <cell r="C3457" t="str">
            <v>BST-351D</v>
          </cell>
        </row>
        <row r="3458">
          <cell r="A3458" t="str">
            <v>2.06.29</v>
          </cell>
          <cell r="B3458" t="str">
            <v>TFT0000031</v>
          </cell>
          <cell r="C3458" t="str">
            <v>CG-7070R</v>
          </cell>
        </row>
        <row r="3459">
          <cell r="A3459" t="str">
            <v>2.06.30</v>
          </cell>
          <cell r="B3459" t="str">
            <v>TFT0000032</v>
          </cell>
          <cell r="C3459" t="str">
            <v>硅油PU-1254</v>
          </cell>
        </row>
        <row r="3460">
          <cell r="A3460" t="str">
            <v>2.06.31</v>
          </cell>
          <cell r="B3460" t="str">
            <v>TFT0000033</v>
          </cell>
          <cell r="C3460" t="str">
            <v>硅油PU-1231</v>
          </cell>
        </row>
        <row r="3461">
          <cell r="A3461" t="str">
            <v>2.97</v>
          </cell>
          <cell r="B3461" t="e">
            <v>#N/A</v>
          </cell>
          <cell r="C3461" t="str">
            <v>待处理物料</v>
          </cell>
        </row>
        <row r="3462">
          <cell r="A3462" t="str">
            <v>2.97.001</v>
          </cell>
          <cell r="B3462" t="str">
            <v>SCS0003891</v>
          </cell>
          <cell r="C3462" t="str">
            <v>钢丝220*1.8</v>
          </cell>
        </row>
        <row r="3463">
          <cell r="A3463" t="str">
            <v>2.97.002</v>
          </cell>
          <cell r="B3463" t="str">
            <v>SCS0003892</v>
          </cell>
          <cell r="C3463" t="str">
            <v>钢丝570*1.8</v>
          </cell>
        </row>
        <row r="3464">
          <cell r="A3464" t="str">
            <v>2.97.003</v>
          </cell>
          <cell r="B3464" t="str">
            <v>SCS0003893</v>
          </cell>
          <cell r="C3464" t="str">
            <v>钢丝120*1.8</v>
          </cell>
        </row>
        <row r="3465">
          <cell r="A3465" t="str">
            <v>2.97.004</v>
          </cell>
          <cell r="B3465" t="str">
            <v>SCS0003894</v>
          </cell>
          <cell r="C3465" t="str">
            <v>钢丝475*1.8</v>
          </cell>
        </row>
        <row r="3466">
          <cell r="A3466" t="str">
            <v>2.97.005</v>
          </cell>
          <cell r="B3466" t="str">
            <v>SCS0003895</v>
          </cell>
          <cell r="C3466" t="str">
            <v>钢丝425</v>
          </cell>
        </row>
        <row r="3467">
          <cell r="A3467" t="str">
            <v>2.97.006</v>
          </cell>
          <cell r="B3467" t="str">
            <v>SCS0003896</v>
          </cell>
          <cell r="C3467" t="str">
            <v>钢丝H</v>
          </cell>
        </row>
        <row r="3468">
          <cell r="A3468" t="str">
            <v>2.97.007</v>
          </cell>
          <cell r="B3468" t="str">
            <v>SCS0003897</v>
          </cell>
          <cell r="C3468" t="str">
            <v>钢丝I</v>
          </cell>
        </row>
        <row r="3469">
          <cell r="A3469" t="str">
            <v>2.97.008</v>
          </cell>
          <cell r="B3469" t="str">
            <v>SCS0003898</v>
          </cell>
          <cell r="C3469" t="str">
            <v>钢丝D</v>
          </cell>
        </row>
        <row r="3470">
          <cell r="A3470" t="str">
            <v>2.98</v>
          </cell>
          <cell r="B3470" t="e">
            <v>#N/A</v>
          </cell>
          <cell r="C3470" t="str">
            <v>设备备件、工装检具等</v>
          </cell>
        </row>
        <row r="3471">
          <cell r="A3471" t="str">
            <v>2.99</v>
          </cell>
          <cell r="B3471" t="e">
            <v>#N/A</v>
          </cell>
          <cell r="C3471" t="str">
            <v>其他</v>
          </cell>
        </row>
        <row r="3472">
          <cell r="A3472" t="str">
            <v>9</v>
          </cell>
          <cell r="B3472" t="e">
            <v>#N/A</v>
          </cell>
          <cell r="C3472" t="str">
            <v>随车附件</v>
          </cell>
        </row>
        <row r="3473">
          <cell r="A3473" t="str">
            <v>9.01</v>
          </cell>
          <cell r="B3473" t="e">
            <v>#N/A</v>
          </cell>
          <cell r="C3473" t="str">
            <v>306/307</v>
          </cell>
        </row>
        <row r="3474">
          <cell r="A3474" t="str">
            <v>9.01.001</v>
          </cell>
          <cell r="B3474" t="str">
            <v>SCS0003899</v>
          </cell>
          <cell r="C3474" t="str">
            <v>座椅螺栓饰盖（浅灰）</v>
          </cell>
        </row>
        <row r="3475">
          <cell r="A3475" t="str">
            <v>9.01.002</v>
          </cell>
          <cell r="B3475" t="str">
            <v>SCS0003900</v>
          </cell>
          <cell r="C3475" t="str">
            <v>座椅螺栓饰盖（深米灰）</v>
          </cell>
        </row>
        <row r="3476">
          <cell r="A3476" t="str">
            <v>9.01.003</v>
          </cell>
          <cell r="B3476" t="str">
            <v>SCS0003901</v>
          </cell>
          <cell r="C3476" t="str">
            <v>座椅锁扣总成</v>
          </cell>
        </row>
        <row r="3477">
          <cell r="A3477" t="str">
            <v>9.02</v>
          </cell>
          <cell r="B3477" t="e">
            <v>#N/A</v>
          </cell>
          <cell r="C3477" t="str">
            <v>301/302</v>
          </cell>
        </row>
        <row r="3478">
          <cell r="A3478" t="str">
            <v>9.02.001</v>
          </cell>
          <cell r="B3478" t="str">
            <v>SCS0003902</v>
          </cell>
          <cell r="C3478" t="str">
            <v>后排靠背安装支架（整体）</v>
          </cell>
        </row>
        <row r="3479">
          <cell r="A3479" t="str">
            <v>9.02.002</v>
          </cell>
          <cell r="B3479" t="str">
            <v>SCS0003903</v>
          </cell>
          <cell r="C3479" t="str">
            <v>后排座椅转轴支架护罩1#</v>
          </cell>
        </row>
        <row r="3480">
          <cell r="A3480" t="str">
            <v>9.02.003</v>
          </cell>
          <cell r="B3480" t="str">
            <v>SCS0003904</v>
          </cell>
          <cell r="C3480" t="str">
            <v>后排座椅转轴支架护罩2#</v>
          </cell>
        </row>
        <row r="3481">
          <cell r="A3481" t="str">
            <v>9.02.004</v>
          </cell>
          <cell r="B3481" t="str">
            <v>SCS0003905</v>
          </cell>
          <cell r="C3481" t="str">
            <v>后排靠背中间脚架</v>
          </cell>
        </row>
        <row r="3482">
          <cell r="A3482" t="str">
            <v>9.02.005</v>
          </cell>
          <cell r="B3482" t="str">
            <v>SCS0003906</v>
          </cell>
          <cell r="C3482" t="str">
            <v>驾驶座支脚护罩-前</v>
          </cell>
        </row>
        <row r="3483">
          <cell r="A3483" t="str">
            <v>9.02.006</v>
          </cell>
          <cell r="B3483" t="str">
            <v>SCS0003907</v>
          </cell>
          <cell r="C3483" t="str">
            <v>驾驶座支脚护罩-后</v>
          </cell>
        </row>
        <row r="3484">
          <cell r="A3484" t="str">
            <v>9.02.007</v>
          </cell>
          <cell r="B3484" t="str">
            <v>SCS0003908</v>
          </cell>
          <cell r="C3484" t="str">
            <v>副驾驶座支脚护罩-前</v>
          </cell>
        </row>
        <row r="3485">
          <cell r="A3485" t="str">
            <v>9.02.008</v>
          </cell>
          <cell r="B3485" t="str">
            <v>SCS0003909</v>
          </cell>
          <cell r="C3485" t="str">
            <v>副驾驶座支脚护罩-后</v>
          </cell>
        </row>
        <row r="3486">
          <cell r="A3486" t="str">
            <v>9.02.009</v>
          </cell>
          <cell r="B3486" t="str">
            <v>SCS0003910</v>
          </cell>
          <cell r="C3486" t="str">
            <v>后排靠背中间脚架衬套</v>
          </cell>
        </row>
        <row r="3487">
          <cell r="A3487" t="str">
            <v>9.02.010</v>
          </cell>
          <cell r="B3487" t="str">
            <v>SCS0003911</v>
          </cell>
          <cell r="C3487" t="str">
            <v>后排靠背中间脚架二</v>
          </cell>
        </row>
        <row r="3488">
          <cell r="A3488" t="str">
            <v>9.02.011</v>
          </cell>
          <cell r="B3488" t="str">
            <v>SCS0003912</v>
          </cell>
          <cell r="C3488" t="str">
            <v>后排靠背安装支架（三厢）</v>
          </cell>
        </row>
        <row r="3489">
          <cell r="A3489" t="str">
            <v>9.03</v>
          </cell>
          <cell r="B3489" t="e">
            <v>#N/A</v>
          </cell>
          <cell r="C3489" t="str">
            <v>M20</v>
          </cell>
        </row>
        <row r="3490">
          <cell r="A3490" t="str">
            <v>9.03.001</v>
          </cell>
          <cell r="B3490" t="str">
            <v>SCS0003913</v>
          </cell>
          <cell r="C3490" t="str">
            <v>驾驶员座椅前角盖</v>
          </cell>
        </row>
        <row r="3491">
          <cell r="A3491" t="str">
            <v>9.03.002</v>
          </cell>
          <cell r="B3491" t="str">
            <v>SCS0003914</v>
          </cell>
          <cell r="C3491" t="str">
            <v>副驾驶员座椅左前角盖</v>
          </cell>
        </row>
        <row r="3492">
          <cell r="A3492" t="str">
            <v>9.03.003</v>
          </cell>
          <cell r="B3492" t="str">
            <v>SCS0003915</v>
          </cell>
          <cell r="C3492" t="str">
            <v>副驾驶员座椅右前角盖</v>
          </cell>
        </row>
        <row r="3493">
          <cell r="A3493" t="str">
            <v>9.03.004</v>
          </cell>
          <cell r="B3493" t="str">
            <v>SCS0003916</v>
          </cell>
          <cell r="C3493" t="str">
            <v>驾驶员座椅前角盖（黑色）</v>
          </cell>
        </row>
        <row r="3494">
          <cell r="A3494" t="str">
            <v>9.03.005</v>
          </cell>
          <cell r="B3494" t="str">
            <v>SCS0003917</v>
          </cell>
          <cell r="C3494" t="str">
            <v>副驾驶员座椅左前角盖(黑色)</v>
          </cell>
        </row>
        <row r="3495">
          <cell r="A3495" t="str">
            <v>9.03.006</v>
          </cell>
          <cell r="B3495" t="str">
            <v>SCS0003918</v>
          </cell>
          <cell r="C3495" t="str">
            <v>副驾驶员座椅右前角盖(黑色)</v>
          </cell>
        </row>
        <row r="3496">
          <cell r="A3496" t="str">
            <v>9.03.007</v>
          </cell>
          <cell r="B3496" t="str">
            <v>SCS0003919</v>
          </cell>
          <cell r="C3496" t="str">
            <v>驾驶员座椅前角盖（浅灰色）</v>
          </cell>
        </row>
        <row r="3497">
          <cell r="A3497" t="str">
            <v>9.03.008</v>
          </cell>
          <cell r="B3497" t="str">
            <v>SCS0003920</v>
          </cell>
          <cell r="C3497" t="str">
            <v>副驾驶员座椅左前角盖(浅灰色)</v>
          </cell>
        </row>
        <row r="3498">
          <cell r="A3498" t="str">
            <v>9.03.009</v>
          </cell>
          <cell r="B3498" t="str">
            <v>SCS0003921</v>
          </cell>
          <cell r="C3498" t="str">
            <v>副驾驶员座椅右前角盖(浅灰色)</v>
          </cell>
        </row>
        <row r="3499">
          <cell r="A3499" t="str">
            <v>9.04</v>
          </cell>
          <cell r="B3499" t="e">
            <v>#N/A</v>
          </cell>
          <cell r="C3499" t="str">
            <v>H32B</v>
          </cell>
        </row>
        <row r="3500">
          <cell r="A3500" t="str">
            <v>9.04.001</v>
          </cell>
          <cell r="B3500" t="str">
            <v>SCS0003922</v>
          </cell>
          <cell r="C3500" t="str">
            <v>后排靠背中间装车支架总成</v>
          </cell>
        </row>
        <row r="3501">
          <cell r="A3501" t="str">
            <v>9.04.002</v>
          </cell>
          <cell r="B3501" t="str">
            <v>SCS0003923</v>
          </cell>
          <cell r="C3501" t="str">
            <v>后排靠背6分侧装车支架总成</v>
          </cell>
        </row>
        <row r="3502">
          <cell r="A3502" t="str">
            <v>9.04.003</v>
          </cell>
          <cell r="B3502" t="str">
            <v>SCS0003924</v>
          </cell>
          <cell r="C3502" t="str">
            <v>后排靠背4分侧装车支架总成</v>
          </cell>
        </row>
        <row r="3503">
          <cell r="A3503" t="str">
            <v>9.04.004</v>
          </cell>
          <cell r="B3503" t="e">
            <v>#N/A</v>
          </cell>
          <cell r="C3503" t="str">
            <v>后排靠背6分侧装车支架总成</v>
          </cell>
        </row>
        <row r="3504">
          <cell r="A3504" t="str">
            <v>9.05</v>
          </cell>
          <cell r="B3504" t="e">
            <v>#N/A</v>
          </cell>
          <cell r="C3504" t="str">
            <v>M50N</v>
          </cell>
        </row>
        <row r="3505">
          <cell r="A3505" t="str">
            <v>9.05.001</v>
          </cell>
          <cell r="B3505" t="str">
            <v>SCS0003925</v>
          </cell>
          <cell r="C3505" t="str">
            <v>前排座椅前外侧安装护盖</v>
          </cell>
        </row>
        <row r="3506">
          <cell r="A3506" t="str">
            <v>9.05.002</v>
          </cell>
          <cell r="B3506" t="str">
            <v>SCS0003926</v>
          </cell>
          <cell r="C3506" t="str">
            <v>前排座椅后外侧安装护盖</v>
          </cell>
        </row>
        <row r="3507">
          <cell r="A3507" t="str">
            <v>9.05.003</v>
          </cell>
          <cell r="B3507" t="str">
            <v>SCS0003927</v>
          </cell>
          <cell r="C3507" t="str">
            <v>主驾前安装护盖-右</v>
          </cell>
        </row>
        <row r="3508">
          <cell r="A3508" t="str">
            <v>9.05.004</v>
          </cell>
          <cell r="B3508" t="str">
            <v>SCS0003928</v>
          </cell>
          <cell r="C3508" t="str">
            <v>副驾前安装护盖-左</v>
          </cell>
        </row>
        <row r="3509">
          <cell r="A3509" t="str">
            <v>9.05.005</v>
          </cell>
          <cell r="B3509" t="str">
            <v>SCS0003929</v>
          </cell>
          <cell r="C3509" t="str">
            <v>主驾后安装护盖-右</v>
          </cell>
        </row>
        <row r="3510">
          <cell r="A3510" t="str">
            <v>9.05.006</v>
          </cell>
          <cell r="B3510" t="str">
            <v>SCS0003930</v>
          </cell>
          <cell r="C3510" t="str">
            <v>副驾后安装护盖-左</v>
          </cell>
        </row>
        <row r="3511">
          <cell r="A3511" t="str">
            <v>9.05.007</v>
          </cell>
          <cell r="B3511" t="str">
            <v>SCS0003931</v>
          </cell>
          <cell r="C3511" t="str">
            <v>中排独立座椅前安装护盖</v>
          </cell>
        </row>
        <row r="3512">
          <cell r="A3512" t="str">
            <v>9.05.008</v>
          </cell>
          <cell r="B3512" t="str">
            <v>SCS0003932</v>
          </cell>
          <cell r="C3512" t="str">
            <v>中排独立座椅后外安装护盖</v>
          </cell>
        </row>
        <row r="3513">
          <cell r="A3513" t="str">
            <v>9.05.009</v>
          </cell>
          <cell r="B3513" t="str">
            <v>SCS0003933</v>
          </cell>
          <cell r="C3513" t="str">
            <v>中排独立座椅后内安装护盖</v>
          </cell>
        </row>
        <row r="3514">
          <cell r="A3514" t="str">
            <v>9.05.010</v>
          </cell>
          <cell r="B3514" t="str">
            <v>SCS0003934</v>
          </cell>
          <cell r="C3514" t="str">
            <v>中排四六分座椅前安装护盖</v>
          </cell>
        </row>
        <row r="3515">
          <cell r="A3515" t="str">
            <v>9.05.011</v>
          </cell>
          <cell r="B3515" t="str">
            <v>SCS0003935</v>
          </cell>
          <cell r="C3515" t="str">
            <v>第三排四六分座椅前安装护盖</v>
          </cell>
        </row>
        <row r="3516">
          <cell r="A3516" t="str">
            <v>9.06</v>
          </cell>
          <cell r="B3516" t="e">
            <v>#N/A</v>
          </cell>
          <cell r="C3516" t="str">
            <v>C40D</v>
          </cell>
        </row>
        <row r="3517">
          <cell r="A3517" t="str">
            <v>9.06.01</v>
          </cell>
          <cell r="B3517" t="str">
            <v>SCS0003936</v>
          </cell>
          <cell r="C3517" t="str">
            <v>后排座椅靠背中部支架总成</v>
          </cell>
        </row>
        <row r="3518">
          <cell r="A3518" t="str">
            <v>9.07</v>
          </cell>
          <cell r="B3518" t="e">
            <v>#N/A</v>
          </cell>
          <cell r="C3518" t="str">
            <v>C32B</v>
          </cell>
        </row>
        <row r="3519">
          <cell r="A3519" t="str">
            <v>9.07.01</v>
          </cell>
          <cell r="B3519" t="str">
            <v>SCS0003937</v>
          </cell>
          <cell r="C3519" t="str">
            <v>C32B解锁按钮</v>
          </cell>
        </row>
        <row r="3520">
          <cell r="A3520" t="str">
            <v>9.07.02</v>
          </cell>
          <cell r="B3520" t="str">
            <v>SCS0003938</v>
          </cell>
          <cell r="C3520" t="str">
            <v>C32B解锁罩壳</v>
          </cell>
        </row>
        <row r="3521">
          <cell r="A3521" t="str">
            <v>9.07.03</v>
          </cell>
          <cell r="B3521" t="str">
            <v>SCS0003939</v>
          </cell>
          <cell r="C3521" t="str">
            <v>C32B调角器手柄</v>
          </cell>
        </row>
        <row r="3522">
          <cell r="A3522" t="str">
            <v>9.07.04</v>
          </cell>
          <cell r="B3522" t="str">
            <v>SCS0003940</v>
          </cell>
          <cell r="C3522" t="str">
            <v>C32B头枕导套（锁端）</v>
          </cell>
        </row>
        <row r="3523">
          <cell r="A3523" t="str">
            <v>9.07.05</v>
          </cell>
          <cell r="B3523" t="str">
            <v>SCS0003941</v>
          </cell>
          <cell r="C3523" t="str">
            <v>C32B升降手柄</v>
          </cell>
        </row>
        <row r="3524">
          <cell r="A3524" t="str">
            <v>9.07.06</v>
          </cell>
          <cell r="B3524" t="str">
            <v>SCS0003942</v>
          </cell>
          <cell r="C3524" t="str">
            <v>C32B副驾调角器手柄</v>
          </cell>
        </row>
        <row r="3525">
          <cell r="A3525" t="str">
            <v>9.07.08</v>
          </cell>
          <cell r="B3525" t="str">
            <v>SCS0003943</v>
          </cell>
          <cell r="C3525" t="str">
            <v>副驾头枕发泡调角器手柄</v>
          </cell>
        </row>
        <row r="3526">
          <cell r="A3526" t="str">
            <v>9.08</v>
          </cell>
          <cell r="B3526" t="e">
            <v>#N/A</v>
          </cell>
          <cell r="C3526" t="str">
            <v>MA501</v>
          </cell>
        </row>
        <row r="3527">
          <cell r="A3527" t="str">
            <v>9.08.01</v>
          </cell>
          <cell r="B3527" t="str">
            <v>SCS0003944</v>
          </cell>
          <cell r="C3527" t="str">
            <v>靠背左侧安装支架</v>
          </cell>
        </row>
        <row r="3528">
          <cell r="A3528" t="str">
            <v>9.08.02</v>
          </cell>
          <cell r="B3528" t="str">
            <v>SCS0003945</v>
          </cell>
          <cell r="C3528" t="str">
            <v>靠背右侧安装支架</v>
          </cell>
        </row>
        <row r="3529">
          <cell r="A3529" t="str">
            <v>9.08.03</v>
          </cell>
          <cell r="B3529" t="str">
            <v>SCS0003946</v>
          </cell>
          <cell r="C3529" t="str">
            <v>靠背中间安装支架</v>
          </cell>
        </row>
        <row r="3530">
          <cell r="A3530" t="str">
            <v>9.09</v>
          </cell>
          <cell r="B3530" t="e">
            <v>#N/A</v>
          </cell>
          <cell r="C3530" t="str">
            <v>C40DB</v>
          </cell>
        </row>
        <row r="3531">
          <cell r="A3531" t="str">
            <v>9.09.01</v>
          </cell>
          <cell r="B3531" t="str">
            <v>SCS0003947</v>
          </cell>
          <cell r="C3531" t="str">
            <v>中部支架总成（扭力梁）（300低配）</v>
          </cell>
        </row>
        <row r="3532">
          <cell r="A3532" t="str">
            <v>9.09.02</v>
          </cell>
          <cell r="B3532" t="str">
            <v>SCS0003948</v>
          </cell>
          <cell r="C3532" t="str">
            <v>中部支架总成（365低配、365高配）</v>
          </cell>
        </row>
        <row r="3533">
          <cell r="A3533" t="str">
            <v>9.10</v>
          </cell>
          <cell r="B3533" t="e">
            <v>#N/A</v>
          </cell>
          <cell r="C3533" t="str">
            <v>U201</v>
          </cell>
        </row>
        <row r="3534">
          <cell r="A3534" t="str">
            <v>9.10.01</v>
          </cell>
          <cell r="B3534" t="str">
            <v>SCS0003949</v>
          </cell>
          <cell r="C3534" t="str">
            <v>U201三排座椅左侧安装脚护罩（黑色）</v>
          </cell>
        </row>
        <row r="3535">
          <cell r="A3535" t="str">
            <v>9.10.02</v>
          </cell>
          <cell r="B3535" t="str">
            <v>SCS0003950</v>
          </cell>
          <cell r="C3535" t="str">
            <v>U201三排座椅左侧安装脚护罩（米色）</v>
          </cell>
        </row>
        <row r="3536">
          <cell r="A3536" t="str">
            <v>9.10.03</v>
          </cell>
          <cell r="B3536" t="str">
            <v>SCS0003951</v>
          </cell>
          <cell r="C3536" t="str">
            <v>U201三排座椅中间安装脚护罩（米色）</v>
          </cell>
        </row>
        <row r="3537">
          <cell r="A3537" t="str">
            <v>9.10.04</v>
          </cell>
          <cell r="B3537" t="str">
            <v>SCS0003952</v>
          </cell>
          <cell r="C3537" t="str">
            <v>U201三排座椅中间安装脚护罩（黑色）</v>
          </cell>
        </row>
        <row r="3538">
          <cell r="A3538" t="str">
            <v>9.10.05</v>
          </cell>
          <cell r="B3538" t="str">
            <v>SCS0003953</v>
          </cell>
          <cell r="C3538" t="str">
            <v>U201三排座椅右侧安装脚护罩（米色）</v>
          </cell>
        </row>
        <row r="3539">
          <cell r="A3539" t="str">
            <v>9.10.06</v>
          </cell>
          <cell r="B3539" t="str">
            <v>SCS0003954</v>
          </cell>
          <cell r="C3539" t="str">
            <v>U201三排座椅右侧安装脚护罩（黑色）</v>
          </cell>
        </row>
        <row r="3540">
          <cell r="A3540" t="str">
            <v>9.10.07</v>
          </cell>
          <cell r="B3540" t="str">
            <v>SCS0003955</v>
          </cell>
          <cell r="C3540" t="str">
            <v>U201二排座椅前安装脚罩（黑色）</v>
          </cell>
        </row>
        <row r="3541">
          <cell r="A3541" t="str">
            <v>9.10.08</v>
          </cell>
          <cell r="B3541" t="str">
            <v>SCS0003956</v>
          </cell>
          <cell r="C3541" t="str">
            <v>U201二排座椅前安装脚罩（米色）</v>
          </cell>
        </row>
        <row r="3542">
          <cell r="A3542" t="str">
            <v>9.11</v>
          </cell>
          <cell r="B3542" t="e">
            <v>#N/A</v>
          </cell>
          <cell r="C3542" t="str">
            <v>P203</v>
          </cell>
        </row>
        <row r="3543">
          <cell r="A3543" t="str">
            <v>9.11.01</v>
          </cell>
          <cell r="B3543" t="e">
            <v>#N/A</v>
          </cell>
          <cell r="C3543" t="str">
            <v>P203后排座椅上固定卡扣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物料BOM"/>
      <sheetName val="組織運用"/>
      <sheetName val="RecoveredExternalLink1"/>
    </sheetNames>
    <sheetDataSet>
      <sheetData sheetId="0" refreshError="1">
        <row r="5">
          <cell r="A5" t="str">
            <v>1.1.01.01</v>
          </cell>
          <cell r="B5" t="str">
            <v>SCS0000001</v>
          </cell>
          <cell r="C5" t="str">
            <v>306基本型驾驶员座椅总成</v>
          </cell>
        </row>
        <row r="6">
          <cell r="A6" t="str">
            <v>1.1.01.02</v>
          </cell>
          <cell r="B6" t="str">
            <v>SCS0000002</v>
          </cell>
          <cell r="C6" t="str">
            <v>306舒适型驾驶员座椅总成</v>
          </cell>
        </row>
        <row r="7">
          <cell r="A7" t="str">
            <v>1.1.01.03</v>
          </cell>
          <cell r="B7" t="str">
            <v>SCS0000003</v>
          </cell>
          <cell r="C7" t="str">
            <v>306豪华型驾驶员座椅总成</v>
          </cell>
        </row>
        <row r="8">
          <cell r="A8" t="str">
            <v>1.1.01.04</v>
          </cell>
          <cell r="B8" t="str">
            <v>SCS0000004</v>
          </cell>
          <cell r="C8" t="str">
            <v>306基本型副驾座椅总成</v>
          </cell>
        </row>
        <row r="9">
          <cell r="A9" t="str">
            <v>1.1.01.05</v>
          </cell>
          <cell r="B9" t="str">
            <v>SCS0000005</v>
          </cell>
          <cell r="C9" t="str">
            <v>306舒适型副驾座椅总成</v>
          </cell>
        </row>
        <row r="10">
          <cell r="A10" t="str">
            <v>1.1.01.06</v>
          </cell>
          <cell r="B10" t="str">
            <v>SCS0000006</v>
          </cell>
          <cell r="C10" t="str">
            <v>306豪华型副驾座椅总成</v>
          </cell>
        </row>
        <row r="11">
          <cell r="A11" t="str">
            <v>1.1.01.07</v>
          </cell>
          <cell r="B11" t="str">
            <v>SCS0000007</v>
          </cell>
          <cell r="C11" t="str">
            <v>306基本型中排2+1座椅总成</v>
          </cell>
        </row>
        <row r="12">
          <cell r="A12" t="str">
            <v>1.1.01.08</v>
          </cell>
          <cell r="B12" t="str">
            <v>SCS0000008</v>
          </cell>
          <cell r="C12" t="str">
            <v>306舒适型中排2+1座椅总成</v>
          </cell>
        </row>
        <row r="13">
          <cell r="A13" t="str">
            <v>1.1.01.09</v>
          </cell>
          <cell r="B13" t="str">
            <v>SCS0000009</v>
          </cell>
          <cell r="C13" t="str">
            <v>306豪华型中排2+1座椅总成</v>
          </cell>
        </row>
        <row r="14">
          <cell r="A14" t="str">
            <v>1.1.01.10</v>
          </cell>
          <cell r="B14" t="str">
            <v>SCS0000010</v>
          </cell>
          <cell r="C14" t="str">
            <v>306基本型中排双人座椅总成</v>
          </cell>
        </row>
        <row r="15">
          <cell r="A15" t="str">
            <v>1.1.01.11</v>
          </cell>
          <cell r="B15" t="str">
            <v>SCS0000011</v>
          </cell>
          <cell r="C15" t="str">
            <v>306舒适型中排双人座椅总成</v>
          </cell>
        </row>
        <row r="16">
          <cell r="A16" t="str">
            <v>1.1.01.12</v>
          </cell>
          <cell r="B16" t="str">
            <v>SCS0000012</v>
          </cell>
          <cell r="C16" t="str">
            <v>306豪华型中排双人座椅总成</v>
          </cell>
        </row>
        <row r="17">
          <cell r="A17" t="str">
            <v>1.1.01.13</v>
          </cell>
          <cell r="B17" t="str">
            <v>SCS0000013</v>
          </cell>
          <cell r="C17" t="str">
            <v>306基本型后排三人座椅总成</v>
          </cell>
        </row>
        <row r="18">
          <cell r="A18" t="str">
            <v>1.1.01.14</v>
          </cell>
          <cell r="B18" t="str">
            <v>SCS0000014</v>
          </cell>
          <cell r="C18" t="str">
            <v>306舒适型后排三人座椅总成</v>
          </cell>
        </row>
        <row r="19">
          <cell r="A19" t="str">
            <v>1.1.01.15</v>
          </cell>
          <cell r="B19" t="str">
            <v>SCS0000015</v>
          </cell>
          <cell r="C19" t="str">
            <v>306豪华型后排三人座椅总成</v>
          </cell>
        </row>
        <row r="20">
          <cell r="A20" t="str">
            <v>1.1.01.16</v>
          </cell>
          <cell r="B20" t="str">
            <v>SCS0000016</v>
          </cell>
          <cell r="C20" t="str">
            <v>306舒适型中排左独立座椅总成</v>
          </cell>
        </row>
        <row r="21">
          <cell r="A21" t="str">
            <v>1.1.01.17</v>
          </cell>
          <cell r="B21" t="str">
            <v>SCS0000017</v>
          </cell>
          <cell r="C21" t="str">
            <v>306舒适型中排右独立座椅总成</v>
          </cell>
        </row>
        <row r="22">
          <cell r="A22" t="str">
            <v>1.1.01.18</v>
          </cell>
          <cell r="B22" t="str">
            <v>SCS0000018</v>
          </cell>
          <cell r="C22" t="str">
            <v>306豪华型中排左独立座椅总成</v>
          </cell>
        </row>
        <row r="23">
          <cell r="A23" t="str">
            <v>1.1.01.19</v>
          </cell>
          <cell r="B23" t="str">
            <v>SCS0000019</v>
          </cell>
          <cell r="C23" t="str">
            <v>306豪华型中排右独立座椅总成</v>
          </cell>
        </row>
        <row r="24">
          <cell r="A24" t="str">
            <v>1.1.01.23</v>
          </cell>
          <cell r="B24" t="str">
            <v>SCS0000020</v>
          </cell>
          <cell r="C24" t="str">
            <v>306基本型驾驶员座椅总成（不带线束）</v>
          </cell>
        </row>
        <row r="25">
          <cell r="A25" t="str">
            <v>1.1.01.24</v>
          </cell>
          <cell r="B25" t="str">
            <v>SCS0000021</v>
          </cell>
          <cell r="C25" t="str">
            <v>306基本型驾驶员座椅总成（单边调角器）</v>
          </cell>
        </row>
        <row r="26">
          <cell r="A26" t="str">
            <v>1.1.01.25</v>
          </cell>
          <cell r="B26" t="str">
            <v>SCS0000022</v>
          </cell>
          <cell r="C26" t="str">
            <v>306舒适型驾驶员座椅总成（单边调角器）</v>
          </cell>
        </row>
        <row r="27">
          <cell r="A27" t="str">
            <v>1.1.01.26</v>
          </cell>
          <cell r="B27" t="str">
            <v>SCS0000023</v>
          </cell>
          <cell r="C27" t="str">
            <v>306豪华型驾驶员座椅总成（单边调角器）</v>
          </cell>
        </row>
        <row r="28">
          <cell r="A28" t="str">
            <v>1.1.01.27</v>
          </cell>
          <cell r="B28" t="str">
            <v>SCS0000024</v>
          </cell>
          <cell r="C28" t="str">
            <v>306基本型副驾座椅总成（单边调角器）</v>
          </cell>
        </row>
        <row r="29">
          <cell r="A29" t="str">
            <v>1.1.01.28</v>
          </cell>
          <cell r="B29" t="str">
            <v>SCS0000025</v>
          </cell>
          <cell r="C29" t="str">
            <v>306舒适型副驾座椅总成（单边调角器）</v>
          </cell>
        </row>
        <row r="30">
          <cell r="A30" t="str">
            <v>1.1.01.29</v>
          </cell>
          <cell r="B30" t="str">
            <v>SCS0000026</v>
          </cell>
          <cell r="C30" t="str">
            <v>306豪华型副驾座椅总成（单边调角器）</v>
          </cell>
        </row>
        <row r="31">
          <cell r="A31" t="str">
            <v>1.1.01.30</v>
          </cell>
          <cell r="B31" t="str">
            <v>SCS0000027</v>
          </cell>
          <cell r="C31" t="str">
            <v>306基本型驾驶员座椅总成</v>
          </cell>
        </row>
        <row r="32">
          <cell r="A32" t="str">
            <v>1.1.01.31</v>
          </cell>
          <cell r="B32" t="str">
            <v>SCS0000028</v>
          </cell>
          <cell r="C32" t="str">
            <v>306基本型副驾驶员座椅总成</v>
          </cell>
        </row>
        <row r="33">
          <cell r="A33" t="str">
            <v>1.1.01.32</v>
          </cell>
          <cell r="B33" t="str">
            <v>SCS0000029</v>
          </cell>
          <cell r="C33" t="str">
            <v>306后排三人座椅总成</v>
          </cell>
        </row>
        <row r="34">
          <cell r="A34" t="str">
            <v>1.1.01.33</v>
          </cell>
          <cell r="B34" t="str">
            <v>SCS0000030</v>
          </cell>
          <cell r="C34" t="str">
            <v>306驾驶员座椅+安全带锁扣</v>
          </cell>
        </row>
        <row r="35">
          <cell r="A35" t="str">
            <v>1.1.01.34</v>
          </cell>
          <cell r="B35" t="str">
            <v>SCS0000031</v>
          </cell>
          <cell r="C35" t="str">
            <v>306驾驶员座椅+安全带锁扣</v>
          </cell>
        </row>
        <row r="36">
          <cell r="A36" t="str">
            <v>1.1.01.35</v>
          </cell>
          <cell r="B36" t="str">
            <v>SCS0000032</v>
          </cell>
          <cell r="C36" t="str">
            <v>306副驾驶员座椅+安全带锁扣</v>
          </cell>
        </row>
        <row r="37">
          <cell r="A37" t="str">
            <v>1.1.01.36</v>
          </cell>
          <cell r="B37" t="str">
            <v>SCS0000033</v>
          </cell>
          <cell r="C37" t="str">
            <v>306中排2+1座椅</v>
          </cell>
        </row>
        <row r="38">
          <cell r="A38" t="str">
            <v>1.1.01.37</v>
          </cell>
          <cell r="B38" t="str">
            <v>SCS0000034</v>
          </cell>
          <cell r="C38" t="str">
            <v>307中排2+1座椅总成</v>
          </cell>
        </row>
        <row r="39">
          <cell r="A39" t="str">
            <v>1.1.01.38</v>
          </cell>
          <cell r="B39" t="str">
            <v>SCS0000035</v>
          </cell>
          <cell r="C39" t="str">
            <v>306左独立座椅总成</v>
          </cell>
        </row>
        <row r="40">
          <cell r="A40" t="str">
            <v>1.1.01.39</v>
          </cell>
          <cell r="B40" t="str">
            <v>SCS0000036</v>
          </cell>
          <cell r="C40" t="str">
            <v>306右独立座椅总成</v>
          </cell>
        </row>
        <row r="41">
          <cell r="A41" t="str">
            <v>1.1.01.40</v>
          </cell>
          <cell r="B41" t="str">
            <v>SCS0000037</v>
          </cell>
          <cell r="C41" t="str">
            <v>306后排三人座椅</v>
          </cell>
        </row>
        <row r="42">
          <cell r="A42" t="str">
            <v>1.1.01.41</v>
          </cell>
          <cell r="B42" t="str">
            <v>SCS0000038</v>
          </cell>
          <cell r="C42" t="str">
            <v>307后排三人座椅</v>
          </cell>
        </row>
        <row r="43">
          <cell r="A43" t="str">
            <v>1.1.01.42</v>
          </cell>
          <cell r="B43" t="str">
            <v>SCS0000039</v>
          </cell>
          <cell r="C43" t="str">
            <v>驾驶员座椅+安全带锁扣模块</v>
          </cell>
        </row>
        <row r="44">
          <cell r="A44" t="str">
            <v>1.1.01.43</v>
          </cell>
          <cell r="B44" t="str">
            <v>SCS0000040</v>
          </cell>
          <cell r="C44" t="str">
            <v>中排2+1座椅</v>
          </cell>
        </row>
        <row r="45">
          <cell r="A45" t="str">
            <v>1.1.01.44</v>
          </cell>
          <cell r="B45" t="str">
            <v>SCS0000041</v>
          </cell>
          <cell r="C45" t="str">
            <v>后排三人座椅</v>
          </cell>
        </row>
        <row r="46">
          <cell r="A46" t="str">
            <v>1.1.01.45</v>
          </cell>
          <cell r="B46" t="str">
            <v>SCS0000042</v>
          </cell>
          <cell r="C46" t="str">
            <v>驾驶员座椅+安全带锁扣模块</v>
          </cell>
        </row>
        <row r="47">
          <cell r="A47" t="str">
            <v>1.1.01.46</v>
          </cell>
          <cell r="B47" t="str">
            <v>SCS0000043</v>
          </cell>
          <cell r="C47" t="str">
            <v>副驾驶员座椅</v>
          </cell>
        </row>
        <row r="48">
          <cell r="A48" t="str">
            <v>1.1.01.47</v>
          </cell>
          <cell r="B48" t="str">
            <v>SCS0000044</v>
          </cell>
          <cell r="C48" t="str">
            <v>驾驶员座椅</v>
          </cell>
        </row>
        <row r="49">
          <cell r="A49" t="str">
            <v>1.1.02</v>
          </cell>
        </row>
        <row r="49">
          <cell r="C49" t="str">
            <v>307</v>
          </cell>
        </row>
        <row r="50">
          <cell r="A50" t="str">
            <v>1.1.02.01</v>
          </cell>
          <cell r="B50" t="str">
            <v>SCS0000045</v>
          </cell>
          <cell r="C50" t="str">
            <v>307豪华型驾驶员座椅总成</v>
          </cell>
        </row>
        <row r="51">
          <cell r="A51" t="str">
            <v>1.1.02.02</v>
          </cell>
          <cell r="B51" t="str">
            <v>SCS0000046</v>
          </cell>
          <cell r="C51" t="str">
            <v>307豪华型副驾座椅总成</v>
          </cell>
        </row>
        <row r="52">
          <cell r="A52" t="str">
            <v>1.1.02.03</v>
          </cell>
          <cell r="B52" t="str">
            <v>SCS0000047</v>
          </cell>
          <cell r="C52" t="str">
            <v>307基本型中排双人座椅总成</v>
          </cell>
        </row>
        <row r="53">
          <cell r="A53" t="str">
            <v>1.1.02.04</v>
          </cell>
          <cell r="B53" t="str">
            <v>SCS0000048</v>
          </cell>
          <cell r="C53" t="str">
            <v>307舒适型中排双人座椅总成（带头枕）</v>
          </cell>
        </row>
        <row r="54">
          <cell r="A54" t="str">
            <v>1.1.02.05</v>
          </cell>
          <cell r="B54" t="str">
            <v>SCS0000049</v>
          </cell>
          <cell r="C54" t="str">
            <v>307舒适型中排双人座椅总成（无头枕）</v>
          </cell>
        </row>
        <row r="55">
          <cell r="A55" t="str">
            <v>1.1.02.06</v>
          </cell>
          <cell r="B55" t="str">
            <v>SCS0000050</v>
          </cell>
          <cell r="C55" t="str">
            <v>307豪华型中排双人座椅总成（带头枕）</v>
          </cell>
        </row>
        <row r="56">
          <cell r="A56" t="str">
            <v>1.1.02.07</v>
          </cell>
          <cell r="B56" t="str">
            <v>SCS0000051</v>
          </cell>
          <cell r="C56" t="str">
            <v>307豪华型中排双人座椅总成（无头枕）</v>
          </cell>
        </row>
        <row r="57">
          <cell r="A57" t="str">
            <v>1.1.02.08</v>
          </cell>
          <cell r="B57" t="str">
            <v>SCS0000052</v>
          </cell>
          <cell r="C57" t="str">
            <v>307基本型中排2+1座椅总成</v>
          </cell>
        </row>
        <row r="58">
          <cell r="A58" t="str">
            <v>1.1.02.09</v>
          </cell>
          <cell r="B58" t="str">
            <v>SCS0000053</v>
          </cell>
          <cell r="C58" t="str">
            <v>307舒适型中排2+1座椅总成</v>
          </cell>
        </row>
        <row r="59">
          <cell r="A59" t="str">
            <v>1.1.02.10</v>
          </cell>
          <cell r="B59" t="str">
            <v>SCS0000054</v>
          </cell>
          <cell r="C59" t="str">
            <v>307豪华型中排2+1座椅总成</v>
          </cell>
        </row>
        <row r="60">
          <cell r="A60" t="str">
            <v>1.1.02.11</v>
          </cell>
          <cell r="B60" t="str">
            <v>SCS0000055</v>
          </cell>
          <cell r="C60" t="str">
            <v>307基本型后排三人座椅总成</v>
          </cell>
        </row>
        <row r="61">
          <cell r="A61" t="str">
            <v>1.1.02.12</v>
          </cell>
          <cell r="B61" t="str">
            <v>SCS0000056</v>
          </cell>
          <cell r="C61" t="str">
            <v>307舒适型后排三人座椅总成（带头枕）</v>
          </cell>
        </row>
        <row r="62">
          <cell r="A62" t="str">
            <v>1.1.02.13</v>
          </cell>
          <cell r="B62" t="str">
            <v>SCS0000057</v>
          </cell>
          <cell r="C62" t="str">
            <v>307舒适型后排三人座椅总成（无头枕）</v>
          </cell>
        </row>
        <row r="63">
          <cell r="A63" t="str">
            <v>1.1.02.14</v>
          </cell>
          <cell r="B63" t="str">
            <v>SCS0000058</v>
          </cell>
          <cell r="C63" t="str">
            <v>307豪华型后排三人座椅总成（带头枕）</v>
          </cell>
        </row>
        <row r="64">
          <cell r="A64" t="str">
            <v>1.1.02.15</v>
          </cell>
          <cell r="B64" t="str">
            <v>SCS0000059</v>
          </cell>
          <cell r="C64" t="str">
            <v>307豪华型后排三人座椅总成（无头枕）</v>
          </cell>
        </row>
        <row r="65">
          <cell r="A65" t="str">
            <v>1.1.02.16</v>
          </cell>
          <cell r="B65" t="str">
            <v>SCS0000060</v>
          </cell>
          <cell r="C65" t="str">
            <v>307基本型驾驶员座椅总成</v>
          </cell>
        </row>
        <row r="66">
          <cell r="A66" t="str">
            <v>1.1.02.17</v>
          </cell>
          <cell r="B66" t="str">
            <v>SCS0000061</v>
          </cell>
          <cell r="C66" t="str">
            <v>307基本型副驾座椅总成</v>
          </cell>
        </row>
        <row r="67">
          <cell r="A67" t="str">
            <v>1.1.02.18</v>
          </cell>
          <cell r="B67" t="str">
            <v>SCS0000062</v>
          </cell>
          <cell r="C67" t="str">
            <v>307舒适型驾驶员座椅总成</v>
          </cell>
        </row>
        <row r="68">
          <cell r="A68" t="str">
            <v>1.1.02.19</v>
          </cell>
          <cell r="B68" t="str">
            <v>SCS0000063</v>
          </cell>
          <cell r="C68" t="str">
            <v>307舒适型副驾座椅总成</v>
          </cell>
        </row>
        <row r="69">
          <cell r="A69" t="str">
            <v>1.1.02.20</v>
          </cell>
          <cell r="B69" t="str">
            <v>SCS0000064</v>
          </cell>
          <cell r="C69" t="str">
            <v>307驾驶员座椅总成</v>
          </cell>
        </row>
        <row r="70">
          <cell r="A70" t="str">
            <v>1.1.02.21</v>
          </cell>
          <cell r="B70" t="str">
            <v>SCS0000065</v>
          </cell>
          <cell r="C70" t="str">
            <v>307副驾驶员座椅总成</v>
          </cell>
        </row>
        <row r="71">
          <cell r="A71" t="str">
            <v>1.1.02.22</v>
          </cell>
          <cell r="B71" t="str">
            <v>SCS0000066</v>
          </cell>
          <cell r="C71" t="str">
            <v>307中排2+1座椅总成</v>
          </cell>
        </row>
        <row r="72">
          <cell r="A72" t="str">
            <v>1.1.02.23</v>
          </cell>
          <cell r="B72" t="str">
            <v>SCS0000067</v>
          </cell>
          <cell r="C72" t="str">
            <v>307后排三人座椅总成</v>
          </cell>
        </row>
        <row r="73">
          <cell r="A73" t="str">
            <v>1.1.02.24</v>
          </cell>
          <cell r="B73" t="str">
            <v>SCS0000068</v>
          </cell>
          <cell r="C73" t="str">
            <v>307驾驶员座椅总成</v>
          </cell>
        </row>
        <row r="74">
          <cell r="A74" t="str">
            <v>1.1.02.25</v>
          </cell>
          <cell r="B74" t="str">
            <v>SCS0000069</v>
          </cell>
          <cell r="C74" t="str">
            <v>307副驾驶员座椅总成</v>
          </cell>
        </row>
        <row r="75">
          <cell r="A75" t="str">
            <v>1.1.02.26</v>
          </cell>
          <cell r="B75" t="str">
            <v>SCS0000070</v>
          </cell>
          <cell r="C75" t="str">
            <v>307中排2+1座椅总成</v>
          </cell>
        </row>
        <row r="76">
          <cell r="A76" t="str">
            <v>1.1.02.27</v>
          </cell>
          <cell r="B76" t="str">
            <v>SCS0000071</v>
          </cell>
          <cell r="C76" t="str">
            <v>307后排三人座椅总成</v>
          </cell>
        </row>
        <row r="77">
          <cell r="A77" t="str">
            <v>1.1.02.28</v>
          </cell>
          <cell r="B77" t="str">
            <v>SCS0000072</v>
          </cell>
          <cell r="C77" t="str">
            <v>307驾驶员座椅总成</v>
          </cell>
        </row>
        <row r="78">
          <cell r="A78" t="str">
            <v>1.1.02.29</v>
          </cell>
          <cell r="B78" t="str">
            <v>SCS0000073</v>
          </cell>
          <cell r="C78" t="str">
            <v>307副驾驶员座椅总成</v>
          </cell>
        </row>
        <row r="79">
          <cell r="A79" t="str">
            <v>1.1.02.30</v>
          </cell>
          <cell r="B79" t="str">
            <v>SCS0000074</v>
          </cell>
          <cell r="C79" t="str">
            <v>307改型中排2+1座椅总成</v>
          </cell>
        </row>
        <row r="80">
          <cell r="A80" t="str">
            <v>1.1.02.31</v>
          </cell>
          <cell r="B80" t="str">
            <v>SCS0000075</v>
          </cell>
          <cell r="C80" t="str">
            <v>307改型后排三人座椅总成</v>
          </cell>
        </row>
        <row r="81">
          <cell r="A81" t="str">
            <v>1.1.02.32</v>
          </cell>
          <cell r="B81" t="str">
            <v>SCS0000076</v>
          </cell>
          <cell r="C81" t="str">
            <v>307驾驶员座椅总成</v>
          </cell>
        </row>
        <row r="82">
          <cell r="A82" t="str">
            <v>1.1.02.33</v>
          </cell>
          <cell r="B82" t="str">
            <v>SCS0000077</v>
          </cell>
          <cell r="C82" t="str">
            <v>307副驾驶员座椅总成</v>
          </cell>
        </row>
        <row r="83">
          <cell r="A83" t="str">
            <v>1.1.02.34</v>
          </cell>
          <cell r="B83" t="str">
            <v>SCS0000078</v>
          </cell>
          <cell r="C83" t="str">
            <v>307中排2+1座椅总成</v>
          </cell>
        </row>
        <row r="84">
          <cell r="A84" t="str">
            <v>1.1.02.35</v>
          </cell>
          <cell r="B84" t="str">
            <v>SCS0000079</v>
          </cell>
          <cell r="C84" t="str">
            <v>307后排三人座椅总成</v>
          </cell>
        </row>
        <row r="85">
          <cell r="A85" t="str">
            <v>1.1.02.36</v>
          </cell>
          <cell r="B85" t="str">
            <v>SCS0000080</v>
          </cell>
          <cell r="C85" t="str">
            <v>307副驾驶员座椅总成</v>
          </cell>
        </row>
        <row r="86">
          <cell r="A86" t="str">
            <v>1.1.02.37</v>
          </cell>
          <cell r="B86" t="str">
            <v>SCS0000081</v>
          </cell>
          <cell r="C86" t="str">
            <v>307中排2+1座椅总成</v>
          </cell>
        </row>
        <row r="87">
          <cell r="A87" t="str">
            <v>1.1.02.38</v>
          </cell>
          <cell r="B87" t="str">
            <v>SCS0000082</v>
          </cell>
          <cell r="C87" t="str">
            <v>307后排三人座椅总成</v>
          </cell>
        </row>
        <row r="88">
          <cell r="A88" t="str">
            <v>1.1.02.39</v>
          </cell>
          <cell r="B88" t="str">
            <v>SCS0000083</v>
          </cell>
          <cell r="C88" t="str">
            <v>307驾驶员座椅总成</v>
          </cell>
        </row>
        <row r="89">
          <cell r="A89" t="str">
            <v>1.1.02.40</v>
          </cell>
          <cell r="B89" t="str">
            <v>SCS0000084</v>
          </cell>
          <cell r="C89" t="str">
            <v>307副驾驶员座椅总成</v>
          </cell>
        </row>
        <row r="90">
          <cell r="A90" t="str">
            <v>1.1.02.41</v>
          </cell>
          <cell r="B90" t="str">
            <v>SCS0000085</v>
          </cell>
          <cell r="C90" t="str">
            <v>307中排2+1座椅总成</v>
          </cell>
        </row>
        <row r="91">
          <cell r="A91" t="str">
            <v>1.1.02.42</v>
          </cell>
          <cell r="B91" t="str">
            <v>SCS0000086</v>
          </cell>
          <cell r="C91" t="str">
            <v>307后排三人座椅总成</v>
          </cell>
        </row>
        <row r="92">
          <cell r="A92" t="str">
            <v>1.1.02.43</v>
          </cell>
          <cell r="B92" t="str">
            <v>SCS0000087</v>
          </cell>
          <cell r="C92" t="str">
            <v>307后排三人座椅总成</v>
          </cell>
        </row>
        <row r="93">
          <cell r="A93" t="str">
            <v>1.1.02.44</v>
          </cell>
          <cell r="B93" t="str">
            <v>SCS0000088</v>
          </cell>
          <cell r="C93" t="str">
            <v>306驾驶员座椅（无线束）</v>
          </cell>
        </row>
        <row r="94">
          <cell r="A94" t="str">
            <v>1.1.02.45</v>
          </cell>
          <cell r="B94" t="str">
            <v>SCS0000089</v>
          </cell>
          <cell r="C94" t="str">
            <v>307驾驶员座椅</v>
          </cell>
        </row>
        <row r="95">
          <cell r="A95" t="str">
            <v>1.1.02.46</v>
          </cell>
          <cell r="B95" t="str">
            <v>SCS0000090</v>
          </cell>
          <cell r="C95" t="str">
            <v>307副驾驶员座椅</v>
          </cell>
        </row>
        <row r="96">
          <cell r="A96" t="str">
            <v>1.1.02.47</v>
          </cell>
          <cell r="B96" t="str">
            <v>SCS0000091</v>
          </cell>
          <cell r="C96" t="str">
            <v>306驾驶员座椅</v>
          </cell>
        </row>
        <row r="97">
          <cell r="A97" t="str">
            <v>1.1.03</v>
          </cell>
        </row>
        <row r="97">
          <cell r="C97" t="str">
            <v>M20</v>
          </cell>
        </row>
        <row r="98">
          <cell r="A98" t="str">
            <v>1.1.03.01</v>
          </cell>
          <cell r="B98" t="str">
            <v>SCS0000092</v>
          </cell>
          <cell r="C98" t="str">
            <v>M20驾驶员座椅总成（织物面料、4向调节）</v>
          </cell>
        </row>
        <row r="99">
          <cell r="A99" t="str">
            <v>1.1.03.02</v>
          </cell>
          <cell r="B99" t="str">
            <v>SCS0000093</v>
          </cell>
          <cell r="C99" t="str">
            <v>M20驾驶员座椅总成（绒布面料、6向调节）</v>
          </cell>
        </row>
        <row r="100">
          <cell r="A100" t="str">
            <v>1.1.03.03</v>
          </cell>
          <cell r="B100" t="str">
            <v>SCS0000094</v>
          </cell>
          <cell r="C100" t="str">
            <v>M20驾驶员座椅总成（PVC面料、6向调节）</v>
          </cell>
        </row>
        <row r="101">
          <cell r="A101" t="str">
            <v>1.1.03.04</v>
          </cell>
          <cell r="B101" t="str">
            <v>SCS0000095</v>
          </cell>
          <cell r="C101" t="str">
            <v>M20副驾驶员座椅总成（织物面料）</v>
          </cell>
        </row>
        <row r="102">
          <cell r="A102" t="str">
            <v>1.1.03.05</v>
          </cell>
          <cell r="B102" t="str">
            <v>SCS0000096</v>
          </cell>
          <cell r="C102" t="str">
            <v>M20副驾驶员座椅总成（绒布面料）</v>
          </cell>
        </row>
        <row r="103">
          <cell r="A103" t="str">
            <v>1.1.03.06</v>
          </cell>
          <cell r="B103" t="str">
            <v>SCS0000097</v>
          </cell>
          <cell r="C103" t="str">
            <v>M20副驾驶员座椅总成（PVC面料）</v>
          </cell>
        </row>
        <row r="104">
          <cell r="A104" t="str">
            <v>1.1.03.07</v>
          </cell>
          <cell r="B104" t="str">
            <v>SCS0000098</v>
          </cell>
          <cell r="C104" t="str">
            <v>M20中排左侧独立单人座椅总成（织物面料）</v>
          </cell>
        </row>
        <row r="105">
          <cell r="A105" t="str">
            <v>1.1.03.08</v>
          </cell>
          <cell r="B105" t="str">
            <v>SCS0000099</v>
          </cell>
          <cell r="C105" t="str">
            <v>M20中排左侧独立单人座椅总成（绒布面料）</v>
          </cell>
        </row>
        <row r="106">
          <cell r="A106" t="str">
            <v>1.1.03.09</v>
          </cell>
          <cell r="B106" t="str">
            <v>SCS0000100</v>
          </cell>
          <cell r="C106" t="str">
            <v>M20中排左侧独立单人座椅总成（PVC面料）</v>
          </cell>
        </row>
        <row r="107">
          <cell r="A107" t="str">
            <v>1.1.03.10</v>
          </cell>
          <cell r="B107" t="str">
            <v>SCS0000101</v>
          </cell>
          <cell r="C107" t="str">
            <v>M20中排右侧独立单人座椅总成（织物面料）</v>
          </cell>
        </row>
        <row r="108">
          <cell r="A108" t="str">
            <v>1.1.03.100</v>
          </cell>
          <cell r="B108" t="str">
            <v>SCS0000102</v>
          </cell>
          <cell r="C108" t="str">
            <v>副驾驶座椅工艺合件</v>
          </cell>
        </row>
        <row r="109">
          <cell r="A109" t="str">
            <v>1.1.03.101</v>
          </cell>
          <cell r="B109" t="str">
            <v>SCS0000103</v>
          </cell>
          <cell r="C109" t="str">
            <v>驾驶员座椅工艺合件</v>
          </cell>
        </row>
        <row r="110">
          <cell r="A110" t="str">
            <v>1.1.03.102</v>
          </cell>
          <cell r="B110" t="str">
            <v>SCS0000104</v>
          </cell>
          <cell r="C110" t="str">
            <v>副驾驶座椅工艺合件</v>
          </cell>
        </row>
        <row r="111">
          <cell r="A111" t="str">
            <v>1.1.03.103</v>
          </cell>
          <cell r="B111" t="str">
            <v>SCS0000105</v>
          </cell>
          <cell r="C111" t="str">
            <v>中排右侧独立座椅工艺合件</v>
          </cell>
        </row>
        <row r="112">
          <cell r="A112" t="str">
            <v>1.1.03.104</v>
          </cell>
          <cell r="B112" t="str">
            <v>SCS0000106</v>
          </cell>
          <cell r="C112" t="str">
            <v>中排左侧独立座椅工艺合件</v>
          </cell>
        </row>
        <row r="113">
          <cell r="A113" t="str">
            <v>1.1.03.105</v>
          </cell>
          <cell r="B113" t="str">
            <v>SCS0000107</v>
          </cell>
          <cell r="C113" t="str">
            <v>中排左侧独立座椅工艺合件</v>
          </cell>
        </row>
        <row r="114">
          <cell r="A114" t="str">
            <v>1.1.03.106</v>
          </cell>
          <cell r="B114" t="str">
            <v>SCS0000108</v>
          </cell>
          <cell r="C114" t="str">
            <v>中排右侧独立座椅工艺合件</v>
          </cell>
        </row>
        <row r="115">
          <cell r="A115" t="str">
            <v>1.1.03.107</v>
          </cell>
          <cell r="B115" t="str">
            <v>SCS0000109</v>
          </cell>
          <cell r="C115" t="str">
            <v>中排左侧独立座椅工艺合件</v>
          </cell>
        </row>
        <row r="116">
          <cell r="A116" t="str">
            <v>1.1.03.108</v>
          </cell>
          <cell r="B116" t="str">
            <v>SCS0000110</v>
          </cell>
          <cell r="C116" t="str">
            <v>中排右侧独立座椅工艺合件</v>
          </cell>
        </row>
        <row r="117">
          <cell r="A117" t="str">
            <v>1.1.03.109</v>
          </cell>
          <cell r="B117" t="str">
            <v>SCS0000111</v>
          </cell>
          <cell r="C117" t="str">
            <v>副驾驶座椅工艺合件</v>
          </cell>
        </row>
        <row r="118">
          <cell r="A118" t="str">
            <v>1.1.03.11</v>
          </cell>
          <cell r="B118" t="str">
            <v>SCS0000112</v>
          </cell>
          <cell r="C118" t="str">
            <v>M20中排右侧独立单人座椅总成（绒布面料）</v>
          </cell>
        </row>
        <row r="119">
          <cell r="A119" t="str">
            <v>1.1.03.110</v>
          </cell>
          <cell r="B119" t="str">
            <v>SCS0000113</v>
          </cell>
          <cell r="C119" t="str">
            <v>中排左侧独立座椅工艺合件</v>
          </cell>
        </row>
        <row r="120">
          <cell r="A120" t="str">
            <v>1.1.03.111</v>
          </cell>
          <cell r="B120" t="str">
            <v>SCS0000114</v>
          </cell>
          <cell r="C120" t="str">
            <v>中排右侧独立座椅工艺合件</v>
          </cell>
        </row>
        <row r="121">
          <cell r="A121" t="str">
            <v>1.1.03.112</v>
          </cell>
          <cell r="B121" t="str">
            <v>SCS0000115</v>
          </cell>
          <cell r="C121" t="str">
            <v>前排座椅总成-左</v>
          </cell>
        </row>
        <row r="122">
          <cell r="A122" t="str">
            <v>1.1.03.113</v>
          </cell>
          <cell r="B122" t="str">
            <v>SCS0000116</v>
          </cell>
          <cell r="C122" t="str">
            <v>前排座椅总成-右</v>
          </cell>
        </row>
        <row r="123">
          <cell r="A123" t="str">
            <v>1.1.03.114</v>
          </cell>
          <cell r="B123" t="str">
            <v>SCS0000117</v>
          </cell>
          <cell r="C123" t="str">
            <v>前排座椅总成-左</v>
          </cell>
        </row>
        <row r="124">
          <cell r="A124" t="str">
            <v>1.1.03.115</v>
          </cell>
          <cell r="B124" t="str">
            <v>SCS0000118</v>
          </cell>
          <cell r="C124" t="str">
            <v>前排座椅总成-右</v>
          </cell>
        </row>
        <row r="125">
          <cell r="A125" t="str">
            <v>1.1.03.116</v>
          </cell>
          <cell r="B125" t="str">
            <v>SCS0000119</v>
          </cell>
          <cell r="C125" t="str">
            <v>前排座椅总成-右</v>
          </cell>
        </row>
        <row r="126">
          <cell r="A126" t="str">
            <v>1.1.03.117</v>
          </cell>
          <cell r="B126" t="str">
            <v>SCS0000120</v>
          </cell>
          <cell r="C126" t="str">
            <v>中排独立座椅-左</v>
          </cell>
        </row>
        <row r="127">
          <cell r="A127" t="str">
            <v>1.1.03.118</v>
          </cell>
          <cell r="B127" t="str">
            <v>SCS0000121</v>
          </cell>
          <cell r="C127" t="str">
            <v>中排独立座椅-右</v>
          </cell>
        </row>
        <row r="128">
          <cell r="A128" t="str">
            <v>1.1.03.12</v>
          </cell>
          <cell r="B128" t="str">
            <v>SCS0000122</v>
          </cell>
          <cell r="C128" t="str">
            <v>M20中排右侧独立单人座椅总成（PVC面料）</v>
          </cell>
        </row>
        <row r="129">
          <cell r="A129" t="str">
            <v>1.1.03.120</v>
          </cell>
          <cell r="B129" t="str">
            <v>SCS0000123</v>
          </cell>
          <cell r="C129" t="str">
            <v>驾驶员座椅工艺合件</v>
          </cell>
        </row>
        <row r="130">
          <cell r="A130" t="str">
            <v>1.1.03.121</v>
          </cell>
          <cell r="B130" t="str">
            <v>SCS0000124</v>
          </cell>
          <cell r="C130" t="str">
            <v>中排六分座椅</v>
          </cell>
        </row>
        <row r="131">
          <cell r="A131" t="str">
            <v>1.1.03.122</v>
          </cell>
          <cell r="B131" t="str">
            <v>SCS0000125</v>
          </cell>
          <cell r="C131" t="str">
            <v>中排四分座椅</v>
          </cell>
        </row>
        <row r="132">
          <cell r="A132" t="str">
            <v>1.1.03.123</v>
          </cell>
          <cell r="B132" t="str">
            <v>SCS0000126</v>
          </cell>
          <cell r="C132" t="str">
            <v>第三排座椅-左</v>
          </cell>
        </row>
        <row r="133">
          <cell r="A133" t="str">
            <v>1.1.03.124</v>
          </cell>
          <cell r="B133" t="str">
            <v>SCS0000127</v>
          </cell>
          <cell r="C133" t="str">
            <v>第三排座椅-右</v>
          </cell>
        </row>
        <row r="134">
          <cell r="A134" t="str">
            <v>1.1.03.125</v>
          </cell>
          <cell r="B134" t="str">
            <v>SCS0000128</v>
          </cell>
          <cell r="C134" t="str">
            <v>第三排座椅</v>
          </cell>
        </row>
        <row r="135">
          <cell r="A135" t="str">
            <v>1.1.03.126</v>
          </cell>
          <cell r="B135" t="str">
            <v>SCS0000129</v>
          </cell>
          <cell r="C135" t="str">
            <v>中排六分座椅</v>
          </cell>
        </row>
        <row r="136">
          <cell r="A136" t="str">
            <v>1.1.03.127</v>
          </cell>
          <cell r="B136" t="str">
            <v>SCS0000130</v>
          </cell>
          <cell r="C136" t="str">
            <v>中排四分座椅</v>
          </cell>
        </row>
        <row r="137">
          <cell r="A137" t="str">
            <v>1.1.03.128</v>
          </cell>
          <cell r="B137" t="str">
            <v>SCS0000131</v>
          </cell>
          <cell r="C137" t="str">
            <v>第三排座椅</v>
          </cell>
        </row>
        <row r="138">
          <cell r="A138" t="str">
            <v>1.1.03.129</v>
          </cell>
          <cell r="B138" t="str">
            <v>SCS0000132</v>
          </cell>
          <cell r="C138" t="str">
            <v>第三排座椅-左</v>
          </cell>
        </row>
        <row r="139">
          <cell r="A139" t="str">
            <v>1.1.03.13</v>
          </cell>
          <cell r="B139" t="str">
            <v>SCS0000133</v>
          </cell>
          <cell r="C139" t="str">
            <v>M20中排左侧座椅总成（织物面料）</v>
          </cell>
        </row>
        <row r="140">
          <cell r="A140" t="str">
            <v>1.1.03.130</v>
          </cell>
          <cell r="B140" t="str">
            <v>SCS0000134</v>
          </cell>
          <cell r="C140" t="str">
            <v>第三排座椅-右</v>
          </cell>
        </row>
        <row r="141">
          <cell r="A141" t="str">
            <v>1.1.03.131</v>
          </cell>
          <cell r="B141" t="str">
            <v>SCS0000135</v>
          </cell>
          <cell r="C141" t="str">
            <v>驾驶员座椅工艺合件</v>
          </cell>
        </row>
        <row r="142">
          <cell r="A142" t="str">
            <v>1.1.03.132</v>
          </cell>
          <cell r="B142" t="str">
            <v>SCS0000136</v>
          </cell>
          <cell r="C142" t="str">
            <v>副驾驶座椅工艺合件</v>
          </cell>
        </row>
        <row r="143">
          <cell r="A143" t="str">
            <v>1.1.03.133</v>
          </cell>
          <cell r="B143" t="str">
            <v>SCS0000137</v>
          </cell>
          <cell r="C143" t="str">
            <v>驾驶员座椅工艺合件</v>
          </cell>
        </row>
        <row r="144">
          <cell r="A144" t="str">
            <v>1.1.03.134</v>
          </cell>
          <cell r="B144" t="str">
            <v>SCS0000138</v>
          </cell>
          <cell r="C144" t="str">
            <v>副驾驶座椅工艺合件</v>
          </cell>
        </row>
        <row r="145">
          <cell r="A145" t="str">
            <v>1.1.03.135</v>
          </cell>
          <cell r="B145" t="str">
            <v>SCS0000139</v>
          </cell>
          <cell r="C145" t="str">
            <v>中排左侧独立座椅工艺合件</v>
          </cell>
        </row>
        <row r="146">
          <cell r="A146" t="str">
            <v>1.1.03.136</v>
          </cell>
          <cell r="B146" t="str">
            <v>SCS0000140</v>
          </cell>
          <cell r="C146" t="str">
            <v>中排右侧独立座椅工艺合件</v>
          </cell>
        </row>
        <row r="147">
          <cell r="A147" t="str">
            <v>1.1.03.137</v>
          </cell>
          <cell r="B147" t="str">
            <v>SCS0000141</v>
          </cell>
          <cell r="C147" t="str">
            <v>中排左侧独立座椅工艺合件</v>
          </cell>
        </row>
        <row r="148">
          <cell r="A148" t="str">
            <v>1.1.03.138</v>
          </cell>
          <cell r="B148" t="str">
            <v>SCS0000142</v>
          </cell>
          <cell r="C148" t="str">
            <v>中排右侧独立座椅工艺合件</v>
          </cell>
        </row>
        <row r="149">
          <cell r="A149" t="str">
            <v>1.1.03.14</v>
          </cell>
          <cell r="B149" t="str">
            <v>SCS0000143</v>
          </cell>
          <cell r="C149" t="str">
            <v>M20中排左侧座椅总成（绒布面料）</v>
          </cell>
        </row>
        <row r="150">
          <cell r="A150" t="str">
            <v>1.1.03.15</v>
          </cell>
          <cell r="B150" t="str">
            <v>SCS0000144</v>
          </cell>
          <cell r="C150" t="str">
            <v>M20中排左侧座椅总成（PVC面料）</v>
          </cell>
        </row>
        <row r="151">
          <cell r="A151" t="str">
            <v>1.1.03.16</v>
          </cell>
          <cell r="B151" t="str">
            <v>SCS0000145</v>
          </cell>
          <cell r="C151" t="str">
            <v>M20中排左侧座椅总成（织物面料，带遮丑布）</v>
          </cell>
        </row>
        <row r="152">
          <cell r="A152" t="str">
            <v>1.1.03.17</v>
          </cell>
          <cell r="B152" t="str">
            <v>SCS0000146</v>
          </cell>
          <cell r="C152" t="str">
            <v>M20中排左侧座椅总成（绒布面料，带遮丑布）</v>
          </cell>
        </row>
        <row r="153">
          <cell r="A153" t="str">
            <v>1.1.03.18</v>
          </cell>
          <cell r="B153" t="str">
            <v>SCS0000147</v>
          </cell>
          <cell r="C153" t="str">
            <v>M20中排左侧座椅总成（PVC面料，带遮丑布）</v>
          </cell>
        </row>
        <row r="154">
          <cell r="A154" t="str">
            <v>1.1.03.19</v>
          </cell>
          <cell r="B154" t="str">
            <v>SCS0000148</v>
          </cell>
          <cell r="C154" t="str">
            <v>M20中排右侧座椅总成（织物面料）</v>
          </cell>
        </row>
        <row r="155">
          <cell r="A155" t="str">
            <v>1.1.03.20</v>
          </cell>
          <cell r="B155" t="str">
            <v>SCS0000149</v>
          </cell>
          <cell r="C155" t="str">
            <v>M20中排右侧座椅总成（绒布面料）</v>
          </cell>
        </row>
        <row r="156">
          <cell r="A156" t="str">
            <v>1.1.03.21</v>
          </cell>
          <cell r="B156" t="str">
            <v>SCS0000150</v>
          </cell>
          <cell r="C156" t="str">
            <v>M20中排右侧座椅总成（PVC面料）</v>
          </cell>
        </row>
        <row r="157">
          <cell r="A157" t="str">
            <v>1.1.03.22</v>
          </cell>
          <cell r="B157" t="str">
            <v>SCS0000151</v>
          </cell>
          <cell r="C157" t="str">
            <v>M20中排右侧座椅总成（织物面料，带遮丑布）</v>
          </cell>
        </row>
        <row r="158">
          <cell r="A158" t="str">
            <v>1.1.03.23</v>
          </cell>
          <cell r="B158" t="str">
            <v>SCS0000152</v>
          </cell>
          <cell r="C158" t="str">
            <v>M20中排右侧座椅总成（绒布面料，带遮丑布）</v>
          </cell>
        </row>
        <row r="159">
          <cell r="A159" t="str">
            <v>1.1.03.24</v>
          </cell>
          <cell r="B159" t="str">
            <v>SCS0000153</v>
          </cell>
          <cell r="C159" t="str">
            <v>M20中排右侧座椅总成（PVC面料，带遮丑布）</v>
          </cell>
        </row>
        <row r="160">
          <cell r="A160" t="str">
            <v>1.1.03.25</v>
          </cell>
          <cell r="B160" t="str">
            <v>SCS0000154</v>
          </cell>
          <cell r="C160" t="str">
            <v>M20第三排座椅总成（织物面料，无头枕）</v>
          </cell>
        </row>
        <row r="161">
          <cell r="A161" t="str">
            <v>1.1.03.26</v>
          </cell>
          <cell r="B161" t="str">
            <v>SCS0000155</v>
          </cell>
          <cell r="C161" t="str">
            <v>M20第三排座椅总成（织物面料）</v>
          </cell>
        </row>
        <row r="162">
          <cell r="A162" t="str">
            <v>1.1.03.27</v>
          </cell>
          <cell r="B162" t="str">
            <v>SCS0000156</v>
          </cell>
          <cell r="C162" t="str">
            <v>M20第三排座椅总成（绒布面料）</v>
          </cell>
        </row>
        <row r="163">
          <cell r="A163" t="str">
            <v>1.1.03.28</v>
          </cell>
          <cell r="B163" t="str">
            <v>SCS0000157</v>
          </cell>
          <cell r="C163" t="str">
            <v>M20第三排座椅总成（PVC面料）</v>
          </cell>
        </row>
        <row r="164">
          <cell r="A164" t="str">
            <v>1.1.03.29</v>
          </cell>
          <cell r="B164" t="str">
            <v>SCS0000158</v>
          </cell>
          <cell r="C164" t="str">
            <v>M50第三排座椅总成（织物面料，无头枕）</v>
          </cell>
        </row>
        <row r="165">
          <cell r="A165" t="str">
            <v>1.1.03.30</v>
          </cell>
          <cell r="B165" t="str">
            <v>SCS0000159</v>
          </cell>
          <cell r="C165" t="str">
            <v>M50第三排座椅总成（织物面料）</v>
          </cell>
        </row>
        <row r="166">
          <cell r="A166" t="str">
            <v>1.1.03.31</v>
          </cell>
          <cell r="B166" t="str">
            <v>SCS0000160</v>
          </cell>
          <cell r="C166" t="str">
            <v>M50第三排座椅总成（绒布面料）</v>
          </cell>
        </row>
        <row r="167">
          <cell r="A167" t="str">
            <v>1.1.03.32</v>
          </cell>
          <cell r="B167" t="str">
            <v>SCS0000161</v>
          </cell>
          <cell r="C167" t="str">
            <v>M50第三排座椅总成（PVC面料）</v>
          </cell>
        </row>
        <row r="168">
          <cell r="A168" t="str">
            <v>1.1.03.33</v>
          </cell>
          <cell r="B168" t="str">
            <v>SCS0000162</v>
          </cell>
          <cell r="C168" t="str">
            <v>M20中排左侧独立单人座椅总成（织物面料，不带扶手）</v>
          </cell>
        </row>
        <row r="169">
          <cell r="A169" t="str">
            <v>1.1.03.34</v>
          </cell>
          <cell r="B169" t="str">
            <v>SCS0000163</v>
          </cell>
          <cell r="C169" t="str">
            <v>M20中排左侧独立单人座椅总成（绒布面料，不带扶手）</v>
          </cell>
        </row>
        <row r="170">
          <cell r="A170" t="str">
            <v>1.1.03.35</v>
          </cell>
          <cell r="B170" t="str">
            <v>SCS0000164</v>
          </cell>
          <cell r="C170" t="str">
            <v>M20中排左侧独立单人座椅总成（PVC面料，不带扶手）</v>
          </cell>
        </row>
        <row r="171">
          <cell r="A171" t="str">
            <v>1.1.03.36</v>
          </cell>
          <cell r="B171" t="str">
            <v>SCS0000165</v>
          </cell>
          <cell r="C171" t="str">
            <v>M20中排右侧独立单人座椅总成（织物面料，不带扶手）</v>
          </cell>
        </row>
        <row r="172">
          <cell r="A172" t="str">
            <v>1.1.03.37</v>
          </cell>
          <cell r="B172" t="str">
            <v>SCS0000166</v>
          </cell>
          <cell r="C172" t="str">
            <v>M20中排右侧独立单人座椅总成（绒布面料，不带扶手）</v>
          </cell>
        </row>
        <row r="173">
          <cell r="A173" t="str">
            <v>1.1.03.38</v>
          </cell>
          <cell r="B173" t="str">
            <v>SCS0000167</v>
          </cell>
          <cell r="C173" t="str">
            <v>M20中排右侧独立单人座椅总成（PVC面料，不带扶手）</v>
          </cell>
        </row>
        <row r="174">
          <cell r="A174" t="str">
            <v>1.1.03.39</v>
          </cell>
          <cell r="B174" t="str">
            <v>SCS0000168</v>
          </cell>
          <cell r="C174" t="str">
            <v>M20驾驶员座椅总成（米色织物、4向调节）</v>
          </cell>
        </row>
        <row r="175">
          <cell r="A175" t="str">
            <v>1.1.03.40</v>
          </cell>
          <cell r="B175" t="str">
            <v>SCS0000169</v>
          </cell>
          <cell r="C175" t="str">
            <v>M20驾驶员座椅总成（米色织物、6向调节）</v>
          </cell>
        </row>
        <row r="176">
          <cell r="A176" t="str">
            <v>1.1.03.41</v>
          </cell>
          <cell r="B176" t="str">
            <v>SCS0000170</v>
          </cell>
          <cell r="C176" t="str">
            <v>M20驾驶员座椅总成（米色PVC、6向调节）</v>
          </cell>
        </row>
        <row r="177">
          <cell r="A177" t="str">
            <v>1.1.03.42</v>
          </cell>
          <cell r="B177" t="str">
            <v>SCS0000171</v>
          </cell>
          <cell r="C177" t="str">
            <v>M20驾驶员座椅总成（米色PVC、4向调节）</v>
          </cell>
        </row>
        <row r="178">
          <cell r="A178" t="str">
            <v>1.1.03.43</v>
          </cell>
          <cell r="B178" t="str">
            <v>SCS0000172</v>
          </cell>
          <cell r="C178" t="str">
            <v>M20副驾驶员座椅总成（米色织物）</v>
          </cell>
        </row>
        <row r="179">
          <cell r="A179" t="str">
            <v>1.1.03.44</v>
          </cell>
          <cell r="B179" t="str">
            <v>SCS0000173</v>
          </cell>
          <cell r="C179" t="str">
            <v>M20副驾驶员座椅总成（米色PVC）</v>
          </cell>
        </row>
        <row r="180">
          <cell r="A180" t="str">
            <v>1.1.03.45</v>
          </cell>
          <cell r="B180" t="str">
            <v>SCS0000174</v>
          </cell>
          <cell r="C180" t="str">
            <v>M20中排左侧独立单人座椅总成（米色织物）</v>
          </cell>
        </row>
        <row r="181">
          <cell r="A181" t="str">
            <v>1.1.03.46</v>
          </cell>
          <cell r="B181" t="str">
            <v>SCS0000175</v>
          </cell>
          <cell r="C181" t="str">
            <v>M20中排左侧独立单人座椅总成（米色PVC）</v>
          </cell>
        </row>
        <row r="182">
          <cell r="A182" t="str">
            <v>1.1.03.47</v>
          </cell>
          <cell r="B182" t="str">
            <v>SCS0000176</v>
          </cell>
          <cell r="C182" t="str">
            <v>M20中排右侧独立单人座椅总成（米色织物）</v>
          </cell>
        </row>
        <row r="183">
          <cell r="A183" t="str">
            <v>1.1.03.48</v>
          </cell>
          <cell r="B183" t="str">
            <v>SCS0000177</v>
          </cell>
          <cell r="C183" t="str">
            <v>M20中排右侧独立单人座椅总成（米色PVC）</v>
          </cell>
        </row>
        <row r="184">
          <cell r="A184" t="str">
            <v>1.1.03.49</v>
          </cell>
          <cell r="B184" t="str">
            <v>SCS0000178</v>
          </cell>
          <cell r="C184" t="str">
            <v>M20中排左侧座椅总成（米色织物）</v>
          </cell>
        </row>
        <row r="185">
          <cell r="A185" t="str">
            <v>1.1.03.50</v>
          </cell>
          <cell r="B185" t="str">
            <v>SCS0000179</v>
          </cell>
          <cell r="C185" t="str">
            <v>M20中排左侧座椅总成（米色PVC）</v>
          </cell>
        </row>
        <row r="186">
          <cell r="A186" t="str">
            <v>1.1.03.51</v>
          </cell>
          <cell r="B186" t="str">
            <v>SCS0000180</v>
          </cell>
          <cell r="C186" t="str">
            <v>M20中排右侧座椅总成（米色织物）</v>
          </cell>
        </row>
        <row r="187">
          <cell r="A187" t="str">
            <v>1.1.03.52</v>
          </cell>
          <cell r="B187" t="str">
            <v>SCS0000181</v>
          </cell>
          <cell r="C187" t="str">
            <v>M20中排右侧座椅总成（米色PVC）</v>
          </cell>
        </row>
        <row r="188">
          <cell r="A188" t="str">
            <v>1.1.03.53</v>
          </cell>
          <cell r="B188" t="str">
            <v>SCS0000182</v>
          </cell>
          <cell r="C188" t="str">
            <v>M20第三排座椅总成（米色织物）</v>
          </cell>
        </row>
        <row r="189">
          <cell r="A189" t="str">
            <v>1.1.03.54</v>
          </cell>
          <cell r="B189" t="str">
            <v>SCS0000183</v>
          </cell>
          <cell r="C189" t="str">
            <v>M20第三排座椅总成（米色PVC）</v>
          </cell>
        </row>
        <row r="190">
          <cell r="A190" t="str">
            <v>1.1.03.55</v>
          </cell>
          <cell r="B190" t="str">
            <v>SCS0000184</v>
          </cell>
          <cell r="C190" t="str">
            <v>M20中排左侧独立单人座椅总成（织物面料+不带扶手，A122）</v>
          </cell>
        </row>
        <row r="191">
          <cell r="A191" t="str">
            <v>1.1.03.56</v>
          </cell>
          <cell r="B191" t="str">
            <v>SCS0000185</v>
          </cell>
          <cell r="C191" t="str">
            <v>M20中排右侧独立单人座椅总成（织物面料+不带扶手，A122）</v>
          </cell>
        </row>
        <row r="192">
          <cell r="A192" t="str">
            <v>1.1.03.57</v>
          </cell>
          <cell r="B192" t="str">
            <v>SCS0000186</v>
          </cell>
          <cell r="C192" t="str">
            <v>M20驾驶员座椅总成（紫黑色织物、4向调节）</v>
          </cell>
        </row>
        <row r="193">
          <cell r="A193" t="str">
            <v>1.1.03.58</v>
          </cell>
          <cell r="B193" t="str">
            <v>SCS0000187</v>
          </cell>
          <cell r="C193" t="str">
            <v>M20驾驶员座椅总成（紫黑色织物、6向调节）</v>
          </cell>
        </row>
        <row r="194">
          <cell r="A194" t="str">
            <v>1.1.03.59</v>
          </cell>
          <cell r="B194" t="str">
            <v>SCS0000188</v>
          </cell>
          <cell r="C194" t="str">
            <v>M20驾驶员座椅总成（紫黑色+棕色PVC、6向调节）</v>
          </cell>
        </row>
        <row r="195">
          <cell r="A195" t="str">
            <v>1.1.03.60</v>
          </cell>
          <cell r="B195" t="str">
            <v>SCS0000189</v>
          </cell>
          <cell r="C195" t="str">
            <v>M20驾驶员座椅总成（紫黑色+棕色PVC、4向调节）</v>
          </cell>
        </row>
        <row r="196">
          <cell r="A196" t="str">
            <v>1.1.03.61</v>
          </cell>
          <cell r="B196" t="str">
            <v>SCS0000190</v>
          </cell>
          <cell r="C196" t="str">
            <v>M20副驾驶员座椅总成（紫黑色织物）</v>
          </cell>
        </row>
        <row r="197">
          <cell r="A197" t="str">
            <v>1.1.03.62</v>
          </cell>
          <cell r="B197" t="str">
            <v>SCS0000191</v>
          </cell>
          <cell r="C197" t="str">
            <v>M20副驾驶员座椅总成（紫黑色+棕色PVC）</v>
          </cell>
        </row>
        <row r="198">
          <cell r="A198" t="str">
            <v>1.1.03.63</v>
          </cell>
          <cell r="B198" t="str">
            <v>SCS0000192</v>
          </cell>
          <cell r="C198" t="str">
            <v>M20中排左侧独立单人座椅总成（紫黑色织物）</v>
          </cell>
        </row>
        <row r="199">
          <cell r="A199" t="str">
            <v>1.1.03.64</v>
          </cell>
          <cell r="B199" t="str">
            <v>SCS0000193</v>
          </cell>
          <cell r="C199" t="str">
            <v>M20中排左侧独立单人座椅总成（紫黑色+棕色PVC）</v>
          </cell>
        </row>
        <row r="200">
          <cell r="A200" t="str">
            <v>1.1.03.65</v>
          </cell>
          <cell r="B200" t="str">
            <v>SCS0000194</v>
          </cell>
          <cell r="C200" t="str">
            <v>M20中排右侧独立单人座椅总成（紫黑色织物）</v>
          </cell>
        </row>
        <row r="201">
          <cell r="A201" t="str">
            <v>1.1.03.66</v>
          </cell>
          <cell r="B201" t="str">
            <v>SCS0000195</v>
          </cell>
          <cell r="C201" t="str">
            <v>M20中排右侧独立单人座椅总成（紫黑色PVC）</v>
          </cell>
        </row>
        <row r="202">
          <cell r="A202" t="str">
            <v>1.1.03.67</v>
          </cell>
          <cell r="B202" t="str">
            <v>SCS0000196</v>
          </cell>
          <cell r="C202" t="str">
            <v>M20中排左侧座椅总成（紫黑色织物）</v>
          </cell>
        </row>
        <row r="203">
          <cell r="A203" t="str">
            <v>1.1.03.68</v>
          </cell>
          <cell r="B203" t="str">
            <v>SCS0000197</v>
          </cell>
          <cell r="C203" t="str">
            <v>M20中排左侧座椅总成（紫黑色+棕色PVC）</v>
          </cell>
        </row>
        <row r="204">
          <cell r="A204" t="str">
            <v>1.1.03.69</v>
          </cell>
          <cell r="B204" t="str">
            <v>SCS0000198</v>
          </cell>
          <cell r="C204" t="str">
            <v>M20中排右侧座椅总成（紫黑色织物）</v>
          </cell>
        </row>
        <row r="205">
          <cell r="A205" t="str">
            <v>1.1.03.70</v>
          </cell>
          <cell r="B205" t="str">
            <v>SCS0000199</v>
          </cell>
          <cell r="C205" t="str">
            <v>M20中排右侧座椅总成（紫黑色+棕色PVC）</v>
          </cell>
        </row>
        <row r="206">
          <cell r="A206" t="str">
            <v>1.1.03.71</v>
          </cell>
          <cell r="B206" t="str">
            <v>SCS0000200</v>
          </cell>
          <cell r="C206" t="str">
            <v>M20第三排座椅总成（紫黑色织物）</v>
          </cell>
        </row>
        <row r="207">
          <cell r="A207" t="str">
            <v>1.1.03.72</v>
          </cell>
          <cell r="B207" t="str">
            <v>SCS0000201</v>
          </cell>
          <cell r="C207" t="str">
            <v>M20第三排座椅总成（紫黑色+棕色PVC）</v>
          </cell>
        </row>
        <row r="208">
          <cell r="A208" t="str">
            <v>1.1.03.73</v>
          </cell>
          <cell r="B208" t="str">
            <v>SCS0000202</v>
          </cell>
          <cell r="C208" t="str">
            <v>M20中排左侧独立单人座椅总成（织物面料+不带扶手+滑轨脚架组装，A122）</v>
          </cell>
        </row>
        <row r="209">
          <cell r="A209" t="str">
            <v>1.1.03.74</v>
          </cell>
          <cell r="B209" t="str">
            <v>SCS0000203</v>
          </cell>
          <cell r="C209" t="str">
            <v>M20中排右侧独立单人座椅总成（织物面料+不带扶手+滑轨脚架组装，A122）</v>
          </cell>
        </row>
        <row r="210">
          <cell r="A210" t="str">
            <v>1.1.03.75</v>
          </cell>
          <cell r="B210" t="str">
            <v>SCS0000204</v>
          </cell>
          <cell r="C210" t="str">
            <v>M35驾驶员座椅总成（棕色PVC、6向调节）</v>
          </cell>
        </row>
        <row r="211">
          <cell r="A211" t="str">
            <v>1.1.03.76</v>
          </cell>
          <cell r="B211" t="str">
            <v>SCS0000205</v>
          </cell>
          <cell r="C211" t="str">
            <v>M35副驾驶员座椅总成（棕色PVC）</v>
          </cell>
        </row>
        <row r="212">
          <cell r="A212" t="str">
            <v>1.1.03.77</v>
          </cell>
          <cell r="B212" t="str">
            <v>SCS0000206</v>
          </cell>
          <cell r="C212" t="str">
            <v>M35驾驶员座椅总成（棕色PVC+6向+加热）</v>
          </cell>
        </row>
        <row r="213">
          <cell r="A213" t="str">
            <v>1.1.03.78</v>
          </cell>
          <cell r="B213" t="str">
            <v>SCS0000207</v>
          </cell>
          <cell r="C213" t="str">
            <v>M35副驾驶员座椅总成（棕色PVC+加热）</v>
          </cell>
        </row>
        <row r="214">
          <cell r="A214" t="str">
            <v>1.1.03.79</v>
          </cell>
          <cell r="B214" t="str">
            <v>SCS0000208</v>
          </cell>
          <cell r="C214" t="str">
            <v>M35中排左侧独立单人座椅总成（棕色PVC）</v>
          </cell>
        </row>
        <row r="215">
          <cell r="A215" t="str">
            <v>1.1.03.80</v>
          </cell>
          <cell r="B215" t="str">
            <v>SCS0000209</v>
          </cell>
          <cell r="C215" t="str">
            <v>M35中排右侧独立单人座椅总成（棕色PVC）</v>
          </cell>
        </row>
        <row r="216">
          <cell r="A216" t="str">
            <v>1.1.03.81</v>
          </cell>
          <cell r="B216" t="str">
            <v>SCS0000210</v>
          </cell>
          <cell r="C216" t="str">
            <v>M35中排左侧座椅座椅总成（棕色PVC）</v>
          </cell>
        </row>
        <row r="217">
          <cell r="A217" t="str">
            <v>1.1.03.82</v>
          </cell>
          <cell r="B217" t="str">
            <v>SCS0000211</v>
          </cell>
          <cell r="C217" t="str">
            <v>M35中排右侧座椅座椅总成（棕色PVC）</v>
          </cell>
        </row>
        <row r="218">
          <cell r="A218" t="str">
            <v>1.1.03.83</v>
          </cell>
          <cell r="B218" t="str">
            <v>SCS0000212</v>
          </cell>
          <cell r="C218" t="str">
            <v>M35第三排座椅总成（棕色PVC）</v>
          </cell>
        </row>
        <row r="219">
          <cell r="A219" t="str">
            <v>1.1.03.84</v>
          </cell>
          <cell r="B219" t="str">
            <v>SCS0000213</v>
          </cell>
          <cell r="C219" t="str">
            <v>M20中排左独立座椅（无扶手，米色织物）</v>
          </cell>
        </row>
        <row r="220">
          <cell r="A220" t="str">
            <v>1.1.03.85</v>
          </cell>
          <cell r="B220" t="str">
            <v>SCS0000214</v>
          </cell>
          <cell r="C220" t="str">
            <v>M20中排右独立座椅（无扶手，米色织物）</v>
          </cell>
        </row>
        <row r="221">
          <cell r="A221" t="str">
            <v>1.1.03.86</v>
          </cell>
          <cell r="B221" t="str">
            <v>SCS0000215</v>
          </cell>
          <cell r="C221" t="str">
            <v>M20中排左侧座椅</v>
          </cell>
        </row>
        <row r="222">
          <cell r="A222" t="str">
            <v>1.1.03.87</v>
          </cell>
          <cell r="B222" t="str">
            <v>SCS0000216</v>
          </cell>
          <cell r="C222" t="str">
            <v>M20中排左侧座椅</v>
          </cell>
        </row>
        <row r="223">
          <cell r="A223" t="str">
            <v>1.1.03.88</v>
          </cell>
          <cell r="B223" t="str">
            <v>SCS0000217</v>
          </cell>
          <cell r="C223" t="str">
            <v>M20中排右侧座椅</v>
          </cell>
        </row>
        <row r="224">
          <cell r="A224" t="str">
            <v>1.1.03.89</v>
          </cell>
          <cell r="B224" t="str">
            <v>SCS0000218</v>
          </cell>
          <cell r="C224" t="str">
            <v>M20中排右侧座椅</v>
          </cell>
        </row>
        <row r="225">
          <cell r="A225" t="str">
            <v>1.1.03.90</v>
          </cell>
          <cell r="B225" t="str">
            <v>SCS0000219</v>
          </cell>
          <cell r="C225" t="str">
            <v>驾驶员座椅工艺合件</v>
          </cell>
        </row>
        <row r="226">
          <cell r="A226" t="str">
            <v>1.1.03.91</v>
          </cell>
          <cell r="B226" t="str">
            <v>SCS0000220</v>
          </cell>
          <cell r="C226" t="str">
            <v>副驾驶座椅工艺合件</v>
          </cell>
        </row>
        <row r="227">
          <cell r="A227" t="str">
            <v>1.1.03.92</v>
          </cell>
          <cell r="B227" t="str">
            <v>SCS0000221</v>
          </cell>
          <cell r="C227" t="str">
            <v>中排左侧独立座椅工艺合件</v>
          </cell>
        </row>
        <row r="228">
          <cell r="A228" t="str">
            <v>1.1.03.93</v>
          </cell>
          <cell r="B228" t="str">
            <v>SCS0000222</v>
          </cell>
          <cell r="C228" t="str">
            <v>中排右侧独立座椅工艺合件</v>
          </cell>
        </row>
        <row r="229">
          <cell r="A229" t="str">
            <v>1.1.03.94</v>
          </cell>
          <cell r="B229" t="str">
            <v>SCS0000223</v>
          </cell>
          <cell r="C229" t="str">
            <v>驾驶员座椅工艺合件</v>
          </cell>
        </row>
        <row r="230">
          <cell r="A230" t="str">
            <v>1.1.03.95</v>
          </cell>
          <cell r="B230" t="str">
            <v>SCS0000224</v>
          </cell>
          <cell r="C230" t="str">
            <v>驾驶员座椅工艺合件</v>
          </cell>
        </row>
        <row r="231">
          <cell r="A231" t="str">
            <v>1.1.03.96</v>
          </cell>
          <cell r="B231" t="str">
            <v>SCS0000225</v>
          </cell>
          <cell r="C231" t="str">
            <v>副驾驶座椅工艺合件</v>
          </cell>
        </row>
        <row r="232">
          <cell r="A232" t="str">
            <v>1.1.03.97</v>
          </cell>
          <cell r="B232" t="str">
            <v>SCS0000226</v>
          </cell>
          <cell r="C232" t="str">
            <v>中排左侧独立座椅工艺合件</v>
          </cell>
        </row>
        <row r="233">
          <cell r="A233" t="str">
            <v>1.1.03.98</v>
          </cell>
          <cell r="B233" t="str">
            <v>SCS0000227</v>
          </cell>
          <cell r="C233" t="str">
            <v>中排右侧独立座椅工艺合件</v>
          </cell>
        </row>
        <row r="234">
          <cell r="A234" t="str">
            <v>1.1.03.99</v>
          </cell>
          <cell r="B234" t="str">
            <v>SCS0000228</v>
          </cell>
          <cell r="C234" t="str">
            <v>驾驶员座椅工艺合件</v>
          </cell>
        </row>
        <row r="235">
          <cell r="A235" t="str">
            <v>1.1.04</v>
          </cell>
        </row>
        <row r="235">
          <cell r="C235" t="str">
            <v>306改型</v>
          </cell>
        </row>
        <row r="236">
          <cell r="A236" t="str">
            <v>1.1.04.01</v>
          </cell>
          <cell r="B236" t="str">
            <v>SCS0000229</v>
          </cell>
          <cell r="C236" t="str">
            <v>306（改型）基本型中排2+1座椅总成</v>
          </cell>
        </row>
        <row r="237">
          <cell r="A237" t="str">
            <v>1.1.04.02</v>
          </cell>
          <cell r="B237" t="str">
            <v>SCS0000230</v>
          </cell>
          <cell r="C237" t="str">
            <v>306（改型）舒适型中排2+1座椅总成</v>
          </cell>
        </row>
        <row r="238">
          <cell r="A238" t="str">
            <v>1.1.04.03</v>
          </cell>
          <cell r="B238" t="str">
            <v>SCS0000231</v>
          </cell>
          <cell r="C238" t="str">
            <v>306（改型）豪华型中排2+1座椅总成</v>
          </cell>
        </row>
        <row r="239">
          <cell r="A239" t="str">
            <v>1.1.04.04</v>
          </cell>
          <cell r="B239" t="str">
            <v>SCS0000232</v>
          </cell>
          <cell r="C239" t="str">
            <v>306（改型）基本型中排双人座椅总成</v>
          </cell>
        </row>
        <row r="240">
          <cell r="A240" t="str">
            <v>1.1.04.05</v>
          </cell>
          <cell r="B240" t="str">
            <v>SCS0000233</v>
          </cell>
          <cell r="C240" t="str">
            <v>306（改型）舒适型中排双人座椅总成</v>
          </cell>
        </row>
        <row r="241">
          <cell r="A241" t="str">
            <v>1.1.04.06</v>
          </cell>
          <cell r="B241" t="str">
            <v>SCS0000234</v>
          </cell>
          <cell r="C241" t="str">
            <v>306（改型）豪华型中排双人座椅总成</v>
          </cell>
        </row>
        <row r="242">
          <cell r="A242" t="str">
            <v>1.1.04.07</v>
          </cell>
          <cell r="B242" t="str">
            <v>SCS0000235</v>
          </cell>
          <cell r="C242" t="str">
            <v>306（改型）基本型后排三人座椅总成</v>
          </cell>
        </row>
        <row r="243">
          <cell r="A243" t="str">
            <v>1.1.04.08</v>
          </cell>
          <cell r="B243" t="str">
            <v>SCS0000236</v>
          </cell>
          <cell r="C243" t="str">
            <v>306（改型）舒适型后排三人座椅总成</v>
          </cell>
        </row>
        <row r="244">
          <cell r="A244" t="str">
            <v>1.1.04.09</v>
          </cell>
          <cell r="B244" t="str">
            <v>SCS0000237</v>
          </cell>
          <cell r="C244" t="str">
            <v>306（改型）豪华型后排三人座椅总成</v>
          </cell>
        </row>
        <row r="245">
          <cell r="A245" t="str">
            <v>1.1.05</v>
          </cell>
        </row>
        <row r="245">
          <cell r="C245" t="str">
            <v>307改型</v>
          </cell>
        </row>
        <row r="246">
          <cell r="A246" t="str">
            <v>1.1.05.01</v>
          </cell>
          <cell r="B246" t="str">
            <v>SCS0000238</v>
          </cell>
          <cell r="C246" t="str">
            <v>307（改型）基本型中排2+1座椅（无头枕）</v>
          </cell>
        </row>
        <row r="247">
          <cell r="A247" t="str">
            <v>1.1.05.02</v>
          </cell>
          <cell r="B247" t="str">
            <v>SCS0000239</v>
          </cell>
          <cell r="C247" t="str">
            <v>307（改型）舒适型中排2+1座椅（带头枕）</v>
          </cell>
        </row>
        <row r="248">
          <cell r="A248" t="str">
            <v>1.1.05.03</v>
          </cell>
          <cell r="B248" t="str">
            <v>SCS0000240</v>
          </cell>
          <cell r="C248" t="str">
            <v>307（改型）豪华型中排2+1座椅（带头枕）</v>
          </cell>
        </row>
        <row r="249">
          <cell r="A249" t="str">
            <v>1.1.05.04</v>
          </cell>
          <cell r="B249" t="str">
            <v>SCS0000241</v>
          </cell>
          <cell r="C249" t="str">
            <v>307（改型）基本型中排双人座椅（无头枕）</v>
          </cell>
        </row>
        <row r="250">
          <cell r="A250" t="str">
            <v>1.1.05.05</v>
          </cell>
          <cell r="B250" t="str">
            <v>SCS0000242</v>
          </cell>
          <cell r="C250" t="str">
            <v>307（改型）舒适型中排双人座椅（无头枕）</v>
          </cell>
        </row>
        <row r="251">
          <cell r="A251" t="str">
            <v>1.1.05.06</v>
          </cell>
          <cell r="B251" t="str">
            <v>SCS0000243</v>
          </cell>
          <cell r="C251" t="str">
            <v>307（改型）舒适型中排双人座椅（带头枕）</v>
          </cell>
        </row>
        <row r="252">
          <cell r="A252" t="str">
            <v>1.1.05.07</v>
          </cell>
          <cell r="B252" t="str">
            <v>SCS0000244</v>
          </cell>
          <cell r="C252" t="str">
            <v>307（改型）豪华型中排双人座椅（无头枕）</v>
          </cell>
        </row>
        <row r="253">
          <cell r="A253" t="str">
            <v>1.1.05.08</v>
          </cell>
          <cell r="B253" t="str">
            <v>SCS0000245</v>
          </cell>
          <cell r="C253" t="str">
            <v>307（改型）豪华型中排双人座椅（带头枕）</v>
          </cell>
        </row>
        <row r="254">
          <cell r="A254" t="str">
            <v>1.1.05.09</v>
          </cell>
          <cell r="B254" t="str">
            <v>SCS0000246</v>
          </cell>
          <cell r="C254" t="str">
            <v>307（改型）基本型后排三人座椅（无头枕）</v>
          </cell>
        </row>
        <row r="255">
          <cell r="A255" t="str">
            <v>1.1.05.10</v>
          </cell>
          <cell r="B255" t="str">
            <v>SCS0000247</v>
          </cell>
          <cell r="C255" t="str">
            <v>307（改型）舒适型后排三人座椅（无头枕）</v>
          </cell>
        </row>
        <row r="256">
          <cell r="A256" t="str">
            <v>1.1.05.11</v>
          </cell>
          <cell r="B256" t="str">
            <v>SCS0000248</v>
          </cell>
          <cell r="C256" t="str">
            <v>307（改型）舒适型后排三人座椅（带头枕）</v>
          </cell>
        </row>
        <row r="257">
          <cell r="A257" t="str">
            <v>1.1.05.12</v>
          </cell>
          <cell r="B257" t="str">
            <v>SCS0000249</v>
          </cell>
          <cell r="C257" t="str">
            <v>307（改型）豪华型后排三人座椅（无头枕）</v>
          </cell>
        </row>
        <row r="258">
          <cell r="A258" t="str">
            <v>1.1.05.13</v>
          </cell>
          <cell r="B258" t="str">
            <v>SCS0000250</v>
          </cell>
          <cell r="C258" t="str">
            <v>307（改型）豪华型后排三人座椅（带头枕）</v>
          </cell>
        </row>
        <row r="259">
          <cell r="A259" t="str">
            <v>1.1.06</v>
          </cell>
        </row>
        <row r="259">
          <cell r="C259" t="str">
            <v>昌河M50</v>
          </cell>
        </row>
        <row r="260">
          <cell r="A260" t="str">
            <v>1.1.06.01</v>
          </cell>
          <cell r="B260" t="str">
            <v>SCS0000251</v>
          </cell>
          <cell r="C260" t="str">
            <v>昌河M50驾驶员座椅工艺合件(织物，4向)</v>
          </cell>
        </row>
        <row r="261">
          <cell r="A261" t="str">
            <v>1.1.06.02</v>
          </cell>
          <cell r="B261" t="str">
            <v>SCS0000252</v>
          </cell>
          <cell r="C261" t="str">
            <v>昌河M50驾驶员座椅工艺合件(PVC，6向)</v>
          </cell>
        </row>
        <row r="262">
          <cell r="A262" t="str">
            <v>1.1.06.03</v>
          </cell>
          <cell r="B262" t="str">
            <v>SCS0000253</v>
          </cell>
          <cell r="C262" t="str">
            <v>昌河M50副驾驶员座椅工艺合件(织物)</v>
          </cell>
        </row>
        <row r="263">
          <cell r="A263" t="str">
            <v>1.1.06.04</v>
          </cell>
          <cell r="B263" t="str">
            <v>SCS0000254</v>
          </cell>
          <cell r="C263" t="str">
            <v>昌河M50副驾驶员座椅工艺合件(PVC)</v>
          </cell>
        </row>
        <row r="264">
          <cell r="A264" t="str">
            <v>1.1.06.05</v>
          </cell>
          <cell r="B264" t="str">
            <v>SCS0000255</v>
          </cell>
          <cell r="C264" t="str">
            <v>昌河M50中排右侧独立座椅工艺合件(织物)</v>
          </cell>
        </row>
        <row r="265">
          <cell r="A265" t="str">
            <v>1.1.06.06</v>
          </cell>
          <cell r="B265" t="str">
            <v>SCS0000256</v>
          </cell>
          <cell r="C265" t="str">
            <v>昌河M50中排右侧独立座椅工艺合件(PVC)</v>
          </cell>
        </row>
        <row r="266">
          <cell r="A266" t="str">
            <v>1.1.06.07</v>
          </cell>
          <cell r="B266" t="str">
            <v>SCS0000257</v>
          </cell>
          <cell r="C266" t="str">
            <v>昌河M50中排左侧独立座椅工艺合件(织物)</v>
          </cell>
        </row>
        <row r="267">
          <cell r="A267" t="str">
            <v>1.1.06.08</v>
          </cell>
          <cell r="B267" t="str">
            <v>SCS0000258</v>
          </cell>
          <cell r="C267" t="str">
            <v>昌河M50中排左侧独立座椅工艺合件(PVC)</v>
          </cell>
        </row>
        <row r="268">
          <cell r="A268" t="str">
            <v>1.1.06.09</v>
          </cell>
          <cell r="B268" t="str">
            <v>SCS0000259</v>
          </cell>
          <cell r="C268" t="str">
            <v>昌河M50中排四分座椅工艺合件(织物)</v>
          </cell>
        </row>
        <row r="269">
          <cell r="A269" t="str">
            <v>1.1.06.10</v>
          </cell>
          <cell r="B269" t="str">
            <v>SCS0000260</v>
          </cell>
          <cell r="C269" t="str">
            <v>昌河M50中排四分座椅工艺合件(PVC)</v>
          </cell>
        </row>
        <row r="270">
          <cell r="A270" t="str">
            <v>1.1.06.11</v>
          </cell>
          <cell r="B270" t="str">
            <v>SCS0000261</v>
          </cell>
          <cell r="C270" t="str">
            <v>昌河M50中排六分座椅工艺合件(织物)</v>
          </cell>
        </row>
        <row r="271">
          <cell r="A271" t="str">
            <v>1.1.06.12</v>
          </cell>
          <cell r="B271" t="str">
            <v>SCS0000262</v>
          </cell>
          <cell r="C271" t="str">
            <v>昌河M50中排六分座椅工艺合件(PVC)</v>
          </cell>
        </row>
        <row r="272">
          <cell r="A272" t="str">
            <v>1.1.06.13</v>
          </cell>
          <cell r="B272" t="str">
            <v>SCS0000263</v>
          </cell>
          <cell r="C272" t="str">
            <v>昌河M50第三排座椅工艺合件(织物，带头枕)</v>
          </cell>
        </row>
        <row r="273">
          <cell r="A273" t="str">
            <v>1.1.06.14</v>
          </cell>
          <cell r="B273" t="str">
            <v>SCS0000264</v>
          </cell>
          <cell r="C273" t="str">
            <v>昌河M50第三排座椅工艺合件(PVC，带头枕)</v>
          </cell>
        </row>
        <row r="274">
          <cell r="A274" t="str">
            <v>1.1.06.15</v>
          </cell>
          <cell r="B274" t="str">
            <v>SCS0000265</v>
          </cell>
          <cell r="C274" t="str">
            <v>昌河M50第三排座椅工艺合件(织物，不带头枕)</v>
          </cell>
        </row>
        <row r="275">
          <cell r="A275" t="str">
            <v>1.1.06.16</v>
          </cell>
          <cell r="B275" t="str">
            <v>SCS0000266</v>
          </cell>
          <cell r="C275" t="str">
            <v>昌河M50驾驶员座椅工艺合件(仿皮，4向)</v>
          </cell>
        </row>
        <row r="276">
          <cell r="A276" t="str">
            <v>1.1.06.17</v>
          </cell>
          <cell r="B276" t="str">
            <v>SCS0000267</v>
          </cell>
          <cell r="C276" t="str">
            <v>昌河M50S驾驶员座椅工艺合件(黑棕双色织物)</v>
          </cell>
        </row>
        <row r="277">
          <cell r="A277" t="str">
            <v>1.1.06.18</v>
          </cell>
          <cell r="B277" t="str">
            <v>SCS0000268</v>
          </cell>
          <cell r="C277" t="str">
            <v>昌河M50S驾驶员座椅工艺合件(标准型，皮布双拼面料)</v>
          </cell>
        </row>
        <row r="278">
          <cell r="A278" t="str">
            <v>1.1.06.19</v>
          </cell>
          <cell r="B278" t="str">
            <v>SCS0000269</v>
          </cell>
          <cell r="C278" t="str">
            <v>昌河M50S驾驶员座椅工艺合件(标准型选装，棕色PVC面料)</v>
          </cell>
        </row>
        <row r="279">
          <cell r="A279" t="str">
            <v>1.1.06.20</v>
          </cell>
          <cell r="B279" t="str">
            <v>SCS0000270</v>
          </cell>
          <cell r="C279" t="str">
            <v>昌河M50S副驾驶员座椅工艺合件(基本型，黑棕双色织物)</v>
          </cell>
        </row>
        <row r="280">
          <cell r="A280" t="str">
            <v>1.1.06.21</v>
          </cell>
          <cell r="B280" t="str">
            <v>SCS0000271</v>
          </cell>
          <cell r="C280" t="str">
            <v>昌河M50S副驾驶员座椅工艺合件(标准型，皮布双拼面料)</v>
          </cell>
        </row>
        <row r="281">
          <cell r="A281" t="str">
            <v>1.1.06.22</v>
          </cell>
          <cell r="B281" t="str">
            <v>SCS0000272</v>
          </cell>
          <cell r="C281" t="str">
            <v>昌河M50S副驾驶员座椅工艺合件(标准型选装，棕色PVC面料)</v>
          </cell>
        </row>
        <row r="282">
          <cell r="A282" t="str">
            <v>1.1.06.23</v>
          </cell>
          <cell r="B282" t="str">
            <v>SCS0000273</v>
          </cell>
          <cell r="C282" t="str">
            <v>昌河M50S中排右侧独立座椅工艺合件(基本型，织物（黑棕双色）面料)</v>
          </cell>
        </row>
        <row r="283">
          <cell r="A283" t="str">
            <v>1.1.06.24</v>
          </cell>
          <cell r="B283" t="str">
            <v>SCS0000274</v>
          </cell>
          <cell r="C283" t="str">
            <v>昌河M50S中排右侧独立座椅工艺合件(标准型，皮布双拼面料)</v>
          </cell>
        </row>
        <row r="284">
          <cell r="A284" t="str">
            <v>1.1.06.25</v>
          </cell>
          <cell r="B284" t="str">
            <v>SCS0000275</v>
          </cell>
          <cell r="C284" t="str">
            <v>昌河M50S中排右侧独立座椅工艺合件(标准型选装，棕色PVC面料）</v>
          </cell>
        </row>
        <row r="285">
          <cell r="A285" t="str">
            <v>1.1.06.26</v>
          </cell>
          <cell r="B285" t="str">
            <v>SCS0000276</v>
          </cell>
          <cell r="C285" t="str">
            <v>昌河M50S中排左侧独立座椅工艺合件(基本型，织物（黑棕双色）面料）</v>
          </cell>
        </row>
        <row r="286">
          <cell r="A286" t="str">
            <v>1.1.06.27</v>
          </cell>
          <cell r="B286" t="str">
            <v>SCS0000277</v>
          </cell>
          <cell r="C286" t="str">
            <v>昌河M50S中排左侧独立座椅工艺合件(标准型，皮布双拼面料）</v>
          </cell>
        </row>
        <row r="287">
          <cell r="A287" t="str">
            <v>1.1.06.28</v>
          </cell>
          <cell r="B287" t="str">
            <v>SCS0000278</v>
          </cell>
          <cell r="C287" t="str">
            <v>昌河M50S中排左侧独立座椅工艺合件(标准型选装，棕色PVC面料）</v>
          </cell>
        </row>
        <row r="288">
          <cell r="A288" t="str">
            <v>1.1.06.29</v>
          </cell>
          <cell r="B288" t="str">
            <v>SCS0000279</v>
          </cell>
          <cell r="C288" t="str">
            <v>昌河M50S中排四分座椅(基本型，织物（黑棕双色）面料）</v>
          </cell>
        </row>
        <row r="289">
          <cell r="A289" t="str">
            <v>1.1.06.30</v>
          </cell>
          <cell r="B289" t="str">
            <v>SCS0000280</v>
          </cell>
          <cell r="C289" t="str">
            <v>昌河M50S中排四分座椅(标准型，皮布双拼面料）</v>
          </cell>
        </row>
        <row r="290">
          <cell r="A290" t="str">
            <v>1.1.06.31</v>
          </cell>
          <cell r="B290" t="str">
            <v>SCS0000281</v>
          </cell>
          <cell r="C290" t="str">
            <v>昌河M50S中排四分座椅(标准型选装，棕色PVC面料）</v>
          </cell>
        </row>
        <row r="291">
          <cell r="A291" t="str">
            <v>1.1.06.32</v>
          </cell>
          <cell r="B291" t="str">
            <v>SCS0000282</v>
          </cell>
          <cell r="C291" t="str">
            <v>昌河M50S中排六分座椅工艺合件(基本型，织物（黑棕双色）面料）</v>
          </cell>
        </row>
        <row r="292">
          <cell r="A292" t="str">
            <v>1.1.06.33</v>
          </cell>
          <cell r="B292" t="str">
            <v>SCS0000283</v>
          </cell>
          <cell r="C292" t="str">
            <v>昌河M50S中排六分座椅工艺合件(标准型，皮布双拼面料）</v>
          </cell>
        </row>
        <row r="293">
          <cell r="A293" t="str">
            <v>1.1.06.34</v>
          </cell>
          <cell r="B293" t="str">
            <v>SCS0000284</v>
          </cell>
          <cell r="C293" t="str">
            <v>昌河M50S中排六分座椅工艺合件(标准型选装，棕色PVC面料）</v>
          </cell>
        </row>
        <row r="294">
          <cell r="A294" t="str">
            <v>1.1.06.35</v>
          </cell>
          <cell r="B294" t="str">
            <v>SCS0000285</v>
          </cell>
          <cell r="C294" t="str">
            <v>昌河M50S第三排座椅工艺合件(基本型，织物（黑棕双色）面料）</v>
          </cell>
        </row>
        <row r="295">
          <cell r="A295" t="str">
            <v>1.1.06.36</v>
          </cell>
          <cell r="B295" t="str">
            <v>SCS0000286</v>
          </cell>
          <cell r="C295" t="str">
            <v>昌河M50S第三排座椅工艺合件(标准型，皮布双拼面料）</v>
          </cell>
        </row>
        <row r="296">
          <cell r="A296" t="str">
            <v>1.1.06.37</v>
          </cell>
          <cell r="B296" t="str">
            <v>SCS0000287</v>
          </cell>
          <cell r="C296" t="str">
            <v>昌河M50S第三排座椅工艺合件(标准型选装，棕色PVC面料）</v>
          </cell>
        </row>
        <row r="297">
          <cell r="A297" t="str">
            <v>1.1.06.38</v>
          </cell>
          <cell r="B297" t="str">
            <v>SCS0006116</v>
          </cell>
          <cell r="C297" t="str">
            <v>昌河M50第三排座椅工艺合件(织物，不带头枕，简配)</v>
          </cell>
        </row>
        <row r="298">
          <cell r="A298" t="str">
            <v>1.1.06.39</v>
          </cell>
          <cell r="B298" t="str">
            <v>SCS0006117</v>
          </cell>
          <cell r="C298" t="str">
            <v>昌河M50驾驶员座椅工艺合件(织物，4向，简配)</v>
          </cell>
        </row>
        <row r="299">
          <cell r="A299" t="str">
            <v>1.1.06.40</v>
          </cell>
          <cell r="B299" t="str">
            <v>SCS0006118</v>
          </cell>
          <cell r="C299" t="str">
            <v>昌河M50副驾驶员座椅工艺合件(织物,简配)</v>
          </cell>
        </row>
        <row r="300">
          <cell r="A300" t="str">
            <v>1.1.06.41</v>
          </cell>
          <cell r="B300" t="str">
            <v>SCS0006119</v>
          </cell>
          <cell r="C300" t="str">
            <v>昌河M50中排右侧独立座椅工艺合件(织物，简配)</v>
          </cell>
        </row>
        <row r="301">
          <cell r="A301" t="str">
            <v>1.1.06.42</v>
          </cell>
          <cell r="B301" t="str">
            <v>SCS0006120</v>
          </cell>
          <cell r="C301" t="str">
            <v>昌河M50中排左侧独立座椅工艺合件(织物，简配)</v>
          </cell>
        </row>
        <row r="302">
          <cell r="A302" t="str">
            <v>1.1.06.43</v>
          </cell>
          <cell r="B302" t="str">
            <v>SCS0006121</v>
          </cell>
          <cell r="C302" t="str">
            <v>昌河M50第三排座椅工艺合件(织物，带头枕，简配)</v>
          </cell>
        </row>
        <row r="303">
          <cell r="A303" t="str">
            <v>1.1.06.44</v>
          </cell>
          <cell r="B303" t="str">
            <v>SCS0006122</v>
          </cell>
          <cell r="C303" t="str">
            <v>昌河M50副驾驶员座椅工艺合件(三色织物,简配)</v>
          </cell>
        </row>
        <row r="304">
          <cell r="A304" t="str">
            <v>1.1.06.45</v>
          </cell>
          <cell r="B304" t="str">
            <v>SCS0006123</v>
          </cell>
          <cell r="C304" t="str">
            <v>昌河M50驾驶员座椅工艺合件(三色织物，4向，简配)</v>
          </cell>
        </row>
        <row r="305">
          <cell r="A305" t="str">
            <v>1.1.06.46</v>
          </cell>
          <cell r="B305" t="str">
            <v>SCS0006389</v>
          </cell>
          <cell r="C305" t="str">
            <v>昌河M50中排六分座椅工艺合件(三色织物，简配)</v>
          </cell>
        </row>
        <row r="306">
          <cell r="A306" t="str">
            <v>1.1.06.47</v>
          </cell>
          <cell r="B306" t="str">
            <v>SCS0006124</v>
          </cell>
          <cell r="C306" t="str">
            <v>昌河M50中排四分座椅工艺合件(三色织物，简配)</v>
          </cell>
        </row>
        <row r="307">
          <cell r="A307" t="str">
            <v>1.1.06.48</v>
          </cell>
          <cell r="B307" t="str">
            <v>SCS0006125</v>
          </cell>
          <cell r="C307" t="str">
            <v>昌河M50中排右侧独立座椅工艺合件(三色织物，简配)</v>
          </cell>
        </row>
        <row r="308">
          <cell r="A308" t="str">
            <v>1.1.06.49</v>
          </cell>
          <cell r="B308" t="str">
            <v>SCS0006126</v>
          </cell>
          <cell r="C308" t="str">
            <v>昌河M50中排左侧独立座椅工艺合件(三色织物，简配)</v>
          </cell>
        </row>
        <row r="309">
          <cell r="A309" t="str">
            <v>1.1.06.50</v>
          </cell>
          <cell r="B309" t="str">
            <v>SCS0006127</v>
          </cell>
          <cell r="C309" t="str">
            <v>昌河M50驾驶员座椅工艺合件(皮布双拼，简配，4向)</v>
          </cell>
        </row>
        <row r="310">
          <cell r="A310" t="str">
            <v>1.1.06.51</v>
          </cell>
          <cell r="B310" t="str">
            <v>SCS0006128</v>
          </cell>
          <cell r="C310" t="str">
            <v>昌河M50副驾驶员座椅工艺合件(皮布双拼，简配)</v>
          </cell>
        </row>
        <row r="311">
          <cell r="A311" t="str">
            <v>1.1.06.52</v>
          </cell>
          <cell r="B311" t="str">
            <v>SCS0006129</v>
          </cell>
          <cell r="C311" t="str">
            <v>昌河M50中排右侧独立座椅工艺合件皮布双拼，不带扶手，简配)</v>
          </cell>
        </row>
        <row r="312">
          <cell r="A312" t="str">
            <v>1.1.06.53</v>
          </cell>
          <cell r="B312" t="str">
            <v>SCS0006130</v>
          </cell>
          <cell r="C312" t="str">
            <v>昌河M50中排左侧独立座椅工艺合件(皮布双拼，不带扶手，简配)</v>
          </cell>
        </row>
        <row r="313">
          <cell r="A313" t="str">
            <v>1.1.06.54</v>
          </cell>
          <cell r="B313" t="str">
            <v>SCS0006131</v>
          </cell>
          <cell r="C313" t="str">
            <v>昌河M50中排四分座椅工艺合件(皮布双拼，简配)</v>
          </cell>
        </row>
        <row r="314">
          <cell r="A314" t="str">
            <v>1.1.06.55</v>
          </cell>
          <cell r="B314" t="str">
            <v>SCS0006132</v>
          </cell>
          <cell r="C314" t="str">
            <v>昌河M50中排六分座椅工艺合件(皮布双拼，简配)</v>
          </cell>
        </row>
        <row r="315">
          <cell r="A315" t="str">
            <v>1.1.06.56</v>
          </cell>
          <cell r="B315" t="str">
            <v>SCS0006133</v>
          </cell>
          <cell r="C315" t="str">
            <v>昌河M50第三排座椅工艺合件(皮布双拼，带头枕，简配)</v>
          </cell>
        </row>
        <row r="316">
          <cell r="A316" t="str">
            <v>1.1.06.57</v>
          </cell>
          <cell r="B316" t="str">
            <v>SCS0006134</v>
          </cell>
          <cell r="C316" t="str">
            <v>昌河M50驾驶员座椅工艺合件(灰色PVC，简配，4向)</v>
          </cell>
        </row>
        <row r="317">
          <cell r="A317" t="str">
            <v>1.1.06.58</v>
          </cell>
          <cell r="B317" t="str">
            <v>SCS0006135</v>
          </cell>
          <cell r="C317" t="str">
            <v>昌河M50副驾驶员座椅工艺合件(灰色PVC，简配)</v>
          </cell>
        </row>
        <row r="318">
          <cell r="A318" t="str">
            <v>1.1.06.59</v>
          </cell>
          <cell r="B318" t="str">
            <v>SCS0006136</v>
          </cell>
          <cell r="C318" t="str">
            <v>昌河M50中排左侧独立座椅工艺合件(灰色PVC，不带扶手，简配)</v>
          </cell>
        </row>
        <row r="319">
          <cell r="A319" t="str">
            <v>1.1.06.60</v>
          </cell>
          <cell r="B319" t="str">
            <v>SCS0006137</v>
          </cell>
          <cell r="C319" t="str">
            <v>昌河M50中排右侧独立座椅工艺合件(灰色PVC，不带扶手，简配)</v>
          </cell>
        </row>
        <row r="320">
          <cell r="A320" t="str">
            <v>1.1.06.61</v>
          </cell>
          <cell r="B320" t="str">
            <v>SCS0006138</v>
          </cell>
          <cell r="C320" t="str">
            <v>昌河M50第三排座椅工艺合件(浅灰PVC，带头枕，简配)</v>
          </cell>
        </row>
        <row r="321">
          <cell r="A321" t="str">
            <v>1.1.07</v>
          </cell>
        </row>
        <row r="321">
          <cell r="C321" t="str">
            <v>M50N</v>
          </cell>
        </row>
        <row r="322">
          <cell r="A322" t="str">
            <v>1.1.07.01</v>
          </cell>
          <cell r="B322" t="str">
            <v>SCS0000288</v>
          </cell>
          <cell r="C322" t="str">
            <v>M50N驾驶员座椅（棕色织物）</v>
          </cell>
        </row>
        <row r="323">
          <cell r="A323" t="str">
            <v>1.1.07.02</v>
          </cell>
          <cell r="B323" t="str">
            <v>SCS0000289</v>
          </cell>
          <cell r="C323" t="str">
            <v>M50N驾驶员座椅（棕色织物+侧气囊）</v>
          </cell>
        </row>
        <row r="324">
          <cell r="A324" t="str">
            <v>1.1.07.03</v>
          </cell>
          <cell r="B324" t="str">
            <v>SCS0000290</v>
          </cell>
          <cell r="C324" t="str">
            <v>M50N驾驶员座椅（深棕织物）</v>
          </cell>
        </row>
        <row r="325">
          <cell r="A325" t="str">
            <v>1.1.07.04</v>
          </cell>
          <cell r="B325" t="str">
            <v>SCS0000291</v>
          </cell>
          <cell r="C325" t="str">
            <v>M50N驾驶员座椅（深棕织物+侧气囊）</v>
          </cell>
        </row>
        <row r="326">
          <cell r="A326" t="str">
            <v>1.1.07.05</v>
          </cell>
          <cell r="B326" t="str">
            <v>SCS0000292</v>
          </cell>
          <cell r="C326" t="str">
            <v>M50N前乘客座椅（棕色织物）</v>
          </cell>
        </row>
        <row r="327">
          <cell r="A327" t="str">
            <v>1.1.07.06</v>
          </cell>
          <cell r="B327" t="str">
            <v>SCS0000293</v>
          </cell>
          <cell r="C327" t="str">
            <v>M50N前乘客座椅（棕色织物+侧气囊）</v>
          </cell>
        </row>
        <row r="328">
          <cell r="A328" t="str">
            <v>1.1.07.07</v>
          </cell>
          <cell r="B328" t="str">
            <v>SCS0000294</v>
          </cell>
          <cell r="C328" t="str">
            <v>M50N前乘客座椅（深棕织物）</v>
          </cell>
        </row>
        <row r="329">
          <cell r="A329" t="str">
            <v>1.1.07.08</v>
          </cell>
          <cell r="B329" t="str">
            <v>SCS0000295</v>
          </cell>
          <cell r="C329" t="str">
            <v>M50N前乘客座椅（深棕织物+侧气囊）</v>
          </cell>
        </row>
        <row r="330">
          <cell r="A330" t="str">
            <v>1.1.07.09</v>
          </cell>
          <cell r="B330" t="str">
            <v>SCS0000296</v>
          </cell>
          <cell r="C330" t="str">
            <v>M50N中排左独立座椅（棕色织物）</v>
          </cell>
        </row>
        <row r="331">
          <cell r="A331" t="str">
            <v>1.1.07.10</v>
          </cell>
          <cell r="B331" t="str">
            <v>SCS0000297</v>
          </cell>
          <cell r="C331" t="str">
            <v>M50N中排左独立座椅（棕色皮革）</v>
          </cell>
        </row>
        <row r="332">
          <cell r="A332" t="str">
            <v>1.1.07.100</v>
          </cell>
          <cell r="B332" t="str">
            <v>SCS0000298</v>
          </cell>
          <cell r="C332" t="str">
            <v>M60中排四分座椅总成（织物+黑蓝内饰）</v>
          </cell>
        </row>
        <row r="333">
          <cell r="A333" t="str">
            <v>1.1.07.101</v>
          </cell>
          <cell r="B333" t="str">
            <v>SCS0000299</v>
          </cell>
          <cell r="C333" t="str">
            <v>M60中排四分座椅总成（皮革+黑浅灰内饰）</v>
          </cell>
        </row>
        <row r="334">
          <cell r="A334" t="str">
            <v>1.1.07.102</v>
          </cell>
          <cell r="B334" t="str">
            <v>SCS0000300</v>
          </cell>
          <cell r="C334" t="str">
            <v>M60中排六分座椅总成（织物+黑蓝内饰）</v>
          </cell>
        </row>
        <row r="335">
          <cell r="A335" t="str">
            <v>1.1.07.103</v>
          </cell>
          <cell r="B335" t="str">
            <v>SCS0000301</v>
          </cell>
          <cell r="C335" t="str">
            <v>M60中排六分座椅总成（皮革+黑浅灰内饰）</v>
          </cell>
        </row>
        <row r="336">
          <cell r="A336" t="str">
            <v>1.1.07.104</v>
          </cell>
          <cell r="B336" t="str">
            <v>SCS0000302</v>
          </cell>
          <cell r="C336" t="str">
            <v>M50N新造型中排右独立座椅总成（织物+黑红内饰）</v>
          </cell>
        </row>
        <row r="337">
          <cell r="A337" t="str">
            <v>1.1.07.105</v>
          </cell>
          <cell r="B337" t="str">
            <v>SCS0000303</v>
          </cell>
          <cell r="C337" t="str">
            <v>M50N新造型中排右独立座椅总成（织物+黑蓝内饰）</v>
          </cell>
        </row>
        <row r="338">
          <cell r="A338" t="str">
            <v>1.1.07.106</v>
          </cell>
          <cell r="B338" t="str">
            <v>SCS0000304</v>
          </cell>
          <cell r="C338" t="str">
            <v>M50N新造型中排右独立座椅总成（皮革+黑棕内饰）</v>
          </cell>
        </row>
        <row r="339">
          <cell r="A339" t="str">
            <v>1.1.07.107</v>
          </cell>
          <cell r="B339" t="str">
            <v>SCS0000305</v>
          </cell>
          <cell r="C339" t="str">
            <v>M50N新造型中排右独立座椅总成（皮革+黑红内饰）</v>
          </cell>
        </row>
        <row r="340">
          <cell r="A340" t="str">
            <v>1.1.07.108</v>
          </cell>
          <cell r="B340" t="str">
            <v>SCS0000306</v>
          </cell>
          <cell r="C340" t="str">
            <v>M50N新造型中排四分座椅总成（织物+黑红内饰）</v>
          </cell>
        </row>
        <row r="341">
          <cell r="A341" t="str">
            <v>1.1.07.109</v>
          </cell>
          <cell r="B341" t="str">
            <v>SCS0000307</v>
          </cell>
          <cell r="C341" t="str">
            <v>M50N新造型中排六分座椅总成（织物+黑红内饰）</v>
          </cell>
        </row>
        <row r="342">
          <cell r="A342" t="str">
            <v>1.1.07.11</v>
          </cell>
          <cell r="B342" t="str">
            <v>SCS0000308</v>
          </cell>
          <cell r="C342" t="str">
            <v>M50N中排左独立座椅（深棕织物）</v>
          </cell>
        </row>
        <row r="343">
          <cell r="A343" t="str">
            <v>1.1.07.110</v>
          </cell>
          <cell r="B343" t="str">
            <v>SCS0000309</v>
          </cell>
          <cell r="C343" t="str">
            <v>M60主驾座椅总成（黑蓝内饰+织物)</v>
          </cell>
        </row>
        <row r="344">
          <cell r="A344" t="str">
            <v>1.1.07.111</v>
          </cell>
          <cell r="B344" t="str">
            <v>SCS0000310</v>
          </cell>
          <cell r="C344" t="str">
            <v>M60主驾座椅总成（黑浅灰内饰+PVC)</v>
          </cell>
        </row>
        <row r="345">
          <cell r="A345" t="str">
            <v>1.1.07.112</v>
          </cell>
          <cell r="B345" t="str">
            <v>SCS0000311</v>
          </cell>
          <cell r="C345" t="str">
            <v>M60副驾驶椅总成（黑浅灰内饰+PVC）</v>
          </cell>
        </row>
        <row r="346">
          <cell r="A346" t="str">
            <v>1.1.07.113</v>
          </cell>
          <cell r="B346" t="str">
            <v>SCS0000312</v>
          </cell>
          <cell r="C346" t="str">
            <v>M50N新造型第三排左侧座椅（织物+黑红内饰）</v>
          </cell>
        </row>
        <row r="347">
          <cell r="A347" t="str">
            <v>1.1.07.114</v>
          </cell>
          <cell r="B347" t="str">
            <v>SCS0000313</v>
          </cell>
          <cell r="C347" t="str">
            <v>M50N新造型第三排左侧座椅（织物+黑蓝内饰）</v>
          </cell>
        </row>
        <row r="348">
          <cell r="A348" t="str">
            <v>1.1.07.115</v>
          </cell>
          <cell r="B348" t="str">
            <v>SCS0000314</v>
          </cell>
          <cell r="C348" t="str">
            <v>M50N新造型第三排左侧座椅（皮革+黑棕内饰）</v>
          </cell>
        </row>
        <row r="349">
          <cell r="A349" t="str">
            <v>1.1.07.116</v>
          </cell>
          <cell r="B349" t="str">
            <v>SCS0000315</v>
          </cell>
          <cell r="C349" t="str">
            <v>M50N新造型第三排左侧座椅（皮革+黑红内饰）</v>
          </cell>
        </row>
        <row r="350">
          <cell r="A350" t="str">
            <v>1.1.07.117</v>
          </cell>
          <cell r="B350" t="str">
            <v>SCS0000316</v>
          </cell>
          <cell r="C350" t="str">
            <v>M50N新造型第三排右侧座椅（织物+黑红内饰）</v>
          </cell>
        </row>
        <row r="351">
          <cell r="A351" t="str">
            <v>1.1.07.118</v>
          </cell>
          <cell r="B351" t="str">
            <v>SCS0000317</v>
          </cell>
          <cell r="C351" t="str">
            <v>M50N新造型第三排右侧座椅（织物+黑蓝内饰）</v>
          </cell>
        </row>
        <row r="352">
          <cell r="A352" t="str">
            <v>1.1.07.119</v>
          </cell>
          <cell r="B352" t="str">
            <v>SCS0000318</v>
          </cell>
          <cell r="C352" t="str">
            <v>M50N新造型第三排右侧座椅（皮革+黑棕内饰）</v>
          </cell>
        </row>
        <row r="353">
          <cell r="A353" t="str">
            <v>1.1.07.12</v>
          </cell>
          <cell r="B353" t="str">
            <v>SCS0000319</v>
          </cell>
          <cell r="C353" t="str">
            <v>M50N中排左独立座椅（深棕皮革）</v>
          </cell>
        </row>
        <row r="354">
          <cell r="A354" t="str">
            <v>1.1.07.120</v>
          </cell>
          <cell r="B354" t="str">
            <v>SCS0000320</v>
          </cell>
          <cell r="C354" t="str">
            <v>M50N新造型第三排右侧座椅（皮革+黑红内饰）</v>
          </cell>
        </row>
        <row r="355">
          <cell r="A355" t="str">
            <v>1.1.07.121</v>
          </cell>
          <cell r="B355" t="str">
            <v>SCS0000321</v>
          </cell>
          <cell r="C355" t="str">
            <v>M50N新造型第三排四分座椅总成（织物+黑红内饰）</v>
          </cell>
        </row>
        <row r="356">
          <cell r="A356" t="str">
            <v>1.1.07.122</v>
          </cell>
          <cell r="B356" t="str">
            <v>SCS0000322</v>
          </cell>
          <cell r="C356" t="str">
            <v>M50N新造型第三排四分座椅总成（织物+黑蓝内饰）</v>
          </cell>
        </row>
        <row r="357">
          <cell r="A357" t="str">
            <v>1.1.07.123</v>
          </cell>
          <cell r="B357" t="str">
            <v>SCS0000323</v>
          </cell>
          <cell r="C357" t="str">
            <v>M50N新造型第三排四分座椅总成（皮革+黑棕内饰）</v>
          </cell>
        </row>
        <row r="358">
          <cell r="A358" t="str">
            <v>1.1.07.124</v>
          </cell>
          <cell r="B358" t="str">
            <v>SCS0000324</v>
          </cell>
          <cell r="C358" t="str">
            <v>M50N新造型第三排四分座椅总成（皮革+黑红内饰）</v>
          </cell>
        </row>
        <row r="359">
          <cell r="A359" t="str">
            <v>1.1.07.125</v>
          </cell>
          <cell r="B359" t="str">
            <v>SCS0000325</v>
          </cell>
          <cell r="C359" t="str">
            <v>M50N新造型第三排六分座椅总成（织物+黑红内饰）</v>
          </cell>
        </row>
        <row r="360">
          <cell r="A360" t="str">
            <v>1.1.07.126</v>
          </cell>
          <cell r="B360" t="str">
            <v>SCS0000326</v>
          </cell>
          <cell r="C360" t="str">
            <v>M50N新造型第三排六分座椅总成（织物+黑蓝内饰）</v>
          </cell>
        </row>
        <row r="361">
          <cell r="A361" t="str">
            <v>1.1.07.127</v>
          </cell>
          <cell r="B361" t="str">
            <v>SCS0000327</v>
          </cell>
          <cell r="C361" t="str">
            <v>M50N新造型第三排六分座椅总成（皮革+黑棕内饰）</v>
          </cell>
        </row>
        <row r="362">
          <cell r="A362" t="str">
            <v>1.1.07.128</v>
          </cell>
          <cell r="B362" t="str">
            <v>SCS0000328</v>
          </cell>
          <cell r="C362" t="str">
            <v>M50N新造型第三排六分座椅总成（皮革+黑红内饰）</v>
          </cell>
        </row>
        <row r="363">
          <cell r="A363" t="str">
            <v>1.1.07.129</v>
          </cell>
          <cell r="B363" t="str">
            <v>SCS0000329</v>
          </cell>
          <cell r="C363" t="str">
            <v>M60第三排六分座椅总成（皮革+黑灰内饰）</v>
          </cell>
        </row>
        <row r="364">
          <cell r="A364" t="str">
            <v>1.1.07.13</v>
          </cell>
          <cell r="B364" t="str">
            <v>SCS0000330</v>
          </cell>
          <cell r="C364" t="str">
            <v>M50N中排右独立座椅（棕色织物）</v>
          </cell>
        </row>
        <row r="365">
          <cell r="A365" t="str">
            <v>1.1.07.130</v>
          </cell>
          <cell r="B365" t="str">
            <v>SCS0000331</v>
          </cell>
          <cell r="C365" t="str">
            <v>M60第三排六分座椅总成（织物+黑蓝内饰）</v>
          </cell>
        </row>
        <row r="366">
          <cell r="A366" t="str">
            <v>1.1.07.131</v>
          </cell>
          <cell r="B366" t="str">
            <v>SCS0000332</v>
          </cell>
          <cell r="C366" t="str">
            <v>M60第三排四分座椅总成（织物+黑蓝内饰）</v>
          </cell>
        </row>
        <row r="367">
          <cell r="A367" t="str">
            <v>1.1.07.132</v>
          </cell>
          <cell r="B367" t="str">
            <v>SCS0000333</v>
          </cell>
          <cell r="C367" t="str">
            <v>M60第三排四分座椅总成（皮革+黑灰内饰）</v>
          </cell>
        </row>
        <row r="368">
          <cell r="A368" t="str">
            <v>1.1.07.133</v>
          </cell>
          <cell r="B368" t="str">
            <v>SCS0000334</v>
          </cell>
          <cell r="C368" t="str">
            <v>M60中排右独立座椅总成（皮革+黑灰内饰）</v>
          </cell>
        </row>
        <row r="369">
          <cell r="A369" t="str">
            <v>1.1.07.134</v>
          </cell>
          <cell r="B369" t="str">
            <v>SCS0000335</v>
          </cell>
          <cell r="C369" t="str">
            <v>M60中排右独立座椅总成（织物+黑蓝内饰）</v>
          </cell>
        </row>
        <row r="370">
          <cell r="A370" t="str">
            <v>1.1.07.135</v>
          </cell>
          <cell r="B370" t="str">
            <v>SCS0000336</v>
          </cell>
          <cell r="C370" t="str">
            <v>M60中排左独立座椅总成（织物+黑蓝内饰）</v>
          </cell>
        </row>
        <row r="371">
          <cell r="A371" t="str">
            <v>1.1.07.136</v>
          </cell>
          <cell r="B371" t="str">
            <v>SCS0000337</v>
          </cell>
          <cell r="C371" t="str">
            <v>M60中排左独立座椅总成（皮革+黑灰内饰）</v>
          </cell>
        </row>
        <row r="372">
          <cell r="A372" t="str">
            <v>1.1.07.14</v>
          </cell>
          <cell r="B372" t="str">
            <v>SCS0000338</v>
          </cell>
          <cell r="C372" t="str">
            <v>M50N中排右独立座椅（棕色皮革）</v>
          </cell>
        </row>
        <row r="373">
          <cell r="A373" t="str">
            <v>1.1.07.15</v>
          </cell>
          <cell r="B373" t="str">
            <v>SCS0000339</v>
          </cell>
          <cell r="C373" t="str">
            <v>M50N中排右独立座椅（深棕织物）</v>
          </cell>
        </row>
        <row r="374">
          <cell r="A374" t="str">
            <v>1.1.07.16</v>
          </cell>
          <cell r="B374" t="str">
            <v>SCS0000340</v>
          </cell>
          <cell r="C374" t="str">
            <v>M50N中排右独立座椅（深棕皮革）</v>
          </cell>
        </row>
        <row r="375">
          <cell r="A375" t="str">
            <v>1.1.07.17</v>
          </cell>
          <cell r="B375" t="str">
            <v>SCS0000341</v>
          </cell>
          <cell r="C375" t="str">
            <v>M50N中排6分座椅（棕色织物）</v>
          </cell>
        </row>
        <row r="376">
          <cell r="A376" t="str">
            <v>1.1.07.18</v>
          </cell>
          <cell r="B376" t="str">
            <v>SCS0000342</v>
          </cell>
          <cell r="C376" t="str">
            <v>M50N中排6分座椅（棕色皮革）</v>
          </cell>
        </row>
        <row r="377">
          <cell r="A377" t="str">
            <v>1.1.07.19</v>
          </cell>
          <cell r="B377" t="str">
            <v>SCS0000343</v>
          </cell>
          <cell r="C377" t="str">
            <v>M50N中排6分座椅（深棕织物）</v>
          </cell>
        </row>
        <row r="378">
          <cell r="A378" t="str">
            <v>1.1.07.20</v>
          </cell>
          <cell r="B378" t="str">
            <v>SCS0000344</v>
          </cell>
          <cell r="C378" t="str">
            <v>M50N中排6分座椅（深棕皮革）</v>
          </cell>
        </row>
        <row r="379">
          <cell r="A379" t="str">
            <v>1.1.07.21</v>
          </cell>
          <cell r="B379" t="str">
            <v>SCS0000345</v>
          </cell>
          <cell r="C379" t="str">
            <v>M50N中排4分座椅（棕色织物）</v>
          </cell>
        </row>
        <row r="380">
          <cell r="A380" t="str">
            <v>1.1.07.22</v>
          </cell>
          <cell r="B380" t="str">
            <v>SCS0000346</v>
          </cell>
          <cell r="C380" t="str">
            <v>M50N中排4分座椅（棕色皮革）</v>
          </cell>
        </row>
        <row r="381">
          <cell r="A381" t="str">
            <v>1.1.07.23</v>
          </cell>
          <cell r="B381" t="str">
            <v>SCS0000347</v>
          </cell>
          <cell r="C381" t="str">
            <v>M50N中排4分座椅（深棕织物）</v>
          </cell>
        </row>
        <row r="382">
          <cell r="A382" t="str">
            <v>1.1.07.24</v>
          </cell>
          <cell r="B382" t="str">
            <v>SCS0000348</v>
          </cell>
          <cell r="C382" t="str">
            <v>M50N中排4分座椅（深棕皮革）</v>
          </cell>
        </row>
        <row r="383">
          <cell r="A383" t="str">
            <v>1.1.07.25</v>
          </cell>
          <cell r="B383" t="str">
            <v>SCS0000349</v>
          </cell>
          <cell r="C383" t="str">
            <v>M50N第三排左侧座椅（棕色织物）</v>
          </cell>
        </row>
        <row r="384">
          <cell r="A384" t="str">
            <v>1.1.07.26</v>
          </cell>
          <cell r="B384" t="str">
            <v>SCS0000350</v>
          </cell>
          <cell r="C384" t="str">
            <v>M50N第三排左侧座椅（棕色皮革）</v>
          </cell>
        </row>
        <row r="385">
          <cell r="A385" t="str">
            <v>1.1.07.27</v>
          </cell>
          <cell r="B385" t="str">
            <v>SCS0000351</v>
          </cell>
          <cell r="C385" t="str">
            <v>M50N第三排左侧座椅（深棕织物）</v>
          </cell>
        </row>
        <row r="386">
          <cell r="A386" t="str">
            <v>1.1.07.28</v>
          </cell>
          <cell r="B386" t="str">
            <v>SCS0000352</v>
          </cell>
          <cell r="C386" t="str">
            <v>M50N第三排左侧座椅（深棕皮革）</v>
          </cell>
        </row>
        <row r="387">
          <cell r="A387" t="str">
            <v>1.1.07.29</v>
          </cell>
          <cell r="B387" t="str">
            <v>SCS0000353</v>
          </cell>
          <cell r="C387" t="str">
            <v>M50N第三排右侧座椅（棕色织物）</v>
          </cell>
        </row>
        <row r="388">
          <cell r="A388" t="str">
            <v>1.1.07.30</v>
          </cell>
          <cell r="B388" t="str">
            <v>SCS0000354</v>
          </cell>
          <cell r="C388" t="str">
            <v>M50N第三排右侧座椅（棕色皮革）</v>
          </cell>
        </row>
        <row r="389">
          <cell r="A389" t="str">
            <v>1.1.07.31</v>
          </cell>
          <cell r="B389" t="str">
            <v>SCS0000355</v>
          </cell>
          <cell r="C389" t="str">
            <v>M50N第三排右侧座椅（深棕织物）</v>
          </cell>
        </row>
        <row r="390">
          <cell r="A390" t="str">
            <v>1.1.07.32</v>
          </cell>
          <cell r="B390" t="str">
            <v>SCS0000356</v>
          </cell>
          <cell r="C390" t="str">
            <v>M50N第三排右侧座椅（深棕皮革）</v>
          </cell>
        </row>
        <row r="391">
          <cell r="A391" t="str">
            <v>1.1.07.33</v>
          </cell>
          <cell r="B391" t="str">
            <v>SCS0000357</v>
          </cell>
          <cell r="C391" t="str">
            <v>M50N第三排6分座椅（棕色织物）</v>
          </cell>
        </row>
        <row r="392">
          <cell r="A392" t="str">
            <v>1.1.07.34</v>
          </cell>
          <cell r="B392" t="str">
            <v>SCS0000358</v>
          </cell>
          <cell r="C392" t="str">
            <v>M50N第三排6分座椅（棕色皮革）</v>
          </cell>
        </row>
        <row r="393">
          <cell r="A393" t="str">
            <v>1.1.07.35</v>
          </cell>
          <cell r="B393" t="str">
            <v>SCS0000359</v>
          </cell>
          <cell r="C393" t="str">
            <v>M50N第三排6分座椅（深棕织物）</v>
          </cell>
        </row>
        <row r="394">
          <cell r="A394" t="str">
            <v>1.1.07.36</v>
          </cell>
          <cell r="B394" t="str">
            <v>SCS0000360</v>
          </cell>
          <cell r="C394" t="str">
            <v>M50N第三排6分座椅（深棕皮革）</v>
          </cell>
        </row>
        <row r="395">
          <cell r="A395" t="str">
            <v>1.1.07.37</v>
          </cell>
          <cell r="B395" t="str">
            <v>SCS0000361</v>
          </cell>
          <cell r="C395" t="str">
            <v>M50N第三排4分座椅（棕色织物）</v>
          </cell>
        </row>
        <row r="396">
          <cell r="A396" t="str">
            <v>1.1.07.38</v>
          </cell>
          <cell r="B396" t="str">
            <v>SCS0000362</v>
          </cell>
          <cell r="C396" t="str">
            <v>M50N第三排4分座椅（棕色皮革）</v>
          </cell>
        </row>
        <row r="397">
          <cell r="A397" t="str">
            <v>1.1.07.39</v>
          </cell>
          <cell r="B397" t="str">
            <v>SCS0000363</v>
          </cell>
          <cell r="C397" t="str">
            <v>M50N第三排4分座椅（深棕织物）</v>
          </cell>
        </row>
        <row r="398">
          <cell r="A398" t="str">
            <v>1.1.07.40</v>
          </cell>
          <cell r="B398" t="str">
            <v>SCS0000364</v>
          </cell>
          <cell r="C398" t="str">
            <v>M50N第三排4分座椅（深棕皮革）</v>
          </cell>
        </row>
        <row r="399">
          <cell r="A399" t="str">
            <v>1.1.07.41</v>
          </cell>
          <cell r="B399" t="str">
            <v>SCS0000365</v>
          </cell>
          <cell r="C399" t="str">
            <v>M50N驾驶员座椅（浅棕皮革+侧气囊）</v>
          </cell>
        </row>
        <row r="400">
          <cell r="A400" t="str">
            <v>1.1.07.42</v>
          </cell>
          <cell r="B400" t="str">
            <v>SCS0000366</v>
          </cell>
          <cell r="C400" t="str">
            <v>M50N驾驶员座椅（深棕皮革+侧气囊）</v>
          </cell>
        </row>
        <row r="401">
          <cell r="A401" t="str">
            <v>1.1.07.43</v>
          </cell>
          <cell r="B401" t="str">
            <v>SCS0000367</v>
          </cell>
          <cell r="C401" t="str">
            <v>M50N副驾驶员座椅（浅棕皮革+侧气囊）</v>
          </cell>
        </row>
        <row r="402">
          <cell r="A402" t="str">
            <v>1.1.07.44</v>
          </cell>
          <cell r="B402" t="str">
            <v>SCS0000368</v>
          </cell>
          <cell r="C402" t="str">
            <v>M50N副驾驶员座椅（深棕皮革+侧气囊）</v>
          </cell>
        </row>
        <row r="403">
          <cell r="A403" t="str">
            <v>1.1.07.45</v>
          </cell>
          <cell r="B403" t="str">
            <v>SCS0000369</v>
          </cell>
          <cell r="C403" t="str">
            <v>M50N驾驶员座椅（C32B造型+皮革+侧气囊）</v>
          </cell>
        </row>
        <row r="404">
          <cell r="A404" t="str">
            <v>1.1.07.46</v>
          </cell>
          <cell r="B404" t="str">
            <v>SCS0000370</v>
          </cell>
          <cell r="C404" t="str">
            <v>M50N副驾驶员座椅（C32B造型+皮革+侧气囊）</v>
          </cell>
        </row>
        <row r="405">
          <cell r="A405" t="str">
            <v>1.1.07.47</v>
          </cell>
          <cell r="B405" t="str">
            <v>SCS0000371</v>
          </cell>
          <cell r="C405" t="str">
            <v>M50N副驾驶员座椅（棕色+黑色皮革+侧气囊）</v>
          </cell>
        </row>
        <row r="406">
          <cell r="A406" t="str">
            <v>1.1.07.48</v>
          </cell>
          <cell r="B406" t="str">
            <v>SCS0000372</v>
          </cell>
          <cell r="C406" t="str">
            <v>M50N前排座椅总成-左（黑红织物,无侧气囊）</v>
          </cell>
        </row>
        <row r="407">
          <cell r="A407" t="str">
            <v>1.1.07.49</v>
          </cell>
          <cell r="B407" t="str">
            <v>SCS0000373</v>
          </cell>
          <cell r="C407" t="str">
            <v>M50N前排座椅总成-左（黑蓝织物,无侧气囊）</v>
          </cell>
        </row>
        <row r="408">
          <cell r="A408" t="str">
            <v>1.1.07.50</v>
          </cell>
          <cell r="B408" t="str">
            <v>SCS0000374</v>
          </cell>
          <cell r="C408" t="str">
            <v>M50N前排座椅总成-右（黑红织物,无侧气囊）</v>
          </cell>
        </row>
        <row r="409">
          <cell r="A409" t="str">
            <v>1.1.07.51</v>
          </cell>
          <cell r="B409" t="str">
            <v>SCS0000375</v>
          </cell>
          <cell r="C409" t="str">
            <v>M50N前排座椅总成-右（黑蓝织物,无侧气囊）</v>
          </cell>
        </row>
        <row r="410">
          <cell r="A410" t="str">
            <v>1.1.07.52</v>
          </cell>
          <cell r="B410" t="str">
            <v>SCS0000376</v>
          </cell>
          <cell r="C410" t="str">
            <v>M50N中排左独立座椅（黑红织物）</v>
          </cell>
        </row>
        <row r="411">
          <cell r="A411" t="str">
            <v>1.1.07.53</v>
          </cell>
          <cell r="B411" t="str">
            <v>SCS0000377</v>
          </cell>
          <cell r="C411" t="str">
            <v>M50N中排左独立座椅（黑蓝织物）</v>
          </cell>
        </row>
        <row r="412">
          <cell r="A412" t="str">
            <v>1.1.07.54</v>
          </cell>
          <cell r="B412" t="str">
            <v>SCS0000378</v>
          </cell>
          <cell r="C412" t="str">
            <v>M50N中排右独立座椅（黑红织物）</v>
          </cell>
        </row>
        <row r="413">
          <cell r="A413" t="str">
            <v>1.1.07.55</v>
          </cell>
          <cell r="B413" t="str">
            <v>SCS0000379</v>
          </cell>
          <cell r="C413" t="str">
            <v>M50N中排右独立座椅（黑蓝织物）</v>
          </cell>
        </row>
        <row r="414">
          <cell r="A414" t="str">
            <v>1.1.07.56</v>
          </cell>
          <cell r="B414" t="str">
            <v>SCS0000380</v>
          </cell>
          <cell r="C414" t="str">
            <v>M50N中排左独立座椅（棕色+黑色皮革）</v>
          </cell>
        </row>
        <row r="415">
          <cell r="A415" t="str">
            <v>1.1.07.57</v>
          </cell>
          <cell r="B415" t="str">
            <v>SCS0000381</v>
          </cell>
          <cell r="C415" t="str">
            <v>M50N中排右独立座椅（棕色+黑色皮革）</v>
          </cell>
        </row>
        <row r="416">
          <cell r="A416" t="str">
            <v>1.1.07.58</v>
          </cell>
          <cell r="B416" t="str">
            <v>SCS0000382</v>
          </cell>
          <cell r="C416" t="str">
            <v>M50N中排6分座椅（黑红织物）</v>
          </cell>
        </row>
        <row r="417">
          <cell r="A417" t="str">
            <v>1.1.07.59</v>
          </cell>
          <cell r="B417" t="str">
            <v>SCS0000383</v>
          </cell>
          <cell r="C417" t="str">
            <v>M50N中排6分座椅（黑蓝织物）</v>
          </cell>
        </row>
        <row r="418">
          <cell r="A418" t="str">
            <v>1.1.07.60</v>
          </cell>
          <cell r="B418" t="str">
            <v>SCS0000384</v>
          </cell>
          <cell r="C418" t="str">
            <v>M50N中排4分座椅（黑红织物）</v>
          </cell>
        </row>
        <row r="419">
          <cell r="A419" t="str">
            <v>1.1.07.61</v>
          </cell>
          <cell r="B419" t="str">
            <v>SCS0000385</v>
          </cell>
          <cell r="C419" t="str">
            <v>M50N中排4分座椅（黑蓝织物）</v>
          </cell>
        </row>
        <row r="420">
          <cell r="A420" t="str">
            <v>1.1.07.62</v>
          </cell>
          <cell r="B420" t="str">
            <v>SCS0000386</v>
          </cell>
          <cell r="C420" t="str">
            <v>M50N第三排左侧座椅（黑红织物）</v>
          </cell>
        </row>
        <row r="421">
          <cell r="A421" t="str">
            <v>1.1.07.63</v>
          </cell>
          <cell r="B421" t="str">
            <v>SCS0000387</v>
          </cell>
          <cell r="C421" t="str">
            <v>M50N第三排左侧座椅（黑蓝织物）</v>
          </cell>
        </row>
        <row r="422">
          <cell r="A422" t="str">
            <v>1.1.07.64</v>
          </cell>
          <cell r="B422" t="str">
            <v>SCS0000388</v>
          </cell>
          <cell r="C422" t="str">
            <v>M50N第三排右侧座椅（黑红织物）</v>
          </cell>
        </row>
        <row r="423">
          <cell r="A423" t="str">
            <v>1.1.07.65</v>
          </cell>
          <cell r="B423" t="str">
            <v>SCS0000389</v>
          </cell>
          <cell r="C423" t="str">
            <v>M50N第三排右侧座椅（黑蓝织物）</v>
          </cell>
        </row>
        <row r="424">
          <cell r="A424" t="str">
            <v>1.1.07.66</v>
          </cell>
          <cell r="B424" t="str">
            <v>SCS0000390</v>
          </cell>
          <cell r="C424" t="str">
            <v>M50N第三排左侧座椅（棕色+黑色皮革）</v>
          </cell>
        </row>
        <row r="425">
          <cell r="A425" t="str">
            <v>1.1.07.67</v>
          </cell>
          <cell r="B425" t="str">
            <v>SCS0000391</v>
          </cell>
          <cell r="C425" t="str">
            <v>M50N第三排右侧座椅（棕色+黑色皮革）</v>
          </cell>
        </row>
        <row r="426">
          <cell r="A426" t="str">
            <v>1.1.07.68</v>
          </cell>
          <cell r="B426" t="str">
            <v>SCS0000392</v>
          </cell>
          <cell r="C426" t="str">
            <v>M50N第三排4分座椅（黑红织物）</v>
          </cell>
        </row>
        <row r="427">
          <cell r="A427" t="str">
            <v>1.1.07.69</v>
          </cell>
          <cell r="B427" t="str">
            <v>SCS0000393</v>
          </cell>
          <cell r="C427" t="str">
            <v>M50N第三排4分座椅（黑蓝织物）</v>
          </cell>
        </row>
        <row r="428">
          <cell r="A428" t="str">
            <v>1.1.07.70</v>
          </cell>
          <cell r="B428" t="str">
            <v>SCS0000394</v>
          </cell>
          <cell r="C428" t="str">
            <v>M50N第三排6分座椅（黑红织物）</v>
          </cell>
        </row>
        <row r="429">
          <cell r="A429" t="str">
            <v>1.1.07.71</v>
          </cell>
          <cell r="B429" t="str">
            <v>SCS0000395</v>
          </cell>
          <cell r="C429" t="str">
            <v>M50N第三排6分座椅（黑蓝织物）</v>
          </cell>
        </row>
        <row r="430">
          <cell r="A430" t="str">
            <v>1.1.07.72</v>
          </cell>
          <cell r="B430" t="str">
            <v>SCS0000396</v>
          </cell>
          <cell r="C430" t="str">
            <v>M50N第三排4分座椅（棕色+黑色皮革）</v>
          </cell>
        </row>
        <row r="431">
          <cell r="A431" t="str">
            <v>1.1.07.73</v>
          </cell>
          <cell r="B431" t="str">
            <v>SCS0000397</v>
          </cell>
          <cell r="C431" t="str">
            <v>M50N第三排6分座椅（棕色+黑色皮革）</v>
          </cell>
        </row>
        <row r="432">
          <cell r="A432" t="str">
            <v>1.1.07.74</v>
          </cell>
          <cell r="B432" t="str">
            <v>SCS0000398</v>
          </cell>
          <cell r="C432" t="str">
            <v>M50N副驾驶员座椅（黑色皮革+侧气囊）</v>
          </cell>
        </row>
        <row r="433">
          <cell r="A433" t="str">
            <v>1.1.07.75</v>
          </cell>
          <cell r="B433" t="str">
            <v>SCS0000399</v>
          </cell>
          <cell r="C433" t="str">
            <v>M50N中排左独立座椅（黑色皮革）</v>
          </cell>
        </row>
        <row r="434">
          <cell r="A434" t="str">
            <v>1.1.07.76</v>
          </cell>
          <cell r="B434" t="str">
            <v>SCS0000400</v>
          </cell>
          <cell r="C434" t="str">
            <v>M50N中排右独立座椅（黑色皮革）</v>
          </cell>
        </row>
        <row r="435">
          <cell r="A435" t="str">
            <v>1.1.07.77</v>
          </cell>
          <cell r="B435" t="str">
            <v>SCS0000401</v>
          </cell>
          <cell r="C435" t="str">
            <v>M50N第三排6分座椅（黑色皮革）</v>
          </cell>
        </row>
        <row r="436">
          <cell r="A436" t="str">
            <v>1.1.07.78</v>
          </cell>
          <cell r="B436" t="str">
            <v>SCS0000402</v>
          </cell>
          <cell r="C436" t="str">
            <v>M50N第三排4分座椅（黑色皮革）</v>
          </cell>
        </row>
        <row r="437">
          <cell r="A437" t="str">
            <v>1.1.07.79</v>
          </cell>
          <cell r="B437" t="str">
            <v>SCS0000403</v>
          </cell>
          <cell r="C437" t="str">
            <v>M50N第三排左侧座椅（黑色皮革）</v>
          </cell>
        </row>
        <row r="438">
          <cell r="A438" t="str">
            <v>1.1.07.80</v>
          </cell>
          <cell r="B438" t="str">
            <v>SCS0000404</v>
          </cell>
          <cell r="C438" t="str">
            <v>M50N第三排右侧座椅（黑色皮革）</v>
          </cell>
        </row>
        <row r="439">
          <cell r="A439" t="str">
            <v>1.1.07.81</v>
          </cell>
          <cell r="B439" t="str">
            <v>SCS0000405</v>
          </cell>
          <cell r="C439" t="str">
            <v>M60主驾座椅总成（黑+浅灰内饰+皮革+气囊）</v>
          </cell>
        </row>
        <row r="440">
          <cell r="A440" t="str">
            <v>1.1.07.82</v>
          </cell>
          <cell r="B440" t="str">
            <v>SCS0000406</v>
          </cell>
          <cell r="C440" t="str">
            <v>M60主驾座椅总成（黑蓝内饰+织物）</v>
          </cell>
        </row>
        <row r="441">
          <cell r="A441" t="str">
            <v>1.1.07.83</v>
          </cell>
          <cell r="B441" t="str">
            <v>SCS0000407</v>
          </cell>
          <cell r="C441" t="str">
            <v>M60副驾驶座椅总成（黑蓝内饰+织物）</v>
          </cell>
        </row>
        <row r="442">
          <cell r="A442" t="str">
            <v>1.1.07.84</v>
          </cell>
          <cell r="B442" t="str">
            <v>SCS0000408</v>
          </cell>
          <cell r="C442" t="str">
            <v>M60副驾驶座椅总成（黑+浅灰内饰+皮革+侧气囊）</v>
          </cell>
        </row>
        <row r="443">
          <cell r="A443" t="str">
            <v>1.1.07.85</v>
          </cell>
          <cell r="B443" t="str">
            <v>SCS0000409</v>
          </cell>
          <cell r="C443" t="str">
            <v>M60第三排右侧座椅（黑+蓝内饰+织物）</v>
          </cell>
        </row>
        <row r="444">
          <cell r="A444" t="str">
            <v>1.1.07.86</v>
          </cell>
          <cell r="B444" t="str">
            <v>SCS0000410</v>
          </cell>
          <cell r="C444" t="str">
            <v>M60第三排右侧座椅（黑+浅灰内饰+皮革）</v>
          </cell>
        </row>
        <row r="445">
          <cell r="A445" t="str">
            <v>1.1.07.87</v>
          </cell>
          <cell r="B445" t="str">
            <v>SCS0000411</v>
          </cell>
          <cell r="C445" t="str">
            <v>M60第三排左侧座椅（黑蓝内饰+织物）</v>
          </cell>
        </row>
        <row r="446">
          <cell r="A446" t="str">
            <v>1.1.07.88</v>
          </cell>
          <cell r="B446" t="str">
            <v>SCS0000412</v>
          </cell>
          <cell r="C446" t="str">
            <v>M60第三排左侧座椅（黑+浅灰内饰+皮革）</v>
          </cell>
        </row>
        <row r="447">
          <cell r="A447" t="str">
            <v>1.1.07.89</v>
          </cell>
          <cell r="B447" t="str">
            <v>SCS0000413</v>
          </cell>
          <cell r="C447" t="str">
            <v>M50N新造型副驾驶椅总成（黑红内饰+织物）</v>
          </cell>
        </row>
        <row r="448">
          <cell r="A448" t="str">
            <v>1.1.07.90</v>
          </cell>
          <cell r="B448" t="str">
            <v>SCS0000414</v>
          </cell>
          <cell r="C448" t="str">
            <v>M50N新造型副驾驶椅总成（黑蓝内饰+织物）</v>
          </cell>
        </row>
        <row r="449">
          <cell r="A449" t="str">
            <v>1.1.07.91</v>
          </cell>
          <cell r="B449" t="str">
            <v>SCS0000415</v>
          </cell>
          <cell r="C449" t="str">
            <v>M50N新造型副驾驶椅总成（黑棕内饰+皮革+侧气囊）</v>
          </cell>
        </row>
        <row r="450">
          <cell r="A450" t="str">
            <v>1.1.07.92</v>
          </cell>
          <cell r="B450" t="str">
            <v>SCS0000416</v>
          </cell>
          <cell r="C450" t="str">
            <v>M50N新造型副驾驶椅总成（黑红内饰皮革+手动+带侧气囊）</v>
          </cell>
        </row>
        <row r="451">
          <cell r="A451" t="str">
            <v>1.1.07.93</v>
          </cell>
          <cell r="B451" t="str">
            <v>SCS0000417</v>
          </cell>
          <cell r="C451" t="str">
            <v>M50N新造型主驾座椅总成（黑红内饰+不带气囊）</v>
          </cell>
        </row>
        <row r="452">
          <cell r="A452" t="str">
            <v>1.1.07.94</v>
          </cell>
          <cell r="B452" t="str">
            <v>SCS0000418</v>
          </cell>
          <cell r="C452" t="str">
            <v>M50N新造型主驾座椅总成（黑蓝内饰+不带气囊）</v>
          </cell>
        </row>
        <row r="453">
          <cell r="A453" t="str">
            <v>1.1.07.95</v>
          </cell>
          <cell r="B453" t="str">
            <v>SCS0000419</v>
          </cell>
          <cell r="C453" t="str">
            <v>M50N新造型主驾靠背总成(棕+黑内饰+侧气囊）</v>
          </cell>
        </row>
        <row r="454">
          <cell r="A454" t="str">
            <v>1.1.07.96</v>
          </cell>
          <cell r="B454" t="str">
            <v>SCS0000420</v>
          </cell>
          <cell r="C454" t="str">
            <v>M50N新造型中排左独立座椅总成（织物+黑红内饰）</v>
          </cell>
        </row>
        <row r="455">
          <cell r="A455" t="str">
            <v>1.1.07.97</v>
          </cell>
          <cell r="B455" t="str">
            <v>SCS0000421</v>
          </cell>
          <cell r="C455" t="str">
            <v>M50N新造型中排左独立座椅总成（织物+黑蓝内饰）</v>
          </cell>
        </row>
        <row r="456">
          <cell r="A456" t="str">
            <v>1.1.07.98</v>
          </cell>
          <cell r="B456" t="str">
            <v>SCS0000422</v>
          </cell>
          <cell r="C456" t="str">
            <v>M50N新造型中排左独立座椅总成（皮革+黑棕内饰）</v>
          </cell>
        </row>
        <row r="457">
          <cell r="A457" t="str">
            <v>1.1.07.99</v>
          </cell>
          <cell r="B457" t="str">
            <v>SCS0000423</v>
          </cell>
          <cell r="C457" t="str">
            <v>M50N新造型中排左独立座椅总成（皮革+黑红内饰）</v>
          </cell>
        </row>
        <row r="458">
          <cell r="A458" t="str">
            <v>1.2</v>
          </cell>
        </row>
        <row r="458">
          <cell r="C458" t="str">
            <v>轿车</v>
          </cell>
        </row>
        <row r="459">
          <cell r="A459" t="str">
            <v>1.2.01</v>
          </cell>
        </row>
        <row r="459">
          <cell r="C459" t="str">
            <v>301</v>
          </cell>
        </row>
        <row r="460">
          <cell r="A460" t="str">
            <v>1.2.01.01</v>
          </cell>
          <cell r="B460" t="str">
            <v>SCS0000424</v>
          </cell>
          <cell r="C460" t="str">
            <v>301驾驶座椅总成（织物+低配面料+4向）</v>
          </cell>
        </row>
        <row r="461">
          <cell r="A461" t="str">
            <v>1.2.01.02</v>
          </cell>
          <cell r="B461" t="str">
            <v>SCS0000425</v>
          </cell>
          <cell r="C461" t="str">
            <v>301副驾驶座椅总成（织物+低配面料）</v>
          </cell>
        </row>
        <row r="462">
          <cell r="A462" t="str">
            <v>1.2.01.03</v>
          </cell>
          <cell r="B462" t="str">
            <v>SCS0000426</v>
          </cell>
          <cell r="C462" t="str">
            <v>301后排座椅靠背总成（织物+低配面料+整体）</v>
          </cell>
        </row>
        <row r="463">
          <cell r="A463" t="str">
            <v>1.2.01.04</v>
          </cell>
          <cell r="B463" t="str">
            <v>SCS0000427</v>
          </cell>
          <cell r="C463" t="str">
            <v>301后排座椅坐垫总成（织物+低配面料+整体）</v>
          </cell>
        </row>
        <row r="464">
          <cell r="A464" t="str">
            <v>1.2.01.08</v>
          </cell>
          <cell r="B464" t="str">
            <v>SCS0000428</v>
          </cell>
          <cell r="C464" t="str">
            <v>301后排座椅单人靠背总成（织物）</v>
          </cell>
        </row>
        <row r="465">
          <cell r="A465" t="str">
            <v>1.2.01.09</v>
          </cell>
          <cell r="B465" t="str">
            <v>SCS0000429</v>
          </cell>
          <cell r="C465" t="str">
            <v>301后排座椅单人坐垫总成（织物）</v>
          </cell>
        </row>
        <row r="466">
          <cell r="A466" t="str">
            <v>1.2.01.10</v>
          </cell>
          <cell r="B466" t="str">
            <v>SCS0000430</v>
          </cell>
          <cell r="C466" t="str">
            <v>301后排座椅双人靠背总成（织物+不带中间头枕）</v>
          </cell>
        </row>
        <row r="467">
          <cell r="A467" t="str">
            <v>1.2.01.11</v>
          </cell>
          <cell r="B467" t="str">
            <v>SCS0000431</v>
          </cell>
          <cell r="C467" t="str">
            <v>301后排座椅双人靠背总成（织物+带中间头枕）</v>
          </cell>
        </row>
        <row r="468">
          <cell r="A468" t="str">
            <v>1.2.01.12</v>
          </cell>
          <cell r="B468" t="str">
            <v>SCS0000432</v>
          </cell>
          <cell r="C468" t="str">
            <v>301后排座椅双人坐垫总成（织物）</v>
          </cell>
        </row>
        <row r="469">
          <cell r="A469" t="str">
            <v>1.2.01.13</v>
          </cell>
          <cell r="B469" t="str">
            <v>SCS0000433</v>
          </cell>
          <cell r="C469" t="str">
            <v>301驾驶座椅总成（织物+4向）</v>
          </cell>
        </row>
        <row r="470">
          <cell r="A470" t="str">
            <v>1.2.01.14</v>
          </cell>
          <cell r="B470" t="str">
            <v>SCS0000434</v>
          </cell>
          <cell r="C470" t="str">
            <v>301副驾驶座椅总成（织物带提醒装置）</v>
          </cell>
        </row>
        <row r="471">
          <cell r="A471" t="str">
            <v>1.2.01.15</v>
          </cell>
          <cell r="B471" t="str">
            <v>SCS0000435</v>
          </cell>
          <cell r="C471" t="str">
            <v>301后排座椅双人靠背总成（织物+低配面料+不带中间头枕）</v>
          </cell>
        </row>
        <row r="472">
          <cell r="A472" t="str">
            <v>1.2.01.16</v>
          </cell>
          <cell r="B472" t="str">
            <v>SCS0000436</v>
          </cell>
          <cell r="C472" t="str">
            <v>301后排座椅单人靠背总成（织物+低配面料）</v>
          </cell>
        </row>
        <row r="473">
          <cell r="A473" t="str">
            <v>1.2.01.17</v>
          </cell>
          <cell r="B473" t="str">
            <v>SCS0000437</v>
          </cell>
          <cell r="C473" t="str">
            <v>301后排座椅双人坐垫总成（织物+低配面料）</v>
          </cell>
        </row>
        <row r="474">
          <cell r="A474" t="str">
            <v>1.2.01.18</v>
          </cell>
          <cell r="B474" t="str">
            <v>SCS0000438</v>
          </cell>
          <cell r="C474" t="str">
            <v>301后排座椅单人坐垫总成（织物+低配面料）</v>
          </cell>
        </row>
        <row r="475">
          <cell r="A475" t="str">
            <v>1.2.01.19</v>
          </cell>
          <cell r="B475" t="str">
            <v>SCS0000439</v>
          </cell>
          <cell r="C475" t="str">
            <v>301驾驶座椅总成（织物+6向）</v>
          </cell>
        </row>
        <row r="476">
          <cell r="A476" t="str">
            <v>1.2.01.20</v>
          </cell>
          <cell r="B476" t="str">
            <v>SCS0000440</v>
          </cell>
          <cell r="C476" t="str">
            <v>301副驾驶座椅总成（织物不带提醒装置）</v>
          </cell>
        </row>
        <row r="477">
          <cell r="A477" t="str">
            <v>1.2.01.21</v>
          </cell>
          <cell r="B477" t="str">
            <v>SCS0000441</v>
          </cell>
          <cell r="C477" t="str">
            <v>301驾驶座椅总成（真皮）</v>
          </cell>
        </row>
        <row r="478">
          <cell r="A478" t="str">
            <v>1.2.01.22</v>
          </cell>
          <cell r="B478" t="str">
            <v>SCS0000442</v>
          </cell>
          <cell r="C478" t="str">
            <v>301副驾驶座椅总成（真皮）</v>
          </cell>
        </row>
        <row r="479">
          <cell r="A479" t="str">
            <v>1.2.01.23</v>
          </cell>
          <cell r="B479" t="str">
            <v>SCS0000443</v>
          </cell>
          <cell r="C479" t="str">
            <v>301后排座椅双人靠背总成（真皮）</v>
          </cell>
        </row>
        <row r="480">
          <cell r="A480" t="str">
            <v>1.2.01.24</v>
          </cell>
          <cell r="B480" t="str">
            <v>SCS0000444</v>
          </cell>
          <cell r="C480" t="str">
            <v>301后排座椅单人靠背总成（真皮）</v>
          </cell>
        </row>
        <row r="481">
          <cell r="A481" t="str">
            <v>1.2.01.25</v>
          </cell>
          <cell r="B481" t="str">
            <v>SCS0000445</v>
          </cell>
          <cell r="C481" t="str">
            <v>301后排座椅双人坐垫总成（真皮）</v>
          </cell>
        </row>
        <row r="482">
          <cell r="A482" t="str">
            <v>1.2.01.26</v>
          </cell>
          <cell r="B482" t="str">
            <v>SCS0000446</v>
          </cell>
          <cell r="C482" t="str">
            <v>301后排座椅单人坐垫总成（真皮）</v>
          </cell>
        </row>
        <row r="483">
          <cell r="A483" t="str">
            <v>1.2.01.27</v>
          </cell>
          <cell r="B483" t="str">
            <v>SCS0000447</v>
          </cell>
          <cell r="C483" t="str">
            <v>301驾驶座椅总成（织物+低配面料+4向）（焊接式调角器）</v>
          </cell>
        </row>
        <row r="484">
          <cell r="A484" t="str">
            <v>1.2.01.28</v>
          </cell>
          <cell r="B484" t="str">
            <v>SCS0000448</v>
          </cell>
          <cell r="C484" t="str">
            <v>301驾驶座椅总成（织物+4向）（焊接式调角器）</v>
          </cell>
        </row>
        <row r="485">
          <cell r="A485" t="str">
            <v>1.2.01.29</v>
          </cell>
          <cell r="B485" t="str">
            <v>SCS0000449</v>
          </cell>
          <cell r="C485" t="str">
            <v>301驾驶座椅总成（织物+6向）（焊接式调角器）</v>
          </cell>
        </row>
        <row r="486">
          <cell r="A486" t="str">
            <v>1.2.01.30</v>
          </cell>
          <cell r="B486" t="str">
            <v>SCS0000450</v>
          </cell>
          <cell r="C486" t="str">
            <v>301副驾驶座椅总成（织物+低配面料）（焊接式调角器）</v>
          </cell>
        </row>
        <row r="487">
          <cell r="A487" t="str">
            <v>1.2.01.31</v>
          </cell>
          <cell r="B487" t="str">
            <v>SCS0000451</v>
          </cell>
          <cell r="C487" t="str">
            <v>301副驾驶座椅总成（织物带提醒装置）（焊接式调角器）</v>
          </cell>
        </row>
        <row r="488">
          <cell r="A488" t="str">
            <v>1.2.01.32</v>
          </cell>
          <cell r="B488" t="str">
            <v>SCS0000452</v>
          </cell>
          <cell r="C488" t="str">
            <v>301副驾驶座椅总成（织物不带提醒装置）（焊接式调角器）</v>
          </cell>
        </row>
        <row r="489">
          <cell r="A489" t="str">
            <v>1.2.01.33</v>
          </cell>
          <cell r="B489" t="str">
            <v>SCS0000453</v>
          </cell>
          <cell r="C489" t="str">
            <v>C30DB驾驶座椅总成（织物+低配面料+4向）</v>
          </cell>
        </row>
        <row r="490">
          <cell r="A490" t="str">
            <v>1.2.01.34</v>
          </cell>
          <cell r="B490" t="str">
            <v>SCS0000454</v>
          </cell>
          <cell r="C490" t="str">
            <v>C30DB副驾座椅总成（织物+低配面料+4向）</v>
          </cell>
        </row>
        <row r="491">
          <cell r="A491" t="str">
            <v>1.2.02</v>
          </cell>
        </row>
        <row r="491">
          <cell r="C491" t="str">
            <v>302</v>
          </cell>
        </row>
        <row r="492">
          <cell r="A492" t="str">
            <v>1.2.02.01</v>
          </cell>
          <cell r="B492" t="str">
            <v>SCS0000455</v>
          </cell>
          <cell r="C492" t="str">
            <v>302驾驶座椅总成（织物+低配面料+4向）</v>
          </cell>
        </row>
        <row r="493">
          <cell r="A493" t="str">
            <v>1.2.02.02</v>
          </cell>
          <cell r="B493" t="str">
            <v>SCS0000456</v>
          </cell>
          <cell r="C493" t="str">
            <v>302副驾驶座椅总成（织物+低配面料）</v>
          </cell>
        </row>
        <row r="494">
          <cell r="A494" t="str">
            <v>1.2.02.03</v>
          </cell>
          <cell r="B494" t="str">
            <v>SCS0000457</v>
          </cell>
          <cell r="C494" t="str">
            <v>302后排座椅靠背总成（织物+低配面料+整体）</v>
          </cell>
        </row>
        <row r="495">
          <cell r="A495" t="str">
            <v>1.2.02.04</v>
          </cell>
          <cell r="B495" t="str">
            <v>SCS0000458</v>
          </cell>
          <cell r="C495" t="str">
            <v>302后排座椅坐垫总成（织物+低配面料+整体）</v>
          </cell>
        </row>
        <row r="496">
          <cell r="A496" t="str">
            <v>1.2.02.08</v>
          </cell>
          <cell r="B496" t="str">
            <v>SCS0000459</v>
          </cell>
          <cell r="C496" t="str">
            <v>302后排座椅单人靠背总成（织物）</v>
          </cell>
        </row>
        <row r="497">
          <cell r="A497" t="str">
            <v>1.2.02.09</v>
          </cell>
          <cell r="B497" t="str">
            <v>SCS0000460</v>
          </cell>
          <cell r="C497" t="str">
            <v>302后排座椅单人坐垫总成（织物）</v>
          </cell>
        </row>
        <row r="498">
          <cell r="A498" t="str">
            <v>1.2.02.10</v>
          </cell>
          <cell r="B498" t="str">
            <v>SCS0000461</v>
          </cell>
          <cell r="C498" t="str">
            <v>302后排座椅双人靠背总成（织物+不带中间头枕）</v>
          </cell>
        </row>
        <row r="499">
          <cell r="A499" t="str">
            <v>1.2.02.11</v>
          </cell>
          <cell r="B499" t="str">
            <v>SCS0000462</v>
          </cell>
          <cell r="C499" t="str">
            <v>302后排座椅双人靠背总成（织物+带中间头枕）</v>
          </cell>
        </row>
        <row r="500">
          <cell r="A500" t="str">
            <v>1.2.02.12</v>
          </cell>
          <cell r="B500" t="str">
            <v>SCS0000463</v>
          </cell>
          <cell r="C500" t="str">
            <v>302后排座椅双人坐垫总成（织物）</v>
          </cell>
        </row>
        <row r="501">
          <cell r="A501" t="str">
            <v>1.2.02.13</v>
          </cell>
          <cell r="B501" t="str">
            <v>SCS0000464</v>
          </cell>
          <cell r="C501" t="str">
            <v>302驾驶座椅总成（织物+4向）</v>
          </cell>
        </row>
        <row r="502">
          <cell r="A502" t="str">
            <v>1.2.02.14</v>
          </cell>
          <cell r="B502" t="str">
            <v>SCS0000465</v>
          </cell>
          <cell r="C502" t="str">
            <v>302副驾驶座椅总成（织物带提醒装置）</v>
          </cell>
        </row>
        <row r="503">
          <cell r="A503" t="str">
            <v>1.2.02.15</v>
          </cell>
          <cell r="B503" t="str">
            <v>SCS0000466</v>
          </cell>
          <cell r="C503" t="str">
            <v>302后排座椅双人靠背总成（织物+低配面料+不带中间头枕）</v>
          </cell>
        </row>
        <row r="504">
          <cell r="A504" t="str">
            <v>1.2.02.16</v>
          </cell>
          <cell r="B504" t="str">
            <v>SCS0000467</v>
          </cell>
          <cell r="C504" t="str">
            <v>302后排座椅单人靠背总成（织物+低配面料）</v>
          </cell>
        </row>
        <row r="505">
          <cell r="A505" t="str">
            <v>1.2.02.17</v>
          </cell>
          <cell r="B505" t="str">
            <v>SCS0000468</v>
          </cell>
          <cell r="C505" t="str">
            <v>302后排座椅双人坐垫总成（织物+低配面料）</v>
          </cell>
        </row>
        <row r="506">
          <cell r="A506" t="str">
            <v>1.2.02.18</v>
          </cell>
          <cell r="B506" t="str">
            <v>SCS0000469</v>
          </cell>
          <cell r="C506" t="str">
            <v>302后排座椅单人坐垫总成（织物+低配面料）</v>
          </cell>
        </row>
        <row r="507">
          <cell r="A507" t="str">
            <v>1.2.02.19</v>
          </cell>
          <cell r="B507" t="str">
            <v>SCS0000470</v>
          </cell>
          <cell r="C507" t="str">
            <v>302驾驶座椅总成（织物+6向）</v>
          </cell>
        </row>
        <row r="508">
          <cell r="A508" t="str">
            <v>1.2.02.20</v>
          </cell>
          <cell r="B508" t="str">
            <v>SCS0000471</v>
          </cell>
          <cell r="C508" t="str">
            <v>302副驾驶座椅总成（织物不带提醒装置）</v>
          </cell>
        </row>
        <row r="509">
          <cell r="A509" t="str">
            <v>1.2.02.21</v>
          </cell>
          <cell r="B509" t="str">
            <v>SCS0000472</v>
          </cell>
          <cell r="C509" t="str">
            <v>302驾驶座椅总成（真皮）</v>
          </cell>
        </row>
        <row r="510">
          <cell r="A510" t="str">
            <v>1.2.02.22</v>
          </cell>
          <cell r="B510" t="str">
            <v>SCS0000473</v>
          </cell>
          <cell r="C510" t="str">
            <v>302副驾驶座椅总成（真皮）</v>
          </cell>
        </row>
        <row r="511">
          <cell r="A511" t="str">
            <v>1.2.02.23</v>
          </cell>
          <cell r="B511" t="str">
            <v>SCS0000474</v>
          </cell>
          <cell r="C511" t="str">
            <v>302后排座椅双人靠背总成（真皮）</v>
          </cell>
        </row>
        <row r="512">
          <cell r="A512" t="str">
            <v>1.2.02.24</v>
          </cell>
          <cell r="B512" t="str">
            <v>SCS0000475</v>
          </cell>
          <cell r="C512" t="str">
            <v>302后排座椅单人靠背总成（真皮）</v>
          </cell>
        </row>
        <row r="513">
          <cell r="A513" t="str">
            <v>1.2.02.25</v>
          </cell>
          <cell r="B513" t="str">
            <v>SCS0000476</v>
          </cell>
          <cell r="C513" t="str">
            <v>302后排座椅双人坐垫总成（真皮）</v>
          </cell>
        </row>
        <row r="514">
          <cell r="A514" t="str">
            <v>1.2.02.26</v>
          </cell>
          <cell r="B514" t="str">
            <v>SCS0000477</v>
          </cell>
          <cell r="C514" t="str">
            <v>302后排座椅单人坐垫总成（真皮）</v>
          </cell>
        </row>
        <row r="515">
          <cell r="A515" t="str">
            <v>1.2.02.27</v>
          </cell>
          <cell r="B515" t="str">
            <v>SCS0000478</v>
          </cell>
          <cell r="C515" t="str">
            <v>302驾驶座椅总成（织物+低配面料+4向）（焊接式调角器）</v>
          </cell>
        </row>
        <row r="516">
          <cell r="A516" t="str">
            <v>1.2.02.28</v>
          </cell>
          <cell r="B516" t="str">
            <v>SCS0000479</v>
          </cell>
          <cell r="C516" t="str">
            <v>302驾驶座椅总成（织物+4向）（焊接式调角器）</v>
          </cell>
        </row>
        <row r="517">
          <cell r="A517" t="str">
            <v>1.2.02.29</v>
          </cell>
          <cell r="B517" t="str">
            <v>SCS0000480</v>
          </cell>
          <cell r="C517" t="str">
            <v>302驾驶座椅总成（织物+6向）（焊接式调角器）</v>
          </cell>
        </row>
        <row r="518">
          <cell r="A518" t="str">
            <v>1.2.02.30</v>
          </cell>
          <cell r="B518" t="str">
            <v>SCS0000481</v>
          </cell>
          <cell r="C518" t="str">
            <v>302副驾驶座椅总成（织物+低配面料）（焊接式调角器）</v>
          </cell>
        </row>
        <row r="519">
          <cell r="A519" t="str">
            <v>1.2.02.31</v>
          </cell>
          <cell r="B519" t="str">
            <v>SCS0000482</v>
          </cell>
          <cell r="C519" t="str">
            <v>302副驾驶座椅总成（织物带提醒装置）（焊接式调角器）</v>
          </cell>
        </row>
        <row r="520">
          <cell r="A520" t="str">
            <v>1.2.02.32</v>
          </cell>
          <cell r="B520" t="str">
            <v>SCS0000483</v>
          </cell>
          <cell r="C520" t="str">
            <v>302副驾驶座椅总成（织物不带提醒装置）（焊接式调角器）</v>
          </cell>
        </row>
        <row r="521">
          <cell r="A521" t="str">
            <v>1.2.03</v>
          </cell>
        </row>
        <row r="521">
          <cell r="C521" t="str">
            <v>C33D</v>
          </cell>
        </row>
        <row r="522">
          <cell r="A522" t="str">
            <v>1.2.03.01</v>
          </cell>
          <cell r="B522" t="str">
            <v>SCS0000484</v>
          </cell>
          <cell r="C522" t="str">
            <v>C33D驾驶座椅总成（织物+4向）</v>
          </cell>
        </row>
        <row r="523">
          <cell r="A523" t="str">
            <v>1.2.03.02</v>
          </cell>
          <cell r="B523" t="str">
            <v>SCS0000485</v>
          </cell>
          <cell r="C523" t="str">
            <v>C33D驾驶座椅总成（米色织物+PVC+4向）</v>
          </cell>
        </row>
        <row r="524">
          <cell r="A524" t="str">
            <v>1.2.03.03</v>
          </cell>
          <cell r="B524" t="str">
            <v>SCS0000486</v>
          </cell>
          <cell r="C524" t="str">
            <v>C33D驾驶座椅总成（黑色织物+PVC+6向）</v>
          </cell>
        </row>
        <row r="525">
          <cell r="A525" t="str">
            <v>1.2.03.04</v>
          </cell>
          <cell r="B525" t="str">
            <v>SCS0000487</v>
          </cell>
          <cell r="C525" t="str">
            <v>C33D驾驶座椅总成（黑色真皮+PVC+6向+侧气囊+腰托）</v>
          </cell>
        </row>
        <row r="526">
          <cell r="A526" t="str">
            <v>1.2.03.05</v>
          </cell>
          <cell r="B526" t="str">
            <v>SCS0000488</v>
          </cell>
          <cell r="C526" t="str">
            <v>C33D副驾驶座椅总成（织物+4向）</v>
          </cell>
        </row>
        <row r="527">
          <cell r="A527" t="str">
            <v>1.2.03.06</v>
          </cell>
          <cell r="B527" t="str">
            <v>SCS0000489</v>
          </cell>
          <cell r="C527" t="str">
            <v>C33D副驾驶座椅总成（米色织物+PVC+4向）</v>
          </cell>
        </row>
        <row r="528">
          <cell r="A528" t="str">
            <v>1.2.03.07</v>
          </cell>
          <cell r="B528" t="str">
            <v>SCS0000490</v>
          </cell>
          <cell r="C528" t="str">
            <v>C33D副驾驶座椅总成（黑色织物+PVC+4向）</v>
          </cell>
        </row>
        <row r="529">
          <cell r="A529" t="str">
            <v>1.2.03.08</v>
          </cell>
          <cell r="B529" t="str">
            <v>SCS0000491</v>
          </cell>
          <cell r="C529" t="str">
            <v>C33D副驾驶座椅总成（黑色真皮+PVC+4向+安全带未系提醒+侧气囊）</v>
          </cell>
        </row>
        <row r="530">
          <cell r="A530" t="str">
            <v>1.2.03.09</v>
          </cell>
          <cell r="B530" t="str">
            <v>SCS0000492</v>
          </cell>
          <cell r="C530" t="str">
            <v>C33D后排座椅靠背总成（织物+整体）</v>
          </cell>
        </row>
        <row r="531">
          <cell r="A531" t="str">
            <v>1.2.03.10</v>
          </cell>
          <cell r="B531" t="str">
            <v>SCS0000493</v>
          </cell>
          <cell r="C531" t="str">
            <v>C33D后排座椅座垫总成（织物+整体）</v>
          </cell>
        </row>
        <row r="532">
          <cell r="A532" t="str">
            <v>1.2.03.104</v>
          </cell>
          <cell r="B532" t="str">
            <v>SCS0000494</v>
          </cell>
          <cell r="C532" t="str">
            <v>景德镇C33DB左前座椅总成</v>
          </cell>
        </row>
        <row r="533">
          <cell r="A533" t="str">
            <v>1.2.03.105</v>
          </cell>
          <cell r="B533" t="str">
            <v>SCS0000495</v>
          </cell>
          <cell r="C533" t="str">
            <v>昌河C33DB右前座椅总成</v>
          </cell>
        </row>
        <row r="534">
          <cell r="A534" t="str">
            <v>1.2.03.106</v>
          </cell>
          <cell r="B534" t="str">
            <v>SCS0000496</v>
          </cell>
          <cell r="C534" t="str">
            <v>景德镇C33DB后排座椅靠背右总成</v>
          </cell>
        </row>
        <row r="535">
          <cell r="A535" t="str">
            <v>1.2.03.107</v>
          </cell>
          <cell r="B535" t="str">
            <v>SCS0000497</v>
          </cell>
          <cell r="C535" t="str">
            <v>景德镇C33DB后排座椅坐垫右总成</v>
          </cell>
        </row>
        <row r="536">
          <cell r="A536" t="str">
            <v>1.2.03.108</v>
          </cell>
          <cell r="B536" t="str">
            <v>SCS0000498</v>
          </cell>
          <cell r="C536" t="str">
            <v>景德镇C33DB后排座椅靠背左总成</v>
          </cell>
        </row>
        <row r="537">
          <cell r="A537" t="str">
            <v>1.2.03.109</v>
          </cell>
          <cell r="B537" t="str">
            <v>SCS0000499</v>
          </cell>
          <cell r="C537" t="str">
            <v>景德镇C33DB后排座椅坐垫左总成</v>
          </cell>
        </row>
        <row r="538">
          <cell r="A538" t="str">
            <v>1.2.03.11</v>
          </cell>
          <cell r="B538" t="str">
            <v>SCS0000500</v>
          </cell>
          <cell r="C538" t="str">
            <v>C33D后排座椅靠背总成（米色织物+PVC+整体）</v>
          </cell>
        </row>
        <row r="539">
          <cell r="A539" t="str">
            <v>1.2.03.110</v>
          </cell>
          <cell r="B539" t="str">
            <v>SCS0000501</v>
          </cell>
          <cell r="C539" t="str">
            <v>景德镇C33DB后排座椅靠背总成</v>
          </cell>
        </row>
        <row r="540">
          <cell r="A540" t="str">
            <v>1.2.03.111</v>
          </cell>
          <cell r="B540" t="str">
            <v>SCS0000502</v>
          </cell>
          <cell r="C540" t="str">
            <v>景德镇C33DB后排座椅坐垫总成</v>
          </cell>
        </row>
        <row r="541">
          <cell r="A541" t="str">
            <v>1.2.03.112</v>
          </cell>
          <cell r="B541" t="str">
            <v>SCS0000503</v>
          </cell>
          <cell r="C541" t="str">
            <v>C33D副驾驶员座椅总成（国际版+黑色真皮+PVC+4向，红色）</v>
          </cell>
        </row>
        <row r="542">
          <cell r="A542" t="str">
            <v>1.2.03.113</v>
          </cell>
          <cell r="B542" t="str">
            <v>SCS0000504</v>
          </cell>
          <cell r="C542" t="str">
            <v>C33D驾驶员座椅总成（国际版+黑色真皮+PVC+6向，红色）</v>
          </cell>
        </row>
        <row r="543">
          <cell r="A543" t="str">
            <v>1.2.03.114</v>
          </cell>
          <cell r="B543" t="str">
            <v>SCS0000505</v>
          </cell>
          <cell r="C543" t="str">
            <v>C33DB-Z03副驾驶员座椅总成（舒适型）</v>
          </cell>
        </row>
        <row r="544">
          <cell r="A544" t="str">
            <v>1.2.03.115</v>
          </cell>
          <cell r="B544" t="str">
            <v>SCS0000506</v>
          </cell>
          <cell r="C544" t="str">
            <v>C33DB-Z03驾驶员座椅总成（舒适型）</v>
          </cell>
        </row>
        <row r="545">
          <cell r="A545" t="str">
            <v>1.2.03.116</v>
          </cell>
          <cell r="B545" t="str">
            <v>SCS0000507</v>
          </cell>
          <cell r="C545" t="str">
            <v>C33DB-Z03后排整体式座垫总成（舒适型）</v>
          </cell>
        </row>
        <row r="546">
          <cell r="A546" t="str">
            <v>1.2.03.117</v>
          </cell>
          <cell r="B546" t="str">
            <v>SCS0000508</v>
          </cell>
          <cell r="C546" t="str">
            <v>C33DB-Z03后排整体式靠背总成（舒适型）</v>
          </cell>
        </row>
        <row r="547">
          <cell r="A547" t="str">
            <v>1.2.03.118</v>
          </cell>
          <cell r="B547" t="str">
            <v>SCS0000509</v>
          </cell>
          <cell r="C547" t="str">
            <v>C33DB-Z03副驾驶员座椅总成（精英型）</v>
          </cell>
        </row>
        <row r="548">
          <cell r="A548" t="str">
            <v>1.2.03.119</v>
          </cell>
          <cell r="B548" t="str">
            <v>SCS0000510</v>
          </cell>
          <cell r="C548" t="str">
            <v>C33DB-Z03驾驶员座椅总成（精英型）</v>
          </cell>
        </row>
        <row r="549">
          <cell r="A549" t="str">
            <v>1.2.03.12</v>
          </cell>
          <cell r="B549" t="str">
            <v>SCS0000511</v>
          </cell>
          <cell r="C549" t="str">
            <v>C33D后排座椅座垫总成（米色织物+PVC+整体）</v>
          </cell>
        </row>
        <row r="550">
          <cell r="A550" t="str">
            <v>1.2.03.120</v>
          </cell>
          <cell r="B550" t="str">
            <v>SCS0000512</v>
          </cell>
          <cell r="C550" t="str">
            <v>C33DB-Z03后排座椅右（六分）靠背总成（精英型）</v>
          </cell>
        </row>
        <row r="551">
          <cell r="A551" t="str">
            <v>1.2.03.121</v>
          </cell>
          <cell r="B551" t="str">
            <v>SCS0000513</v>
          </cell>
          <cell r="C551" t="str">
            <v>C33DB-Z03后排座椅右（六分）座垫总成（精英型）</v>
          </cell>
        </row>
        <row r="552">
          <cell r="A552" t="str">
            <v>1.2.03.122</v>
          </cell>
          <cell r="B552" t="str">
            <v>SCS0000514</v>
          </cell>
          <cell r="C552" t="str">
            <v>C33DB-Z03后排座椅左（四分）靠背总成（精英型）</v>
          </cell>
        </row>
        <row r="553">
          <cell r="A553" t="str">
            <v>1.2.03.123</v>
          </cell>
          <cell r="B553" t="str">
            <v>SCS0000515</v>
          </cell>
          <cell r="C553" t="str">
            <v>C33DB-Z03后排座椅左（四分）座垫总成（精英型）</v>
          </cell>
        </row>
        <row r="554">
          <cell r="A554" t="str">
            <v>1.2.03.124</v>
          </cell>
          <cell r="B554" t="str">
            <v>SCS0000516</v>
          </cell>
          <cell r="C554" t="str">
            <v>C33DB-Z03副驾驶员座椅总成（豪华型）</v>
          </cell>
        </row>
        <row r="555">
          <cell r="A555" t="str">
            <v>1.2.03.125</v>
          </cell>
          <cell r="B555" t="str">
            <v>SCS0000517</v>
          </cell>
          <cell r="C555" t="str">
            <v>C33DB-Z03驾驶员座椅总成（豪华型）</v>
          </cell>
        </row>
        <row r="556">
          <cell r="A556" t="str">
            <v>1.2.03.126</v>
          </cell>
          <cell r="B556" t="str">
            <v>SCS0000518</v>
          </cell>
          <cell r="C556" t="str">
            <v>C33DB-Z03后排座椅右（六分）靠背总成（豪华型）</v>
          </cell>
        </row>
        <row r="557">
          <cell r="A557" t="str">
            <v>1.2.03.127</v>
          </cell>
          <cell r="B557" t="str">
            <v>SCS0000519</v>
          </cell>
          <cell r="C557" t="str">
            <v>C33DB-Z03后排座椅右（六分）座垫总成（豪华型）</v>
          </cell>
        </row>
        <row r="558">
          <cell r="A558" t="str">
            <v>1.2.03.128</v>
          </cell>
          <cell r="B558" t="str">
            <v>SCS0000520</v>
          </cell>
          <cell r="C558" t="str">
            <v>C33DB-Z03后排座椅左（四分）靠背总成（豪华型）</v>
          </cell>
        </row>
        <row r="559">
          <cell r="A559" t="str">
            <v>1.2.03.129</v>
          </cell>
          <cell r="B559" t="str">
            <v>SCS0000521</v>
          </cell>
          <cell r="C559" t="str">
            <v>C33DB-Z03后排座椅左（四分）座垫总成（豪华型）</v>
          </cell>
        </row>
        <row r="560">
          <cell r="A560" t="str">
            <v>1.2.03.13</v>
          </cell>
          <cell r="B560" t="str">
            <v>SCS0000522</v>
          </cell>
          <cell r="C560" t="str">
            <v>C33D后排座椅靠背右总成（黑色织物+PVC+六分）</v>
          </cell>
        </row>
        <row r="561">
          <cell r="A561" t="str">
            <v>1.2.03.130</v>
          </cell>
          <cell r="B561" t="str">
            <v>SCS0005210</v>
          </cell>
          <cell r="C561" t="str">
            <v>C33DB-M06驾驶员座椅工艺合件（高配）</v>
          </cell>
        </row>
        <row r="562">
          <cell r="A562" t="str">
            <v>1.2.03.131</v>
          </cell>
          <cell r="B562" t="str">
            <v>SCS0005211</v>
          </cell>
          <cell r="C562" t="str">
            <v>C33DB-M06驾驶员座椅工艺合件（低配）</v>
          </cell>
        </row>
        <row r="563">
          <cell r="A563" t="str">
            <v>1.2.03.132</v>
          </cell>
          <cell r="B563" t="str">
            <v>SCS0005212</v>
          </cell>
          <cell r="C563" t="str">
            <v>C33DB-M06副驾驶座椅合件（高配）</v>
          </cell>
        </row>
        <row r="564">
          <cell r="A564" t="str">
            <v>1.2.03.133</v>
          </cell>
          <cell r="B564" t="str">
            <v>SCS0005213</v>
          </cell>
          <cell r="C564" t="str">
            <v>C33DB-M06副驾驶座椅合件（低配）</v>
          </cell>
        </row>
        <row r="565">
          <cell r="A565" t="str">
            <v>1.2.03.134</v>
          </cell>
          <cell r="B565" t="str">
            <v>SCS0005214</v>
          </cell>
          <cell r="C565" t="str">
            <v>C33DB-M06后排座椅靠背总成-左（高配）</v>
          </cell>
        </row>
        <row r="566">
          <cell r="A566" t="str">
            <v>1.2.03.135</v>
          </cell>
          <cell r="B566" t="str">
            <v>SCS0005215</v>
          </cell>
          <cell r="C566" t="str">
            <v>C33DB-M06后排座椅靠背总成-左（低配）</v>
          </cell>
        </row>
        <row r="567">
          <cell r="A567" t="str">
            <v>1.2.03.136</v>
          </cell>
          <cell r="B567" t="str">
            <v>SCS0005216</v>
          </cell>
          <cell r="C567" t="str">
            <v>C33DB-M06后排座椅坐垫总成-右（高配）</v>
          </cell>
        </row>
        <row r="568">
          <cell r="A568" t="str">
            <v>1.2.03.137</v>
          </cell>
          <cell r="B568" t="str">
            <v>SCS0005217</v>
          </cell>
          <cell r="C568" t="str">
            <v>C33DB-M06后排座椅坐垫总成-右（低配）</v>
          </cell>
        </row>
        <row r="569">
          <cell r="A569" t="str">
            <v>1.2.03.138</v>
          </cell>
          <cell r="B569" t="str">
            <v>SCS0005218</v>
          </cell>
          <cell r="C569" t="str">
            <v>C33DB-M06后排座椅坐垫总成-左（高配）</v>
          </cell>
        </row>
        <row r="570">
          <cell r="A570" t="str">
            <v>1.2.03.139</v>
          </cell>
          <cell r="B570" t="str">
            <v>SCS0005219</v>
          </cell>
          <cell r="C570" t="str">
            <v>C33DB-M06后排座椅坐垫总成-左（低配）</v>
          </cell>
        </row>
        <row r="571">
          <cell r="A571" t="str">
            <v>1.2.03.14</v>
          </cell>
          <cell r="B571" t="str">
            <v>SCS0000523</v>
          </cell>
          <cell r="C571" t="str">
            <v>C33D后排座椅靠背左总成（黑色织物+PVC+四分）</v>
          </cell>
        </row>
        <row r="572">
          <cell r="A572" t="str">
            <v>1.2.03.140</v>
          </cell>
          <cell r="B572" t="str">
            <v>SCS0005220</v>
          </cell>
          <cell r="C572" t="str">
            <v>C33DB-M06后排座椅工艺合件（高配）</v>
          </cell>
        </row>
        <row r="573">
          <cell r="A573" t="str">
            <v>1.2.03.141</v>
          </cell>
          <cell r="B573" t="str">
            <v>SCS0005221</v>
          </cell>
          <cell r="C573" t="str">
            <v>C33DB-M06后排座椅工艺合件（低配）</v>
          </cell>
        </row>
        <row r="574">
          <cell r="A574" t="str">
            <v>1.2.03.142</v>
          </cell>
          <cell r="B574" t="str">
            <v>SCS0005222</v>
          </cell>
          <cell r="C574" t="str">
            <v>C33DB-M06副驾驶座椅合件（入门版）</v>
          </cell>
        </row>
        <row r="575">
          <cell r="A575" t="str">
            <v>1.2.03.143</v>
          </cell>
          <cell r="B575" t="str">
            <v>SCS0005223</v>
          </cell>
          <cell r="C575" t="str">
            <v>C33DB-M06主驾驶座椅合件（入门版）</v>
          </cell>
        </row>
        <row r="576">
          <cell r="A576" t="str">
            <v>1.2.03.144</v>
          </cell>
          <cell r="B576" t="str">
            <v>SCS0005224</v>
          </cell>
          <cell r="C576" t="str">
            <v>C33DB-M06后排座椅靠背（入门版）</v>
          </cell>
        </row>
        <row r="577">
          <cell r="A577" t="str">
            <v>1.2.03.145</v>
          </cell>
          <cell r="B577" t="str">
            <v>SCS0005225</v>
          </cell>
          <cell r="C577" t="str">
            <v>C33DB-M06后排座椅坐垫（入门版）</v>
          </cell>
        </row>
        <row r="578">
          <cell r="A578" t="str">
            <v>1.2.03.146</v>
          </cell>
          <cell r="B578" t="str">
            <v>SCS0006139</v>
          </cell>
          <cell r="C578" t="str">
            <v>C33DB-M07驾驶员座椅总成（旗舰型+黑红超纤）</v>
          </cell>
        </row>
        <row r="579">
          <cell r="A579" t="str">
            <v>1.2.03.147</v>
          </cell>
          <cell r="B579" t="str">
            <v>SCS0006140</v>
          </cell>
          <cell r="C579" t="str">
            <v>C33DB-M07驾驶员座椅总成（旗舰型，黑白超纤）</v>
          </cell>
        </row>
        <row r="580">
          <cell r="A580" t="str">
            <v>1.2.03.148</v>
          </cell>
          <cell r="B580" t="str">
            <v>SCS0006141</v>
          </cell>
          <cell r="C580" t="str">
            <v>C33DB-M07驾驶员座椅总成（低配型，黑红PVC）</v>
          </cell>
        </row>
        <row r="581">
          <cell r="A581" t="str">
            <v>1.2.03.149</v>
          </cell>
          <cell r="B581" t="str">
            <v>SCS0006142</v>
          </cell>
          <cell r="C581" t="str">
            <v>C33DB-M07驾驶员座椅总成（低配型，黑白PVC）</v>
          </cell>
        </row>
        <row r="582">
          <cell r="A582" t="str">
            <v>1.2.03.15</v>
          </cell>
          <cell r="B582" t="str">
            <v>SCS0000524</v>
          </cell>
          <cell r="C582" t="str">
            <v>C33D后排座椅座垫右总成（黑色织物+PVC+六分）</v>
          </cell>
        </row>
        <row r="583">
          <cell r="A583" t="str">
            <v>1.2.03.150</v>
          </cell>
          <cell r="B583" t="str">
            <v>SCS0006143</v>
          </cell>
          <cell r="C583" t="str">
            <v>C33DB-M07副驾驶员座椅总成（旗舰型，黑红超纤）</v>
          </cell>
        </row>
        <row r="584">
          <cell r="A584" t="str">
            <v>1.2.03.151</v>
          </cell>
          <cell r="B584" t="str">
            <v>SCS0006144</v>
          </cell>
          <cell r="C584" t="str">
            <v>C33DB-M07副驾驶员座椅总成（旗舰型，黑白超纤）</v>
          </cell>
        </row>
        <row r="585">
          <cell r="A585" t="str">
            <v>1.2.03.152</v>
          </cell>
          <cell r="B585" t="str">
            <v>SCS0006145</v>
          </cell>
          <cell r="C585" t="str">
            <v>C33DB-M07副驾驶员座椅总成（低配型，黑白PVC）</v>
          </cell>
        </row>
        <row r="586">
          <cell r="A586" t="str">
            <v>1.2.03.153</v>
          </cell>
          <cell r="B586" t="str">
            <v>SCS0006146</v>
          </cell>
          <cell r="C586" t="str">
            <v>C33DB-M07副驾驶员座椅总成（低配型，黑红PVC）</v>
          </cell>
        </row>
        <row r="587">
          <cell r="A587" t="str">
            <v>1.2.03.154</v>
          </cell>
          <cell r="B587" t="str">
            <v>SCS0006147</v>
          </cell>
          <cell r="C587" t="str">
            <v>C33DB-M07后排座椅右（六分）靠背总成（旗舰型，黑红超纤）</v>
          </cell>
        </row>
        <row r="588">
          <cell r="A588" t="str">
            <v>1.2.03.155</v>
          </cell>
          <cell r="B588" t="str">
            <v>SCS0006148</v>
          </cell>
          <cell r="C588" t="str">
            <v>C33DB-M07后排座椅右（六分）靠背总成（旗舰型，黑白超纤）</v>
          </cell>
        </row>
        <row r="589">
          <cell r="A589" t="str">
            <v>1.2.03.156</v>
          </cell>
          <cell r="B589" t="str">
            <v>SCS0006149</v>
          </cell>
          <cell r="C589" t="str">
            <v>C33DB-M07后排座椅右（六分）靠背总成（低配型，黑白PVC）</v>
          </cell>
        </row>
        <row r="590">
          <cell r="A590" t="str">
            <v>1.2.03.157</v>
          </cell>
          <cell r="B590" t="str">
            <v>SCS0006150</v>
          </cell>
          <cell r="C590" t="str">
            <v>C33DB-M07后排座椅右（六分）靠背总成（低配型，黑红PVC）</v>
          </cell>
        </row>
        <row r="591">
          <cell r="A591" t="str">
            <v>1.2.03.158</v>
          </cell>
          <cell r="B591" t="str">
            <v>SCS0006151</v>
          </cell>
          <cell r="C591" t="str">
            <v>C33DB-M07后排座椅右（六分）座垫总成（低配型，黑红PVC）</v>
          </cell>
        </row>
        <row r="592">
          <cell r="A592" t="str">
            <v>1.2.03.159</v>
          </cell>
          <cell r="B592" t="str">
            <v>SCS0006152</v>
          </cell>
          <cell r="C592" t="str">
            <v>C33DB-M07后排座椅右（六分）座垫总成（低配型，黑白PVC）</v>
          </cell>
        </row>
        <row r="593">
          <cell r="A593" t="str">
            <v>1.2.03.16</v>
          </cell>
          <cell r="B593" t="str">
            <v>SCS0000525</v>
          </cell>
          <cell r="C593" t="str">
            <v>C33D后排座椅座垫左总成（黑色织物+PVC+四分）</v>
          </cell>
        </row>
        <row r="594">
          <cell r="A594" t="str">
            <v>1.2.03.160</v>
          </cell>
          <cell r="B594" t="str">
            <v>SCS0006153</v>
          </cell>
          <cell r="C594" t="str">
            <v>C33DB-M07后排座椅右（六分）座垫总成（旗舰型，黑白超纤）</v>
          </cell>
        </row>
        <row r="595">
          <cell r="A595" t="str">
            <v>1.2.03.161</v>
          </cell>
          <cell r="B595" t="str">
            <v>SCS0006154</v>
          </cell>
          <cell r="C595" t="str">
            <v>C33DB-M07后排座椅右（六分）座垫总成（旗舰型，黑红超纤）</v>
          </cell>
        </row>
        <row r="596">
          <cell r="A596" t="str">
            <v>1.2.03.162</v>
          </cell>
          <cell r="B596" t="str">
            <v>SCS0006155</v>
          </cell>
          <cell r="C596" t="str">
            <v>C33DB-M07后排座椅左（四分）座垫总成（旗舰型，黑红超纤）</v>
          </cell>
        </row>
        <row r="597">
          <cell r="A597" t="str">
            <v>1.2.03.163</v>
          </cell>
          <cell r="B597" t="str">
            <v>SCS0006156</v>
          </cell>
          <cell r="C597" t="str">
            <v>C33DB-M07后排座椅左（四分）座垫总成（旗舰型，黑白超纤）</v>
          </cell>
        </row>
        <row r="598">
          <cell r="A598" t="str">
            <v>1.2.03.164</v>
          </cell>
          <cell r="B598" t="str">
            <v>SCS0006157</v>
          </cell>
          <cell r="C598" t="str">
            <v>C33DB-M07后排座椅左（四分）座垫总成（低配型，黑红PVC）</v>
          </cell>
        </row>
        <row r="599">
          <cell r="A599" t="str">
            <v>1.2.03.165</v>
          </cell>
          <cell r="B599" t="str">
            <v>SCS0006158</v>
          </cell>
          <cell r="C599" t="str">
            <v>C33DB-M07后排座椅左（四分）座垫总成（低配型，黑白PVC）</v>
          </cell>
        </row>
        <row r="600">
          <cell r="A600" t="str">
            <v>1.2.03.166</v>
          </cell>
          <cell r="B600" t="str">
            <v>SCS0006159</v>
          </cell>
          <cell r="C600" t="str">
            <v>C33DB-M07后排座椅左（四分）靠背总成（低配型，黑白PVC）</v>
          </cell>
        </row>
        <row r="601">
          <cell r="A601" t="str">
            <v>1.2.03.167</v>
          </cell>
          <cell r="B601" t="str">
            <v>SCS0006160</v>
          </cell>
          <cell r="C601" t="str">
            <v>C33DB-M07后排座椅左（四分）靠背总成（低配型，黑红PVC）</v>
          </cell>
        </row>
        <row r="602">
          <cell r="A602" t="str">
            <v>1.2.03.168</v>
          </cell>
          <cell r="B602" t="str">
            <v>SCS0006161</v>
          </cell>
          <cell r="C602" t="str">
            <v>C33DB-M07后排座椅左（四分）靠背总成（旗舰型，黑红超纤）</v>
          </cell>
        </row>
        <row r="603">
          <cell r="A603" t="str">
            <v>1.2.03.169</v>
          </cell>
          <cell r="B603" t="str">
            <v>SCS0006162</v>
          </cell>
          <cell r="C603" t="str">
            <v>C33DB-M07后排座椅左（四分）靠背总成（旗舰型，黑白超纤）</v>
          </cell>
        </row>
        <row r="604">
          <cell r="A604" t="str">
            <v>1.2.03.17</v>
          </cell>
          <cell r="B604" t="str">
            <v>SCS0000526</v>
          </cell>
          <cell r="C604" t="str">
            <v>C33D后排座椅靠背右总成（黑色真皮+PVC+六分）</v>
          </cell>
        </row>
        <row r="605">
          <cell r="A605" t="str">
            <v>1.2.03.18</v>
          </cell>
          <cell r="B605" t="str">
            <v>SCS0000527</v>
          </cell>
          <cell r="C605" t="str">
            <v>C33D后排座椅靠背左总成（黑色真皮+PVC+四分）</v>
          </cell>
        </row>
        <row r="606">
          <cell r="A606" t="str">
            <v>1.2.03.19</v>
          </cell>
          <cell r="B606" t="str">
            <v>SCS0000528</v>
          </cell>
          <cell r="C606" t="str">
            <v>C33D后排座椅座垫右总成（黑色真皮+PVC+六分）</v>
          </cell>
        </row>
        <row r="607">
          <cell r="A607" t="str">
            <v>1.2.03.20</v>
          </cell>
          <cell r="B607" t="str">
            <v>SCS0000529</v>
          </cell>
          <cell r="C607" t="str">
            <v>C33D后排座椅座垫左总成（黑色真皮+PVC+四分）</v>
          </cell>
        </row>
        <row r="608">
          <cell r="A608" t="str">
            <v>1.2.03.21</v>
          </cell>
          <cell r="B608" t="str">
            <v>SCS0000530</v>
          </cell>
          <cell r="C608" t="str">
            <v>C33D驾驶员座椅总成（黑色织物，红色）</v>
          </cell>
        </row>
        <row r="609">
          <cell r="A609" t="str">
            <v>1.2.03.22</v>
          </cell>
          <cell r="B609" t="str">
            <v>SCS0000531</v>
          </cell>
          <cell r="C609" t="str">
            <v>C33D驾驶员座椅总成（黑色织物，蓝色）</v>
          </cell>
        </row>
        <row r="610">
          <cell r="A610" t="str">
            <v>1.2.03.23</v>
          </cell>
          <cell r="B610" t="str">
            <v>SCS0000532</v>
          </cell>
          <cell r="C610" t="str">
            <v>C33D驾驶员座椅总成（黑色织物，橙色）</v>
          </cell>
        </row>
        <row r="611">
          <cell r="A611" t="str">
            <v>1.2.03.24</v>
          </cell>
          <cell r="B611" t="str">
            <v>SCS0000533</v>
          </cell>
          <cell r="C611" t="str">
            <v>C33D副驾驶员座椅总成（黑色织物，红色）</v>
          </cell>
        </row>
        <row r="612">
          <cell r="A612" t="str">
            <v>1.2.03.25</v>
          </cell>
          <cell r="B612" t="str">
            <v>SCS0000534</v>
          </cell>
          <cell r="C612" t="str">
            <v>C33D副驾驶员座椅总成（黑色织物，蓝色）</v>
          </cell>
        </row>
        <row r="613">
          <cell r="A613" t="str">
            <v>1.2.03.26</v>
          </cell>
          <cell r="B613" t="str">
            <v>SCS0000535</v>
          </cell>
          <cell r="C613" t="str">
            <v>C33D副驾驶员座椅总成（黑色织物，橙色）</v>
          </cell>
        </row>
        <row r="614">
          <cell r="A614" t="str">
            <v>1.2.03.27</v>
          </cell>
          <cell r="B614" t="str">
            <v>SCS0000536</v>
          </cell>
          <cell r="C614" t="str">
            <v>C33D后排座椅靠背总成（黑色织物，红色）</v>
          </cell>
        </row>
        <row r="615">
          <cell r="A615" t="str">
            <v>1.2.03.28</v>
          </cell>
          <cell r="B615" t="str">
            <v>SCS0000537</v>
          </cell>
          <cell r="C615" t="str">
            <v>C33D后排座椅靠背总成（黑色织物，蓝色）</v>
          </cell>
        </row>
        <row r="616">
          <cell r="A616" t="str">
            <v>1.2.03.29</v>
          </cell>
          <cell r="B616" t="str">
            <v>SCS0000538</v>
          </cell>
          <cell r="C616" t="str">
            <v>C33D后排座椅靠背总成（黑色织物，橙色）</v>
          </cell>
        </row>
        <row r="617">
          <cell r="A617" t="str">
            <v>1.2.03.30</v>
          </cell>
          <cell r="B617" t="str">
            <v>SCS0000539</v>
          </cell>
          <cell r="C617" t="str">
            <v>C33D后排座椅坐垫总成（黑色织物，红色）</v>
          </cell>
        </row>
        <row r="618">
          <cell r="A618" t="str">
            <v>1.2.03.31</v>
          </cell>
          <cell r="B618" t="str">
            <v>SCS0000540</v>
          </cell>
          <cell r="C618" t="str">
            <v>C33D后排座椅坐垫总成（黑色织物，蓝色）</v>
          </cell>
        </row>
        <row r="619">
          <cell r="A619" t="str">
            <v>1.2.03.32</v>
          </cell>
          <cell r="B619" t="str">
            <v>SCS0000541</v>
          </cell>
          <cell r="C619" t="str">
            <v>C33D后排座椅坐垫总成（黑色织物，橙色）</v>
          </cell>
        </row>
        <row r="620">
          <cell r="A620" t="str">
            <v>1.2.03.33</v>
          </cell>
          <cell r="B620" t="str">
            <v>SCS0000542</v>
          </cell>
          <cell r="C620" t="str">
            <v>C33D驾驶员座椅总成（黑色织物+PVC+4向，红色）</v>
          </cell>
        </row>
        <row r="621">
          <cell r="A621" t="str">
            <v>1.2.03.34</v>
          </cell>
          <cell r="B621" t="str">
            <v>SCS0000543</v>
          </cell>
          <cell r="C621" t="str">
            <v>C33D驾驶员座椅总成（黑色织物+PVC+4向，蓝色）</v>
          </cell>
        </row>
        <row r="622">
          <cell r="A622" t="str">
            <v>1.2.03.35</v>
          </cell>
          <cell r="B622" t="str">
            <v>SCS0000544</v>
          </cell>
          <cell r="C622" t="str">
            <v>C33D驾驶员座椅总成（黑色织物+PVC+4向，橙色）</v>
          </cell>
        </row>
        <row r="623">
          <cell r="A623" t="str">
            <v>1.2.03.36</v>
          </cell>
          <cell r="B623" t="str">
            <v>SCS0000545</v>
          </cell>
          <cell r="C623" t="str">
            <v>C33D副驾驶员座椅总成（黑色织物+PVC，红色）</v>
          </cell>
        </row>
        <row r="624">
          <cell r="A624" t="str">
            <v>1.2.03.37</v>
          </cell>
          <cell r="B624" t="str">
            <v>SCS0000546</v>
          </cell>
          <cell r="C624" t="str">
            <v>C33D副驾驶员座椅总成（黑色织物+PVC，蓝色）</v>
          </cell>
        </row>
        <row r="625">
          <cell r="A625" t="str">
            <v>1.2.03.38</v>
          </cell>
          <cell r="B625" t="str">
            <v>SCS0000547</v>
          </cell>
          <cell r="C625" t="str">
            <v>C33D副驾驶员座椅总成（黑色织物+PVC，橙色）</v>
          </cell>
        </row>
        <row r="626">
          <cell r="A626" t="str">
            <v>1.2.03.39</v>
          </cell>
          <cell r="B626" t="str">
            <v>SCS0000548</v>
          </cell>
          <cell r="C626" t="str">
            <v>C33D后排座椅靠背总成（黑色织物+PVC，红色）</v>
          </cell>
        </row>
        <row r="627">
          <cell r="A627" t="str">
            <v>1.2.03.40</v>
          </cell>
          <cell r="B627" t="str">
            <v>SCS0000549</v>
          </cell>
          <cell r="C627" t="str">
            <v>C33D后排座椅靠背总成（黑色织物+PVC，蓝色）</v>
          </cell>
        </row>
        <row r="628">
          <cell r="A628" t="str">
            <v>1.2.03.41</v>
          </cell>
          <cell r="B628" t="str">
            <v>SCS0000550</v>
          </cell>
          <cell r="C628" t="str">
            <v>C33D后排座椅靠背总成（黑色织物+PVC，橙色）</v>
          </cell>
        </row>
        <row r="629">
          <cell r="A629" t="str">
            <v>1.2.03.42</v>
          </cell>
          <cell r="B629" t="str">
            <v>SCS0000551</v>
          </cell>
          <cell r="C629" t="str">
            <v>C33D后排座椅坐垫总成（黑色织物+PVC，红色）</v>
          </cell>
        </row>
        <row r="630">
          <cell r="A630" t="str">
            <v>1.2.03.43</v>
          </cell>
          <cell r="B630" t="str">
            <v>SCS0000552</v>
          </cell>
          <cell r="C630" t="str">
            <v>C33D后排座椅坐垫总成（黑色织物+PVC，蓝色）</v>
          </cell>
        </row>
        <row r="631">
          <cell r="A631" t="str">
            <v>1.2.03.44</v>
          </cell>
          <cell r="B631" t="str">
            <v>SCS0000553</v>
          </cell>
          <cell r="C631" t="str">
            <v>C33D后排座椅坐垫总成（黑色织物+PVC，橙色）</v>
          </cell>
        </row>
        <row r="632">
          <cell r="A632" t="str">
            <v>1.2.03.45</v>
          </cell>
          <cell r="B632" t="str">
            <v>SCS0000554</v>
          </cell>
          <cell r="C632" t="str">
            <v>C33D驾驶员座椅总成（黑色织物+PVC+6向，红色）</v>
          </cell>
        </row>
        <row r="633">
          <cell r="A633" t="str">
            <v>1.2.03.46</v>
          </cell>
          <cell r="B633" t="str">
            <v>SCS0000555</v>
          </cell>
          <cell r="C633" t="str">
            <v>C33D驾驶员座椅总成（黑色织物+PVC+6向，蓝色）</v>
          </cell>
        </row>
        <row r="634">
          <cell r="A634" t="str">
            <v>1.2.03.47</v>
          </cell>
          <cell r="B634" t="str">
            <v>SCS0000556</v>
          </cell>
          <cell r="C634" t="str">
            <v>C33D驾驶员座椅总成（黑色织物+PVC+6向，橙色）</v>
          </cell>
        </row>
        <row r="635">
          <cell r="A635" t="str">
            <v>1.2.03.48</v>
          </cell>
          <cell r="B635" t="str">
            <v>SCS0000557</v>
          </cell>
          <cell r="C635" t="str">
            <v>C33D后排座椅靠背右总成（黑色织物+PVC，红色）</v>
          </cell>
        </row>
        <row r="636">
          <cell r="A636" t="str">
            <v>1.2.03.49</v>
          </cell>
          <cell r="B636" t="str">
            <v>SCS0000558</v>
          </cell>
          <cell r="C636" t="str">
            <v>C33D后排座椅靠背右总成（黑色织物+PVC，蓝色）</v>
          </cell>
        </row>
        <row r="637">
          <cell r="A637" t="str">
            <v>1.2.03.50</v>
          </cell>
          <cell r="B637" t="str">
            <v>SCS0000559</v>
          </cell>
          <cell r="C637" t="str">
            <v>C33D后排座椅靠背右总成（黑色织物+PVC，橙色）</v>
          </cell>
        </row>
        <row r="638">
          <cell r="A638" t="str">
            <v>1.2.03.51</v>
          </cell>
          <cell r="B638" t="str">
            <v>SCS0000560</v>
          </cell>
          <cell r="C638" t="str">
            <v>C33D后排座椅靠背左总成（黑色织物+PVC，红色）</v>
          </cell>
        </row>
        <row r="639">
          <cell r="A639" t="str">
            <v>1.2.03.52</v>
          </cell>
          <cell r="B639" t="str">
            <v>SCS0000561</v>
          </cell>
          <cell r="C639" t="str">
            <v>C33D后排座椅靠背左总成（黑色织物+PVC，蓝色）</v>
          </cell>
        </row>
        <row r="640">
          <cell r="A640" t="str">
            <v>1.2.03.53</v>
          </cell>
          <cell r="B640" t="str">
            <v>SCS0000562</v>
          </cell>
          <cell r="C640" t="str">
            <v>C33D后排座椅靠背左总成（黑色织物+PVC，橙色）</v>
          </cell>
        </row>
        <row r="641">
          <cell r="A641" t="str">
            <v>1.2.03.54</v>
          </cell>
          <cell r="B641" t="str">
            <v>SCS0000563</v>
          </cell>
          <cell r="C641" t="str">
            <v>C33D后排座椅坐垫右总成（黑色织物+PVC，红色）</v>
          </cell>
        </row>
        <row r="642">
          <cell r="A642" t="str">
            <v>1.2.03.55</v>
          </cell>
          <cell r="B642" t="str">
            <v>SCS0000564</v>
          </cell>
          <cell r="C642" t="str">
            <v>C33D后排座椅坐垫右总成（黑色织物+PVC，蓝色）</v>
          </cell>
        </row>
        <row r="643">
          <cell r="A643" t="str">
            <v>1.2.03.56</v>
          </cell>
          <cell r="B643" t="str">
            <v>SCS0000565</v>
          </cell>
          <cell r="C643" t="str">
            <v>C33D后排座椅坐垫右总成（黑色织物+PVC，橙色）</v>
          </cell>
        </row>
        <row r="644">
          <cell r="A644" t="str">
            <v>1.2.03.57</v>
          </cell>
          <cell r="B644" t="str">
            <v>SCS0000566</v>
          </cell>
          <cell r="C644" t="str">
            <v>C33D后排座椅坐垫左总成（黑色织物+PVC，红色）</v>
          </cell>
        </row>
        <row r="645">
          <cell r="A645" t="str">
            <v>1.2.03.58</v>
          </cell>
          <cell r="B645" t="str">
            <v>SCS0000567</v>
          </cell>
          <cell r="C645" t="str">
            <v>C33D后排座椅坐垫左总成（黑色织物+PVC，蓝色）</v>
          </cell>
        </row>
        <row r="646">
          <cell r="A646" t="str">
            <v>1.2.03.59</v>
          </cell>
          <cell r="B646" t="str">
            <v>SCS0000568</v>
          </cell>
          <cell r="C646" t="str">
            <v>C33D后排座椅坐垫左总成（黑色织物+PVC，橙色）</v>
          </cell>
        </row>
        <row r="647">
          <cell r="A647" t="str">
            <v>1.2.03.60</v>
          </cell>
          <cell r="B647" t="str">
            <v>SCS0000569</v>
          </cell>
          <cell r="C647" t="str">
            <v>C33D驾驶员座椅总成（黑色真皮+PVC+6向，红色）</v>
          </cell>
        </row>
        <row r="648">
          <cell r="A648" t="str">
            <v>1.2.03.61</v>
          </cell>
          <cell r="B648" t="str">
            <v>SCS0000570</v>
          </cell>
          <cell r="C648" t="str">
            <v>C33D驾驶员座椅总成（黑色真皮+PVC+6向，蓝色）</v>
          </cell>
        </row>
        <row r="649">
          <cell r="A649" t="str">
            <v>1.2.03.62</v>
          </cell>
          <cell r="B649" t="str">
            <v>SCS0000571</v>
          </cell>
          <cell r="C649" t="str">
            <v>C33D驾驶员座椅总成（黑色真皮+PVC+6向，橙色）</v>
          </cell>
        </row>
        <row r="650">
          <cell r="A650" t="str">
            <v>1.2.03.63</v>
          </cell>
          <cell r="B650" t="str">
            <v>SCS0000572</v>
          </cell>
          <cell r="C650" t="str">
            <v>C33D副驾驶员座椅总成（黑色真皮+PVC+4向，红色）</v>
          </cell>
        </row>
        <row r="651">
          <cell r="A651" t="str">
            <v>1.2.03.64</v>
          </cell>
          <cell r="B651" t="str">
            <v>SCS0000573</v>
          </cell>
          <cell r="C651" t="str">
            <v>C33D副驾驶员座椅总成（黑色真皮+PVC+4向，蓝色）</v>
          </cell>
        </row>
        <row r="652">
          <cell r="A652" t="str">
            <v>1.2.03.65</v>
          </cell>
          <cell r="B652" t="str">
            <v>SCS0000574</v>
          </cell>
          <cell r="C652" t="str">
            <v>C33D副驾驶员座椅总成（黑色真皮+PVC+4向，橙色）</v>
          </cell>
        </row>
        <row r="653">
          <cell r="A653" t="str">
            <v>1.2.03.66</v>
          </cell>
          <cell r="B653" t="str">
            <v>SCS0000575</v>
          </cell>
          <cell r="C653" t="str">
            <v>C33D后排座椅靠背右总成（黑色真皮+PVC，红色）</v>
          </cell>
        </row>
        <row r="654">
          <cell r="A654" t="str">
            <v>1.2.03.67</v>
          </cell>
          <cell r="B654" t="str">
            <v>SCS0000576</v>
          </cell>
          <cell r="C654" t="str">
            <v>C33D后排座椅靠背右总成（黑色真皮+PVC，蓝色）</v>
          </cell>
        </row>
        <row r="655">
          <cell r="A655" t="str">
            <v>1.2.03.68</v>
          </cell>
          <cell r="B655" t="str">
            <v>SCS0000577</v>
          </cell>
          <cell r="C655" t="str">
            <v>C33D后排座椅靠背右总成（黑色真皮+PVC，橙色）</v>
          </cell>
        </row>
        <row r="656">
          <cell r="A656" t="str">
            <v>1.2.03.69</v>
          </cell>
          <cell r="B656" t="str">
            <v>SCS0000578</v>
          </cell>
          <cell r="C656" t="str">
            <v>C33D后排座椅靠背左总成（黑色真皮+PVC，红色）</v>
          </cell>
        </row>
        <row r="657">
          <cell r="A657" t="str">
            <v>1.2.03.70</v>
          </cell>
          <cell r="B657" t="str">
            <v>SCS0000579</v>
          </cell>
          <cell r="C657" t="str">
            <v>C33D后排座椅靠背左总成（黑色真皮+PVC，蓝色）</v>
          </cell>
        </row>
        <row r="658">
          <cell r="A658" t="str">
            <v>1.2.03.71</v>
          </cell>
          <cell r="B658" t="str">
            <v>SCS0000580</v>
          </cell>
          <cell r="C658" t="str">
            <v>C33D后排座椅靠背左总成（黑色真皮+PVC，橙色）</v>
          </cell>
        </row>
        <row r="659">
          <cell r="A659" t="str">
            <v>1.2.03.72</v>
          </cell>
          <cell r="B659" t="str">
            <v>SCS0000581</v>
          </cell>
          <cell r="C659" t="str">
            <v>C33D后排座椅坐垫右总成（黑色真皮+PVC，红色）</v>
          </cell>
        </row>
        <row r="660">
          <cell r="A660" t="str">
            <v>1.2.03.73</v>
          </cell>
          <cell r="B660" t="str">
            <v>SCS0000582</v>
          </cell>
          <cell r="C660" t="str">
            <v>C33D后排座椅坐垫右总成（黑色真皮+PVC，蓝色）</v>
          </cell>
        </row>
        <row r="661">
          <cell r="A661" t="str">
            <v>1.2.03.74</v>
          </cell>
          <cell r="B661" t="str">
            <v>SCS0000583</v>
          </cell>
          <cell r="C661" t="str">
            <v>C33D后排座椅坐垫右总成（黑色真皮+PVC，橙色）</v>
          </cell>
        </row>
        <row r="662">
          <cell r="A662" t="str">
            <v>1.2.03.75</v>
          </cell>
          <cell r="B662" t="str">
            <v>SCS0000584</v>
          </cell>
          <cell r="C662" t="str">
            <v>C33D后排座椅坐垫左总成（黑色真皮+PVC，红色）</v>
          </cell>
        </row>
        <row r="663">
          <cell r="A663" t="str">
            <v>1.2.03.76</v>
          </cell>
          <cell r="B663" t="str">
            <v>SCS0000585</v>
          </cell>
          <cell r="C663" t="str">
            <v>C33D后排座椅坐垫左总成（黑色真皮+PVC，蓝色）</v>
          </cell>
        </row>
        <row r="664">
          <cell r="A664" t="str">
            <v>1.2.03.77</v>
          </cell>
          <cell r="B664" t="str">
            <v>SCS0000586</v>
          </cell>
          <cell r="C664" t="str">
            <v>C33D后排座椅坐垫左总成（黑色真皮+PVC，橙色）</v>
          </cell>
        </row>
        <row r="665">
          <cell r="A665" t="str">
            <v>1.2.03.78</v>
          </cell>
          <cell r="B665" t="str">
            <v>SCS0000587</v>
          </cell>
          <cell r="C665" t="str">
            <v>C33DB左前座椅总成（舒适型，四向）</v>
          </cell>
        </row>
        <row r="666">
          <cell r="A666" t="str">
            <v>1.2.03.79</v>
          </cell>
          <cell r="B666" t="str">
            <v>SCS0000588</v>
          </cell>
          <cell r="C666" t="str">
            <v>C33DB左前座椅总成（豪华型，六向+腰托+侧气囊）</v>
          </cell>
        </row>
        <row r="667">
          <cell r="A667" t="str">
            <v>1.2.03.80</v>
          </cell>
          <cell r="B667" t="str">
            <v>SCS0000589</v>
          </cell>
          <cell r="C667" t="str">
            <v>C33DB右前座椅总成（舒适型，四向）</v>
          </cell>
        </row>
        <row r="668">
          <cell r="A668" t="str">
            <v>1.2.03.81</v>
          </cell>
          <cell r="B668" t="str">
            <v>SCS0000590</v>
          </cell>
          <cell r="C668" t="str">
            <v>C33DB右前座椅总成（豪华型，四向+侧气囊）</v>
          </cell>
        </row>
        <row r="669">
          <cell r="A669" t="str">
            <v>1.2.03.82</v>
          </cell>
          <cell r="B669" t="str">
            <v>SCS0000591</v>
          </cell>
          <cell r="C669" t="str">
            <v>C33D驾驶员座椅(浅色，四向)</v>
          </cell>
        </row>
        <row r="670">
          <cell r="A670" t="str">
            <v>1.2.03.83</v>
          </cell>
          <cell r="B670" t="str">
            <v>SCS0000592</v>
          </cell>
          <cell r="C670" t="str">
            <v>C33D驾驶员座椅(浅色，六向)</v>
          </cell>
        </row>
        <row r="671">
          <cell r="A671" t="str">
            <v>1.2.03.84</v>
          </cell>
          <cell r="B671" t="str">
            <v>SCS0000593</v>
          </cell>
          <cell r="C671" t="str">
            <v>C33D副驾驶员座椅(浅色，四向)</v>
          </cell>
        </row>
        <row r="672">
          <cell r="A672" t="str">
            <v>1.2.03.85</v>
          </cell>
          <cell r="B672" t="str">
            <v>SCS0000594</v>
          </cell>
          <cell r="C672" t="str">
            <v>C33D副驾驶员座椅(黑色，四向)</v>
          </cell>
        </row>
        <row r="673">
          <cell r="A673" t="str">
            <v>1.2.03.86</v>
          </cell>
          <cell r="B673" t="str">
            <v>SCS0000595</v>
          </cell>
          <cell r="C673" t="str">
            <v>C33D后排座椅靠背总成（浅色）</v>
          </cell>
        </row>
        <row r="674">
          <cell r="A674" t="str">
            <v>1.2.03.87</v>
          </cell>
          <cell r="B674" t="str">
            <v>SCS0000596</v>
          </cell>
          <cell r="C674" t="str">
            <v>C33D后排座椅座垫总成（浅色）</v>
          </cell>
        </row>
        <row r="675">
          <cell r="A675" t="str">
            <v>1.2.03.88</v>
          </cell>
          <cell r="B675" t="str">
            <v>SCS0000597</v>
          </cell>
          <cell r="C675" t="str">
            <v>C33D后排座椅靠背右总成（浅色）</v>
          </cell>
        </row>
        <row r="676">
          <cell r="A676" t="str">
            <v>1.2.03.89</v>
          </cell>
          <cell r="B676" t="str">
            <v>SCS0000598</v>
          </cell>
          <cell r="C676" t="str">
            <v>C33D后排座椅靠背左总成（浅色）</v>
          </cell>
        </row>
        <row r="677">
          <cell r="A677" t="str">
            <v>1.2.03.90</v>
          </cell>
          <cell r="B677" t="str">
            <v>SCS0000599</v>
          </cell>
          <cell r="C677" t="str">
            <v>C33D后排座椅坐垫右总成（浅色）</v>
          </cell>
        </row>
        <row r="678">
          <cell r="A678" t="str">
            <v>1.2.03.91</v>
          </cell>
          <cell r="B678" t="str">
            <v>SCS0000600</v>
          </cell>
          <cell r="C678" t="str">
            <v>C33D后排座椅坐垫左总成（浅色）</v>
          </cell>
        </row>
        <row r="679">
          <cell r="A679" t="str">
            <v>1.2.03.92</v>
          </cell>
          <cell r="B679" t="str">
            <v>SCS0000601</v>
          </cell>
          <cell r="C679" t="str">
            <v>C33D后排座椅靠背右总成（国际版精英型，黑色）</v>
          </cell>
        </row>
        <row r="680">
          <cell r="A680" t="str">
            <v>1.2.03.93</v>
          </cell>
          <cell r="B680" t="str">
            <v>SCS0000602</v>
          </cell>
          <cell r="C680" t="str">
            <v>C33D后排座椅靠背右总成（国际版豪华型，黑色）</v>
          </cell>
        </row>
        <row r="681">
          <cell r="A681" t="str">
            <v>1.2.03.94</v>
          </cell>
          <cell r="B681" t="str">
            <v>SCS0000603</v>
          </cell>
          <cell r="C681" t="str">
            <v>C33D后排座椅靠背总成（国际版舒适型，黑色）</v>
          </cell>
        </row>
        <row r="682">
          <cell r="A682" t="str">
            <v>1.2.03.95</v>
          </cell>
          <cell r="B682" t="str">
            <v>SCS0000604</v>
          </cell>
          <cell r="C682" t="str">
            <v>C33D驾驶座椅（织物+皮革+6向，时尚版）</v>
          </cell>
        </row>
        <row r="683">
          <cell r="A683" t="str">
            <v>1.2.03.96</v>
          </cell>
          <cell r="B683" t="str">
            <v>SCS0000605</v>
          </cell>
          <cell r="C683" t="str">
            <v>C33D副驾驶座椅工艺合件（织物+皮革，时尚版）</v>
          </cell>
        </row>
        <row r="684">
          <cell r="A684" t="str">
            <v>1.2.03.97</v>
          </cell>
          <cell r="B684" t="str">
            <v>SCS0000606</v>
          </cell>
          <cell r="C684" t="str">
            <v>C33D后排座椅靠背右模块（织物，时尚版）</v>
          </cell>
        </row>
        <row r="685">
          <cell r="A685" t="str">
            <v>1.2.03.98</v>
          </cell>
          <cell r="B685" t="str">
            <v>SCS0000607</v>
          </cell>
          <cell r="C685" t="str">
            <v>C33D后排座椅靠背左模块（织物，时尚版）</v>
          </cell>
        </row>
        <row r="686">
          <cell r="A686" t="str">
            <v>1.2.03.99</v>
          </cell>
          <cell r="B686" t="str">
            <v>SCS0000608</v>
          </cell>
          <cell r="C686" t="str">
            <v>C33D后排座椅坐垫右总成（时尚版）</v>
          </cell>
        </row>
        <row r="687">
          <cell r="A687" t="str">
            <v>1.2.03.A1</v>
          </cell>
          <cell r="B687" t="str">
            <v>SCS0000609</v>
          </cell>
          <cell r="C687" t="str">
            <v>C33D后排座椅坐垫左总成（时尚版）</v>
          </cell>
        </row>
        <row r="688">
          <cell r="A688" t="str">
            <v>1.2.03.A2</v>
          </cell>
          <cell r="B688" t="str">
            <v>SCS0000610</v>
          </cell>
          <cell r="C688" t="str">
            <v>C33DB后排座椅靠背总成（舒适型）</v>
          </cell>
        </row>
        <row r="689">
          <cell r="A689" t="str">
            <v>1.2.03.A3</v>
          </cell>
          <cell r="B689" t="str">
            <v>SCS0000611</v>
          </cell>
          <cell r="C689" t="str">
            <v>C33DB后排座椅靠背右总成（豪华型）</v>
          </cell>
        </row>
        <row r="690">
          <cell r="A690" t="str">
            <v>1.2.04</v>
          </cell>
        </row>
        <row r="690">
          <cell r="C690" t="str">
            <v>H33D</v>
          </cell>
        </row>
        <row r="691">
          <cell r="A691" t="str">
            <v>1.2.04.01</v>
          </cell>
          <cell r="B691" t="str">
            <v>SCS0000612</v>
          </cell>
          <cell r="C691" t="str">
            <v>H33D驾驶员座椅总成（黑色织物+4向）（1.3L/1.5L基本型）</v>
          </cell>
        </row>
        <row r="692">
          <cell r="A692" t="str">
            <v>1.2.04.02</v>
          </cell>
          <cell r="B692" t="str">
            <v>SCS0000613</v>
          </cell>
          <cell r="C692" t="str">
            <v>H33D驾驶员座椅总成（黑色织物+6向+腰托）（1.5L舒适型）</v>
          </cell>
        </row>
        <row r="693">
          <cell r="A693" t="str">
            <v>1.2.04.03</v>
          </cell>
          <cell r="B693" t="str">
            <v>SCS0000614</v>
          </cell>
          <cell r="C693" t="str">
            <v>H33D驾驶员座椅总成（黑色真皮+PVC+6向+侧气囊+腰托）（1.5L豪华型）</v>
          </cell>
        </row>
        <row r="694">
          <cell r="A694" t="str">
            <v>1.2.04.04</v>
          </cell>
          <cell r="B694" t="str">
            <v>SCS0000615</v>
          </cell>
          <cell r="C694" t="str">
            <v>H33D副驾驶员座椅总成（黑色织物+4向）（1.3L基本型、1.5L基本/舒适型）</v>
          </cell>
        </row>
        <row r="695">
          <cell r="A695" t="str">
            <v>1.2.04.05</v>
          </cell>
          <cell r="B695" t="str">
            <v>SCS0000616</v>
          </cell>
          <cell r="C695" t="str">
            <v>H33D副驾驶员座椅总成（黑色真皮+PVC+4向+未系提醒+侧气囊）（1.5L豪华型）</v>
          </cell>
        </row>
        <row r="696">
          <cell r="A696" t="str">
            <v>1.2.04.06</v>
          </cell>
          <cell r="B696" t="str">
            <v>SCS0000617</v>
          </cell>
          <cell r="C696" t="str">
            <v>H33D后排座椅靠背总成（黑色织物+整体）（1.3L基本型）</v>
          </cell>
        </row>
        <row r="697">
          <cell r="A697" t="str">
            <v>1.2.04.07</v>
          </cell>
          <cell r="B697" t="str">
            <v>SCS0000618</v>
          </cell>
          <cell r="C697" t="str">
            <v>H33D后排座椅坐垫总成（黑色织物+整体）（1.3L基本型）</v>
          </cell>
        </row>
        <row r="698">
          <cell r="A698" t="str">
            <v>1.2.04.08</v>
          </cell>
          <cell r="B698" t="str">
            <v>SCS0000619</v>
          </cell>
          <cell r="C698" t="str">
            <v>H33D后排座椅靠背右总成（黑色织物）（1.5L基本/舒适型）</v>
          </cell>
        </row>
        <row r="699">
          <cell r="A699" t="str">
            <v>1.2.04.09</v>
          </cell>
          <cell r="B699" t="str">
            <v>SCS0000620</v>
          </cell>
          <cell r="C699" t="str">
            <v>H33D后排座椅靠背左总成（黑色织物）（1.5L基本/舒适型）</v>
          </cell>
        </row>
        <row r="700">
          <cell r="A700" t="str">
            <v>1.2.04.10</v>
          </cell>
          <cell r="B700" t="str">
            <v>SCS0000621</v>
          </cell>
          <cell r="C700" t="str">
            <v>H33D后排座椅坐垫右总成（黑色织物）（1.5L基本/舒适型）</v>
          </cell>
        </row>
        <row r="701">
          <cell r="A701" t="str">
            <v>1.2.04.11</v>
          </cell>
          <cell r="B701" t="str">
            <v>SCS0000622</v>
          </cell>
          <cell r="C701" t="str">
            <v>H33D后排座椅坐垫左总成（黑色织物）（1.5L基本/舒适型）</v>
          </cell>
        </row>
        <row r="702">
          <cell r="A702" t="str">
            <v>1.2.04.12</v>
          </cell>
          <cell r="B702" t="str">
            <v>SCS0000623</v>
          </cell>
          <cell r="C702" t="str">
            <v>H33D后排座椅靠背右总成（黑色真皮+PVC）（1.5L豪华型）</v>
          </cell>
        </row>
        <row r="703">
          <cell r="A703" t="str">
            <v>1.2.04.13</v>
          </cell>
          <cell r="B703" t="str">
            <v>SCS0000624</v>
          </cell>
          <cell r="C703" t="str">
            <v>H33D后排座椅靠背左总成（黑色真皮+PVC）（1.5L豪华型）</v>
          </cell>
        </row>
        <row r="704">
          <cell r="A704" t="str">
            <v>1.2.04.14</v>
          </cell>
          <cell r="B704" t="str">
            <v>SCS0000625</v>
          </cell>
          <cell r="C704" t="str">
            <v>H33D后排座椅坐垫右总成（黑色真皮+PVC）（1.5L豪华型）</v>
          </cell>
        </row>
        <row r="705">
          <cell r="A705" t="str">
            <v>1.2.04.15</v>
          </cell>
          <cell r="B705" t="str">
            <v>SCS0000626</v>
          </cell>
          <cell r="C705" t="str">
            <v>H33D后排座椅坐垫左总成（黑色真皮+PVC）（1.5L豪华型）</v>
          </cell>
        </row>
        <row r="706">
          <cell r="A706" t="str">
            <v>1.2.05</v>
          </cell>
        </row>
        <row r="706">
          <cell r="C706" t="str">
            <v>H32B</v>
          </cell>
        </row>
        <row r="707">
          <cell r="A707" t="str">
            <v>1.2.05.01</v>
          </cell>
          <cell r="B707" t="str">
            <v>SCS0000627</v>
          </cell>
          <cell r="C707" t="str">
            <v>H32B驾驶员座椅总成（织物+4向，基本型）</v>
          </cell>
        </row>
        <row r="708">
          <cell r="A708" t="str">
            <v>1.2.05.02</v>
          </cell>
          <cell r="B708" t="str">
            <v>SCS0000628</v>
          </cell>
          <cell r="C708" t="str">
            <v>H32B副驾驶员座椅总成（织物+4向，基本型）</v>
          </cell>
        </row>
        <row r="709">
          <cell r="A709" t="str">
            <v>1.2.05.03</v>
          </cell>
          <cell r="B709" t="str">
            <v>SCS0000629</v>
          </cell>
          <cell r="C709" t="str">
            <v>H32B后排座椅靠背左总成（织物）</v>
          </cell>
        </row>
        <row r="710">
          <cell r="A710" t="str">
            <v>1.2.05.04</v>
          </cell>
          <cell r="B710" t="str">
            <v>SCS0000630</v>
          </cell>
          <cell r="C710" t="str">
            <v>H32B后排座椅靠背右总成（织物）</v>
          </cell>
        </row>
        <row r="711">
          <cell r="A711" t="str">
            <v>1.2.05.05</v>
          </cell>
          <cell r="B711" t="str">
            <v>SCS0000631</v>
          </cell>
          <cell r="C711" t="str">
            <v>H32B后排座椅坐垫总成（织物）</v>
          </cell>
        </row>
        <row r="712">
          <cell r="A712" t="str">
            <v>1.2.05.06</v>
          </cell>
          <cell r="B712" t="str">
            <v>SCS0000632</v>
          </cell>
          <cell r="C712" t="str">
            <v>H32B驾驶员座椅总成（织物+6向，舒适型）</v>
          </cell>
        </row>
        <row r="713">
          <cell r="A713" t="str">
            <v>1.2.05.07</v>
          </cell>
          <cell r="B713" t="str">
            <v>SCS0000633</v>
          </cell>
          <cell r="C713" t="str">
            <v>H32B副驾驶员座椅总成（织物+4向+置物盒，舒适型）</v>
          </cell>
        </row>
        <row r="714">
          <cell r="A714" t="str">
            <v>1.2.05.08</v>
          </cell>
          <cell r="B714" t="str">
            <v>SCS0000634</v>
          </cell>
          <cell r="C714" t="str">
            <v>H32B驾驶员座椅总成（真皮+6向，精英型）</v>
          </cell>
        </row>
        <row r="715">
          <cell r="A715" t="str">
            <v>1.2.05.09</v>
          </cell>
          <cell r="B715" t="str">
            <v>SCS0000635</v>
          </cell>
          <cell r="C715" t="str">
            <v>H32B副驾驶员座椅总成（真皮+4向+置物盒，精英型）</v>
          </cell>
        </row>
        <row r="716">
          <cell r="A716" t="str">
            <v>1.2.05.10</v>
          </cell>
          <cell r="B716" t="str">
            <v>SCS0000636</v>
          </cell>
          <cell r="C716" t="str">
            <v>H32B后排座椅靠背左总成（真皮）</v>
          </cell>
        </row>
        <row r="717">
          <cell r="A717" t="str">
            <v>1.2.05.11</v>
          </cell>
          <cell r="B717" t="str">
            <v>SCS0000637</v>
          </cell>
          <cell r="C717" t="str">
            <v>H32B后排座椅靠背右总成（真皮）</v>
          </cell>
        </row>
        <row r="718">
          <cell r="A718" t="str">
            <v>1.2.05.12</v>
          </cell>
          <cell r="B718" t="str">
            <v>SCS0000638</v>
          </cell>
          <cell r="C718" t="str">
            <v>H32B后排座椅坐垫总成（真皮）</v>
          </cell>
        </row>
        <row r="719">
          <cell r="A719" t="str">
            <v>1.2.05.13</v>
          </cell>
          <cell r="B719" t="str">
            <v>SCS0000639</v>
          </cell>
          <cell r="C719" t="str">
            <v>H32B驾驶员座椅总成（真皮+6向+侧气囊，豪华型）</v>
          </cell>
        </row>
        <row r="720">
          <cell r="A720" t="str">
            <v>1.2.05.14</v>
          </cell>
          <cell r="B720" t="str">
            <v>SCS0000640</v>
          </cell>
          <cell r="C720" t="str">
            <v>H32B副驾驶员座椅总成（真皮+4向+侧气囊+SBR+置物盒，豪华型）</v>
          </cell>
        </row>
        <row r="721">
          <cell r="A721" t="str">
            <v>1.2.06</v>
          </cell>
        </row>
        <row r="721">
          <cell r="C721" t="str">
            <v>C32B</v>
          </cell>
        </row>
        <row r="722">
          <cell r="A722" t="str">
            <v>1.2.06.01</v>
          </cell>
          <cell r="B722" t="str">
            <v>SCS0000641</v>
          </cell>
          <cell r="C722" t="str">
            <v>C32B驾驶员座椅工艺合件</v>
          </cell>
        </row>
        <row r="723">
          <cell r="A723" t="str">
            <v>1.2.06.02</v>
          </cell>
          <cell r="B723" t="str">
            <v>SCS0000642</v>
          </cell>
          <cell r="C723" t="str">
            <v>C32B驾驶员座椅工艺合件</v>
          </cell>
        </row>
        <row r="724">
          <cell r="A724" t="str">
            <v>1.2.06.03</v>
          </cell>
          <cell r="B724" t="str">
            <v>SCS0000643</v>
          </cell>
          <cell r="C724" t="str">
            <v>C32B后排座椅工艺合件</v>
          </cell>
        </row>
        <row r="725">
          <cell r="A725" t="str">
            <v>1.2.06.04</v>
          </cell>
          <cell r="B725" t="str">
            <v>SCS0000644</v>
          </cell>
          <cell r="C725" t="str">
            <v>C32B后排座椅工艺合件</v>
          </cell>
        </row>
        <row r="726">
          <cell r="A726" t="str">
            <v>1.2.06.05</v>
          </cell>
          <cell r="B726" t="str">
            <v>SCS0000645</v>
          </cell>
          <cell r="C726" t="str">
            <v>C32B乘客座椅工艺合件</v>
          </cell>
        </row>
        <row r="727">
          <cell r="A727" t="str">
            <v>1.2.06.06</v>
          </cell>
          <cell r="B727" t="str">
            <v>SCS0000646</v>
          </cell>
          <cell r="C727" t="str">
            <v>C32B乘客座椅工艺合件</v>
          </cell>
        </row>
        <row r="728">
          <cell r="A728" t="str">
            <v>1.2.06.07</v>
          </cell>
          <cell r="B728" t="str">
            <v>SCS0000647</v>
          </cell>
          <cell r="C728" t="str">
            <v>C32B乘客座椅工艺合件</v>
          </cell>
        </row>
        <row r="729">
          <cell r="A729" t="str">
            <v>1.2.06.08</v>
          </cell>
          <cell r="B729" t="str">
            <v>SCS0000648</v>
          </cell>
          <cell r="C729" t="str">
            <v>C32B驾驶员座椅工艺合件</v>
          </cell>
        </row>
        <row r="730">
          <cell r="A730" t="str">
            <v>1.2.06.09</v>
          </cell>
          <cell r="B730" t="str">
            <v>SCS0000649</v>
          </cell>
          <cell r="C730" t="str">
            <v>C32B驾驶员座椅工艺合件</v>
          </cell>
        </row>
        <row r="731">
          <cell r="A731" t="str">
            <v>1.2.06.10</v>
          </cell>
          <cell r="B731" t="str">
            <v>SCS0000650</v>
          </cell>
          <cell r="C731" t="str">
            <v>后排座椅靠背-左</v>
          </cell>
        </row>
        <row r="732">
          <cell r="A732" t="str">
            <v>1.2.06.11</v>
          </cell>
          <cell r="B732" t="str">
            <v>SCS0000651</v>
          </cell>
          <cell r="C732" t="str">
            <v>后排座椅靠背-右</v>
          </cell>
        </row>
        <row r="733">
          <cell r="A733" t="str">
            <v>1.2.06.12</v>
          </cell>
          <cell r="B733" t="str">
            <v>SCS0000652</v>
          </cell>
          <cell r="C733" t="str">
            <v>C32B后排座椅坐垫</v>
          </cell>
        </row>
        <row r="734">
          <cell r="A734" t="str">
            <v>1.2.06.13</v>
          </cell>
          <cell r="B734" t="str">
            <v>SCS0000653</v>
          </cell>
          <cell r="C734" t="str">
            <v>C32B驾驶员座椅工艺合件</v>
          </cell>
        </row>
        <row r="735">
          <cell r="A735" t="str">
            <v>1.2.06.14</v>
          </cell>
          <cell r="B735" t="str">
            <v>SCS0000654</v>
          </cell>
          <cell r="C735" t="str">
            <v>C32B乘客座椅工艺合件</v>
          </cell>
        </row>
        <row r="736">
          <cell r="A736" t="str">
            <v>1.2.06.15</v>
          </cell>
          <cell r="B736" t="str">
            <v>SCS0000655</v>
          </cell>
          <cell r="C736" t="str">
            <v>C32B后排座椅坐垫</v>
          </cell>
        </row>
        <row r="737">
          <cell r="A737" t="str">
            <v>1.2.06.16</v>
          </cell>
          <cell r="B737" t="str">
            <v>SCS0000656</v>
          </cell>
          <cell r="C737" t="str">
            <v>C32B乘客座椅工艺合件</v>
          </cell>
        </row>
        <row r="738">
          <cell r="A738" t="str">
            <v>1.2.06.17</v>
          </cell>
          <cell r="B738" t="str">
            <v>SCS0000657</v>
          </cell>
          <cell r="C738" t="str">
            <v>C32B驾驶员座椅工艺合件</v>
          </cell>
        </row>
        <row r="739">
          <cell r="A739" t="str">
            <v>1.2.06.18</v>
          </cell>
          <cell r="B739" t="str">
            <v>SCS0000658</v>
          </cell>
          <cell r="C739" t="str">
            <v>C32B驾驶员座椅工艺合件</v>
          </cell>
        </row>
        <row r="740">
          <cell r="A740" t="str">
            <v>1.2.06.19</v>
          </cell>
          <cell r="B740" t="str">
            <v>SCS0000659</v>
          </cell>
          <cell r="C740" t="str">
            <v>C32B驾驶员座椅工艺合件</v>
          </cell>
        </row>
        <row r="741">
          <cell r="A741" t="str">
            <v>1.2.06.20</v>
          </cell>
          <cell r="B741" t="str">
            <v>SCS0000660</v>
          </cell>
          <cell r="C741" t="str">
            <v>C32B乘客座椅工艺合件</v>
          </cell>
        </row>
        <row r="742">
          <cell r="A742" t="str">
            <v>1.2.06.21</v>
          </cell>
          <cell r="B742" t="str">
            <v>SCS0000661</v>
          </cell>
          <cell r="C742" t="str">
            <v>C32B乘客座椅工艺合件</v>
          </cell>
        </row>
        <row r="743">
          <cell r="A743" t="str">
            <v>1.2.06.22</v>
          </cell>
          <cell r="B743" t="str">
            <v>SCS0000662</v>
          </cell>
          <cell r="C743" t="str">
            <v>C32B乘客座椅工艺合件</v>
          </cell>
        </row>
        <row r="744">
          <cell r="A744" t="str">
            <v>1.2.06.23</v>
          </cell>
          <cell r="B744" t="str">
            <v>SCS0000663</v>
          </cell>
          <cell r="C744" t="str">
            <v>C32B后排座椅工艺合件</v>
          </cell>
        </row>
        <row r="745">
          <cell r="A745" t="str">
            <v>1.2.06.24</v>
          </cell>
          <cell r="B745" t="str">
            <v>SCS0000664</v>
          </cell>
          <cell r="C745" t="str">
            <v>C32B后排座椅工艺合件</v>
          </cell>
        </row>
        <row r="746">
          <cell r="A746" t="str">
            <v>1.2.06.25</v>
          </cell>
          <cell r="B746" t="str">
            <v>SCS0005226</v>
          </cell>
          <cell r="C746" t="str">
            <v>C32B后排座椅工艺合件</v>
          </cell>
        </row>
        <row r="747">
          <cell r="A747" t="str">
            <v>1.2.06.26</v>
          </cell>
          <cell r="B747" t="str">
            <v>SCS0005227</v>
          </cell>
          <cell r="C747" t="str">
            <v>C32B后排座椅工艺合件</v>
          </cell>
        </row>
        <row r="748">
          <cell r="A748" t="str">
            <v>1.2.07</v>
          </cell>
        </row>
        <row r="748">
          <cell r="C748" t="str">
            <v>C40D</v>
          </cell>
        </row>
        <row r="749">
          <cell r="A749" t="str">
            <v>1.2.07.01</v>
          </cell>
          <cell r="B749" t="str">
            <v>SCS0000665</v>
          </cell>
          <cell r="C749" t="str">
            <v>C40D后排靠背总成（织物+PVC+黑红内饰）</v>
          </cell>
        </row>
        <row r="750">
          <cell r="A750" t="str">
            <v>1.2.07.02</v>
          </cell>
          <cell r="B750" t="str">
            <v>SCS0000666</v>
          </cell>
          <cell r="C750" t="str">
            <v>C40D后排靠背总成（PVC＋超纤革+扶手+红棕内饰）</v>
          </cell>
        </row>
        <row r="751">
          <cell r="A751" t="str">
            <v>1.2.07.03</v>
          </cell>
          <cell r="B751" t="str">
            <v>SCS0000667</v>
          </cell>
          <cell r="C751" t="str">
            <v>C40D后排靠背总成（PVC＋超纤革+扶手+蓝色内饰）</v>
          </cell>
        </row>
        <row r="752">
          <cell r="A752" t="str">
            <v>1.2.07.04</v>
          </cell>
          <cell r="B752" t="str">
            <v>SCS0000668</v>
          </cell>
          <cell r="C752" t="str">
            <v>C40D后排座椅坐垫总成（PVC＋超纤革+扶手+蓝色内饰）</v>
          </cell>
        </row>
        <row r="753">
          <cell r="A753" t="str">
            <v>1.2.07.05</v>
          </cell>
          <cell r="B753" t="str">
            <v>SCS0000669</v>
          </cell>
          <cell r="C753" t="str">
            <v>C40D后排座椅坐垫总成（PVC+超纤革+扶手+红棕内饰）</v>
          </cell>
        </row>
        <row r="754">
          <cell r="A754" t="str">
            <v>1.2.07.06</v>
          </cell>
          <cell r="B754" t="str">
            <v>SCS0000670</v>
          </cell>
          <cell r="C754" t="str">
            <v>C40D后排座椅坐垫总成（织物+PVC+黑红内饰）</v>
          </cell>
        </row>
        <row r="755">
          <cell r="A755" t="str">
            <v>1.2.07.07</v>
          </cell>
          <cell r="B755" t="str">
            <v>SCS0000671</v>
          </cell>
          <cell r="C755" t="str">
            <v>C40D后排靠背总成</v>
          </cell>
        </row>
        <row r="756">
          <cell r="A756" t="str">
            <v>1.2.07.08</v>
          </cell>
          <cell r="B756" t="str">
            <v>SCS0000672</v>
          </cell>
          <cell r="C756" t="str">
            <v>C40D后排座椅坐垫总成</v>
          </cell>
        </row>
        <row r="757">
          <cell r="A757" t="str">
            <v>1.2.07.09</v>
          </cell>
          <cell r="B757" t="str">
            <v>SCS0006163</v>
          </cell>
          <cell r="C757" t="str">
            <v>C40D后排靠背总成（皮革+扶手+黑色内饰）</v>
          </cell>
        </row>
        <row r="758">
          <cell r="A758" t="str">
            <v>1.2.07.10</v>
          </cell>
          <cell r="B758" t="str">
            <v>SCS0006164</v>
          </cell>
          <cell r="C758" t="str">
            <v>C40D后排靠背总成（皮革+不带扶手+黑色内饰）</v>
          </cell>
        </row>
        <row r="759">
          <cell r="A759" t="str">
            <v>1.2.07.11</v>
          </cell>
          <cell r="B759" t="str">
            <v>SCS0006165</v>
          </cell>
          <cell r="C759" t="str">
            <v>C40D后排座椅坐垫总成（皮革+黑色内饰）</v>
          </cell>
        </row>
        <row r="760">
          <cell r="A760" t="str">
            <v>1.2.08</v>
          </cell>
        </row>
        <row r="760">
          <cell r="C760" t="str">
            <v>H40D</v>
          </cell>
        </row>
        <row r="761">
          <cell r="A761" t="str">
            <v>1.2.08.01</v>
          </cell>
          <cell r="B761" t="str">
            <v>SCS0000673</v>
          </cell>
          <cell r="C761" t="str">
            <v>H40D后排靠背总成（织物+不带中间头枕）</v>
          </cell>
        </row>
        <row r="762">
          <cell r="A762" t="str">
            <v>1.2.08.02</v>
          </cell>
          <cell r="B762" t="str">
            <v>SCS0000674</v>
          </cell>
          <cell r="C762" t="str">
            <v>H40D后排靠背总成（织物+PVC＋超纤+不带中间头枕）</v>
          </cell>
        </row>
        <row r="763">
          <cell r="A763" t="str">
            <v>1.2.08.03</v>
          </cell>
          <cell r="B763" t="str">
            <v>SCS0000675</v>
          </cell>
          <cell r="C763" t="str">
            <v>H40D后排靠背总成（PVC+超纤+带中间头枕+中央扶手）</v>
          </cell>
        </row>
        <row r="764">
          <cell r="A764" t="str">
            <v>1.2.08.04</v>
          </cell>
          <cell r="B764" t="str">
            <v>SCS0000676</v>
          </cell>
          <cell r="C764" t="str">
            <v>H40D后排靠背总成（PVC+超纤+不带中间头枕+中间扶手）</v>
          </cell>
        </row>
        <row r="765">
          <cell r="A765" t="str">
            <v>1.2.08.05</v>
          </cell>
          <cell r="B765" t="str">
            <v>SCS0000677</v>
          </cell>
          <cell r="C765" t="str">
            <v>H40D后排座垫总成（织物+不带中间头枕）</v>
          </cell>
        </row>
        <row r="766">
          <cell r="A766" t="str">
            <v>1.2.08.06</v>
          </cell>
          <cell r="B766" t="str">
            <v>SCS0000678</v>
          </cell>
          <cell r="C766" t="str">
            <v>H40D后排座垫总成（织物+PVC＋超纤+不带中间头枕）</v>
          </cell>
        </row>
        <row r="767">
          <cell r="A767" t="str">
            <v>1.2.08.07</v>
          </cell>
          <cell r="B767" t="str">
            <v>SCS0000679</v>
          </cell>
          <cell r="C767" t="str">
            <v>H40D后排座垫总成（PVC+超纤+带中间头枕+中央扶手）</v>
          </cell>
        </row>
        <row r="768">
          <cell r="A768" t="str">
            <v>1.2.08.08</v>
          </cell>
          <cell r="B768" t="str">
            <v>SCS0000680</v>
          </cell>
          <cell r="C768" t="str">
            <v>前排座椅总成-左(PVC+织物+超纤+手动四向)</v>
          </cell>
        </row>
        <row r="769">
          <cell r="A769" t="str">
            <v>1.2.08.09</v>
          </cell>
          <cell r="B769" t="str">
            <v>SCS0000681</v>
          </cell>
          <cell r="C769" t="str">
            <v>前排座椅总成-左(PVC+超纤+手动六向)</v>
          </cell>
        </row>
        <row r="770">
          <cell r="A770" t="str">
            <v>1.2.08.10</v>
          </cell>
          <cell r="B770" t="str">
            <v>SCS0000682</v>
          </cell>
          <cell r="C770" t="str">
            <v>前排座椅总成-右(手动四向、超纤革+织物+PVC面套)</v>
          </cell>
        </row>
        <row r="771">
          <cell r="A771" t="str">
            <v>1.2.08.11</v>
          </cell>
          <cell r="B771" t="str">
            <v>SCS0000683</v>
          </cell>
          <cell r="C771" t="str">
            <v>前排座椅总成-右(手动四向、带SBR、超纤革+PVC面套)</v>
          </cell>
        </row>
        <row r="772">
          <cell r="A772" t="str">
            <v>1.2.08.12</v>
          </cell>
          <cell r="B772" t="str">
            <v>SCS0000684</v>
          </cell>
          <cell r="C772" t="str">
            <v>前排座椅总成-右(手动四向、超纤革+PVC面套)</v>
          </cell>
        </row>
        <row r="773">
          <cell r="A773" t="str">
            <v>1.2.09</v>
          </cell>
        </row>
        <row r="773">
          <cell r="C773" t="str">
            <v>MA501</v>
          </cell>
        </row>
        <row r="774">
          <cell r="A774" t="str">
            <v>1.2.09.01</v>
          </cell>
          <cell r="B774" t="str">
            <v>SCS0000685</v>
          </cell>
          <cell r="C774" t="str">
            <v>MA501左前座椅总成（手动六向、黑色织物）</v>
          </cell>
        </row>
        <row r="775">
          <cell r="A775" t="str">
            <v>1.2.09.02</v>
          </cell>
          <cell r="B775" t="str">
            <v>SCS0000686</v>
          </cell>
          <cell r="C775" t="str">
            <v>MA501左前座椅总成（手动六向、摩卡棕皮革）</v>
          </cell>
        </row>
        <row r="776">
          <cell r="A776" t="str">
            <v>1.2.09.03</v>
          </cell>
          <cell r="B776" t="str">
            <v>SCS0000687</v>
          </cell>
          <cell r="C776" t="str">
            <v>MA501左前座椅总成（摩卡棕皮革+电动6+气囊）</v>
          </cell>
        </row>
        <row r="777">
          <cell r="A777" t="str">
            <v>1.2.09.04</v>
          </cell>
          <cell r="B777" t="str">
            <v>SCS0000688</v>
          </cell>
          <cell r="C777" t="str">
            <v>MA501左前座椅总成（摩卡棕皮革+电动6+气囊+加热）</v>
          </cell>
        </row>
        <row r="778">
          <cell r="A778" t="str">
            <v>1.2.09.05</v>
          </cell>
          <cell r="B778" t="str">
            <v>SCS0000689</v>
          </cell>
          <cell r="C778" t="str">
            <v>MA501右前座椅总成（手动四向+黑色织物）</v>
          </cell>
        </row>
        <row r="779">
          <cell r="A779" t="str">
            <v>1.2.09.06</v>
          </cell>
          <cell r="B779" t="str">
            <v>SCS0000690</v>
          </cell>
          <cell r="C779" t="str">
            <v>MA501右前座椅总成（手动四向+摩卡棕皮革）</v>
          </cell>
        </row>
        <row r="780">
          <cell r="A780" t="str">
            <v>1.2.09.07</v>
          </cell>
          <cell r="B780" t="str">
            <v>SCS0000691</v>
          </cell>
          <cell r="C780" t="str">
            <v>MA501右前座椅总成（手动四向+摩卡棕皮革+SBR+气囊）</v>
          </cell>
        </row>
        <row r="781">
          <cell r="A781" t="str">
            <v>1.2.09.08</v>
          </cell>
          <cell r="B781" t="str">
            <v>SCS0000692</v>
          </cell>
          <cell r="C781" t="str">
            <v>MA501右前座椅总成（手动四向+摩卡棕皮革+SBR+电加热+气囊）</v>
          </cell>
        </row>
        <row r="782">
          <cell r="A782" t="str">
            <v>1.2.09.09</v>
          </cell>
          <cell r="B782" t="str">
            <v>SCS0000693</v>
          </cell>
          <cell r="C782" t="str">
            <v>MA501后排座椅左靠背总成（黑色织物）</v>
          </cell>
        </row>
        <row r="783">
          <cell r="A783" t="str">
            <v>1.2.09.10</v>
          </cell>
          <cell r="B783" t="str">
            <v>SCS0000694</v>
          </cell>
          <cell r="C783" t="str">
            <v>MA501后排座椅左靠背总成（黄棕皮革）</v>
          </cell>
        </row>
        <row r="784">
          <cell r="A784" t="str">
            <v>1.2.09.11</v>
          </cell>
          <cell r="B784" t="str">
            <v>SCS0000695</v>
          </cell>
          <cell r="C784" t="str">
            <v>MA501后排座椅右靠背总成（黑色织物）</v>
          </cell>
        </row>
        <row r="785">
          <cell r="A785" t="str">
            <v>1.2.09.12</v>
          </cell>
          <cell r="B785" t="str">
            <v>SCS0000696</v>
          </cell>
          <cell r="C785" t="str">
            <v>MA501后排座椅右靠背总成（摩卡棕皮革+不带扶手）</v>
          </cell>
        </row>
        <row r="786">
          <cell r="A786" t="str">
            <v>1.2.09.13</v>
          </cell>
          <cell r="B786" t="str">
            <v>SCS0000697</v>
          </cell>
          <cell r="C786" t="str">
            <v>MA501后排座椅整体坐垫总成（黑色织物）</v>
          </cell>
        </row>
        <row r="787">
          <cell r="A787" t="str">
            <v>1.2.09.14</v>
          </cell>
          <cell r="B787" t="str">
            <v>SCS0000698</v>
          </cell>
          <cell r="C787" t="str">
            <v>MA501后排座椅左坐垫总成（黄棕皮革）</v>
          </cell>
        </row>
        <row r="788">
          <cell r="A788" t="str">
            <v>1.2.09.15</v>
          </cell>
          <cell r="B788" t="str">
            <v>SCS0000699</v>
          </cell>
          <cell r="C788" t="str">
            <v>MA501后排座椅右坐垫总成（黄棕皮革）</v>
          </cell>
        </row>
        <row r="789">
          <cell r="A789" t="str">
            <v>1.2.09.16</v>
          </cell>
          <cell r="B789" t="str">
            <v>SCS0000700</v>
          </cell>
          <cell r="C789" t="str">
            <v>MA501后排座椅右靠背总成（摩卡棕皮革+带扶手）</v>
          </cell>
        </row>
        <row r="790">
          <cell r="A790" t="str">
            <v>1.2.09.17</v>
          </cell>
          <cell r="B790" t="str">
            <v>SCS0000701</v>
          </cell>
          <cell r="C790" t="str">
            <v>MA501后排座椅左靠背总成（摩卡棕皮革）</v>
          </cell>
        </row>
        <row r="791">
          <cell r="A791" t="str">
            <v>1.2.09.18</v>
          </cell>
          <cell r="B791" t="str">
            <v>SCS0000702</v>
          </cell>
          <cell r="C791" t="str">
            <v>MA501后排座椅右坐垫总成（摩卡棕皮革）</v>
          </cell>
        </row>
        <row r="792">
          <cell r="A792" t="str">
            <v>1.2.09.19</v>
          </cell>
          <cell r="B792" t="str">
            <v>SCS0000703</v>
          </cell>
          <cell r="C792" t="str">
            <v>MA501后排座椅左坐垫总成（摩卡棕皮革）</v>
          </cell>
        </row>
        <row r="793">
          <cell r="A793" t="str">
            <v>1.2.10</v>
          </cell>
        </row>
        <row r="793">
          <cell r="C793" t="str">
            <v>C40DB</v>
          </cell>
        </row>
        <row r="794">
          <cell r="A794" t="str">
            <v>1.2.10.01</v>
          </cell>
          <cell r="B794" t="str">
            <v>SCS0000704</v>
          </cell>
          <cell r="C794" t="str">
            <v>C40DB后排座椅靠背左总成（灰米+皮布双拼）</v>
          </cell>
        </row>
        <row r="795">
          <cell r="A795" t="str">
            <v>1.2.10.02</v>
          </cell>
          <cell r="B795" t="str">
            <v>SCS0000705</v>
          </cell>
          <cell r="C795" t="str">
            <v>C40DB后排座椅靠背右总成（灰米+皮布双拼）</v>
          </cell>
        </row>
        <row r="796">
          <cell r="A796" t="str">
            <v>1.2.10.03</v>
          </cell>
          <cell r="B796" t="str">
            <v>SCS0000706</v>
          </cell>
          <cell r="C796" t="str">
            <v>C40DB后排座椅坐垫总成（灰米+皮布双拼）</v>
          </cell>
        </row>
        <row r="797">
          <cell r="A797" t="str">
            <v>1.2.10.04</v>
          </cell>
          <cell r="B797" t="str">
            <v>SCS0000707</v>
          </cell>
          <cell r="C797" t="str">
            <v>C40DB后排座椅靠背左总成（蓝色+皮革）</v>
          </cell>
        </row>
        <row r="798">
          <cell r="A798" t="str">
            <v>1.2.10.05</v>
          </cell>
          <cell r="B798" t="str">
            <v>SCS0000708</v>
          </cell>
          <cell r="C798" t="str">
            <v>C40DB后排座椅靠背右总成（蓝色+皮革）</v>
          </cell>
        </row>
        <row r="799">
          <cell r="A799" t="str">
            <v>1.2.10.06</v>
          </cell>
          <cell r="B799" t="str">
            <v>SCS0000709</v>
          </cell>
          <cell r="C799" t="str">
            <v>C40DB后排座椅坐垫总成（365顶配，红棕皮革）</v>
          </cell>
        </row>
        <row r="800">
          <cell r="A800" t="str">
            <v>1.2.10.07</v>
          </cell>
          <cell r="B800" t="str">
            <v>SCS0000710</v>
          </cell>
          <cell r="C800" t="str">
            <v>C40DB后排座椅坐垫总成（蓝色+皮革）</v>
          </cell>
        </row>
        <row r="801">
          <cell r="A801" t="str">
            <v>1.2.10.08</v>
          </cell>
          <cell r="B801" t="str">
            <v>SCS0000711</v>
          </cell>
          <cell r="C801" t="str">
            <v>C40DB后排座椅坐垫总成（白色+PVC）</v>
          </cell>
        </row>
        <row r="802">
          <cell r="A802" t="str">
            <v>1.2.10.09</v>
          </cell>
          <cell r="B802" t="str">
            <v>SCS0000712</v>
          </cell>
          <cell r="C802" t="str">
            <v>C40DB后排座椅坐垫总成（黑色+PVC）</v>
          </cell>
        </row>
        <row r="803">
          <cell r="A803" t="str">
            <v>1.2.10.10</v>
          </cell>
          <cell r="B803" t="str">
            <v>SCS0000713</v>
          </cell>
          <cell r="C803" t="str">
            <v>C40DB后排座椅坐垫总成（红棕+皮革）</v>
          </cell>
        </row>
        <row r="804">
          <cell r="A804" t="str">
            <v>1.2.10.11</v>
          </cell>
          <cell r="B804" t="str">
            <v>SCS0000714</v>
          </cell>
          <cell r="C804" t="str">
            <v>C40DB后排座椅靠背右总成（白色+PVC）</v>
          </cell>
        </row>
        <row r="805">
          <cell r="A805" t="str">
            <v>1.2.10.12</v>
          </cell>
          <cell r="B805" t="str">
            <v>SCS0000715</v>
          </cell>
          <cell r="C805" t="str">
            <v>C40DB后排座椅靠背右总成（黑色+PVC）</v>
          </cell>
        </row>
        <row r="806">
          <cell r="A806" t="str">
            <v>1.2.10.13</v>
          </cell>
          <cell r="B806" t="str">
            <v>SCS0000716</v>
          </cell>
          <cell r="C806" t="str">
            <v>C40DB后排座椅靠背右总成（黑色+皮布双拼）</v>
          </cell>
        </row>
        <row r="807">
          <cell r="A807" t="str">
            <v>1.2.10.14</v>
          </cell>
          <cell r="B807" t="str">
            <v>SCS0000717</v>
          </cell>
          <cell r="C807" t="str">
            <v>C40DB后排座椅靠背右总成（红棕+皮革）</v>
          </cell>
        </row>
        <row r="808">
          <cell r="A808" t="str">
            <v>1.2.10.15</v>
          </cell>
          <cell r="B808" t="str">
            <v>SCS0000718</v>
          </cell>
          <cell r="C808" t="str">
            <v>C40DB后排座椅靠背左总成（白色+PVC）</v>
          </cell>
        </row>
        <row r="809">
          <cell r="A809" t="str">
            <v>1.2.10.16</v>
          </cell>
          <cell r="B809" t="str">
            <v>SCS0000719</v>
          </cell>
          <cell r="C809" t="str">
            <v>C40DB后排座椅靠背左总成（黑色+PVC）</v>
          </cell>
        </row>
        <row r="810">
          <cell r="A810" t="str">
            <v>1.2.10.17</v>
          </cell>
          <cell r="B810" t="str">
            <v>SCS0000720</v>
          </cell>
          <cell r="C810" t="str">
            <v>C40DB后排座椅靠背左总成（黑色+皮布双拼）</v>
          </cell>
        </row>
        <row r="811">
          <cell r="A811" t="str">
            <v>1.2.10.18</v>
          </cell>
          <cell r="B811" t="str">
            <v>SCS0000721</v>
          </cell>
          <cell r="C811" t="str">
            <v>C40DB后排座椅靠背左总成（红棕+皮革）</v>
          </cell>
        </row>
        <row r="812">
          <cell r="A812" t="str">
            <v>1.2.10.19</v>
          </cell>
          <cell r="B812" t="str">
            <v>SCS0000722</v>
          </cell>
          <cell r="C812" t="str">
            <v>C40DB后排座椅坐垫总成（黑色+皮布双拼）</v>
          </cell>
        </row>
        <row r="813">
          <cell r="A813" t="str">
            <v>1.2.10.20</v>
          </cell>
          <cell r="B813" t="str">
            <v>SCS0006531</v>
          </cell>
          <cell r="C813" t="str">
            <v>C40DB前排主驾-电动-六向-（灰米）</v>
          </cell>
        </row>
        <row r="814">
          <cell r="A814" t="str">
            <v>1.2.10.21</v>
          </cell>
          <cell r="B814" t="str">
            <v>SCS0006532</v>
          </cell>
          <cell r="C814" t="str">
            <v>C40DB前排主驾-电动-六向-（红棕）</v>
          </cell>
        </row>
        <row r="815">
          <cell r="A815" t="str">
            <v>1.2.10.22</v>
          </cell>
          <cell r="B815" t="str">
            <v>SCS0006533</v>
          </cell>
          <cell r="C815" t="str">
            <v>C40DB前排主驾-电动-六向-（蓝色）</v>
          </cell>
        </row>
        <row r="816">
          <cell r="A816" t="str">
            <v>1.2.10.23</v>
          </cell>
          <cell r="B816" t="str">
            <v>SCS0006534</v>
          </cell>
          <cell r="C816" t="str">
            <v>C40DB前排主驾-电动-六向-带通风（蓝色）</v>
          </cell>
        </row>
        <row r="817">
          <cell r="A817" t="str">
            <v>1.2.10.24</v>
          </cell>
          <cell r="B817" t="str">
            <v>SCS0006535</v>
          </cell>
          <cell r="C817" t="str">
            <v>C40DB前排主驾-电动-六向-带通风（红棕）</v>
          </cell>
        </row>
        <row r="818">
          <cell r="A818" t="str">
            <v>1.2.10.25</v>
          </cell>
          <cell r="B818" t="str">
            <v>SCS0006472</v>
          </cell>
          <cell r="C818" t="str">
            <v>C40DB前排主驾-手动-六向-不带气囊（黑色PVC）</v>
          </cell>
        </row>
        <row r="819">
          <cell r="A819" t="str">
            <v>1.2.10.26</v>
          </cell>
          <cell r="B819" t="str">
            <v>SCS0006476</v>
          </cell>
          <cell r="C819" t="str">
            <v>C40DB前排主驾-手动-六向-不带气囊（皮布双拼-灰米）</v>
          </cell>
        </row>
        <row r="820">
          <cell r="A820" t="str">
            <v>1.2.10.27</v>
          </cell>
          <cell r="B820" t="str">
            <v>SCS0006480</v>
          </cell>
          <cell r="C820" t="str">
            <v>C40DB前排主驾-手动-六向-带气囊（皮布双拼-黑色）</v>
          </cell>
        </row>
        <row r="821">
          <cell r="A821" t="str">
            <v>1.2.10.28</v>
          </cell>
          <cell r="B821" t="str">
            <v>SCS0006483</v>
          </cell>
          <cell r="C821" t="str">
            <v>C40DB前排主驾-手动-六向-带气囊（皮布双拼-灰米）</v>
          </cell>
        </row>
        <row r="822">
          <cell r="A822" t="str">
            <v>1.2.10.29</v>
          </cell>
          <cell r="B822" t="str">
            <v>SCS0006489</v>
          </cell>
          <cell r="C822" t="str">
            <v>C40DB前排副驾-手动-四向-不带气囊（黑色PVC）</v>
          </cell>
        </row>
        <row r="823">
          <cell r="A823" t="str">
            <v>1.2.10.30</v>
          </cell>
          <cell r="B823" t="str">
            <v>SCS0006496</v>
          </cell>
          <cell r="C823" t="str">
            <v>C40DB前排副驾-手动-四向-带气囊（皮布双拼-黑色）</v>
          </cell>
        </row>
        <row r="824">
          <cell r="A824" t="str">
            <v>1.2.11</v>
          </cell>
        </row>
        <row r="824">
          <cell r="C824" t="str">
            <v>U201</v>
          </cell>
        </row>
        <row r="825">
          <cell r="A825" t="str">
            <v>1.2.11.01</v>
          </cell>
          <cell r="B825" t="str">
            <v>SCS0000723</v>
          </cell>
          <cell r="C825" t="str">
            <v>U201二排四分座椅总成（黑色皮革）</v>
          </cell>
        </row>
        <row r="826">
          <cell r="A826" t="str">
            <v>1.2.11.02</v>
          </cell>
          <cell r="B826" t="str">
            <v>SCS0000724</v>
          </cell>
          <cell r="C826" t="str">
            <v>U201三排左座椅总成（黑色皮革）</v>
          </cell>
        </row>
        <row r="827">
          <cell r="A827" t="str">
            <v>1.2.11.03</v>
          </cell>
          <cell r="B827" t="str">
            <v>SCS0000725</v>
          </cell>
          <cell r="C827" t="str">
            <v>U201三排右座椅总成（黑色皮革）</v>
          </cell>
        </row>
        <row r="828">
          <cell r="A828" t="str">
            <v>1.2.11.04</v>
          </cell>
          <cell r="B828" t="str">
            <v>SCS0000726</v>
          </cell>
          <cell r="C828" t="str">
            <v>U201二排六分座椅总成（黑色皮革）</v>
          </cell>
        </row>
        <row r="829">
          <cell r="A829" t="str">
            <v>1.2.11.05</v>
          </cell>
          <cell r="B829" t="str">
            <v>SCS0000727</v>
          </cell>
          <cell r="C829" t="str">
            <v>U201二排四分座椅总成（黑色织物）</v>
          </cell>
        </row>
        <row r="830">
          <cell r="A830" t="str">
            <v>1.2.11.06</v>
          </cell>
          <cell r="B830" t="str">
            <v>SCS0000728</v>
          </cell>
          <cell r="C830" t="str">
            <v>U201二排四分座椅总成（米色皮革）</v>
          </cell>
        </row>
        <row r="831">
          <cell r="A831" t="str">
            <v>1.2.11.07</v>
          </cell>
          <cell r="B831" t="str">
            <v>SCS0000729</v>
          </cell>
          <cell r="C831" t="str">
            <v>U201二排四分座椅总成（米色织物）</v>
          </cell>
        </row>
        <row r="832">
          <cell r="A832" t="str">
            <v>1.2.11.08</v>
          </cell>
          <cell r="B832" t="str">
            <v>SCS0000730</v>
          </cell>
          <cell r="C832" t="str">
            <v>U201三排左座椅总成（黑色织物）</v>
          </cell>
        </row>
        <row r="833">
          <cell r="A833" t="str">
            <v>1.2.11.09</v>
          </cell>
          <cell r="B833" t="str">
            <v>SCS0000731</v>
          </cell>
          <cell r="C833" t="str">
            <v>U201三排左座椅总成（米色皮革）</v>
          </cell>
        </row>
        <row r="834">
          <cell r="A834" t="str">
            <v>1.2.11.10</v>
          </cell>
          <cell r="B834" t="str">
            <v>SCS0000732</v>
          </cell>
          <cell r="C834" t="str">
            <v>U201三排左座椅总成（米色织物）</v>
          </cell>
        </row>
        <row r="835">
          <cell r="A835" t="str">
            <v>1.2.11.11</v>
          </cell>
          <cell r="B835" t="str">
            <v>SCS0000733</v>
          </cell>
          <cell r="C835" t="str">
            <v>U201三排右座椅总成（黑色织物）</v>
          </cell>
        </row>
        <row r="836">
          <cell r="A836" t="str">
            <v>1.2.11.12</v>
          </cell>
          <cell r="B836" t="str">
            <v>SCS0000734</v>
          </cell>
          <cell r="C836" t="str">
            <v>U201三排右座椅总成（米色皮革）</v>
          </cell>
        </row>
        <row r="837">
          <cell r="A837" t="str">
            <v>1.2.11.13</v>
          </cell>
          <cell r="B837" t="str">
            <v>SCS0000735</v>
          </cell>
          <cell r="C837" t="str">
            <v>U201三排右座椅总成（米色织物）</v>
          </cell>
        </row>
        <row r="838">
          <cell r="A838" t="str">
            <v>1.2.11.14</v>
          </cell>
          <cell r="B838" t="str">
            <v>SCS0000736</v>
          </cell>
          <cell r="C838" t="str">
            <v>U201二排六分座椅总成（黑色织物）</v>
          </cell>
        </row>
        <row r="839">
          <cell r="A839" t="str">
            <v>1.2.11.15</v>
          </cell>
          <cell r="B839" t="str">
            <v>SCS0000737</v>
          </cell>
          <cell r="C839" t="str">
            <v>U201二排六分座椅总成（米色皮革）</v>
          </cell>
        </row>
        <row r="840">
          <cell r="A840" t="str">
            <v>1.2.11.16</v>
          </cell>
          <cell r="B840" t="str">
            <v>SCS0000738</v>
          </cell>
          <cell r="C840" t="str">
            <v>U201二排六分座椅总成（米色织物）</v>
          </cell>
        </row>
        <row r="841">
          <cell r="A841" t="str">
            <v>1.2.12</v>
          </cell>
        </row>
        <row r="841">
          <cell r="C841" t="str">
            <v>C32B</v>
          </cell>
        </row>
        <row r="842">
          <cell r="A842" t="str">
            <v>1.2.12.01</v>
          </cell>
          <cell r="B842" t="str">
            <v>SCS0000739</v>
          </cell>
          <cell r="C842" t="str">
            <v>C32B主驾座椅总成（黑+棕）真皮（豪华）</v>
          </cell>
        </row>
        <row r="843">
          <cell r="A843" t="str">
            <v>1.2.12.02</v>
          </cell>
          <cell r="B843" t="str">
            <v>SCS0000740</v>
          </cell>
          <cell r="C843" t="str">
            <v>C32B主驾座椅总成（黑+棕）超纤（豪华）</v>
          </cell>
        </row>
        <row r="844">
          <cell r="A844" t="str">
            <v>1.2.12.03</v>
          </cell>
          <cell r="B844" t="str">
            <v>SCS0000741</v>
          </cell>
          <cell r="C844" t="str">
            <v>C32B主驾座椅总成（黑+黑）超纤（豪华）</v>
          </cell>
        </row>
        <row r="845">
          <cell r="A845" t="str">
            <v>1.2.12.04</v>
          </cell>
          <cell r="B845" t="str">
            <v>SCS0000742</v>
          </cell>
          <cell r="C845" t="str">
            <v>C32B副驾驶椅总成（黑+棕）真皮（豪华）</v>
          </cell>
        </row>
        <row r="846">
          <cell r="A846" t="str">
            <v>1.2.12.05</v>
          </cell>
          <cell r="B846" t="str">
            <v>SCS0000743</v>
          </cell>
          <cell r="C846" t="str">
            <v>C32B副驾驶椅总成（黑+棕）超纤（豪华）</v>
          </cell>
        </row>
        <row r="847">
          <cell r="A847" t="str">
            <v>1.2.12.06</v>
          </cell>
          <cell r="B847" t="str">
            <v>SCS0000744</v>
          </cell>
          <cell r="C847" t="str">
            <v>C32B副驾驶椅总成（黑+黑）超纤（豪华）</v>
          </cell>
        </row>
        <row r="848">
          <cell r="A848" t="str">
            <v>1.2.12.07</v>
          </cell>
          <cell r="B848" t="str">
            <v>SCS0000745</v>
          </cell>
          <cell r="C848" t="str">
            <v>C32B主驾座椅总成（黑+红）（精英）</v>
          </cell>
        </row>
        <row r="849">
          <cell r="A849" t="str">
            <v>1.2.12.08</v>
          </cell>
          <cell r="B849" t="str">
            <v>SCS0000746</v>
          </cell>
          <cell r="C849" t="str">
            <v>C32B主驾座椅总成（黑+蓝）（精英）</v>
          </cell>
        </row>
        <row r="850">
          <cell r="A850" t="str">
            <v>1.2.12.09</v>
          </cell>
          <cell r="B850" t="str">
            <v>SCS0000747</v>
          </cell>
          <cell r="C850" t="str">
            <v>C32B主驾座椅总成（黑+金棕）（精英）</v>
          </cell>
        </row>
        <row r="851">
          <cell r="A851" t="str">
            <v>1.2.12.10</v>
          </cell>
          <cell r="B851" t="str">
            <v>SCS0000748</v>
          </cell>
          <cell r="C851" t="str">
            <v>C32B主驾座椅总成（黑+绿）（精英）</v>
          </cell>
        </row>
        <row r="852">
          <cell r="A852" t="str">
            <v>1.2.12.11</v>
          </cell>
          <cell r="B852" t="str">
            <v>SCS0000749</v>
          </cell>
          <cell r="C852" t="str">
            <v>C32B副驾驶椅总成（黑+红）（精英+时尚）</v>
          </cell>
        </row>
        <row r="853">
          <cell r="A853" t="str">
            <v>1.2.12.12</v>
          </cell>
          <cell r="B853" t="str">
            <v>SCS0000750</v>
          </cell>
          <cell r="C853" t="str">
            <v>C32B副驾驶椅总成（黑+蓝）（精英+时尚）</v>
          </cell>
        </row>
        <row r="854">
          <cell r="A854" t="str">
            <v>1.2.12.13</v>
          </cell>
          <cell r="B854" t="str">
            <v>SCS0000751</v>
          </cell>
          <cell r="C854" t="str">
            <v>C32B副驾驶椅总成（黑+金棕）（精英+时尚）</v>
          </cell>
        </row>
        <row r="855">
          <cell r="A855" t="str">
            <v>1.2.12.14</v>
          </cell>
          <cell r="B855" t="str">
            <v>SCS0000752</v>
          </cell>
          <cell r="C855" t="str">
            <v>C32B副驾驶椅总成（黑+绿）（精英+时尚）</v>
          </cell>
        </row>
        <row r="856">
          <cell r="A856" t="str">
            <v>1.2.12.15</v>
          </cell>
          <cell r="B856" t="str">
            <v>SCS0000753</v>
          </cell>
          <cell r="C856" t="str">
            <v>C32B主驾座椅总成（黑+蓝）（时尚）</v>
          </cell>
        </row>
        <row r="857">
          <cell r="A857" t="str">
            <v>1.2.12.16</v>
          </cell>
          <cell r="B857" t="str">
            <v>SCS0000754</v>
          </cell>
          <cell r="C857" t="str">
            <v>C32B主驾座椅总成（黑+金棕）（时尚）</v>
          </cell>
        </row>
        <row r="858">
          <cell r="A858" t="str">
            <v>1.2.12.17</v>
          </cell>
          <cell r="B858" t="str">
            <v>SCS0000755</v>
          </cell>
          <cell r="C858" t="str">
            <v>C32B主驾座椅总成（黑+绿）（时尚）</v>
          </cell>
        </row>
        <row r="859">
          <cell r="A859" t="str">
            <v>1.2.12.18</v>
          </cell>
          <cell r="B859" t="str">
            <v>SCS0000756</v>
          </cell>
          <cell r="C859" t="str">
            <v>C32B副驾驶椅总成（黑+棕）真皮（尊贵）</v>
          </cell>
        </row>
        <row r="860">
          <cell r="A860" t="str">
            <v>1.2.12.19</v>
          </cell>
          <cell r="B860" t="str">
            <v>SCS0000757</v>
          </cell>
          <cell r="C860" t="str">
            <v>C32B副驾驶椅总成（黑+棕）超纤（尊贵）</v>
          </cell>
        </row>
        <row r="861">
          <cell r="A861" t="str">
            <v>1.2.12.20</v>
          </cell>
          <cell r="B861" t="str">
            <v>SCS0000758</v>
          </cell>
          <cell r="C861" t="str">
            <v>C32B主驾座椅总成（黑+棕）真皮（尊贵）</v>
          </cell>
        </row>
        <row r="862">
          <cell r="A862" t="str">
            <v>1.2.12.21</v>
          </cell>
          <cell r="B862" t="str">
            <v>SCS0000759</v>
          </cell>
          <cell r="C862" t="str">
            <v>C32B主驾座椅总成（黑+棕）超纤（尊贵）</v>
          </cell>
        </row>
        <row r="863">
          <cell r="A863" t="str">
            <v>1.2.12.22</v>
          </cell>
          <cell r="B863" t="str">
            <v>SCS0000760</v>
          </cell>
          <cell r="C863" t="str">
            <v>C32B副驾驶椅总成（M02时尚）</v>
          </cell>
        </row>
        <row r="864">
          <cell r="A864" t="str">
            <v>1.2.12.23</v>
          </cell>
          <cell r="B864" t="str">
            <v>SCS0000761</v>
          </cell>
          <cell r="C864" t="str">
            <v>C32B主驾驶椅总成（M02精英）</v>
          </cell>
        </row>
        <row r="865">
          <cell r="A865" t="str">
            <v>1.2.12.24</v>
          </cell>
          <cell r="B865" t="str">
            <v>SCS0000762</v>
          </cell>
          <cell r="C865" t="str">
            <v>C32B主驾驶椅总成（M02时尚）</v>
          </cell>
        </row>
        <row r="866">
          <cell r="A866" t="str">
            <v>1.2.12.25</v>
          </cell>
          <cell r="B866" t="str">
            <v>SCS0000763</v>
          </cell>
          <cell r="C866" t="str">
            <v>C32B后排座椅靠背左总成（M02）</v>
          </cell>
        </row>
        <row r="867">
          <cell r="A867" t="str">
            <v>1.2.12.26</v>
          </cell>
          <cell r="B867" t="str">
            <v>SCS0000764</v>
          </cell>
          <cell r="C867" t="str">
            <v>C32B后排座椅靠背右总成（M02）</v>
          </cell>
        </row>
        <row r="868">
          <cell r="A868" t="str">
            <v>1.2.12.27</v>
          </cell>
          <cell r="B868" t="str">
            <v>SCS0000765</v>
          </cell>
          <cell r="C868" t="str">
            <v>C32B后排座椅坐垫总成（M02）</v>
          </cell>
        </row>
        <row r="869">
          <cell r="A869" t="str">
            <v>1.2.12.28</v>
          </cell>
          <cell r="B869" t="str">
            <v>SCS0000766</v>
          </cell>
          <cell r="C869" t="str">
            <v>C32B后排座椅坐垫总成(黑+棕)（豪华、尊贵）</v>
          </cell>
        </row>
        <row r="870">
          <cell r="A870" t="str">
            <v>1.2.12.29</v>
          </cell>
          <cell r="B870" t="str">
            <v>SCS0000767</v>
          </cell>
          <cell r="C870" t="str">
            <v>C32B后排座椅坐垫总成(黑+棕超纤)（豪华、尊贵）</v>
          </cell>
        </row>
        <row r="871">
          <cell r="A871" t="str">
            <v>1.2.12.30</v>
          </cell>
          <cell r="B871" t="str">
            <v>SCS0000768</v>
          </cell>
          <cell r="C871" t="str">
            <v>C32B后排座椅坐垫总成(黑+黑超纤)（豪华、尊贵）</v>
          </cell>
        </row>
        <row r="872">
          <cell r="A872" t="str">
            <v>1.2.12.31</v>
          </cell>
          <cell r="B872" t="str">
            <v>SCS0000769</v>
          </cell>
          <cell r="C872" t="str">
            <v>C32B后排座椅靠背右总成（黑+棕）（豪华、尊贵）</v>
          </cell>
        </row>
        <row r="873">
          <cell r="A873" t="str">
            <v>1.2.12.32</v>
          </cell>
          <cell r="B873" t="str">
            <v>SCS0000770</v>
          </cell>
          <cell r="C873" t="str">
            <v>C32B后排座椅靠背右总成(黑+棕超纤)（豪华、尊贵）</v>
          </cell>
        </row>
        <row r="874">
          <cell r="A874" t="str">
            <v>1.2.12.33</v>
          </cell>
          <cell r="B874" t="str">
            <v>SCS0000771</v>
          </cell>
          <cell r="C874" t="str">
            <v>C32B后排座椅靠背右总成(黑+黑超纤)（豪华、尊贵）</v>
          </cell>
        </row>
        <row r="875">
          <cell r="A875" t="str">
            <v>1.2.12.34</v>
          </cell>
          <cell r="B875" t="str">
            <v>SCS0000772</v>
          </cell>
          <cell r="C875" t="str">
            <v>C32B后排座椅靠背左总成(黑+棕)（豪华、尊贵）</v>
          </cell>
        </row>
        <row r="876">
          <cell r="A876" t="str">
            <v>1.2.12.35</v>
          </cell>
          <cell r="B876" t="str">
            <v>SCS0000773</v>
          </cell>
          <cell r="C876" t="str">
            <v>C32B后排座椅靠背左总成(黑+棕超纤)（豪华、尊贵）</v>
          </cell>
        </row>
        <row r="877">
          <cell r="A877" t="str">
            <v>1.2.12.36</v>
          </cell>
          <cell r="B877" t="str">
            <v>SCS0000774</v>
          </cell>
          <cell r="C877" t="str">
            <v>C32B后排座椅靠背左总成(黑+黑超纤)（豪华、尊贵）</v>
          </cell>
        </row>
        <row r="878">
          <cell r="A878" t="str">
            <v>1.2.12.37</v>
          </cell>
          <cell r="B878" t="str">
            <v>SCS0000775</v>
          </cell>
          <cell r="C878" t="str">
            <v>C32B后排座椅坐垫总成(黑+红)（时尚、精英）</v>
          </cell>
        </row>
        <row r="879">
          <cell r="A879" t="str">
            <v>1.2.12.38</v>
          </cell>
          <cell r="B879" t="str">
            <v>SCS0000776</v>
          </cell>
          <cell r="C879" t="str">
            <v>C32B后排座椅坐垫总成(黑+蓝)（时尚、精英）</v>
          </cell>
        </row>
        <row r="880">
          <cell r="A880" t="str">
            <v>1.2.12.39</v>
          </cell>
          <cell r="B880" t="str">
            <v>SCS0000777</v>
          </cell>
          <cell r="C880" t="str">
            <v>C32B后排座椅坐垫总成(黑+金棕)（时尚、精英）</v>
          </cell>
        </row>
        <row r="881">
          <cell r="A881" t="str">
            <v>1.2.12.40</v>
          </cell>
          <cell r="B881" t="str">
            <v>SCS0000778</v>
          </cell>
          <cell r="C881" t="str">
            <v>C32B后排座椅坐垫总成(黑+绿)（时尚、精英）</v>
          </cell>
        </row>
        <row r="882">
          <cell r="A882" t="str">
            <v>1.2.12.41</v>
          </cell>
          <cell r="B882" t="str">
            <v>SCS0000779</v>
          </cell>
          <cell r="C882" t="str">
            <v>C32B后排座椅靠背右总成（黑+红）（时尚、精英）</v>
          </cell>
        </row>
        <row r="883">
          <cell r="A883" t="str">
            <v>1.2.12.42</v>
          </cell>
          <cell r="B883" t="str">
            <v>SCS0000780</v>
          </cell>
          <cell r="C883" t="str">
            <v>C32B后排座椅靠背右总成（黑+蓝）（时尚、精英）</v>
          </cell>
        </row>
        <row r="884">
          <cell r="A884" t="str">
            <v>1.2.12.43</v>
          </cell>
          <cell r="B884" t="str">
            <v>SCS0000781</v>
          </cell>
          <cell r="C884" t="str">
            <v>C32B后排座椅靠背右总成（黑+金棕）（时尚、精英）</v>
          </cell>
        </row>
        <row r="885">
          <cell r="A885" t="str">
            <v>1.2.12.44</v>
          </cell>
          <cell r="B885" t="str">
            <v>SCS0000782</v>
          </cell>
          <cell r="C885" t="str">
            <v>C32B后排座椅靠背右总成（黑+绿）（时尚、精英）</v>
          </cell>
        </row>
        <row r="886">
          <cell r="A886" t="str">
            <v>1.2.12.45</v>
          </cell>
          <cell r="B886" t="str">
            <v>SCS0000783</v>
          </cell>
          <cell r="C886" t="str">
            <v>C32B后排座椅靠背左总成（黑+红）（时尚、精英）</v>
          </cell>
        </row>
        <row r="887">
          <cell r="A887" t="str">
            <v>1.2.12.46</v>
          </cell>
          <cell r="B887" t="str">
            <v>SCS0000784</v>
          </cell>
          <cell r="C887" t="str">
            <v>C32B后排座椅靠背左总成（黑+蓝）（时尚、精英）</v>
          </cell>
        </row>
        <row r="888">
          <cell r="A888" t="str">
            <v>1.2.12.47</v>
          </cell>
          <cell r="B888" t="str">
            <v>SCS0000785</v>
          </cell>
          <cell r="C888" t="str">
            <v>C32B后排座椅靠背左总成（黑+金棕）（时尚、精英）</v>
          </cell>
        </row>
        <row r="889">
          <cell r="A889" t="str">
            <v>1.2.12.48</v>
          </cell>
          <cell r="B889" t="str">
            <v>SCS0000786</v>
          </cell>
          <cell r="C889" t="str">
            <v>C32B后排座椅靠背左总成（黑+绿）（时尚、精英）</v>
          </cell>
        </row>
        <row r="890">
          <cell r="A890" t="str">
            <v>1.2.12.49</v>
          </cell>
          <cell r="B890" t="str">
            <v>SCS0000787</v>
          </cell>
          <cell r="C890" t="str">
            <v>C32B主驾座椅总成（黑+红）（时尚）</v>
          </cell>
        </row>
        <row r="891">
          <cell r="A891" t="str">
            <v>1.2.12.50</v>
          </cell>
          <cell r="B891" t="str">
            <v>SCS0006166</v>
          </cell>
          <cell r="C891" t="str">
            <v>C32B主驾驶椅总成（F05豪华型）</v>
          </cell>
        </row>
        <row r="892">
          <cell r="A892" t="str">
            <v>1.2.12.51</v>
          </cell>
          <cell r="B892" t="str">
            <v>SCS0006167</v>
          </cell>
          <cell r="C892" t="str">
            <v>C32B主驾驶椅总成（F05精英型）</v>
          </cell>
        </row>
        <row r="893">
          <cell r="A893" t="str">
            <v>1.2.12.52</v>
          </cell>
          <cell r="B893" t="str">
            <v>SCS0006168</v>
          </cell>
          <cell r="C893" t="str">
            <v>C32B副驾驶椅总成（F05豪华型）</v>
          </cell>
        </row>
        <row r="894">
          <cell r="A894" t="str">
            <v>1.2.12.53</v>
          </cell>
          <cell r="B894" t="str">
            <v>SCS0006169</v>
          </cell>
          <cell r="C894" t="str">
            <v>C32B副驾驶椅总成（F05精英型）</v>
          </cell>
        </row>
        <row r="895">
          <cell r="A895" t="str">
            <v>1.2.12.54</v>
          </cell>
          <cell r="B895" t="str">
            <v>SCS0006170</v>
          </cell>
          <cell r="C895" t="str">
            <v>C32B副驾驶椅总成（F05尊贵型）</v>
          </cell>
        </row>
        <row r="896">
          <cell r="A896" t="str">
            <v>1.2.12.55</v>
          </cell>
          <cell r="B896" t="str">
            <v>SCS0006171</v>
          </cell>
          <cell r="C896" t="str">
            <v>C32B主驾驶椅总成（F05尊贵型）</v>
          </cell>
        </row>
        <row r="897">
          <cell r="A897" t="str">
            <v>1.2.12.56</v>
          </cell>
          <cell r="B897" t="str">
            <v>SCS0006172</v>
          </cell>
          <cell r="C897" t="str">
            <v>C32B后排右靠背座椅总成（F05精英型）</v>
          </cell>
        </row>
        <row r="898">
          <cell r="A898" t="str">
            <v>1.2.12.57</v>
          </cell>
          <cell r="B898" t="str">
            <v>SCS0006173</v>
          </cell>
          <cell r="C898" t="str">
            <v>C32B后排右靠背座椅总成（F05豪华型）</v>
          </cell>
        </row>
        <row r="899">
          <cell r="A899" t="str">
            <v>1.2.12.58</v>
          </cell>
          <cell r="B899" t="str">
            <v>SCS0006174</v>
          </cell>
          <cell r="C899" t="str">
            <v>C32B后排座椅靠背左总成（F05精英型）</v>
          </cell>
        </row>
        <row r="900">
          <cell r="A900" t="str">
            <v>1.2.12.59</v>
          </cell>
          <cell r="B900" t="str">
            <v>SCS0006175</v>
          </cell>
          <cell r="C900" t="str">
            <v>C32B后排座椅靠背左总成（F05豪华型）</v>
          </cell>
        </row>
        <row r="901">
          <cell r="A901" t="str">
            <v>1.2.12.60</v>
          </cell>
          <cell r="B901" t="str">
            <v>SCS0006176</v>
          </cell>
          <cell r="C901" t="str">
            <v>C32B后排座椅坐垫总成（F05精英型）</v>
          </cell>
        </row>
        <row r="902">
          <cell r="A902" t="str">
            <v>1.2.12.61</v>
          </cell>
          <cell r="B902" t="str">
            <v>SCS0006177</v>
          </cell>
          <cell r="C902" t="str">
            <v>C32B后排座椅坐垫总成（F05豪华型）</v>
          </cell>
        </row>
        <row r="903">
          <cell r="A903" t="str">
            <v>1.2.13</v>
          </cell>
        </row>
        <row r="903">
          <cell r="C903" t="str">
            <v>H01</v>
          </cell>
        </row>
        <row r="904">
          <cell r="A904" t="str">
            <v>1.2.13.01</v>
          </cell>
          <cell r="B904" t="str">
            <v>SCS0003957</v>
          </cell>
          <cell r="C904" t="str">
            <v>H01主驾驶员座椅（皮革）</v>
          </cell>
        </row>
        <row r="905">
          <cell r="A905" t="str">
            <v>1.2.13.02</v>
          </cell>
          <cell r="B905" t="str">
            <v>SCS0003958</v>
          </cell>
          <cell r="C905" t="str">
            <v>H01主驾驶员座椅（织物）</v>
          </cell>
        </row>
        <row r="906">
          <cell r="A906" t="str">
            <v>1.2.13.03</v>
          </cell>
          <cell r="B906" t="str">
            <v>SCS0003959</v>
          </cell>
          <cell r="C906" t="str">
            <v>H01副驾驶员座椅（皮革）</v>
          </cell>
        </row>
        <row r="907">
          <cell r="A907" t="str">
            <v>1.2.13.04</v>
          </cell>
          <cell r="B907" t="str">
            <v>SCS0003960</v>
          </cell>
          <cell r="C907" t="str">
            <v>H01副驾驶员座椅（织物）</v>
          </cell>
        </row>
        <row r="908">
          <cell r="A908" t="str">
            <v>1.2.13.05</v>
          </cell>
          <cell r="B908" t="str">
            <v>SCS0003961</v>
          </cell>
          <cell r="C908" t="str">
            <v>H01后排座椅总成（皮革）</v>
          </cell>
        </row>
        <row r="909">
          <cell r="A909" t="str">
            <v>1.2.13.06</v>
          </cell>
          <cell r="B909" t="str">
            <v>SCS0003962</v>
          </cell>
          <cell r="C909" t="str">
            <v>H01后排座椅总成（织物）</v>
          </cell>
        </row>
        <row r="910">
          <cell r="A910" t="str">
            <v>1.2.13.07</v>
          </cell>
          <cell r="B910" t="str">
            <v>SCS0003963</v>
          </cell>
          <cell r="C910" t="str">
            <v>H01后排坐垫总成（皮革）</v>
          </cell>
        </row>
        <row r="911">
          <cell r="A911" t="str">
            <v>1.2.13.08</v>
          </cell>
          <cell r="B911" t="str">
            <v>SCS0003964</v>
          </cell>
          <cell r="C911" t="str">
            <v>H01后排坐垫总成（织物）</v>
          </cell>
        </row>
        <row r="912">
          <cell r="A912" t="str">
            <v>1.3</v>
          </cell>
        </row>
        <row r="912">
          <cell r="C912" t="str">
            <v>商用车</v>
          </cell>
        </row>
        <row r="913">
          <cell r="A913" t="str">
            <v>1.3.01</v>
          </cell>
        </row>
        <row r="913">
          <cell r="C913" t="str">
            <v>长沙轻卡</v>
          </cell>
        </row>
        <row r="914">
          <cell r="A914" t="str">
            <v>1.3.01.01</v>
          </cell>
          <cell r="B914" t="str">
            <v>SLT0001499</v>
          </cell>
          <cell r="C914" t="str">
            <v>1695驾驶员座椅总成</v>
          </cell>
        </row>
        <row r="915">
          <cell r="A915" t="str">
            <v>1.3.01.02</v>
          </cell>
          <cell r="B915" t="str">
            <v>SLT0001500</v>
          </cell>
          <cell r="C915" t="str">
            <v>1695副驾驶员座椅总成</v>
          </cell>
        </row>
        <row r="916">
          <cell r="A916" t="str">
            <v>1.3.01.03</v>
          </cell>
          <cell r="B916" t="str">
            <v>SLT0001501</v>
          </cell>
          <cell r="C916" t="str">
            <v>1900副驾驶员座椅总成</v>
          </cell>
        </row>
        <row r="917">
          <cell r="A917" t="str">
            <v>1.3.01.04</v>
          </cell>
          <cell r="B917" t="str">
            <v>SLT0001502</v>
          </cell>
          <cell r="C917" t="str">
            <v>1780副驾驶员座椅总成</v>
          </cell>
        </row>
        <row r="918">
          <cell r="A918" t="str">
            <v>1.3.01.05</v>
          </cell>
          <cell r="B918" t="str">
            <v>SLT0001503</v>
          </cell>
          <cell r="C918" t="str">
            <v>1780/1900驾驶员座椅总成</v>
          </cell>
        </row>
        <row r="919">
          <cell r="A919" t="str">
            <v>1.3.02</v>
          </cell>
        </row>
        <row r="919">
          <cell r="C919" t="str">
            <v>P203</v>
          </cell>
        </row>
        <row r="920">
          <cell r="A920" t="str">
            <v>1.3.02.01</v>
          </cell>
          <cell r="B920" t="str">
            <v>SCS0005414</v>
          </cell>
          <cell r="C920" t="str">
            <v>P203主驾座椅总成（左舵+针织，手动）</v>
          </cell>
        </row>
        <row r="921">
          <cell r="A921" t="str">
            <v>1.3.02.02</v>
          </cell>
          <cell r="B921" t="str">
            <v>SCS0005423</v>
          </cell>
          <cell r="C921" t="str">
            <v>P203主驾座椅总成（左舵+PU,手动）</v>
          </cell>
        </row>
        <row r="922">
          <cell r="A922" t="str">
            <v>1.3.02.03</v>
          </cell>
          <cell r="B922" t="str">
            <v>SCS0005397</v>
          </cell>
          <cell r="C922" t="str">
            <v>P203主驾座椅总成（左舵+PU，电动，加热）</v>
          </cell>
        </row>
        <row r="923">
          <cell r="A923" t="str">
            <v>1.3.02.04</v>
          </cell>
          <cell r="B923" t="str">
            <v>SCS0005412</v>
          </cell>
          <cell r="C923" t="str">
            <v>P203主驾座椅总成（左舵+PU，电动，气囊，加热）</v>
          </cell>
        </row>
        <row r="924">
          <cell r="A924" t="str">
            <v>1.3.02.05</v>
          </cell>
          <cell r="B924" t="str">
            <v>SCS0005440</v>
          </cell>
          <cell r="C924" t="str">
            <v>P203副驾座椅总成（左舵+针织，手动）</v>
          </cell>
        </row>
        <row r="925">
          <cell r="A925" t="str">
            <v>1.3.02.06</v>
          </cell>
          <cell r="B925" t="str">
            <v>SCS0005442</v>
          </cell>
          <cell r="C925" t="str">
            <v>P203副驾座椅总成（左舵+PU，手动）</v>
          </cell>
        </row>
        <row r="926">
          <cell r="A926" t="str">
            <v>1.3.02.07</v>
          </cell>
          <cell r="B926" t="str">
            <v>SCS0005424</v>
          </cell>
          <cell r="C926" t="str">
            <v>P203副驾座椅总成（左舵+PU，手动，加热）</v>
          </cell>
        </row>
        <row r="927">
          <cell r="A927" t="str">
            <v>1.3.02.08</v>
          </cell>
          <cell r="B927" t="str">
            <v>SCS0005436</v>
          </cell>
          <cell r="C927" t="str">
            <v>P203副驾座椅总成（左舵+PU，手动，气囊，加热）</v>
          </cell>
        </row>
        <row r="928">
          <cell r="A928" t="str">
            <v>1.3.02.09</v>
          </cell>
          <cell r="B928" t="str">
            <v>SCS0005443</v>
          </cell>
          <cell r="C928" t="str">
            <v>P203第二排乘客三人连体座椅总成（PU+扶手）</v>
          </cell>
        </row>
        <row r="929">
          <cell r="A929" t="str">
            <v>1.3.02.10</v>
          </cell>
          <cell r="B929" t="str">
            <v>SCS0005481</v>
          </cell>
          <cell r="C929" t="str">
            <v>P203第二排乘客三人连体座椅总成（PU+扶手+SBR）</v>
          </cell>
        </row>
        <row r="930">
          <cell r="A930" t="str">
            <v>1.3.02.11</v>
          </cell>
          <cell r="B930" t="str">
            <v>SCS0005482</v>
          </cell>
          <cell r="C930" t="str">
            <v>P203第二排乘客三人连体座椅总成（织物）</v>
          </cell>
        </row>
        <row r="931">
          <cell r="A931" t="str">
            <v>1.3.02.12</v>
          </cell>
          <cell r="B931" t="str">
            <v>SCS0005493</v>
          </cell>
          <cell r="C931" t="str">
            <v>P203第二排乘客三人连体座椅总成（PU无扶手）</v>
          </cell>
        </row>
        <row r="932">
          <cell r="A932" t="str">
            <v>1.4</v>
          </cell>
        </row>
        <row r="932">
          <cell r="C932" t="str">
            <v>医疗座椅</v>
          </cell>
        </row>
        <row r="933">
          <cell r="A933" t="str">
            <v>1.4.01</v>
          </cell>
        </row>
        <row r="933">
          <cell r="C933" t="str">
            <v>医疗椅总成</v>
          </cell>
        </row>
        <row r="934">
          <cell r="A934" t="str">
            <v>1.4.01.01</v>
          </cell>
          <cell r="B934" t="str">
            <v>SCS0000788</v>
          </cell>
          <cell r="C934" t="str">
            <v>医疗椅总成</v>
          </cell>
        </row>
        <row r="935">
          <cell r="A935" t="str">
            <v>1.99</v>
          </cell>
        </row>
        <row r="935">
          <cell r="C935" t="str">
            <v>成品配件</v>
          </cell>
        </row>
        <row r="936">
          <cell r="A936" t="str">
            <v>2</v>
          </cell>
        </row>
        <row r="936">
          <cell r="C936" t="str">
            <v>配件</v>
          </cell>
        </row>
        <row r="937">
          <cell r="A937" t="str">
            <v>2.01</v>
          </cell>
        </row>
        <row r="937">
          <cell r="C937" t="str">
            <v>金属零部件</v>
          </cell>
        </row>
        <row r="938">
          <cell r="A938" t="str">
            <v>2.01.001</v>
          </cell>
          <cell r="B938" t="str">
            <v>SCS0000789</v>
          </cell>
          <cell r="C938" t="str">
            <v>驾驶员座椅底板</v>
          </cell>
        </row>
        <row r="939">
          <cell r="A939" t="str">
            <v>2.01.002</v>
          </cell>
          <cell r="B939" t="str">
            <v>SCS0000790</v>
          </cell>
          <cell r="C939" t="str">
            <v>驾座座盆总成</v>
          </cell>
        </row>
        <row r="940">
          <cell r="A940" t="str">
            <v>2.01.003</v>
          </cell>
          <cell r="B940" t="str">
            <v>SCS0000791</v>
          </cell>
          <cell r="C940" t="str">
            <v>副驾座椅底板</v>
          </cell>
        </row>
        <row r="941">
          <cell r="A941" t="str">
            <v>2.01.004</v>
          </cell>
          <cell r="B941" t="str">
            <v>SCS0000792</v>
          </cell>
          <cell r="C941" t="str">
            <v>副驾座盆总成</v>
          </cell>
        </row>
        <row r="942">
          <cell r="A942" t="str">
            <v>2.01.005</v>
          </cell>
          <cell r="B942" t="str">
            <v>SCS0000793</v>
          </cell>
          <cell r="C942" t="str">
            <v>306靠背弯管</v>
          </cell>
        </row>
        <row r="943">
          <cell r="A943" t="str">
            <v>2.01.006</v>
          </cell>
          <cell r="B943" t="str">
            <v>SCS0000794</v>
          </cell>
          <cell r="C943" t="str">
            <v>306靠背左边板</v>
          </cell>
        </row>
        <row r="944">
          <cell r="A944" t="str">
            <v>2.01.007</v>
          </cell>
          <cell r="B944" t="str">
            <v>SCS0000795</v>
          </cell>
          <cell r="C944" t="str">
            <v>306靠背右边板</v>
          </cell>
        </row>
        <row r="945">
          <cell r="A945" t="str">
            <v>2.01.008</v>
          </cell>
          <cell r="B945" t="str">
            <v>SCS0000796</v>
          </cell>
          <cell r="C945" t="str">
            <v>306头枕管</v>
          </cell>
        </row>
        <row r="946">
          <cell r="A946" t="str">
            <v>2.01.009</v>
          </cell>
          <cell r="B946" t="str">
            <v>SCS0000797</v>
          </cell>
          <cell r="C946" t="str">
            <v>支撑钢丝￠5*392</v>
          </cell>
        </row>
        <row r="947">
          <cell r="A947" t="str">
            <v>2.01.010</v>
          </cell>
          <cell r="B947" t="str">
            <v>SCS0000798</v>
          </cell>
          <cell r="C947" t="str">
            <v>306蛇形簧总成</v>
          </cell>
        </row>
        <row r="948">
          <cell r="A948" t="str">
            <v>2.01.011</v>
          </cell>
          <cell r="B948" t="str">
            <v>SCS0000799</v>
          </cell>
          <cell r="C948" t="str">
            <v>306蛇簧固定片</v>
          </cell>
        </row>
        <row r="949">
          <cell r="A949" t="str">
            <v>2.01.012</v>
          </cell>
          <cell r="B949" t="str">
            <v>SCS0000800</v>
          </cell>
          <cell r="C949" t="str">
            <v>驾座调角器主动侧</v>
          </cell>
        </row>
        <row r="950">
          <cell r="A950" t="str">
            <v>2.01.013</v>
          </cell>
          <cell r="B950" t="str">
            <v>SCS0000801</v>
          </cell>
          <cell r="C950" t="str">
            <v>驾座调角器从动侧</v>
          </cell>
        </row>
        <row r="951">
          <cell r="A951" t="str">
            <v>2.01.014</v>
          </cell>
          <cell r="B951" t="str">
            <v>SCS0000802</v>
          </cell>
          <cell r="C951" t="str">
            <v>驾座滑轨主动侧总成</v>
          </cell>
        </row>
        <row r="952">
          <cell r="A952" t="str">
            <v>2.01.015</v>
          </cell>
          <cell r="B952" t="str">
            <v>SCS0000803</v>
          </cell>
          <cell r="C952" t="str">
            <v>驾座滑轨从动侧总成</v>
          </cell>
        </row>
        <row r="953">
          <cell r="A953" t="str">
            <v>2.01.016</v>
          </cell>
          <cell r="B953" t="str">
            <v>SCS0000804</v>
          </cell>
          <cell r="C953" t="str">
            <v>副驾调角器主动侧</v>
          </cell>
        </row>
        <row r="954">
          <cell r="A954" t="str">
            <v>2.01.017</v>
          </cell>
          <cell r="B954" t="str">
            <v>SCS0000805</v>
          </cell>
          <cell r="C954" t="str">
            <v>副驾调角器从动侧</v>
          </cell>
        </row>
        <row r="955">
          <cell r="A955" t="str">
            <v>2.01.018</v>
          </cell>
          <cell r="B955" t="str">
            <v>SCS0000806</v>
          </cell>
          <cell r="C955" t="str">
            <v>副驾滑轨主动侧总成</v>
          </cell>
        </row>
        <row r="956">
          <cell r="A956" t="str">
            <v>2.01.019</v>
          </cell>
          <cell r="B956" t="str">
            <v>SCS0000807</v>
          </cell>
          <cell r="C956" t="str">
            <v>副驾滑轨从动侧总成</v>
          </cell>
        </row>
        <row r="957">
          <cell r="A957" t="str">
            <v>2.01.020</v>
          </cell>
          <cell r="B957" t="str">
            <v>SCS0000808</v>
          </cell>
          <cell r="C957" t="str">
            <v>驾座安全带锁扣</v>
          </cell>
        </row>
        <row r="958">
          <cell r="A958" t="str">
            <v>2.01.021</v>
          </cell>
          <cell r="B958" t="str">
            <v>SCS0000809</v>
          </cell>
          <cell r="C958" t="str">
            <v>副驾安全带锁扣</v>
          </cell>
        </row>
        <row r="959">
          <cell r="A959" t="str">
            <v>2.01.022</v>
          </cell>
          <cell r="B959" t="str">
            <v>SCS0000810</v>
          </cell>
          <cell r="C959" t="str">
            <v>驾座头枕杆</v>
          </cell>
        </row>
        <row r="960">
          <cell r="A960" t="str">
            <v>2.01.023</v>
          </cell>
          <cell r="B960" t="str">
            <v>SCS0000811</v>
          </cell>
          <cell r="C960" t="str">
            <v>中排2+1座垫骨架总成</v>
          </cell>
        </row>
        <row r="961">
          <cell r="A961" t="str">
            <v>2.01.024</v>
          </cell>
          <cell r="B961" t="str">
            <v>SCS0000812</v>
          </cell>
          <cell r="C961" t="str">
            <v>地板连接支架</v>
          </cell>
        </row>
        <row r="962">
          <cell r="A962" t="str">
            <v>2.01.025</v>
          </cell>
          <cell r="B962" t="str">
            <v>SCS0000813</v>
          </cell>
          <cell r="C962" t="str">
            <v>中排2+1后支撑腿总成</v>
          </cell>
        </row>
        <row r="963">
          <cell r="A963" t="str">
            <v>2.01.026</v>
          </cell>
          <cell r="B963" t="str">
            <v>SCS0000814</v>
          </cell>
          <cell r="C963" t="str">
            <v>中排2+1靠背骨架总成（带头枕）</v>
          </cell>
        </row>
        <row r="964">
          <cell r="A964" t="str">
            <v>2.01.027</v>
          </cell>
          <cell r="B964" t="str">
            <v>SCS0000815</v>
          </cell>
          <cell r="C964" t="str">
            <v>中排2+1靠背骨架总成（不带头枕）</v>
          </cell>
        </row>
        <row r="965">
          <cell r="A965" t="str">
            <v>2.01.028</v>
          </cell>
          <cell r="B965" t="str">
            <v>SCS0000816</v>
          </cell>
          <cell r="C965" t="str">
            <v>跨座座垫骨架焊接总成</v>
          </cell>
        </row>
        <row r="966">
          <cell r="A966" t="str">
            <v>2.01.029</v>
          </cell>
          <cell r="B966" t="str">
            <v>SCS0000817</v>
          </cell>
          <cell r="C966" t="str">
            <v>跨座靠背骨架总成</v>
          </cell>
        </row>
        <row r="967">
          <cell r="A967" t="str">
            <v>2.01.030</v>
          </cell>
          <cell r="B967" t="str">
            <v>SCS0000818</v>
          </cell>
          <cell r="C967" t="str">
            <v>跨座左连接板总成</v>
          </cell>
        </row>
        <row r="968">
          <cell r="A968" t="str">
            <v>2.01.031</v>
          </cell>
          <cell r="B968" t="str">
            <v>SCS0000819</v>
          </cell>
          <cell r="C968" t="str">
            <v>跨座右连接板总成</v>
          </cell>
        </row>
        <row r="969">
          <cell r="A969" t="str">
            <v>2.01.032</v>
          </cell>
          <cell r="B969" t="str">
            <v>SCS0000820</v>
          </cell>
          <cell r="C969" t="str">
            <v>连杆机构总成</v>
          </cell>
        </row>
        <row r="970">
          <cell r="A970" t="str">
            <v>2.01.033</v>
          </cell>
          <cell r="B970" t="str">
            <v>SCS0000821</v>
          </cell>
          <cell r="C970" t="str">
            <v>连接板</v>
          </cell>
        </row>
        <row r="971">
          <cell r="A971" t="str">
            <v>2.01.034</v>
          </cell>
          <cell r="B971" t="str">
            <v>SCS0000822</v>
          </cell>
          <cell r="C971" t="str">
            <v>底部连接支架总成</v>
          </cell>
        </row>
        <row r="972">
          <cell r="A972" t="str">
            <v>2.01.035</v>
          </cell>
          <cell r="B972" t="str">
            <v>BSP0000003</v>
          </cell>
          <cell r="C972" t="str">
            <v>弹簧3</v>
          </cell>
        </row>
        <row r="973">
          <cell r="A973" t="str">
            <v>2.01.036</v>
          </cell>
          <cell r="B973" t="str">
            <v>BSP0000004</v>
          </cell>
          <cell r="C973" t="str">
            <v>拉簧</v>
          </cell>
        </row>
        <row r="974">
          <cell r="A974" t="str">
            <v>2.01.037</v>
          </cell>
          <cell r="B974" t="str">
            <v>SCS0000823</v>
          </cell>
          <cell r="C974" t="str">
            <v>中排双人座垫骨架总成</v>
          </cell>
        </row>
        <row r="975">
          <cell r="A975" t="str">
            <v>2.01.038</v>
          </cell>
          <cell r="B975" t="str">
            <v>SCS0000824</v>
          </cell>
          <cell r="C975" t="str">
            <v>中排双人靠背骨架总成（不带头枕）</v>
          </cell>
        </row>
        <row r="976">
          <cell r="A976" t="str">
            <v>2.01.039</v>
          </cell>
          <cell r="B976" t="str">
            <v>SCS0000825</v>
          </cell>
          <cell r="C976" t="str">
            <v>中排双人靠背骨架总成（带头枕）</v>
          </cell>
        </row>
        <row r="977">
          <cell r="A977" t="str">
            <v>2.01.040</v>
          </cell>
          <cell r="B977" t="str">
            <v>SCS0000826</v>
          </cell>
          <cell r="C977" t="str">
            <v>中排后支撑腿总成</v>
          </cell>
        </row>
        <row r="978">
          <cell r="A978" t="str">
            <v>2.01.041</v>
          </cell>
          <cell r="B978" t="str">
            <v>SCS0000827</v>
          </cell>
          <cell r="C978" t="str">
            <v>后排三人座垫骨架总成</v>
          </cell>
        </row>
        <row r="979">
          <cell r="A979" t="str">
            <v>2.01.042</v>
          </cell>
          <cell r="B979" t="str">
            <v>SCS0000828</v>
          </cell>
          <cell r="C979" t="str">
            <v>后排三人靠背骨架总成（带头枕）</v>
          </cell>
        </row>
        <row r="980">
          <cell r="A980" t="str">
            <v>2.01.043</v>
          </cell>
          <cell r="B980" t="str">
            <v>SCS0000829</v>
          </cell>
          <cell r="C980" t="str">
            <v>后排三人靠背骨架总成（不带头枕）</v>
          </cell>
        </row>
        <row r="981">
          <cell r="A981" t="str">
            <v>2.01.044</v>
          </cell>
          <cell r="B981" t="str">
            <v>SCS0000830</v>
          </cell>
          <cell r="C981" t="str">
            <v>后排三人前支撑腿焊接总成</v>
          </cell>
        </row>
        <row r="982">
          <cell r="A982" t="str">
            <v>2.01.045</v>
          </cell>
          <cell r="B982" t="str">
            <v>SCS0000831</v>
          </cell>
          <cell r="C982" t="str">
            <v>后支撑腿支架总成</v>
          </cell>
        </row>
        <row r="983">
          <cell r="A983" t="str">
            <v>2.01.046</v>
          </cell>
          <cell r="B983" t="str">
            <v>SCS0000832</v>
          </cell>
          <cell r="C983" t="str">
            <v>左底座总成</v>
          </cell>
        </row>
        <row r="984">
          <cell r="A984" t="str">
            <v>2.01.047</v>
          </cell>
          <cell r="B984" t="str">
            <v>SCS0000833</v>
          </cell>
          <cell r="C984" t="str">
            <v>右底座总成</v>
          </cell>
        </row>
        <row r="985">
          <cell r="A985" t="str">
            <v>2.01.048</v>
          </cell>
          <cell r="B985" t="str">
            <v>SCS0000834</v>
          </cell>
          <cell r="C985" t="str">
            <v>地脚焊接总成L</v>
          </cell>
        </row>
        <row r="986">
          <cell r="A986" t="str">
            <v>2.01.049</v>
          </cell>
          <cell r="B986" t="str">
            <v>SCS0000835</v>
          </cell>
          <cell r="C986" t="str">
            <v>地脚焊接总成R</v>
          </cell>
        </row>
        <row r="987">
          <cell r="A987" t="str">
            <v>2.01.050</v>
          </cell>
          <cell r="B987" t="str">
            <v>SCS0000836</v>
          </cell>
          <cell r="C987" t="str">
            <v>左座框总成</v>
          </cell>
        </row>
        <row r="988">
          <cell r="A988" t="str">
            <v>2.01.051</v>
          </cell>
          <cell r="B988" t="str">
            <v>SCS0000837</v>
          </cell>
          <cell r="C988" t="str">
            <v>右座框总成</v>
          </cell>
        </row>
        <row r="989">
          <cell r="A989" t="str">
            <v>2.01.052</v>
          </cell>
          <cell r="B989" t="str">
            <v>SCS0000838</v>
          </cell>
          <cell r="C989" t="str">
            <v>独立靠背骨架总成（无扶手）</v>
          </cell>
        </row>
        <row r="990">
          <cell r="A990" t="str">
            <v>2.01.053</v>
          </cell>
          <cell r="B990" t="str">
            <v>SCS0000839</v>
          </cell>
          <cell r="C990" t="str">
            <v>左独立靠背骨架总成</v>
          </cell>
        </row>
        <row r="991">
          <cell r="A991" t="str">
            <v>2.01.054</v>
          </cell>
          <cell r="B991" t="str">
            <v>SCS0000840</v>
          </cell>
          <cell r="C991" t="str">
            <v>右独立靠背骨架总成</v>
          </cell>
        </row>
        <row r="992">
          <cell r="A992" t="str">
            <v>2.01.055</v>
          </cell>
          <cell r="B992" t="str">
            <v>SCS0000841</v>
          </cell>
          <cell r="C992" t="str">
            <v>左扶手定位板焊接总成</v>
          </cell>
        </row>
        <row r="993">
          <cell r="A993" t="str">
            <v>2.01.056</v>
          </cell>
          <cell r="B993" t="str">
            <v>SCS0000842</v>
          </cell>
          <cell r="C993" t="str">
            <v>右扶手定位板焊接总成</v>
          </cell>
        </row>
        <row r="994">
          <cell r="A994" t="str">
            <v>2.01.057</v>
          </cell>
          <cell r="B994" t="str">
            <v>SCS0000843</v>
          </cell>
          <cell r="C994" t="str">
            <v>靠背扶手骨架总成</v>
          </cell>
        </row>
        <row r="995">
          <cell r="A995" t="str">
            <v>2.01.058</v>
          </cell>
          <cell r="B995" t="str">
            <v>SCS0000844</v>
          </cell>
          <cell r="C995" t="str">
            <v>中排左独立主动侧滑轨总成</v>
          </cell>
        </row>
        <row r="996">
          <cell r="A996" t="str">
            <v>2.01.059</v>
          </cell>
          <cell r="B996" t="str">
            <v>SCS0000845</v>
          </cell>
          <cell r="C996" t="str">
            <v>中排左独立从动侧滑轨总成</v>
          </cell>
        </row>
        <row r="997">
          <cell r="A997" t="str">
            <v>2.01.060</v>
          </cell>
          <cell r="B997" t="str">
            <v>SCS0000846</v>
          </cell>
          <cell r="C997" t="str">
            <v>中排左独立调角器主动侧</v>
          </cell>
        </row>
        <row r="998">
          <cell r="A998" t="str">
            <v>2.01.061</v>
          </cell>
          <cell r="B998" t="str">
            <v>SCS0000847</v>
          </cell>
          <cell r="C998" t="str">
            <v>中排左独立调角器从动侧</v>
          </cell>
        </row>
        <row r="999">
          <cell r="A999" t="str">
            <v>2.01.062</v>
          </cell>
          <cell r="B999" t="str">
            <v>SCS0000848</v>
          </cell>
          <cell r="C999" t="str">
            <v>中排右独立主动侧滑轨总成</v>
          </cell>
        </row>
        <row r="1000">
          <cell r="A1000" t="str">
            <v>2.01.063</v>
          </cell>
          <cell r="B1000" t="str">
            <v>SCS0000849</v>
          </cell>
          <cell r="C1000" t="str">
            <v>中排右独立从动侧滑轨总成</v>
          </cell>
        </row>
        <row r="1001">
          <cell r="A1001" t="str">
            <v>2.01.064</v>
          </cell>
          <cell r="B1001" t="str">
            <v>SCS0000850</v>
          </cell>
          <cell r="C1001" t="str">
            <v>中排右独立调角器主动侧</v>
          </cell>
        </row>
        <row r="1002">
          <cell r="A1002" t="str">
            <v>2.01.065</v>
          </cell>
          <cell r="B1002" t="str">
            <v>SCS0000851</v>
          </cell>
          <cell r="C1002" t="str">
            <v>中排右独立调角器从动侧</v>
          </cell>
        </row>
        <row r="1003">
          <cell r="A1003" t="str">
            <v>2.01.066</v>
          </cell>
          <cell r="B1003" t="str">
            <v>SCS0000852</v>
          </cell>
          <cell r="C1003" t="str">
            <v>中排左独立安全带锁扣</v>
          </cell>
        </row>
        <row r="1004">
          <cell r="A1004" t="str">
            <v>2.01.067</v>
          </cell>
          <cell r="B1004" t="str">
            <v>SCS0000853</v>
          </cell>
          <cell r="C1004" t="str">
            <v>中排右独立安全带锁扣</v>
          </cell>
        </row>
        <row r="1005">
          <cell r="A1005" t="str">
            <v>2.01.068</v>
          </cell>
          <cell r="B1005" t="str">
            <v>SCS0000854</v>
          </cell>
          <cell r="C1005" t="str">
            <v>钢丝160</v>
          </cell>
        </row>
        <row r="1006">
          <cell r="A1006" t="str">
            <v>2.01.069</v>
          </cell>
          <cell r="B1006" t="str">
            <v>SCS0000855</v>
          </cell>
          <cell r="C1006" t="str">
            <v>钢丝250</v>
          </cell>
        </row>
        <row r="1007">
          <cell r="A1007" t="str">
            <v>2.01.070</v>
          </cell>
          <cell r="B1007" t="str">
            <v>SCS0000856</v>
          </cell>
          <cell r="C1007" t="str">
            <v>钢丝260</v>
          </cell>
        </row>
        <row r="1008">
          <cell r="A1008" t="str">
            <v>2.01.071</v>
          </cell>
          <cell r="B1008" t="str">
            <v>SCS0000857</v>
          </cell>
          <cell r="C1008" t="str">
            <v>钢丝270</v>
          </cell>
        </row>
        <row r="1009">
          <cell r="A1009" t="str">
            <v>2.01.072</v>
          </cell>
          <cell r="B1009" t="str">
            <v>SCS0000858</v>
          </cell>
          <cell r="C1009" t="str">
            <v>钢丝300</v>
          </cell>
        </row>
        <row r="1010">
          <cell r="A1010" t="str">
            <v>2.01.073</v>
          </cell>
          <cell r="B1010" t="str">
            <v>SCS0000859</v>
          </cell>
          <cell r="C1010" t="str">
            <v>钢丝320</v>
          </cell>
        </row>
        <row r="1011">
          <cell r="A1011" t="str">
            <v>2.01.074</v>
          </cell>
          <cell r="B1011" t="str">
            <v>SCS0000860</v>
          </cell>
          <cell r="C1011" t="str">
            <v>钢丝350</v>
          </cell>
        </row>
        <row r="1012">
          <cell r="A1012" t="str">
            <v>2.01.075</v>
          </cell>
          <cell r="B1012" t="str">
            <v>SCS0000861</v>
          </cell>
          <cell r="C1012" t="str">
            <v>钢丝380</v>
          </cell>
        </row>
        <row r="1013">
          <cell r="A1013" t="str">
            <v>2.01.076</v>
          </cell>
          <cell r="B1013" t="str">
            <v>SCS0000862</v>
          </cell>
          <cell r="C1013" t="str">
            <v>钢丝400</v>
          </cell>
        </row>
        <row r="1014">
          <cell r="A1014" t="str">
            <v>2.01.077</v>
          </cell>
          <cell r="B1014" t="str">
            <v>SCS0000863</v>
          </cell>
          <cell r="C1014" t="str">
            <v>钢丝450</v>
          </cell>
        </row>
        <row r="1015">
          <cell r="A1015" t="str">
            <v>2.01.078</v>
          </cell>
          <cell r="B1015" t="str">
            <v>SCS0000864</v>
          </cell>
          <cell r="C1015" t="str">
            <v>钢丝550</v>
          </cell>
        </row>
        <row r="1016">
          <cell r="A1016" t="str">
            <v>2.01.079</v>
          </cell>
          <cell r="B1016" t="str">
            <v>SCS0000865</v>
          </cell>
          <cell r="C1016" t="str">
            <v>钢丝650</v>
          </cell>
        </row>
        <row r="1017">
          <cell r="A1017" t="str">
            <v>2.01.080</v>
          </cell>
          <cell r="B1017" t="str">
            <v>SCS0000866</v>
          </cell>
          <cell r="C1017" t="str">
            <v>钢丝780</v>
          </cell>
        </row>
        <row r="1018">
          <cell r="A1018" t="str">
            <v>2.01.081</v>
          </cell>
          <cell r="B1018" t="str">
            <v>SCS0000867</v>
          </cell>
          <cell r="C1018" t="str">
            <v>钢丝900</v>
          </cell>
        </row>
        <row r="1019">
          <cell r="A1019" t="str">
            <v>2.01.082</v>
          </cell>
          <cell r="B1019" t="str">
            <v>SCS0000868</v>
          </cell>
          <cell r="C1019" t="str">
            <v>钢丝1200</v>
          </cell>
        </row>
        <row r="1020">
          <cell r="A1020" t="str">
            <v>2.01.083</v>
          </cell>
          <cell r="B1020" t="str">
            <v>SCS0000869</v>
          </cell>
          <cell r="C1020" t="str">
            <v>钢丝1240</v>
          </cell>
        </row>
        <row r="1021">
          <cell r="A1021" t="str">
            <v>2.01.084</v>
          </cell>
          <cell r="B1021" t="str">
            <v>SCS0000870</v>
          </cell>
          <cell r="C1021" t="str">
            <v>307驾座调角器主动侧</v>
          </cell>
        </row>
        <row r="1022">
          <cell r="A1022" t="str">
            <v>2.01.085</v>
          </cell>
          <cell r="B1022" t="str">
            <v>SCS0000871</v>
          </cell>
          <cell r="C1022" t="str">
            <v>307副驾调角器主动侧</v>
          </cell>
        </row>
        <row r="1023">
          <cell r="A1023" t="str">
            <v>2.01.086</v>
          </cell>
          <cell r="B1023" t="str">
            <v>SCS0003965</v>
          </cell>
          <cell r="C1023" t="str">
            <v>MA501前排头枕骨架总成</v>
          </cell>
        </row>
        <row r="1024">
          <cell r="A1024" t="str">
            <v>2.01.087</v>
          </cell>
          <cell r="B1024" t="str">
            <v>SCS0000872</v>
          </cell>
          <cell r="C1024" t="str">
            <v>307中排双人靠背骨架总成（不带头枕）</v>
          </cell>
        </row>
        <row r="1025">
          <cell r="A1025" t="str">
            <v>2.01.088</v>
          </cell>
          <cell r="B1025" t="str">
            <v>SCS0000873</v>
          </cell>
          <cell r="C1025" t="str">
            <v>307中排双人靠背骨架总成（带头枕）</v>
          </cell>
        </row>
        <row r="1026">
          <cell r="A1026" t="str">
            <v>2.01.089</v>
          </cell>
          <cell r="B1026" t="str">
            <v>SCS0000874</v>
          </cell>
          <cell r="C1026" t="str">
            <v>307跨座底部连接支架总成</v>
          </cell>
        </row>
        <row r="1027">
          <cell r="A1027" t="str">
            <v>2.01.090</v>
          </cell>
          <cell r="B1027" t="str">
            <v>SCS0000875</v>
          </cell>
          <cell r="C1027" t="str">
            <v>307跨座连杆机构总成</v>
          </cell>
        </row>
        <row r="1028">
          <cell r="A1028" t="str">
            <v>2.01.091</v>
          </cell>
          <cell r="B1028" t="str">
            <v>SCS0000876</v>
          </cell>
          <cell r="C1028" t="str">
            <v>307折叠座座垫骨架总成</v>
          </cell>
        </row>
        <row r="1029">
          <cell r="A1029" t="str">
            <v>2.01.092</v>
          </cell>
          <cell r="B1029" t="str">
            <v>SCS0000877</v>
          </cell>
          <cell r="C1029" t="str">
            <v>307折叠座靠背骨架总成</v>
          </cell>
        </row>
        <row r="1030">
          <cell r="A1030" t="str">
            <v>2.01.093</v>
          </cell>
          <cell r="B1030" t="str">
            <v>SCS0000878</v>
          </cell>
          <cell r="C1030" t="str">
            <v>307双主动调角器主动侧</v>
          </cell>
        </row>
        <row r="1031">
          <cell r="A1031" t="str">
            <v>2.01.094</v>
          </cell>
          <cell r="B1031" t="str">
            <v>SCS0000879</v>
          </cell>
          <cell r="C1031" t="str">
            <v>307双主动调角器被动侧</v>
          </cell>
        </row>
        <row r="1032">
          <cell r="A1032" t="str">
            <v>2.01.095</v>
          </cell>
          <cell r="B1032" t="str">
            <v>SCS0000880</v>
          </cell>
          <cell r="C1032" t="str">
            <v>307双主动调角器中心连杆</v>
          </cell>
        </row>
        <row r="1033">
          <cell r="A1033" t="str">
            <v>2.01.096</v>
          </cell>
          <cell r="B1033" t="str">
            <v>SCS0000881</v>
          </cell>
          <cell r="C1033" t="str">
            <v>307后排三人座垫骨架总成</v>
          </cell>
        </row>
        <row r="1034">
          <cell r="A1034" t="str">
            <v>2.01.097</v>
          </cell>
          <cell r="B1034" t="str">
            <v>SCS0000882</v>
          </cell>
          <cell r="C1034" t="str">
            <v>307后排三人靠背骨架总成（带头枕）</v>
          </cell>
        </row>
        <row r="1035">
          <cell r="A1035" t="str">
            <v>2.01.098</v>
          </cell>
          <cell r="B1035" t="str">
            <v>SCS0000883</v>
          </cell>
          <cell r="C1035" t="str">
            <v>307后排三人靠背骨架总成（不带头枕）</v>
          </cell>
        </row>
        <row r="1036">
          <cell r="A1036" t="str">
            <v>2.01.099</v>
          </cell>
          <cell r="B1036" t="str">
            <v>SCS0000884</v>
          </cell>
          <cell r="C1036" t="str">
            <v>307后排三人前支撑腿焊接总成</v>
          </cell>
        </row>
        <row r="1037">
          <cell r="A1037" t="str">
            <v>2.01.100</v>
          </cell>
          <cell r="B1037" t="str">
            <v>SCS0000885</v>
          </cell>
          <cell r="C1037" t="str">
            <v>307后支撑腿支架总成</v>
          </cell>
        </row>
        <row r="1038">
          <cell r="A1038" t="str">
            <v>2.01.1000</v>
          </cell>
          <cell r="B1038" t="str">
            <v>BEC0000058</v>
          </cell>
          <cell r="C1038" t="str">
            <v>P203电动六向座椅线束总成</v>
          </cell>
        </row>
        <row r="1039">
          <cell r="A1039" t="str">
            <v>2.01.1001</v>
          </cell>
          <cell r="B1039" t="str">
            <v>SCS0005483</v>
          </cell>
          <cell r="C1039" t="str">
            <v>P203靠背骨架焊接总成（无扶手无儿童挂钩无中间头枕）</v>
          </cell>
        </row>
        <row r="1040">
          <cell r="A1040" t="str">
            <v>2.01.1002</v>
          </cell>
          <cell r="B1040" t="str">
            <v>SCS0005489</v>
          </cell>
          <cell r="C1040" t="str">
            <v>P203四分坐垫骨架焊接总成</v>
          </cell>
        </row>
        <row r="1041">
          <cell r="A1041" t="str">
            <v>2.01.1003</v>
          </cell>
          <cell r="B1041" t="str">
            <v>SCS0006320</v>
          </cell>
          <cell r="C1041" t="str">
            <v>P203四分坐垫骨架总成</v>
          </cell>
        </row>
        <row r="1042">
          <cell r="A1042" t="str">
            <v>2.01.1004</v>
          </cell>
          <cell r="B1042" t="str">
            <v>SCS0006321</v>
          </cell>
          <cell r="C1042" t="str">
            <v>P203六分坐垫骨架焊接总成</v>
          </cell>
        </row>
        <row r="1043">
          <cell r="A1043" t="str">
            <v>2.01.1005</v>
          </cell>
          <cell r="B1043" t="str">
            <v>SCS0006322</v>
          </cell>
          <cell r="C1043" t="str">
            <v>P203六分坐垫骨架总成</v>
          </cell>
        </row>
        <row r="1044">
          <cell r="A1044" t="str">
            <v>2.01.1006</v>
          </cell>
          <cell r="B1044" t="str">
            <v>SCS0005444</v>
          </cell>
          <cell r="C1044" t="str">
            <v>P203靠背骨架焊接总成（扶手+中间头枕+儿童挂钩）</v>
          </cell>
        </row>
        <row r="1045">
          <cell r="A1045" t="str">
            <v>2.01.1007</v>
          </cell>
          <cell r="B1045" t="str">
            <v>SCS0005462</v>
          </cell>
          <cell r="C1045" t="str">
            <v>P203中间铰链左</v>
          </cell>
        </row>
        <row r="1046">
          <cell r="A1046" t="str">
            <v>2.01.1008</v>
          </cell>
          <cell r="B1046" t="str">
            <v>SCS0006323</v>
          </cell>
          <cell r="C1046" t="str">
            <v>P203中间铰链总成左</v>
          </cell>
        </row>
        <row r="1047">
          <cell r="A1047" t="str">
            <v>2.01.1009</v>
          </cell>
          <cell r="B1047" t="str">
            <v>SCS0006324</v>
          </cell>
          <cell r="C1047" t="str">
            <v>P203坐垫锁钩总成</v>
          </cell>
        </row>
        <row r="1048">
          <cell r="A1048" t="str">
            <v>2.01.101</v>
          </cell>
          <cell r="B1048" t="str">
            <v>SCS0000886</v>
          </cell>
          <cell r="C1048" t="str">
            <v>307地锁</v>
          </cell>
        </row>
        <row r="1049">
          <cell r="A1049" t="str">
            <v>2.01.1010</v>
          </cell>
          <cell r="B1049" t="str">
            <v>SCS0006325</v>
          </cell>
          <cell r="C1049" t="str">
            <v>P203中间铰链总成右</v>
          </cell>
        </row>
        <row r="1050">
          <cell r="A1050" t="str">
            <v>2.01.1011</v>
          </cell>
          <cell r="B1050" t="str">
            <v>SCS0005464</v>
          </cell>
          <cell r="C1050" t="str">
            <v>P203中间铰链右</v>
          </cell>
        </row>
        <row r="1051">
          <cell r="A1051" t="str">
            <v>2.01.1012</v>
          </cell>
          <cell r="B1051" t="str">
            <v>BEC0000062</v>
          </cell>
          <cell r="C1051" t="str">
            <v>P203两侧SBR</v>
          </cell>
        </row>
        <row r="1052">
          <cell r="A1052" t="str">
            <v>2.01.1013</v>
          </cell>
          <cell r="B1052" t="str">
            <v>BEC0000063</v>
          </cell>
          <cell r="C1052" t="str">
            <v>P203中间SBR</v>
          </cell>
        </row>
        <row r="1053">
          <cell r="A1053" t="str">
            <v>2.01.1014</v>
          </cell>
          <cell r="B1053" t="str">
            <v>SCS0005373</v>
          </cell>
          <cell r="C1053" t="str">
            <v>P203靠背泡沫预埋钢丝A</v>
          </cell>
        </row>
        <row r="1054">
          <cell r="A1054" t="str">
            <v>2.01.1015</v>
          </cell>
          <cell r="B1054" t="str">
            <v>SCS0005374</v>
          </cell>
          <cell r="C1054" t="str">
            <v>P203靠背泡沫预埋钢丝B</v>
          </cell>
        </row>
        <row r="1055">
          <cell r="A1055" t="str">
            <v>2.01.1016</v>
          </cell>
          <cell r="B1055" t="str">
            <v>SCS0005375</v>
          </cell>
          <cell r="C1055" t="str">
            <v>P203靠背泡沫预埋钢丝C</v>
          </cell>
        </row>
        <row r="1056">
          <cell r="A1056" t="str">
            <v>2.01.1017</v>
          </cell>
          <cell r="B1056" t="str">
            <v>SCS0005379</v>
          </cell>
          <cell r="C1056" t="str">
            <v>P203座垫泡沫预埋钢丝A</v>
          </cell>
        </row>
        <row r="1057">
          <cell r="A1057" t="str">
            <v>2.01.1018</v>
          </cell>
          <cell r="B1057" t="str">
            <v>SCS0005380</v>
          </cell>
          <cell r="C1057" t="str">
            <v>P203座垫泡沫预埋钢丝B</v>
          </cell>
        </row>
        <row r="1058">
          <cell r="A1058" t="str">
            <v>2.01.1019</v>
          </cell>
          <cell r="B1058" t="str">
            <v>SCS0005495</v>
          </cell>
          <cell r="C1058" t="str">
            <v>P203后排靠背合棉预埋钢丝1</v>
          </cell>
        </row>
        <row r="1059">
          <cell r="A1059" t="str">
            <v>2.01.102</v>
          </cell>
          <cell r="B1059" t="str">
            <v>SCS0000887</v>
          </cell>
          <cell r="C1059" t="str">
            <v>钢丝750</v>
          </cell>
        </row>
        <row r="1060">
          <cell r="A1060" t="str">
            <v>2.01.1020</v>
          </cell>
          <cell r="B1060" t="str">
            <v>SCS0005496</v>
          </cell>
          <cell r="C1060" t="str">
            <v>P203后排靠背合棉预埋钢丝2</v>
          </cell>
        </row>
        <row r="1061">
          <cell r="A1061" t="str">
            <v>2.01.1021</v>
          </cell>
          <cell r="B1061" t="str">
            <v>SCS0005497</v>
          </cell>
          <cell r="C1061" t="str">
            <v>P203后排靠背合棉预埋钢丝3</v>
          </cell>
        </row>
        <row r="1062">
          <cell r="A1062" t="str">
            <v>2.01.1022</v>
          </cell>
          <cell r="B1062" t="str">
            <v>SCS0005498</v>
          </cell>
          <cell r="C1062" t="str">
            <v>P203后排靠背合棉预埋钢丝4</v>
          </cell>
        </row>
        <row r="1063">
          <cell r="A1063" t="str">
            <v>2.01.1023</v>
          </cell>
          <cell r="B1063" t="str">
            <v>SCS0005499</v>
          </cell>
          <cell r="C1063" t="str">
            <v>P203后排靠背合棉预埋钢丝5</v>
          </cell>
        </row>
        <row r="1064">
          <cell r="A1064" t="str">
            <v>2.01.1024</v>
          </cell>
          <cell r="B1064" t="str">
            <v>SCS0005500</v>
          </cell>
          <cell r="C1064" t="str">
            <v>P203坐垫合棉预埋钢丝1</v>
          </cell>
        </row>
        <row r="1065">
          <cell r="A1065" t="str">
            <v>2.01.1025</v>
          </cell>
          <cell r="B1065" t="str">
            <v>SCS0005501</v>
          </cell>
          <cell r="C1065" t="str">
            <v>P203坐垫合棉预埋钢丝2</v>
          </cell>
        </row>
        <row r="1066">
          <cell r="A1066" t="str">
            <v>2.01.1026</v>
          </cell>
          <cell r="B1066" t="str">
            <v>SCS0005335</v>
          </cell>
          <cell r="C1066" t="str">
            <v>H32B主驾座骨架总成(带升降、电泳)</v>
          </cell>
        </row>
        <row r="1067">
          <cell r="A1067" t="str">
            <v>2.01.1027</v>
          </cell>
          <cell r="B1067" t="str">
            <v>SCS0005336</v>
          </cell>
          <cell r="C1067" t="str">
            <v>H32B副驾座骨架总成（低配不带线束固定板、电泳）</v>
          </cell>
        </row>
        <row r="1068">
          <cell r="A1068" t="str">
            <v>2.01.1028</v>
          </cell>
          <cell r="B1068" t="str">
            <v>SCS0006178</v>
          </cell>
          <cell r="C1068" t="str">
            <v>M20三人靠背骨架总成（不带头枕，无硬板安装支架）</v>
          </cell>
        </row>
        <row r="1069">
          <cell r="A1069" t="str">
            <v>2.01.1029</v>
          </cell>
          <cell r="B1069" t="str">
            <v>SCS0006179</v>
          </cell>
          <cell r="C1069" t="str">
            <v>M20右侧独立座框总成（不焊内侧塑料件挂钩）</v>
          </cell>
        </row>
        <row r="1070">
          <cell r="A1070" t="str">
            <v>2.01.103</v>
          </cell>
          <cell r="B1070" t="str">
            <v>SCS0000888</v>
          </cell>
          <cell r="C1070" t="str">
            <v>钢丝1160</v>
          </cell>
        </row>
        <row r="1071">
          <cell r="A1071" t="str">
            <v>2.01.1030</v>
          </cell>
          <cell r="B1071" t="str">
            <v>SCS0006180</v>
          </cell>
          <cell r="C1071" t="str">
            <v>M20独立座前翻脚架总成（左）</v>
          </cell>
        </row>
        <row r="1072">
          <cell r="A1072" t="str">
            <v>2.01.1031</v>
          </cell>
          <cell r="B1072" t="str">
            <v>SCS0006181</v>
          </cell>
          <cell r="C1072" t="str">
            <v>M20三人靠背骨架总成（带头枕，无硬板安装支架）</v>
          </cell>
        </row>
        <row r="1073">
          <cell r="A1073" t="str">
            <v>2.01.1032</v>
          </cell>
          <cell r="B1073" t="str">
            <v>SCS0006182</v>
          </cell>
          <cell r="C1073" t="str">
            <v>M20左侧独立座框总成（不焊塑料件内侧挂钩）</v>
          </cell>
        </row>
        <row r="1074">
          <cell r="A1074" t="str">
            <v>2.01.1035</v>
          </cell>
          <cell r="B1074" t="str">
            <v>SCS0003497</v>
          </cell>
          <cell r="C1074" t="str">
            <v>M20右侧独立靠背骨架总成（不带扶手，外购）</v>
          </cell>
        </row>
        <row r="1075">
          <cell r="A1075" t="str">
            <v>2.01.1036</v>
          </cell>
          <cell r="B1075" t="str">
            <v>SCS0003496</v>
          </cell>
          <cell r="C1075" t="str">
            <v>M20左侧独立靠背骨架总成（不带扶手，外购）</v>
          </cell>
        </row>
        <row r="1076">
          <cell r="A1076" t="str">
            <v>2.01.1037</v>
          </cell>
          <cell r="B1076" t="str">
            <v>SCS0010487</v>
          </cell>
          <cell r="C1076" t="str">
            <v>C33DB-M07四分座垫预埋钢丝A</v>
          </cell>
        </row>
        <row r="1077">
          <cell r="A1077" t="str">
            <v>2.01.1038</v>
          </cell>
          <cell r="B1077" t="str">
            <v>SCS0010496</v>
          </cell>
          <cell r="C1077" t="str">
            <v>C33DB-M07六分靠背预埋钢丝A</v>
          </cell>
        </row>
        <row r="1078">
          <cell r="A1078" t="str">
            <v>2.01.1039</v>
          </cell>
          <cell r="B1078" t="str">
            <v>SCS0010546</v>
          </cell>
          <cell r="C1078" t="str">
            <v>C33DB-M07六分靠背预埋钢丝B</v>
          </cell>
        </row>
        <row r="1079">
          <cell r="A1079" t="str">
            <v>2.01.104</v>
          </cell>
          <cell r="B1079" t="str">
            <v>SCS0000889</v>
          </cell>
          <cell r="C1079" t="str">
            <v>301背骨架头枕支管A</v>
          </cell>
        </row>
        <row r="1080">
          <cell r="A1080" t="str">
            <v>2.01.1040</v>
          </cell>
          <cell r="B1080" t="str">
            <v>SCS0010547</v>
          </cell>
          <cell r="C1080" t="str">
            <v>C33DB-M07六分靠背预埋钢丝E</v>
          </cell>
        </row>
        <row r="1081">
          <cell r="A1081" t="str">
            <v>2.01.1041</v>
          </cell>
          <cell r="B1081" t="str">
            <v>SCS0010470</v>
          </cell>
          <cell r="C1081" t="str">
            <v>C33DB-M07靠背预埋钢丝A</v>
          </cell>
        </row>
        <row r="1082">
          <cell r="A1082" t="str">
            <v>2.01.1042</v>
          </cell>
          <cell r="B1082" t="str">
            <v>SCS0010471</v>
          </cell>
          <cell r="C1082" t="str">
            <v>C33DB-M07靠背预埋钢丝B</v>
          </cell>
        </row>
        <row r="1083">
          <cell r="A1083" t="str">
            <v>2.01.1043</v>
          </cell>
          <cell r="B1083" t="str">
            <v>SCS0010472</v>
          </cell>
          <cell r="C1083" t="str">
            <v>C33DB-M07靠背预埋钢丝C</v>
          </cell>
        </row>
        <row r="1084">
          <cell r="A1084" t="str">
            <v>2.01.1044</v>
          </cell>
          <cell r="B1084" t="str">
            <v>SCS0010474</v>
          </cell>
          <cell r="C1084" t="str">
            <v>C33DB-M07主驾座垫预埋钢丝B</v>
          </cell>
        </row>
        <row r="1085">
          <cell r="A1085" t="str">
            <v>2.01.1045</v>
          </cell>
          <cell r="B1085" t="str">
            <v>SCS0010475</v>
          </cell>
          <cell r="C1085" t="str">
            <v>C33DB-M07主驾座垫预埋钢丝C</v>
          </cell>
        </row>
        <row r="1086">
          <cell r="A1086" t="str">
            <v>2.01.1046</v>
          </cell>
          <cell r="B1086" t="str">
            <v>SCS0010473</v>
          </cell>
          <cell r="C1086" t="str">
            <v>C33DB-M07主驾座垫预埋钢丝A</v>
          </cell>
        </row>
        <row r="1087">
          <cell r="A1087" t="str">
            <v>2.01.1047</v>
          </cell>
          <cell r="B1087" t="str">
            <v>SCS0010538</v>
          </cell>
          <cell r="C1087" t="str">
            <v>C33DB-M07主驾座垫预埋钢丝D</v>
          </cell>
        </row>
        <row r="1088">
          <cell r="A1088" t="str">
            <v>2.01.1048</v>
          </cell>
          <cell r="B1088" t="str">
            <v>SCS0006183</v>
          </cell>
          <cell r="C1088" t="str">
            <v>C32B-F05副驾安全带锁扣总成（豪华版）</v>
          </cell>
        </row>
        <row r="1089">
          <cell r="A1089" t="str">
            <v>2.01.1049</v>
          </cell>
          <cell r="B1089" t="str">
            <v>SCS0006184</v>
          </cell>
          <cell r="C1089" t="str">
            <v>C32B-F05副驾安全带锁扣总成（尊贵版）</v>
          </cell>
        </row>
        <row r="1090">
          <cell r="A1090" t="str">
            <v>2.01.105</v>
          </cell>
          <cell r="B1090" t="str">
            <v>SCS0000890</v>
          </cell>
          <cell r="C1090" t="str">
            <v>301背骨架头枕支管B</v>
          </cell>
        </row>
        <row r="1091">
          <cell r="A1091" t="str">
            <v>2.01.1050</v>
          </cell>
          <cell r="B1091" t="str">
            <v>SCS0006185</v>
          </cell>
          <cell r="C1091" t="str">
            <v>C32B-F05正驾安全带锁扣总成（豪华版）</v>
          </cell>
        </row>
        <row r="1092">
          <cell r="A1092" t="str">
            <v>2.01.1051</v>
          </cell>
          <cell r="B1092" t="str">
            <v>SCS0006186</v>
          </cell>
          <cell r="C1092" t="str">
            <v>C32B-F05主驾安全带锁扣总成（尊贵型）</v>
          </cell>
        </row>
        <row r="1093">
          <cell r="A1093" t="str">
            <v>2.01.1052</v>
          </cell>
          <cell r="B1093" t="str">
            <v>SCS0005390</v>
          </cell>
          <cell r="C1093" t="str">
            <v>P203靠背下支撑钢丝A</v>
          </cell>
        </row>
        <row r="1094">
          <cell r="A1094" t="str">
            <v>2.01.1053</v>
          </cell>
          <cell r="B1094" t="str">
            <v>SCS0005391</v>
          </cell>
          <cell r="C1094" t="str">
            <v>P203靠背下支撑钢丝B</v>
          </cell>
        </row>
        <row r="1095">
          <cell r="A1095" t="str">
            <v>2.01.1054</v>
          </cell>
          <cell r="B1095" t="str">
            <v>SCS0005392</v>
          </cell>
          <cell r="C1095" t="str">
            <v>P203靠背下支撑钢丝C</v>
          </cell>
        </row>
        <row r="1096">
          <cell r="A1096" t="str">
            <v>2.01.1055</v>
          </cell>
          <cell r="B1096" t="str">
            <v>BFA0000765</v>
          </cell>
          <cell r="C1096" t="str">
            <v>内六角花形盘头螺钉(M6*35镀黑锌)</v>
          </cell>
        </row>
        <row r="1097">
          <cell r="A1097" t="str">
            <v>2.01.1056</v>
          </cell>
          <cell r="B1097" t="str">
            <v>SCS0005396</v>
          </cell>
          <cell r="C1097" t="str">
            <v>P203主驾左侧调角器焊接总成（带气囊）</v>
          </cell>
        </row>
        <row r="1098">
          <cell r="A1098" t="str">
            <v>2.01.1057</v>
          </cell>
          <cell r="B1098" t="str">
            <v>SCS0005389</v>
          </cell>
          <cell r="C1098" t="str">
            <v>P203主驾电动右侧调角器焊接总成</v>
          </cell>
        </row>
        <row r="1099">
          <cell r="A1099" t="str">
            <v>2.01.1058</v>
          </cell>
          <cell r="B1099" t="str">
            <v>SCS0005388</v>
          </cell>
          <cell r="C1099" t="str">
            <v>P203主驾电动左侧调角器焊接总成（不带气囊）</v>
          </cell>
        </row>
        <row r="1100">
          <cell r="A1100" t="str">
            <v>2.01.1059</v>
          </cell>
          <cell r="B1100" t="str">
            <v>SCS0005503</v>
          </cell>
          <cell r="C1100" t="str">
            <v>P203主驾手动左侧调角器焊接总成（不带气囊）</v>
          </cell>
        </row>
        <row r="1101">
          <cell r="A1101" t="str">
            <v>2.01.106</v>
          </cell>
          <cell r="B1101" t="str">
            <v>SCS0000891</v>
          </cell>
          <cell r="C1101" t="str">
            <v>301靠背管</v>
          </cell>
        </row>
        <row r="1102">
          <cell r="A1102" t="str">
            <v>2.01.1060</v>
          </cell>
          <cell r="B1102" t="str">
            <v>SCS0005504</v>
          </cell>
          <cell r="C1102" t="str">
            <v>P203主驾手动右侧调角器焊接总成</v>
          </cell>
        </row>
        <row r="1103">
          <cell r="A1103" t="str">
            <v>2.01.1061</v>
          </cell>
          <cell r="B1103" t="str">
            <v>SCS0005506</v>
          </cell>
          <cell r="C1103" t="str">
            <v>P203主驾调角器手柄钣金</v>
          </cell>
        </row>
        <row r="1104">
          <cell r="A1104" t="str">
            <v>2.01.1062</v>
          </cell>
          <cell r="B1104" t="str">
            <v>SCS0005507</v>
          </cell>
          <cell r="C1104" t="str">
            <v>P203手动调角器连动杆</v>
          </cell>
        </row>
        <row r="1105">
          <cell r="A1105" t="str">
            <v>2.01.1063</v>
          </cell>
          <cell r="B1105" t="str">
            <v>SCS0005512</v>
          </cell>
          <cell r="C1105" t="str">
            <v>P203副驾调角器手柄钣金</v>
          </cell>
        </row>
        <row r="1106">
          <cell r="A1106" t="str">
            <v>2.01.1064</v>
          </cell>
          <cell r="B1106" t="str">
            <v>SCS0005509</v>
          </cell>
          <cell r="C1106" t="str">
            <v>P203副驾左侧调角器焊接总成</v>
          </cell>
        </row>
        <row r="1107">
          <cell r="A1107" t="str">
            <v>2.01.1065</v>
          </cell>
          <cell r="B1107" t="str">
            <v>SCS0005510</v>
          </cell>
          <cell r="C1107" t="str">
            <v>P203副驾右侧调角器焊接总成（带气囊）</v>
          </cell>
        </row>
        <row r="1108">
          <cell r="A1108" t="str">
            <v>2.01.1066</v>
          </cell>
          <cell r="B1108" t="str">
            <v>SCS0005514</v>
          </cell>
          <cell r="C1108" t="str">
            <v>P203副驾右侧调角器焊接总成（不带气囊）</v>
          </cell>
        </row>
        <row r="1109">
          <cell r="A1109" t="str">
            <v>2.01.1067</v>
          </cell>
          <cell r="B1109" t="str">
            <v>SCS0005429</v>
          </cell>
          <cell r="C1109" t="str">
            <v>P203副驾手动右侧滑轨总成</v>
          </cell>
        </row>
        <row r="1110">
          <cell r="A1110" t="str">
            <v>2.01.1068</v>
          </cell>
          <cell r="B1110" t="str">
            <v>SCS0005430</v>
          </cell>
          <cell r="C1110" t="str">
            <v>P203副驾手动左侧滑轨总成</v>
          </cell>
        </row>
        <row r="1111">
          <cell r="A1111" t="str">
            <v>2.01.1069</v>
          </cell>
          <cell r="B1111" t="str">
            <v>SCS0004970</v>
          </cell>
          <cell r="C1111" t="str">
            <v>P203垫片钣金</v>
          </cell>
        </row>
        <row r="1112">
          <cell r="A1112" t="str">
            <v>2.01.107</v>
          </cell>
          <cell r="B1112" t="str">
            <v>SCS0000892</v>
          </cell>
          <cell r="C1112" t="str">
            <v>301背合棉后支撑钢丝</v>
          </cell>
        </row>
        <row r="1113">
          <cell r="A1113" t="str">
            <v>2.01.1070</v>
          </cell>
          <cell r="B1113" t="str">
            <v>SCS0005432</v>
          </cell>
          <cell r="C1113" t="str">
            <v>P203副驾安全带固定板焊接总成</v>
          </cell>
        </row>
        <row r="1114">
          <cell r="A1114" t="str">
            <v>2.01.1071</v>
          </cell>
          <cell r="B1114" t="str">
            <v>SCS0005431</v>
          </cell>
          <cell r="C1114" t="str">
            <v>P203 U型把手</v>
          </cell>
        </row>
        <row r="1115">
          <cell r="A1115" t="str">
            <v>2.01.1072</v>
          </cell>
          <cell r="B1115" t="str">
            <v>SCS0006381</v>
          </cell>
          <cell r="C1115" t="str">
            <v>P203扶手骨架</v>
          </cell>
        </row>
        <row r="1116">
          <cell r="A1116" t="str">
            <v>2.01.1073</v>
          </cell>
          <cell r="B1116" t="str">
            <v>SCS0006380</v>
          </cell>
          <cell r="C1116" t="str">
            <v>P203前排头枕骨架总成</v>
          </cell>
        </row>
        <row r="1117">
          <cell r="A1117" t="str">
            <v>2.01.1074</v>
          </cell>
          <cell r="B1117" t="str">
            <v>SCS0006383</v>
          </cell>
          <cell r="C1117" t="str">
            <v>P203后排两侧头枕骨架总成</v>
          </cell>
        </row>
        <row r="1118">
          <cell r="A1118" t="str">
            <v>2.01.1075</v>
          </cell>
          <cell r="B1118" t="str">
            <v>SCS0006385</v>
          </cell>
          <cell r="C1118" t="str">
            <v>P203后排中间头枕骨架总成</v>
          </cell>
        </row>
        <row r="1119">
          <cell r="A1119" t="str">
            <v>2.01.1076</v>
          </cell>
          <cell r="B1119" t="str">
            <v>SCS0006454</v>
          </cell>
          <cell r="C1119" t="str">
            <v>第三排四分右侧支撑钢丝</v>
          </cell>
        </row>
        <row r="1120">
          <cell r="A1120" t="str">
            <v>2.01.1077</v>
          </cell>
          <cell r="B1120" t="str">
            <v>SCS0006455</v>
          </cell>
          <cell r="C1120" t="str">
            <v>销轴6*25</v>
          </cell>
        </row>
        <row r="1121">
          <cell r="A1121" t="str">
            <v>2.01.1078</v>
          </cell>
          <cell r="B1121" t="str">
            <v>SCS0006456</v>
          </cell>
          <cell r="C1121" t="str">
            <v>拉带固定钢丝</v>
          </cell>
        </row>
        <row r="1122">
          <cell r="A1122" t="str">
            <v>2.01.1079</v>
          </cell>
          <cell r="B1122" t="str">
            <v>SCS0000898</v>
          </cell>
          <cell r="C1122" t="str">
            <v>蛇形簧前固定片</v>
          </cell>
        </row>
        <row r="1123">
          <cell r="A1123" t="str">
            <v>2.01.108</v>
          </cell>
          <cell r="B1123" t="str">
            <v>SCS0000893</v>
          </cell>
          <cell r="C1123" t="str">
            <v>301背合棉下支撑钢丝</v>
          </cell>
        </row>
        <row r="1124">
          <cell r="A1124" t="str">
            <v>2.01.1080</v>
          </cell>
          <cell r="B1124" t="str">
            <v>SCS0006457</v>
          </cell>
          <cell r="C1124" t="str">
            <v>坐垫上连接板</v>
          </cell>
        </row>
        <row r="1125">
          <cell r="A1125" t="str">
            <v>2.01.1081</v>
          </cell>
          <cell r="B1125" t="str">
            <v>SCS0006458</v>
          </cell>
          <cell r="C1125" t="str">
            <v>坐垫上连接板R</v>
          </cell>
        </row>
        <row r="1126">
          <cell r="A1126" t="str">
            <v>2.01.1082</v>
          </cell>
          <cell r="B1126" t="str">
            <v>SCS0006459</v>
          </cell>
          <cell r="C1126" t="str">
            <v>坐垫加强钣金</v>
          </cell>
        </row>
        <row r="1127">
          <cell r="A1127" t="str">
            <v>2.01.1083</v>
          </cell>
          <cell r="B1127" t="str">
            <v>SCS0006460</v>
          </cell>
          <cell r="C1127" t="str">
            <v>背板支架A</v>
          </cell>
        </row>
        <row r="1128">
          <cell r="A1128" t="str">
            <v>2.01.1084</v>
          </cell>
          <cell r="B1128" t="str">
            <v>SCS0006461</v>
          </cell>
          <cell r="C1128" t="str">
            <v>背板支架B</v>
          </cell>
        </row>
        <row r="1129">
          <cell r="A1129" t="str">
            <v>2.01.1085</v>
          </cell>
          <cell r="B1129" t="str">
            <v>SCS0006462</v>
          </cell>
          <cell r="C1129" t="str">
            <v>靠背左连接板</v>
          </cell>
        </row>
        <row r="1130">
          <cell r="A1130" t="str">
            <v>2.01.1086</v>
          </cell>
          <cell r="B1130" t="str">
            <v>SCS0006463</v>
          </cell>
          <cell r="C1130" t="str">
            <v>靠背右连接板</v>
          </cell>
        </row>
        <row r="1131">
          <cell r="A1131" t="str">
            <v>2.01.1087</v>
          </cell>
          <cell r="B1131" t="str">
            <v>BAS0000080</v>
          </cell>
          <cell r="C1131" t="str">
            <v>螺纹轴套</v>
          </cell>
        </row>
        <row r="1132">
          <cell r="A1132" t="str">
            <v>2.01.1088</v>
          </cell>
          <cell r="B1132" t="str">
            <v>SCS0006464</v>
          </cell>
          <cell r="C1132" t="str">
            <v>靠背解锁固定板</v>
          </cell>
        </row>
        <row r="1133">
          <cell r="A1133" t="str">
            <v>2.01.1089</v>
          </cell>
          <cell r="B1133" t="str">
            <v>SCS0006465</v>
          </cell>
          <cell r="C1133" t="str">
            <v>靠背左上连接板</v>
          </cell>
        </row>
        <row r="1134">
          <cell r="A1134" t="str">
            <v>2.01.109</v>
          </cell>
          <cell r="B1134" t="str">
            <v>SCS0000894</v>
          </cell>
          <cell r="C1134" t="str">
            <v>301正驾左侧翼支撑钢丝</v>
          </cell>
        </row>
        <row r="1135">
          <cell r="A1135" t="str">
            <v>2.01.1090</v>
          </cell>
          <cell r="B1135" t="str">
            <v>SCS0006466</v>
          </cell>
          <cell r="C1135" t="str">
            <v>靠背左下连接板</v>
          </cell>
        </row>
        <row r="1136">
          <cell r="A1136" t="str">
            <v>2.01.1091</v>
          </cell>
          <cell r="B1136" t="str">
            <v>BFA0000518</v>
          </cell>
          <cell r="C1136" t="str">
            <v>焊接六角螺母M8</v>
          </cell>
        </row>
        <row r="1137">
          <cell r="A1137" t="str">
            <v>2.01.1092</v>
          </cell>
          <cell r="B1137" t="str">
            <v>BFA0000400</v>
          </cell>
          <cell r="C1137" t="str">
            <v>焊接六角螺母7/16</v>
          </cell>
        </row>
        <row r="1138">
          <cell r="A1138" t="str">
            <v>2.01.1093</v>
          </cell>
          <cell r="B1138" t="str">
            <v>SCS0006467</v>
          </cell>
          <cell r="C1138" t="str">
            <v>第三排四分靠背支撑钢丝</v>
          </cell>
        </row>
        <row r="1139">
          <cell r="A1139" t="str">
            <v>2.01.1094</v>
          </cell>
          <cell r="B1139" t="str">
            <v>SCS0001372</v>
          </cell>
          <cell r="C1139" t="str">
            <v>背骨架头枕支管A</v>
          </cell>
        </row>
        <row r="1140">
          <cell r="A1140" t="str">
            <v>2.01.1095</v>
          </cell>
          <cell r="B1140" t="str">
            <v>SCS0001373</v>
          </cell>
          <cell r="C1140" t="str">
            <v>背骨架头枕支管B</v>
          </cell>
        </row>
        <row r="1141">
          <cell r="A1141" t="str">
            <v>2.01.1096</v>
          </cell>
          <cell r="B1141" t="str">
            <v>SCS0006431</v>
          </cell>
          <cell r="C1141" t="str">
            <v>M50N前翻转钣金</v>
          </cell>
        </row>
        <row r="1142">
          <cell r="A1142" t="str">
            <v>2.01.1097</v>
          </cell>
          <cell r="B1142" t="str">
            <v>SCS0006432</v>
          </cell>
          <cell r="C1142" t="str">
            <v>中间安全带固定钣金</v>
          </cell>
        </row>
        <row r="1143">
          <cell r="A1143" t="str">
            <v>2.01.1098</v>
          </cell>
          <cell r="B1143" t="str">
            <v>SCS0006433</v>
          </cell>
          <cell r="C1143" t="str">
            <v>前地脚安装钣金</v>
          </cell>
        </row>
        <row r="1144">
          <cell r="A1144" t="str">
            <v>2.01.1099</v>
          </cell>
          <cell r="B1144" t="str">
            <v>SCS0006434</v>
          </cell>
          <cell r="C1144" t="str">
            <v>三排四分座骨架前支撑钢丝</v>
          </cell>
        </row>
        <row r="1145">
          <cell r="A1145" t="str">
            <v>2.01.110</v>
          </cell>
          <cell r="B1145" t="str">
            <v>SCS0000895</v>
          </cell>
          <cell r="C1145" t="str">
            <v>301正驾右侧翼支撑钢丝</v>
          </cell>
        </row>
        <row r="1146">
          <cell r="A1146" t="str">
            <v>2.01.1100</v>
          </cell>
          <cell r="B1146" t="str">
            <v>SCS0006435</v>
          </cell>
          <cell r="C1146" t="str">
            <v>坐垫上连接板L</v>
          </cell>
        </row>
        <row r="1147">
          <cell r="A1147" t="str">
            <v>2.01.1101</v>
          </cell>
          <cell r="B1147" t="str">
            <v>SCS0006436</v>
          </cell>
          <cell r="C1147" t="str">
            <v>左罩壳上固定钣金</v>
          </cell>
        </row>
        <row r="1148">
          <cell r="A1148" t="str">
            <v>2.01.1102</v>
          </cell>
          <cell r="B1148" t="str">
            <v>SCS0006437</v>
          </cell>
          <cell r="C1148" t="str">
            <v>左罩壳后固定钣金</v>
          </cell>
        </row>
        <row r="1149">
          <cell r="A1149" t="str">
            <v>2.01.1103</v>
          </cell>
          <cell r="B1149" t="str">
            <v>SCS0006438</v>
          </cell>
          <cell r="C1149" t="str">
            <v>安全带固定钣金（左）</v>
          </cell>
        </row>
        <row r="1150">
          <cell r="A1150" t="str">
            <v>2.01.1104</v>
          </cell>
          <cell r="B1150" t="str">
            <v>SCS0006439</v>
          </cell>
          <cell r="C1150" t="str">
            <v>第三排六分左侧支撑钢丝</v>
          </cell>
        </row>
        <row r="1151">
          <cell r="A1151" t="str">
            <v>2.01.1105</v>
          </cell>
          <cell r="B1151" t="str">
            <v>SCS0006440</v>
          </cell>
          <cell r="C1151" t="str">
            <v>第三排六分左侧罩壳固定钢丝</v>
          </cell>
        </row>
        <row r="1152">
          <cell r="A1152" t="str">
            <v>2.01.1106</v>
          </cell>
          <cell r="B1152" t="str">
            <v>SCS0006441</v>
          </cell>
          <cell r="C1152" t="str">
            <v>六分地脚钣金2</v>
          </cell>
        </row>
        <row r="1153">
          <cell r="A1153" t="str">
            <v>2.01.1107</v>
          </cell>
          <cell r="B1153" t="str">
            <v>SCS0006442</v>
          </cell>
          <cell r="C1153" t="str">
            <v>六分后排地锁挂钩钣金1</v>
          </cell>
        </row>
        <row r="1154">
          <cell r="A1154" t="str">
            <v>2.01.1108</v>
          </cell>
          <cell r="B1154" t="str">
            <v>SCS0006443</v>
          </cell>
          <cell r="C1154" t="str">
            <v>靠背前上支撑钢丝L</v>
          </cell>
        </row>
        <row r="1155">
          <cell r="A1155" t="str">
            <v>2.01.1109</v>
          </cell>
          <cell r="B1155" t="str">
            <v>SCS0006444</v>
          </cell>
          <cell r="C1155" t="str">
            <v>靠背前下支撑钢丝L</v>
          </cell>
        </row>
        <row r="1156">
          <cell r="A1156" t="str">
            <v>2.01.111</v>
          </cell>
          <cell r="B1156" t="str">
            <v>SCS0000896</v>
          </cell>
          <cell r="C1156" t="str">
            <v>301副驾右侧翼支撑钢丝</v>
          </cell>
        </row>
        <row r="1157">
          <cell r="A1157" t="str">
            <v>2.01.1110</v>
          </cell>
          <cell r="B1157" t="str">
            <v>SCS0006445</v>
          </cell>
          <cell r="C1157" t="str">
            <v>靠背下支撑钢丝</v>
          </cell>
        </row>
        <row r="1158">
          <cell r="A1158" t="str">
            <v>2.01.1111</v>
          </cell>
          <cell r="B1158" t="str">
            <v>SCS0006446</v>
          </cell>
          <cell r="C1158" t="str">
            <v>靠背右上连接板</v>
          </cell>
        </row>
        <row r="1159">
          <cell r="A1159" t="str">
            <v>2.01.1112</v>
          </cell>
          <cell r="B1159" t="str">
            <v>SCS0006447</v>
          </cell>
          <cell r="C1159" t="str">
            <v>靠背右下连接板</v>
          </cell>
        </row>
        <row r="1160">
          <cell r="A1160" t="str">
            <v>2.01.1113</v>
          </cell>
          <cell r="B1160" t="str">
            <v>SCS0006448</v>
          </cell>
          <cell r="C1160" t="str">
            <v>坐垫上连接板R</v>
          </cell>
        </row>
        <row r="1161">
          <cell r="A1161" t="str">
            <v>2.01.1114</v>
          </cell>
          <cell r="B1161" t="str">
            <v>SCS0006449</v>
          </cell>
          <cell r="C1161" t="str">
            <v>右罩壳上固定钣金</v>
          </cell>
        </row>
        <row r="1162">
          <cell r="A1162" t="str">
            <v>2.01.1115</v>
          </cell>
          <cell r="B1162" t="str">
            <v>SCS0006450</v>
          </cell>
          <cell r="C1162" t="str">
            <v>安全带固定钣金（右）</v>
          </cell>
        </row>
        <row r="1163">
          <cell r="A1163" t="str">
            <v>2.01.1116</v>
          </cell>
          <cell r="B1163" t="str">
            <v>SCS0006451</v>
          </cell>
          <cell r="C1163" t="str">
            <v>靠背前上支撑钢丝R</v>
          </cell>
        </row>
        <row r="1164">
          <cell r="A1164" t="str">
            <v>2.01.1117</v>
          </cell>
          <cell r="B1164" t="str">
            <v>SCS0006452</v>
          </cell>
          <cell r="C1164" t="str">
            <v>靠背前下支撑钢丝R</v>
          </cell>
        </row>
        <row r="1165">
          <cell r="A1165" t="str">
            <v>2.01.1118</v>
          </cell>
          <cell r="B1165" t="str">
            <v>SCS0006453</v>
          </cell>
          <cell r="C1165" t="str">
            <v>第三排四六分靠背侧翼支撑钢丝</v>
          </cell>
        </row>
        <row r="1166">
          <cell r="A1166" t="str">
            <v>2.01.1119</v>
          </cell>
          <cell r="B1166" t="str">
            <v>SCS0010766</v>
          </cell>
          <cell r="C1166" t="str">
            <v>C40D靠背S簧A</v>
          </cell>
        </row>
        <row r="1167">
          <cell r="A1167" t="str">
            <v>2.01.112</v>
          </cell>
          <cell r="B1167" t="str">
            <v>SCS0000897</v>
          </cell>
          <cell r="C1167" t="str">
            <v>301副驾左侧翼支撑钢丝</v>
          </cell>
        </row>
        <row r="1168">
          <cell r="A1168" t="str">
            <v>2.01.1120</v>
          </cell>
          <cell r="B1168" t="str">
            <v>SCS0010634</v>
          </cell>
          <cell r="C1168" t="str">
            <v>C40D前排靠背合棉预埋钢丝A</v>
          </cell>
        </row>
        <row r="1169">
          <cell r="A1169" t="str">
            <v>2.01.1121</v>
          </cell>
          <cell r="B1169" t="str">
            <v>SCS0010667</v>
          </cell>
          <cell r="C1169" t="str">
            <v>C40D前排靠背合棉预埋钢丝B</v>
          </cell>
        </row>
        <row r="1170">
          <cell r="A1170" t="str">
            <v>2.01.1122</v>
          </cell>
          <cell r="B1170" t="str">
            <v>SCS0010635</v>
          </cell>
          <cell r="C1170" t="str">
            <v>C40D前排靠背合棉预埋钢丝C</v>
          </cell>
        </row>
        <row r="1171">
          <cell r="A1171" t="str">
            <v>2.01.1123</v>
          </cell>
          <cell r="B1171" t="str">
            <v>SCS0010668</v>
          </cell>
          <cell r="C1171" t="str">
            <v>C40D前排靠背合棉预埋钢丝D</v>
          </cell>
        </row>
        <row r="1172">
          <cell r="A1172" t="str">
            <v>2.01.1124</v>
          </cell>
          <cell r="B1172" t="str">
            <v>SCS0010767</v>
          </cell>
          <cell r="C1172" t="str">
            <v>C40D靠背S簧B</v>
          </cell>
        </row>
        <row r="1173">
          <cell r="A1173" t="str">
            <v>2.01.1125</v>
          </cell>
          <cell r="B1173" t="str">
            <v>SCS0010777</v>
          </cell>
          <cell r="C1173" t="str">
            <v>C40DB电动靠背左侧边板和调角器焊接总成（带气囊）</v>
          </cell>
        </row>
        <row r="1174">
          <cell r="A1174" t="str">
            <v>2.01.1126</v>
          </cell>
          <cell r="B1174" t="str">
            <v>SCS0010778</v>
          </cell>
          <cell r="C1174" t="str">
            <v>C40DB电动靠背右侧边板和调角器焊接总成（带气囊）</v>
          </cell>
        </row>
        <row r="1175">
          <cell r="A1175" t="str">
            <v>2.01.1127</v>
          </cell>
          <cell r="B1175" t="str">
            <v>SCS0010583</v>
          </cell>
          <cell r="C1175" t="str">
            <v>C40D靠背泡沫支撑钢丝A</v>
          </cell>
        </row>
        <row r="1176">
          <cell r="A1176" t="str">
            <v>2.01.1128</v>
          </cell>
          <cell r="B1176" t="str">
            <v>SCS0006403</v>
          </cell>
          <cell r="C1176" t="str">
            <v>靠背下横接板</v>
          </cell>
        </row>
        <row r="1177">
          <cell r="A1177" t="str">
            <v>2.01.1129</v>
          </cell>
          <cell r="B1177" t="str">
            <v>SCS0010515</v>
          </cell>
          <cell r="C1177" t="str">
            <v>C40D靠背加热垫总成</v>
          </cell>
        </row>
        <row r="1178">
          <cell r="A1178" t="str">
            <v>2.01.113</v>
          </cell>
          <cell r="B1178" t="str">
            <v>SCS0000898</v>
          </cell>
          <cell r="C1178" t="str">
            <v>301蛇形簧固定片</v>
          </cell>
        </row>
        <row r="1179">
          <cell r="A1179" t="str">
            <v>2.01.1130</v>
          </cell>
          <cell r="B1179" t="str">
            <v>SCS0010516</v>
          </cell>
          <cell r="C1179" t="str">
            <v>C40DB座垫加热垫总成</v>
          </cell>
        </row>
        <row r="1180">
          <cell r="A1180" t="str">
            <v>2.01.1131</v>
          </cell>
          <cell r="B1180" t="str">
            <v>SCS0010529</v>
          </cell>
          <cell r="C1180" t="str">
            <v>C40DB电动六向线束总成</v>
          </cell>
        </row>
        <row r="1181">
          <cell r="A1181" t="str">
            <v>2.01.1132</v>
          </cell>
          <cell r="B1181" t="str">
            <v>SCS0010642</v>
          </cell>
          <cell r="C1181" t="str">
            <v>C40D主驾安全带锁扣总成（豪华版）</v>
          </cell>
        </row>
        <row r="1182">
          <cell r="A1182" t="str">
            <v>2.01.1133</v>
          </cell>
          <cell r="B1182" t="str">
            <v>SCS0010350</v>
          </cell>
          <cell r="C1182" t="str">
            <v>SX11调角器电机总成</v>
          </cell>
        </row>
        <row r="1183">
          <cell r="A1183" t="str">
            <v>2.01.1134</v>
          </cell>
          <cell r="B1183" t="str">
            <v>SCS0010787</v>
          </cell>
          <cell r="C1183" t="str">
            <v>C40DB靠背通风风袋</v>
          </cell>
        </row>
        <row r="1184">
          <cell r="A1184" t="str">
            <v>2.01.1135</v>
          </cell>
          <cell r="B1184" t="str">
            <v>SCS0010788</v>
          </cell>
          <cell r="C1184" t="str">
            <v>C40DB靠背通风风扇总成</v>
          </cell>
        </row>
        <row r="1185">
          <cell r="A1185" t="str">
            <v>2.01.1136</v>
          </cell>
          <cell r="B1185" t="str">
            <v>SCS0010789</v>
          </cell>
          <cell r="C1185" t="str">
            <v>C40DB座垫通风风袋</v>
          </cell>
        </row>
        <row r="1186">
          <cell r="A1186" t="str">
            <v>2.01.1137</v>
          </cell>
          <cell r="B1186" t="str">
            <v>SCS0010790</v>
          </cell>
          <cell r="C1186" t="str">
            <v>C40DB座垫通风风扇总成</v>
          </cell>
        </row>
        <row r="1187">
          <cell r="A1187" t="str">
            <v>2.01.1138</v>
          </cell>
          <cell r="B1187" t="str">
            <v>SCS0010577</v>
          </cell>
          <cell r="C1187" t="str">
            <v>C40DB主驾手动靠背左侧边板和调角器焊接总成（不带气囊）</v>
          </cell>
        </row>
        <row r="1188">
          <cell r="A1188" t="str">
            <v>2.01.1139</v>
          </cell>
          <cell r="B1188" t="str">
            <v>SCS0010580</v>
          </cell>
          <cell r="C1188" t="str">
            <v>C40DB手动靠背右侧边板和调角器焊接总成</v>
          </cell>
        </row>
        <row r="1189">
          <cell r="A1189" t="str">
            <v>2.01.114</v>
          </cell>
          <cell r="B1189" t="str">
            <v>SCS0000899</v>
          </cell>
          <cell r="C1189" t="str">
            <v>301正驾背骨架右连接板总成</v>
          </cell>
        </row>
        <row r="1190">
          <cell r="A1190" t="str">
            <v>2.01.1140</v>
          </cell>
          <cell r="B1190" t="str">
            <v>SCS0010773</v>
          </cell>
          <cell r="C1190" t="str">
            <v>C40DB手动靠背左侧边板和调角器焊接总成（带气囊）</v>
          </cell>
        </row>
        <row r="1191">
          <cell r="A1191" t="str">
            <v>2.01.1141</v>
          </cell>
          <cell r="B1191" t="str">
            <v>SCS0010659</v>
          </cell>
          <cell r="C1191" t="str">
            <v>C40DB副驾手动靠背左侧边板和调角器焊接总成</v>
          </cell>
        </row>
        <row r="1192">
          <cell r="A1192" t="str">
            <v>2.01.1142</v>
          </cell>
          <cell r="B1192" t="str">
            <v>SCS0010660</v>
          </cell>
          <cell r="C1192" t="str">
            <v>C40DB副驾手动靠背右侧边板和调角器焊接总成（不带气囊）</v>
          </cell>
        </row>
        <row r="1193">
          <cell r="A1193" t="str">
            <v>2.01.1143</v>
          </cell>
          <cell r="B1193" t="str">
            <v>SCS0010776</v>
          </cell>
          <cell r="C1193" t="str">
            <v>C40DB副驾手动靠背右侧边板和调角器焊接总成（带气囊）</v>
          </cell>
        </row>
        <row r="1194">
          <cell r="A1194" t="str">
            <v>2.01.1144</v>
          </cell>
          <cell r="B1194" t="str">
            <v>SCS0010599</v>
          </cell>
          <cell r="C1194" t="str">
            <v>C40D副驾安全带锁扣总成</v>
          </cell>
        </row>
        <row r="1195">
          <cell r="A1195" t="str">
            <v>2.01.1145</v>
          </cell>
          <cell r="B1195" t="str">
            <v>SCS0010530</v>
          </cell>
          <cell r="C1195" t="str">
            <v>C40DB SBR</v>
          </cell>
        </row>
        <row r="1196">
          <cell r="A1196" t="str">
            <v>2.01.1146</v>
          </cell>
          <cell r="B1196" t="str">
            <v>SCS0005473</v>
          </cell>
          <cell r="C1196" t="str">
            <v>P203后排高配六分坐垫骨架焊接总成</v>
          </cell>
        </row>
        <row r="1197">
          <cell r="A1197" t="str">
            <v>2.01.1147</v>
          </cell>
          <cell r="B1197" t="str">
            <v>SCS0005461</v>
          </cell>
          <cell r="C1197" t="str">
            <v>P203后排高配四分坐垫骨架焊接总成</v>
          </cell>
        </row>
        <row r="1198">
          <cell r="A1198" t="str">
            <v>2.01.1148</v>
          </cell>
          <cell r="B1198" t="str">
            <v>SCS0006536</v>
          </cell>
          <cell r="C1198" t="str">
            <v>M20主驾靠背主管</v>
          </cell>
        </row>
        <row r="1199">
          <cell r="A1199" t="str">
            <v>2.01.1149</v>
          </cell>
          <cell r="B1199" t="str">
            <v>SCS0006537</v>
          </cell>
          <cell r="C1199" t="str">
            <v>M20副驾靠背主管</v>
          </cell>
        </row>
        <row r="1200">
          <cell r="A1200" t="str">
            <v>2.01.115</v>
          </cell>
          <cell r="B1200" t="str">
            <v>SCS0000900</v>
          </cell>
          <cell r="C1200" t="str">
            <v>301背骨架左连接板</v>
          </cell>
        </row>
        <row r="1201">
          <cell r="A1201" t="str">
            <v>2.01.116</v>
          </cell>
          <cell r="B1201" t="str">
            <v>SCS0000901</v>
          </cell>
          <cell r="C1201" t="str">
            <v>301副驾背骨架左连接板总成</v>
          </cell>
        </row>
        <row r="1202">
          <cell r="A1202" t="str">
            <v>2.01.117</v>
          </cell>
          <cell r="B1202" t="str">
            <v>SCS0000902</v>
          </cell>
          <cell r="C1202" t="str">
            <v>301靠背蛇形簧总成</v>
          </cell>
        </row>
        <row r="1203">
          <cell r="A1203" t="str">
            <v>2.01.118</v>
          </cell>
          <cell r="B1203" t="str">
            <v>SCS0000903</v>
          </cell>
          <cell r="C1203" t="str">
            <v>301前排头枕骨架</v>
          </cell>
        </row>
        <row r="1204">
          <cell r="A1204" t="str">
            <v>2.01.119</v>
          </cell>
          <cell r="B1204" t="str">
            <v>SCS0000904</v>
          </cell>
          <cell r="C1204" t="str">
            <v>驾驶员左滑轨总成</v>
          </cell>
        </row>
        <row r="1205">
          <cell r="A1205" t="str">
            <v>2.01.120</v>
          </cell>
          <cell r="B1205" t="str">
            <v>SCS0000905</v>
          </cell>
          <cell r="C1205" t="str">
            <v>驾驶员右滑轨总成</v>
          </cell>
        </row>
        <row r="1206">
          <cell r="A1206" t="str">
            <v>2.01.121</v>
          </cell>
          <cell r="B1206" t="str">
            <v>SCS0000906</v>
          </cell>
          <cell r="C1206" t="str">
            <v>滑轨解锁手把</v>
          </cell>
        </row>
        <row r="1207">
          <cell r="A1207" t="str">
            <v>2.01.122</v>
          </cell>
          <cell r="B1207" t="str">
            <v>SCS0000907</v>
          </cell>
          <cell r="C1207" t="str">
            <v>主驾安全带固定板总成</v>
          </cell>
        </row>
        <row r="1208">
          <cell r="A1208" t="str">
            <v>2.01.123</v>
          </cell>
          <cell r="B1208" t="str">
            <v>SCS0000908</v>
          </cell>
          <cell r="C1208" t="str">
            <v>主驾左外前固定座</v>
          </cell>
        </row>
        <row r="1209">
          <cell r="A1209" t="str">
            <v>2.01.124</v>
          </cell>
          <cell r="B1209" t="str">
            <v>SCS0000909</v>
          </cell>
          <cell r="C1209" t="str">
            <v>主驾左外后固定座总成</v>
          </cell>
        </row>
        <row r="1210">
          <cell r="A1210" t="str">
            <v>2.01.125</v>
          </cell>
          <cell r="B1210" t="str">
            <v>SCS0000910</v>
          </cell>
          <cell r="C1210" t="str">
            <v>主驾座框本体总成</v>
          </cell>
        </row>
        <row r="1211">
          <cell r="A1211" t="str">
            <v>2.01.126</v>
          </cell>
          <cell r="B1211" t="str">
            <v>SCS0000911</v>
          </cell>
          <cell r="C1211" t="str">
            <v>支撑杆</v>
          </cell>
        </row>
        <row r="1212">
          <cell r="A1212" t="str">
            <v>2.01.127</v>
          </cell>
          <cell r="B1212" t="str">
            <v>SCS0000912</v>
          </cell>
          <cell r="C1212" t="str">
            <v>副驾驶员右滑轨总成</v>
          </cell>
        </row>
        <row r="1213">
          <cell r="A1213" t="str">
            <v>2.01.128</v>
          </cell>
          <cell r="B1213" t="str">
            <v>SCS0000913</v>
          </cell>
          <cell r="C1213" t="str">
            <v>副驾驶员左滑轨总成</v>
          </cell>
        </row>
        <row r="1214">
          <cell r="A1214" t="str">
            <v>2.01.129</v>
          </cell>
          <cell r="B1214" t="str">
            <v>SCS0003966</v>
          </cell>
          <cell r="C1214" t="str">
            <v>MA501边头枕骨架总成</v>
          </cell>
        </row>
        <row r="1215">
          <cell r="A1215" t="str">
            <v>2.01.130</v>
          </cell>
          <cell r="B1215" t="str">
            <v>SCS0000914</v>
          </cell>
          <cell r="C1215" t="str">
            <v>副驾安全带固定板总成</v>
          </cell>
        </row>
        <row r="1216">
          <cell r="A1216" t="str">
            <v>2.01.131</v>
          </cell>
          <cell r="B1216" t="str">
            <v>SCS0000915</v>
          </cell>
          <cell r="C1216" t="str">
            <v>副驾右外前固定座</v>
          </cell>
        </row>
        <row r="1217">
          <cell r="A1217" t="str">
            <v>2.01.132</v>
          </cell>
          <cell r="B1217" t="str">
            <v>SCS0000916</v>
          </cell>
          <cell r="C1217" t="str">
            <v>副驾右外后固定座总成</v>
          </cell>
        </row>
        <row r="1218">
          <cell r="A1218" t="str">
            <v>2.01.133</v>
          </cell>
          <cell r="B1218" t="str">
            <v>SCS0000917</v>
          </cell>
          <cell r="C1218" t="str">
            <v>副驾座框本体总成</v>
          </cell>
        </row>
        <row r="1219">
          <cell r="A1219" t="str">
            <v>2.01.134</v>
          </cell>
          <cell r="B1219" t="str">
            <v>SCS0000918</v>
          </cell>
          <cell r="C1219" t="str">
            <v>主驾安全带锁扣总成（带未系提醒）</v>
          </cell>
        </row>
        <row r="1220">
          <cell r="A1220" t="str">
            <v>2.01.135</v>
          </cell>
          <cell r="B1220" t="str">
            <v>SCS0000919</v>
          </cell>
          <cell r="C1220" t="str">
            <v>副驾安全带锁扣总成（不带未系提醒）</v>
          </cell>
        </row>
        <row r="1221">
          <cell r="A1221" t="str">
            <v>2.01.136</v>
          </cell>
          <cell r="B1221" t="str">
            <v>SCS0000920</v>
          </cell>
          <cell r="C1221" t="str">
            <v>后背骨架总成</v>
          </cell>
        </row>
        <row r="1222">
          <cell r="A1222" t="str">
            <v>2.01.137</v>
          </cell>
          <cell r="B1222" t="str">
            <v>SCS0000921</v>
          </cell>
          <cell r="C1222" t="str">
            <v>卷轴器总成（自带安装螺栓、螺母）</v>
          </cell>
        </row>
        <row r="1223">
          <cell r="A1223" t="str">
            <v>2.01.138</v>
          </cell>
          <cell r="B1223" t="str">
            <v>SCS0000922</v>
          </cell>
          <cell r="C1223" t="str">
            <v>后左靠背锁</v>
          </cell>
        </row>
        <row r="1224">
          <cell r="A1224" t="str">
            <v>2.01.139</v>
          </cell>
          <cell r="B1224" t="str">
            <v>SCS0000923</v>
          </cell>
          <cell r="C1224" t="str">
            <v>后右靠背锁</v>
          </cell>
        </row>
        <row r="1225">
          <cell r="A1225" t="str">
            <v>2.01.140</v>
          </cell>
          <cell r="B1225" t="str">
            <v>SCS0000924</v>
          </cell>
          <cell r="C1225" t="str">
            <v>后座垫骨架总成</v>
          </cell>
        </row>
        <row r="1226">
          <cell r="A1226" t="str">
            <v>2.01.141</v>
          </cell>
          <cell r="B1226" t="str">
            <v>SCS0000925</v>
          </cell>
          <cell r="C1226" t="str">
            <v>钢丝425</v>
          </cell>
        </row>
        <row r="1227">
          <cell r="A1227" t="str">
            <v>2.01.142</v>
          </cell>
          <cell r="B1227" t="str">
            <v>SCS0000926</v>
          </cell>
          <cell r="C1227" t="str">
            <v>钢丝475</v>
          </cell>
        </row>
        <row r="1228">
          <cell r="A1228" t="str">
            <v>2.01.143</v>
          </cell>
          <cell r="B1228" t="str">
            <v>SCS0000927</v>
          </cell>
          <cell r="C1228" t="str">
            <v>L型钢丝</v>
          </cell>
        </row>
        <row r="1229">
          <cell r="A1229" t="str">
            <v>2.01.144</v>
          </cell>
          <cell r="B1229" t="str">
            <v>SCS0000928</v>
          </cell>
          <cell r="C1229" t="str">
            <v>驾驶员调角器总成</v>
          </cell>
        </row>
        <row r="1230">
          <cell r="A1230" t="str">
            <v>2.01.145</v>
          </cell>
          <cell r="B1230" t="str">
            <v>SCS0000929</v>
          </cell>
          <cell r="C1230" t="str">
            <v>副驾驶员调角器总成</v>
          </cell>
        </row>
        <row r="1231">
          <cell r="A1231" t="str">
            <v>2.01.146</v>
          </cell>
          <cell r="B1231" t="str">
            <v>SCS0000930</v>
          </cell>
          <cell r="C1231" t="str">
            <v>后排两侧头枕骨架总成</v>
          </cell>
        </row>
        <row r="1232">
          <cell r="A1232" t="str">
            <v>2.01.147</v>
          </cell>
          <cell r="B1232" t="str">
            <v>SCS0000931</v>
          </cell>
          <cell r="C1232" t="str">
            <v>306靠背加强管</v>
          </cell>
        </row>
        <row r="1233">
          <cell r="A1233" t="str">
            <v>2.01.148</v>
          </cell>
          <cell r="B1233" t="str">
            <v>SCS0000932</v>
          </cell>
          <cell r="C1233" t="str">
            <v>后排中间头枕骨架总成</v>
          </cell>
        </row>
        <row r="1234">
          <cell r="A1234" t="str">
            <v>2.01.149</v>
          </cell>
          <cell r="B1234" t="str">
            <v>SCS0000933</v>
          </cell>
          <cell r="C1234" t="str">
            <v>驾座安全带锁扣(不带线束)</v>
          </cell>
        </row>
        <row r="1235">
          <cell r="A1235" t="str">
            <v>2.01.151</v>
          </cell>
          <cell r="B1235" t="str">
            <v>SCS0000935</v>
          </cell>
          <cell r="C1235" t="str">
            <v>后排六分靠背骨架总成（带中间头枕）</v>
          </cell>
        </row>
        <row r="1236">
          <cell r="A1236" t="str">
            <v>2.01.152</v>
          </cell>
          <cell r="B1236" t="str">
            <v>SCS0000936</v>
          </cell>
          <cell r="C1236" t="str">
            <v>后排四分靠背骨架总成</v>
          </cell>
        </row>
        <row r="1237">
          <cell r="A1237" t="str">
            <v>2.01.153</v>
          </cell>
          <cell r="B1237" t="str">
            <v>SCS0000937</v>
          </cell>
          <cell r="C1237" t="str">
            <v>后排六分座垫骨架总成</v>
          </cell>
        </row>
        <row r="1238">
          <cell r="A1238" t="str">
            <v>2.01.154</v>
          </cell>
          <cell r="B1238" t="str">
            <v>SCS0000938</v>
          </cell>
          <cell r="C1238" t="str">
            <v>后排四分座垫骨架总成</v>
          </cell>
        </row>
        <row r="1239">
          <cell r="A1239" t="str">
            <v>2.01.155</v>
          </cell>
          <cell r="B1239" t="str">
            <v>SCS0000939</v>
          </cell>
          <cell r="C1239" t="str">
            <v>后排六分靠背骨架总成（不带中间头枕）</v>
          </cell>
        </row>
        <row r="1240">
          <cell r="A1240" t="str">
            <v>2.01.156</v>
          </cell>
          <cell r="B1240" t="str">
            <v>SCS0000940</v>
          </cell>
          <cell r="C1240" t="str">
            <v>高配主驾安全带固定板总成</v>
          </cell>
        </row>
        <row r="1241">
          <cell r="A1241" t="str">
            <v>2.01.157</v>
          </cell>
          <cell r="B1241" t="str">
            <v>SCS0000941</v>
          </cell>
          <cell r="C1241" t="str">
            <v>高配主驾左外后固定座总成</v>
          </cell>
        </row>
        <row r="1242">
          <cell r="A1242" t="str">
            <v>2.01.158</v>
          </cell>
          <cell r="B1242" t="str">
            <v>SCS0000942</v>
          </cell>
          <cell r="C1242" t="str">
            <v>高配主驾座框本体总成</v>
          </cell>
        </row>
        <row r="1243">
          <cell r="A1243" t="str">
            <v>2.01.159</v>
          </cell>
          <cell r="B1243" t="str">
            <v>BEC0000001</v>
          </cell>
          <cell r="C1243" t="str">
            <v>SBR</v>
          </cell>
        </row>
        <row r="1244">
          <cell r="A1244" t="str">
            <v>2.01.160</v>
          </cell>
          <cell r="B1244" t="str">
            <v>SCS0000943</v>
          </cell>
          <cell r="C1244" t="str">
            <v>301整体式靠背冲压件总成</v>
          </cell>
        </row>
        <row r="1245">
          <cell r="A1245" t="str">
            <v>2.01.161</v>
          </cell>
          <cell r="B1245" t="str">
            <v>SCS0000944</v>
          </cell>
          <cell r="C1245" t="str">
            <v>301整体式座垫冲压件总成</v>
          </cell>
        </row>
        <row r="1246">
          <cell r="A1246" t="str">
            <v>2.01.162</v>
          </cell>
          <cell r="B1246" t="str">
            <v>SCS0000945</v>
          </cell>
          <cell r="C1246" t="str">
            <v>301后排六分靠背冲压件总成</v>
          </cell>
        </row>
        <row r="1247">
          <cell r="A1247" t="str">
            <v>2.01.163</v>
          </cell>
          <cell r="B1247" t="str">
            <v>SCS0000946</v>
          </cell>
          <cell r="C1247" t="str">
            <v>301后排六分座垫冲压件总成</v>
          </cell>
        </row>
        <row r="1248">
          <cell r="A1248" t="str">
            <v>2.01.164</v>
          </cell>
          <cell r="B1248" t="str">
            <v>SCS0000947</v>
          </cell>
          <cell r="C1248" t="str">
            <v>301后排四分靠背冲压件总成</v>
          </cell>
        </row>
        <row r="1249">
          <cell r="A1249" t="str">
            <v>2.01.165</v>
          </cell>
          <cell r="B1249" t="str">
            <v>SCS0000948</v>
          </cell>
          <cell r="C1249" t="str">
            <v>301后排四分座垫冲压件总成</v>
          </cell>
        </row>
        <row r="1250">
          <cell r="A1250" t="str">
            <v>2.01.166</v>
          </cell>
          <cell r="B1250" t="str">
            <v>SCS0003967</v>
          </cell>
          <cell r="C1250" t="str">
            <v>MA501中间头枕骨架总成</v>
          </cell>
        </row>
        <row r="1251">
          <cell r="A1251" t="str">
            <v>2.01.167</v>
          </cell>
          <cell r="B1251" t="str">
            <v>SCS0003968</v>
          </cell>
          <cell r="C1251" t="str">
            <v>H01滑轨解锁手把</v>
          </cell>
        </row>
        <row r="1252">
          <cell r="A1252" t="str">
            <v>2.01.168</v>
          </cell>
          <cell r="B1252" t="str">
            <v>SCS0003969</v>
          </cell>
          <cell r="C1252" t="str">
            <v>H01主驾安全带固定板总成</v>
          </cell>
        </row>
        <row r="1253">
          <cell r="A1253" t="str">
            <v>2.01.169</v>
          </cell>
          <cell r="B1253" t="str">
            <v>SCS0003970</v>
          </cell>
          <cell r="C1253" t="str">
            <v>H01副驾安全带固定板总成</v>
          </cell>
        </row>
        <row r="1254">
          <cell r="A1254" t="str">
            <v>2.01.170</v>
          </cell>
          <cell r="B1254" t="str">
            <v>SCS0000949</v>
          </cell>
          <cell r="C1254" t="str">
            <v>中排2+1靠背骨架总成(带头枕)-改型</v>
          </cell>
        </row>
        <row r="1255">
          <cell r="A1255" t="str">
            <v>2.01.171</v>
          </cell>
          <cell r="B1255" t="str">
            <v>SCS0000950</v>
          </cell>
          <cell r="C1255" t="str">
            <v>中排2+1靠背骨架总成(不带头枕)-改型</v>
          </cell>
        </row>
        <row r="1256">
          <cell r="A1256" t="str">
            <v>2.01.172</v>
          </cell>
          <cell r="B1256" t="str">
            <v>SCS0000951</v>
          </cell>
          <cell r="C1256" t="str">
            <v>长拉线</v>
          </cell>
        </row>
        <row r="1257">
          <cell r="A1257" t="str">
            <v>2.01.173</v>
          </cell>
          <cell r="B1257" t="str">
            <v>SCS0000952</v>
          </cell>
          <cell r="C1257" t="str">
            <v>中排左侧座椅折叠器</v>
          </cell>
        </row>
        <row r="1258">
          <cell r="A1258" t="str">
            <v>2.01.174</v>
          </cell>
          <cell r="B1258" t="str">
            <v>SCS0000953</v>
          </cell>
          <cell r="C1258" t="str">
            <v>中排安全带卷收器</v>
          </cell>
        </row>
        <row r="1259">
          <cell r="A1259" t="str">
            <v>2.01.175</v>
          </cell>
          <cell r="B1259" t="str">
            <v>SCS0000954</v>
          </cell>
          <cell r="C1259" t="str">
            <v>中排2+1座垫骨架焊接总成-改型</v>
          </cell>
        </row>
        <row r="1260">
          <cell r="A1260" t="str">
            <v>2.01.176</v>
          </cell>
          <cell r="B1260" t="str">
            <v>SCS0000955</v>
          </cell>
          <cell r="C1260" t="str">
            <v>中排后支撑腿总成-改型</v>
          </cell>
        </row>
        <row r="1261">
          <cell r="A1261" t="str">
            <v>2.01.177</v>
          </cell>
          <cell r="B1261" t="str">
            <v>SCS0000956</v>
          </cell>
          <cell r="C1261" t="str">
            <v>短拉线</v>
          </cell>
        </row>
        <row r="1262">
          <cell r="A1262" t="str">
            <v>2.01.178</v>
          </cell>
          <cell r="B1262" t="str">
            <v>SCS0000957</v>
          </cell>
          <cell r="C1262" t="str">
            <v>三人地锁总成</v>
          </cell>
        </row>
        <row r="1263">
          <cell r="A1263" t="str">
            <v>2.01.179</v>
          </cell>
          <cell r="B1263" t="str">
            <v>SCS0000958</v>
          </cell>
          <cell r="C1263" t="str">
            <v>后排三人靠背骨架总成(带头枕)-改型</v>
          </cell>
        </row>
        <row r="1264">
          <cell r="A1264" t="str">
            <v>2.01.180</v>
          </cell>
          <cell r="B1264" t="str">
            <v>SCS0000959</v>
          </cell>
          <cell r="C1264" t="str">
            <v>后排三人靠背骨架总成(不带头枕)-改型</v>
          </cell>
        </row>
        <row r="1265">
          <cell r="A1265" t="str">
            <v>2.01.181</v>
          </cell>
          <cell r="B1265" t="str">
            <v>SCS0000960</v>
          </cell>
          <cell r="C1265" t="str">
            <v>后排三人座垫骨架焊接总成-改型</v>
          </cell>
        </row>
        <row r="1266">
          <cell r="A1266" t="str">
            <v>2.01.182</v>
          </cell>
          <cell r="B1266" t="str">
            <v>SCS0000961</v>
          </cell>
          <cell r="C1266" t="str">
            <v>前脚架总成L</v>
          </cell>
        </row>
        <row r="1267">
          <cell r="A1267" t="str">
            <v>2.01.183</v>
          </cell>
          <cell r="B1267" t="str">
            <v>SCS0000962</v>
          </cell>
          <cell r="C1267" t="str">
            <v>前脚架总成R</v>
          </cell>
        </row>
        <row r="1268">
          <cell r="A1268" t="str">
            <v>2.01.184</v>
          </cell>
          <cell r="B1268" t="str">
            <v>SCS0000963</v>
          </cell>
          <cell r="C1268" t="str">
            <v>底部连接支架总成-改型</v>
          </cell>
        </row>
        <row r="1269">
          <cell r="A1269" t="str">
            <v>2.01.185</v>
          </cell>
          <cell r="B1269" t="str">
            <v>SCS0003971</v>
          </cell>
          <cell r="C1269" t="str">
            <v>C33DB-M07四分靠背预埋钢丝B</v>
          </cell>
        </row>
        <row r="1270">
          <cell r="A1270" t="str">
            <v>2.01.186</v>
          </cell>
          <cell r="B1270" t="str">
            <v>SCS0003972</v>
          </cell>
          <cell r="C1270" t="str">
            <v>H01右侧滑轨本体</v>
          </cell>
        </row>
        <row r="1271">
          <cell r="A1271" t="str">
            <v>2.01.187</v>
          </cell>
          <cell r="B1271" t="str">
            <v>SCS0000964</v>
          </cell>
          <cell r="C1271" t="str">
            <v>M20靠背管</v>
          </cell>
        </row>
        <row r="1272">
          <cell r="A1272" t="str">
            <v>2.01.188</v>
          </cell>
          <cell r="B1272" t="str">
            <v>SCS0000965</v>
          </cell>
          <cell r="C1272" t="str">
            <v>M20背合棉后支撑钢丝</v>
          </cell>
        </row>
        <row r="1273">
          <cell r="A1273" t="str">
            <v>2.01.189</v>
          </cell>
          <cell r="B1273" t="str">
            <v>SCS0000966</v>
          </cell>
          <cell r="C1273" t="str">
            <v>M20背合棉下支撑钢丝</v>
          </cell>
        </row>
        <row r="1274">
          <cell r="A1274" t="str">
            <v>2.01.190</v>
          </cell>
          <cell r="B1274" t="str">
            <v>SCS0000967</v>
          </cell>
          <cell r="C1274" t="str">
            <v>M20驾驶员靠背骨架左侧翼支撑钢丝</v>
          </cell>
        </row>
        <row r="1275">
          <cell r="A1275" t="str">
            <v>2.01.191</v>
          </cell>
          <cell r="B1275" t="str">
            <v>SCS0000968</v>
          </cell>
          <cell r="C1275" t="str">
            <v>M20驾驶员靠背骨架右侧翼支撑钢丝</v>
          </cell>
        </row>
        <row r="1276">
          <cell r="A1276" t="str">
            <v>2.01.192</v>
          </cell>
          <cell r="B1276" t="str">
            <v>SCS0000969</v>
          </cell>
          <cell r="C1276" t="str">
            <v>M20副驾驶员靠背骨架左侧翼支撑钢丝</v>
          </cell>
        </row>
        <row r="1277">
          <cell r="A1277" t="str">
            <v>2.01.193</v>
          </cell>
          <cell r="B1277" t="str">
            <v>SCS0000970</v>
          </cell>
          <cell r="C1277" t="str">
            <v>M20副驾驶员靠背骨架右侧翼支撑钢丝</v>
          </cell>
        </row>
        <row r="1278">
          <cell r="A1278" t="str">
            <v>2.01.194</v>
          </cell>
          <cell r="B1278" t="str">
            <v>SCS0000971</v>
          </cell>
          <cell r="C1278" t="str">
            <v>M20前排头枕骨架总成</v>
          </cell>
        </row>
        <row r="1279">
          <cell r="A1279" t="str">
            <v>2.01.195</v>
          </cell>
          <cell r="B1279" t="str">
            <v>SCS0000972</v>
          </cell>
          <cell r="C1279" t="str">
            <v>M20主驾左滑轨组装总成</v>
          </cell>
        </row>
        <row r="1280">
          <cell r="A1280" t="str">
            <v>2.01.196</v>
          </cell>
          <cell r="B1280" t="str">
            <v>SCS0000973</v>
          </cell>
          <cell r="C1280" t="str">
            <v>M20主驾右滑轨组装总成</v>
          </cell>
        </row>
        <row r="1281">
          <cell r="A1281" t="str">
            <v>2.01.197</v>
          </cell>
          <cell r="B1281" t="str">
            <v>SCS0000974</v>
          </cell>
          <cell r="C1281" t="str">
            <v>M20副驾左滑轨组装总成</v>
          </cell>
        </row>
        <row r="1282">
          <cell r="A1282" t="str">
            <v>2.01.198</v>
          </cell>
          <cell r="B1282" t="str">
            <v>SCS0000975</v>
          </cell>
          <cell r="C1282" t="str">
            <v>M20副驾右滑轨组装总成</v>
          </cell>
        </row>
        <row r="1283">
          <cell r="A1283" t="str">
            <v>2.01.199</v>
          </cell>
          <cell r="B1283" t="str">
            <v>SCS0000976</v>
          </cell>
          <cell r="C1283" t="str">
            <v>M20前排滑轨解锁手把</v>
          </cell>
        </row>
        <row r="1284">
          <cell r="A1284" t="str">
            <v>2.01.200</v>
          </cell>
          <cell r="B1284" t="str">
            <v>SCS0000977</v>
          </cell>
          <cell r="C1284" t="str">
            <v>M20主驾座框本体总成（电泳）</v>
          </cell>
        </row>
        <row r="1285">
          <cell r="A1285" t="str">
            <v>2.01.201</v>
          </cell>
          <cell r="B1285" t="str">
            <v>SCS0000978</v>
          </cell>
          <cell r="C1285" t="str">
            <v>M20副驾座框本体总成（电泳）</v>
          </cell>
        </row>
        <row r="1286">
          <cell r="A1286" t="str">
            <v>2.01.202</v>
          </cell>
          <cell r="B1286" t="str">
            <v>SCS0000979</v>
          </cell>
          <cell r="C1286" t="str">
            <v>M20主驾安全带锁扣总成</v>
          </cell>
        </row>
        <row r="1287">
          <cell r="A1287" t="str">
            <v>2.01.203</v>
          </cell>
          <cell r="B1287" t="str">
            <v>SCS0000980</v>
          </cell>
          <cell r="C1287" t="str">
            <v>M20副驾安全带锁扣总成</v>
          </cell>
        </row>
        <row r="1288">
          <cell r="A1288" t="str">
            <v>2.01.204</v>
          </cell>
          <cell r="B1288" t="str">
            <v>SCS0000981</v>
          </cell>
          <cell r="C1288" t="str">
            <v>M20主驾座框本体总成（升降型）</v>
          </cell>
        </row>
        <row r="1289">
          <cell r="A1289" t="str">
            <v>2.01.205</v>
          </cell>
          <cell r="B1289" t="str">
            <v>SCS0000982</v>
          </cell>
          <cell r="C1289" t="str">
            <v>M20左侧独立靠背骨架总成</v>
          </cell>
        </row>
        <row r="1290">
          <cell r="A1290" t="str">
            <v>2.01.206</v>
          </cell>
          <cell r="B1290" t="str">
            <v>SCS0000983</v>
          </cell>
          <cell r="C1290" t="str">
            <v>M20右侧独立靠背骨架总成</v>
          </cell>
        </row>
        <row r="1291">
          <cell r="A1291" t="str">
            <v>2.01.207</v>
          </cell>
          <cell r="B1291" t="str">
            <v>SCS0000984</v>
          </cell>
          <cell r="C1291" t="str">
            <v>M20左侧独立座框总成</v>
          </cell>
        </row>
        <row r="1292">
          <cell r="A1292" t="str">
            <v>2.01.208</v>
          </cell>
          <cell r="B1292" t="str">
            <v>SCS0000985</v>
          </cell>
          <cell r="C1292" t="str">
            <v>M20右侧独立座框总成</v>
          </cell>
        </row>
        <row r="1293">
          <cell r="A1293" t="str">
            <v>2.01.209</v>
          </cell>
          <cell r="B1293" t="str">
            <v>SCS0000986</v>
          </cell>
          <cell r="C1293" t="str">
            <v>M20独立座滑轨本体（左）</v>
          </cell>
        </row>
        <row r="1294">
          <cell r="A1294" t="str">
            <v>2.01.210</v>
          </cell>
          <cell r="B1294" t="str">
            <v>SCS0000987</v>
          </cell>
          <cell r="C1294" t="str">
            <v>M20独立座滑轨本体（右）</v>
          </cell>
        </row>
        <row r="1295">
          <cell r="A1295" t="str">
            <v>2.01.211</v>
          </cell>
          <cell r="B1295" t="str">
            <v>SCS0000988</v>
          </cell>
          <cell r="C1295" t="str">
            <v>M20中排独立滑轨解锁手把</v>
          </cell>
        </row>
        <row r="1296">
          <cell r="A1296" t="str">
            <v>2.01.212</v>
          </cell>
          <cell r="B1296" t="str">
            <v>SCS0000989</v>
          </cell>
          <cell r="C1296" t="str">
            <v>M20中排安全带锁扣总成</v>
          </cell>
        </row>
        <row r="1297">
          <cell r="A1297" t="str">
            <v>2.01.213</v>
          </cell>
          <cell r="B1297" t="str">
            <v>SCS0000990</v>
          </cell>
          <cell r="C1297" t="str">
            <v>M20中排安全带锁扣总成（右）</v>
          </cell>
        </row>
        <row r="1298">
          <cell r="A1298" t="str">
            <v>2.01.214</v>
          </cell>
          <cell r="B1298" t="str">
            <v>SCS0000991</v>
          </cell>
          <cell r="C1298" t="str">
            <v>M20独立座前翻脚架总成（右）</v>
          </cell>
        </row>
        <row r="1299">
          <cell r="A1299" t="str">
            <v>2.01.215</v>
          </cell>
          <cell r="B1299" t="str">
            <v>SCS0000992</v>
          </cell>
          <cell r="C1299" t="str">
            <v>M20左侧独立座地锁总成</v>
          </cell>
        </row>
        <row r="1300">
          <cell r="A1300" t="str">
            <v>2.01.216</v>
          </cell>
          <cell r="B1300" t="str">
            <v>SCS0000993</v>
          </cell>
          <cell r="C1300" t="str">
            <v>M20右侧独立座地锁总成</v>
          </cell>
        </row>
        <row r="1301">
          <cell r="A1301" t="str">
            <v>2.01.217</v>
          </cell>
          <cell r="B1301" t="str">
            <v>SCS0000994</v>
          </cell>
          <cell r="C1301" t="str">
            <v>M20左侧座椅靠背骨架总成</v>
          </cell>
        </row>
        <row r="1302">
          <cell r="A1302" t="str">
            <v>2.01.218</v>
          </cell>
          <cell r="B1302" t="str">
            <v>SCS0000995</v>
          </cell>
          <cell r="C1302" t="str">
            <v>M20右侧座椅靠背骨架总成</v>
          </cell>
        </row>
        <row r="1303">
          <cell r="A1303" t="str">
            <v>2.01.219</v>
          </cell>
          <cell r="B1303" t="str">
            <v>SCS0000996</v>
          </cell>
          <cell r="C1303" t="str">
            <v>M20中后排三点安全带总成</v>
          </cell>
        </row>
        <row r="1304">
          <cell r="A1304" t="str">
            <v>2.01.220</v>
          </cell>
          <cell r="B1304" t="str">
            <v>SCS0000997</v>
          </cell>
          <cell r="C1304" t="str">
            <v>M20左侧座椅座垫骨架总成</v>
          </cell>
        </row>
        <row r="1305">
          <cell r="A1305" t="str">
            <v>2.01.221</v>
          </cell>
          <cell r="B1305" t="str">
            <v>SCS0000998</v>
          </cell>
          <cell r="C1305" t="str">
            <v>M20右侧座椅座垫骨架总成</v>
          </cell>
        </row>
        <row r="1306">
          <cell r="A1306" t="str">
            <v>2.01.222</v>
          </cell>
          <cell r="B1306" t="str">
            <v>SCS0000999</v>
          </cell>
          <cell r="C1306" t="str">
            <v>中排右侧座椅折叠器</v>
          </cell>
        </row>
        <row r="1307">
          <cell r="A1307" t="str">
            <v>2.01.223</v>
          </cell>
          <cell r="B1307" t="str">
            <v>SCS0001000</v>
          </cell>
          <cell r="C1307" t="str">
            <v>M20三人靠背骨架总成</v>
          </cell>
        </row>
        <row r="1308">
          <cell r="A1308" t="str">
            <v>2.01.224</v>
          </cell>
          <cell r="B1308" t="str">
            <v>SCS0001001</v>
          </cell>
          <cell r="C1308" t="str">
            <v>M20三人靠背骨架总成（不带头枕）</v>
          </cell>
        </row>
        <row r="1309">
          <cell r="A1309" t="str">
            <v>2.01.225</v>
          </cell>
          <cell r="B1309" t="str">
            <v>SCS0001002</v>
          </cell>
          <cell r="C1309" t="str">
            <v>M20三人头枕骨架</v>
          </cell>
        </row>
        <row r="1310">
          <cell r="A1310" t="str">
            <v>2.01.226</v>
          </cell>
          <cell r="B1310" t="str">
            <v>SCS0001003</v>
          </cell>
          <cell r="C1310" t="str">
            <v>M20三人座垫骨架总成</v>
          </cell>
        </row>
        <row r="1311">
          <cell r="A1311" t="str">
            <v>2.01.227</v>
          </cell>
          <cell r="B1311" t="str">
            <v>SCS0001004</v>
          </cell>
          <cell r="C1311" t="str">
            <v>M20三人地锁总成</v>
          </cell>
        </row>
        <row r="1312">
          <cell r="A1312" t="str">
            <v>2.01.228</v>
          </cell>
          <cell r="B1312" t="str">
            <v>SCS0001005</v>
          </cell>
          <cell r="C1312" t="str">
            <v>钢丝200</v>
          </cell>
        </row>
        <row r="1313">
          <cell r="A1313" t="str">
            <v>2.01.229</v>
          </cell>
          <cell r="B1313" t="str">
            <v>SCS0003973</v>
          </cell>
          <cell r="C1313" t="str">
            <v>H01驾驶员右前地脚总成</v>
          </cell>
        </row>
        <row r="1314">
          <cell r="A1314" t="str">
            <v>2.01.230</v>
          </cell>
          <cell r="B1314" t="str">
            <v>SLT0001504</v>
          </cell>
          <cell r="C1314" t="str">
            <v>驾驶员靠背骨架总成</v>
          </cell>
        </row>
        <row r="1315">
          <cell r="A1315" t="str">
            <v>2.01.231</v>
          </cell>
          <cell r="B1315" t="str">
            <v>SLT0001505</v>
          </cell>
          <cell r="C1315" t="str">
            <v>驾驶员调角器总成（左）</v>
          </cell>
        </row>
        <row r="1316">
          <cell r="A1316" t="str">
            <v>2.01.232</v>
          </cell>
          <cell r="B1316" t="str">
            <v>SLT0001506</v>
          </cell>
          <cell r="C1316" t="str">
            <v>驾驶员座垫座盆总成</v>
          </cell>
        </row>
        <row r="1317">
          <cell r="A1317" t="str">
            <v>2.01.233</v>
          </cell>
          <cell r="B1317" t="str">
            <v>SLT0001507</v>
          </cell>
          <cell r="C1317" t="str">
            <v>1695驾驶员座垫骨架总成</v>
          </cell>
        </row>
        <row r="1318">
          <cell r="A1318" t="str">
            <v>2.01.234</v>
          </cell>
          <cell r="B1318" t="str">
            <v>SLT0001508</v>
          </cell>
          <cell r="C1318" t="str">
            <v>1780/1900驾驶员座垫骨架总成</v>
          </cell>
        </row>
        <row r="1319">
          <cell r="A1319" t="str">
            <v>2.01.235</v>
          </cell>
          <cell r="B1319" t="str">
            <v>SLT0001509</v>
          </cell>
          <cell r="C1319" t="str">
            <v>驾驶员滑轨总成</v>
          </cell>
        </row>
        <row r="1320">
          <cell r="A1320" t="str">
            <v>2.01.236</v>
          </cell>
          <cell r="B1320" t="str">
            <v>SLT0001510</v>
          </cell>
          <cell r="C1320" t="str">
            <v>正驾驶背钢丝</v>
          </cell>
        </row>
        <row r="1321">
          <cell r="A1321" t="str">
            <v>2.01.237</v>
          </cell>
          <cell r="B1321" t="str">
            <v>SCS0001006</v>
          </cell>
          <cell r="C1321" t="str">
            <v>钢丝290</v>
          </cell>
        </row>
        <row r="1322">
          <cell r="A1322" t="str">
            <v>2.01.238</v>
          </cell>
          <cell r="B1322" t="str">
            <v>SLT0001511</v>
          </cell>
          <cell r="C1322" t="str">
            <v>正驾驶座钢丝</v>
          </cell>
        </row>
        <row r="1323">
          <cell r="A1323" t="str">
            <v>2.01.239</v>
          </cell>
          <cell r="B1323" t="str">
            <v>SLT0001512</v>
          </cell>
          <cell r="C1323" t="str">
            <v>1695副司机大靠背骨架总成</v>
          </cell>
        </row>
        <row r="1324">
          <cell r="A1324" t="str">
            <v>2.01.240</v>
          </cell>
          <cell r="B1324" t="str">
            <v>SCS0001007</v>
          </cell>
          <cell r="C1324" t="str">
            <v>钢丝620</v>
          </cell>
        </row>
        <row r="1325">
          <cell r="A1325" t="str">
            <v>2.01.241</v>
          </cell>
          <cell r="B1325" t="str">
            <v>SLT0001513</v>
          </cell>
          <cell r="C1325" t="str">
            <v>大背折叠器总成</v>
          </cell>
        </row>
        <row r="1326">
          <cell r="A1326" t="str">
            <v>2.01.242</v>
          </cell>
          <cell r="B1326" t="str">
            <v>SLT0001514</v>
          </cell>
          <cell r="C1326" t="str">
            <v>1695副背左安装支架</v>
          </cell>
        </row>
        <row r="1327">
          <cell r="A1327" t="str">
            <v>2.01.243</v>
          </cell>
          <cell r="B1327" t="str">
            <v>SLT0001515</v>
          </cell>
          <cell r="C1327" t="str">
            <v>1695副座垫骨架总成(整体)</v>
          </cell>
        </row>
        <row r="1328">
          <cell r="A1328" t="str">
            <v>2.01.244</v>
          </cell>
          <cell r="B1328" t="str">
            <v>SLT0001516</v>
          </cell>
          <cell r="C1328" t="str">
            <v>1695副驾驶座钢丝</v>
          </cell>
        </row>
        <row r="1329">
          <cell r="A1329" t="str">
            <v>2.01.245</v>
          </cell>
          <cell r="B1329" t="str">
            <v>SLT0001517</v>
          </cell>
          <cell r="C1329" t="str">
            <v>1900副司机大靠背骨架总成</v>
          </cell>
        </row>
        <row r="1330">
          <cell r="A1330" t="str">
            <v>2.01.246</v>
          </cell>
          <cell r="B1330" t="str">
            <v>SLT0001518</v>
          </cell>
          <cell r="C1330" t="str">
            <v>1800副驾驶背钢丝</v>
          </cell>
        </row>
        <row r="1331">
          <cell r="A1331" t="str">
            <v>2.01.247</v>
          </cell>
          <cell r="B1331" t="str">
            <v>SLT0001519</v>
          </cell>
          <cell r="C1331" t="str">
            <v>1900副司机小靠背骨架总成</v>
          </cell>
        </row>
        <row r="1332">
          <cell r="A1332" t="str">
            <v>2.01.248</v>
          </cell>
          <cell r="B1332" t="str">
            <v>SLT0001520</v>
          </cell>
          <cell r="C1332" t="str">
            <v>小背折叠器总成</v>
          </cell>
        </row>
        <row r="1333">
          <cell r="A1333" t="str">
            <v>2.01.249</v>
          </cell>
          <cell r="B1333" t="str">
            <v>SLT0001521</v>
          </cell>
          <cell r="C1333" t="str">
            <v>1900副驾小背预埋钢丝1</v>
          </cell>
        </row>
        <row r="1334">
          <cell r="A1334" t="str">
            <v>2.01.250</v>
          </cell>
          <cell r="B1334" t="str">
            <v>SLT0001522</v>
          </cell>
          <cell r="C1334" t="str">
            <v>1900副驾小背预埋钢丝2</v>
          </cell>
        </row>
        <row r="1335">
          <cell r="A1335" t="str">
            <v>2.01.251</v>
          </cell>
          <cell r="B1335" t="str">
            <v>SLT0001523</v>
          </cell>
          <cell r="C1335" t="str">
            <v>1900副司机小靠杂物箱合页</v>
          </cell>
        </row>
        <row r="1336">
          <cell r="A1336" t="str">
            <v>2.01.252</v>
          </cell>
          <cell r="B1336" t="str">
            <v>SLT0001524</v>
          </cell>
          <cell r="C1336" t="str">
            <v>1900中连接板总成</v>
          </cell>
        </row>
        <row r="1337">
          <cell r="A1337" t="str">
            <v>2.01.253</v>
          </cell>
          <cell r="B1337" t="str">
            <v>SLT0001525</v>
          </cell>
          <cell r="C1337" t="str">
            <v>1900副驾驶座骨架总成</v>
          </cell>
        </row>
        <row r="1338">
          <cell r="A1338" t="str">
            <v>2.01.254</v>
          </cell>
          <cell r="B1338" t="str">
            <v>SLT0001526</v>
          </cell>
          <cell r="C1338" t="str">
            <v>1800副驾驶座钢丝</v>
          </cell>
        </row>
        <row r="1339">
          <cell r="A1339" t="str">
            <v>2.01.255</v>
          </cell>
          <cell r="B1339" t="str">
            <v>SLT0001527</v>
          </cell>
          <cell r="C1339" t="str">
            <v>1780联体靠背骨架总成</v>
          </cell>
        </row>
        <row r="1340">
          <cell r="A1340" t="str">
            <v>2.01.256</v>
          </cell>
          <cell r="B1340" t="str">
            <v>SCS0001008</v>
          </cell>
          <cell r="C1340" t="str">
            <v>钢丝800</v>
          </cell>
        </row>
        <row r="1341">
          <cell r="A1341" t="str">
            <v>2.01.257</v>
          </cell>
          <cell r="B1341" t="str">
            <v>SLT0001528</v>
          </cell>
          <cell r="C1341" t="str">
            <v>1780副背左安装支架</v>
          </cell>
        </row>
        <row r="1342">
          <cell r="A1342" t="str">
            <v>2.01.258</v>
          </cell>
          <cell r="B1342" t="str">
            <v>SLT0001529</v>
          </cell>
          <cell r="C1342" t="str">
            <v>1780副驾驶座骨架总成（分体）</v>
          </cell>
        </row>
        <row r="1343">
          <cell r="A1343" t="str">
            <v>2.01.259</v>
          </cell>
          <cell r="B1343" t="str">
            <v>SLT0001530</v>
          </cell>
          <cell r="C1343" t="str">
            <v>1695副驾驶背钢丝</v>
          </cell>
        </row>
        <row r="1344">
          <cell r="A1344" t="str">
            <v>2.01.260</v>
          </cell>
          <cell r="B1344" t="str">
            <v>SCS0001009</v>
          </cell>
          <cell r="C1344" t="str">
            <v>钢丝500</v>
          </cell>
        </row>
        <row r="1345">
          <cell r="A1345" t="str">
            <v>2.01.261</v>
          </cell>
          <cell r="B1345" t="str">
            <v>SCS0001010</v>
          </cell>
          <cell r="C1345" t="str">
            <v>301正驾焊接式调角器</v>
          </cell>
        </row>
        <row r="1346">
          <cell r="A1346" t="str">
            <v>2.01.262</v>
          </cell>
          <cell r="B1346" t="str">
            <v>SCS0001011</v>
          </cell>
          <cell r="C1346" t="str">
            <v>301副驾焊接式调角器</v>
          </cell>
        </row>
        <row r="1347">
          <cell r="A1347" t="str">
            <v>2.01.263</v>
          </cell>
          <cell r="B1347" t="str">
            <v>SLT0001531</v>
          </cell>
          <cell r="C1347" t="str">
            <v>大背折叠器总成</v>
          </cell>
        </row>
        <row r="1348">
          <cell r="A1348" t="str">
            <v>2.01.264</v>
          </cell>
          <cell r="B1348" t="str">
            <v>SCS0001012</v>
          </cell>
          <cell r="C1348" t="str">
            <v>M20驾驶员左滑轨总成</v>
          </cell>
        </row>
        <row r="1349">
          <cell r="A1349" t="str">
            <v>2.01.265</v>
          </cell>
          <cell r="B1349" t="str">
            <v>SCS0001013</v>
          </cell>
          <cell r="C1349" t="str">
            <v>M20驾驶员右滑轨总成</v>
          </cell>
        </row>
        <row r="1350">
          <cell r="A1350" t="str">
            <v>2.01.266</v>
          </cell>
          <cell r="B1350" t="str">
            <v>SCS0001014</v>
          </cell>
          <cell r="C1350" t="str">
            <v>M20副驾驶员左滑轨总成</v>
          </cell>
        </row>
        <row r="1351">
          <cell r="A1351" t="str">
            <v>2.01.267</v>
          </cell>
          <cell r="B1351" t="str">
            <v>SCS0001015</v>
          </cell>
          <cell r="C1351" t="str">
            <v>M20副驾驶员右滑轨总成</v>
          </cell>
        </row>
        <row r="1352">
          <cell r="A1352" t="str">
            <v>2.01.268</v>
          </cell>
          <cell r="B1352" t="str">
            <v>SCS0001016</v>
          </cell>
          <cell r="C1352" t="str">
            <v>M20主驾左固定座总成</v>
          </cell>
        </row>
        <row r="1353">
          <cell r="A1353" t="str">
            <v>2.01.269</v>
          </cell>
          <cell r="B1353" t="str">
            <v>SCS0001017</v>
          </cell>
          <cell r="C1353" t="str">
            <v>M20主驾右固定座总成</v>
          </cell>
        </row>
        <row r="1354">
          <cell r="A1354" t="str">
            <v>2.01.270</v>
          </cell>
          <cell r="B1354" t="str">
            <v>SCS0001018</v>
          </cell>
          <cell r="C1354" t="str">
            <v>M20主驾安全带固定板总成</v>
          </cell>
        </row>
        <row r="1355">
          <cell r="A1355" t="str">
            <v>2.01.271</v>
          </cell>
          <cell r="B1355" t="str">
            <v>SCS0001019</v>
          </cell>
          <cell r="C1355" t="str">
            <v>M20副驾安全带固定板总成</v>
          </cell>
        </row>
        <row r="1356">
          <cell r="A1356" t="str">
            <v>2.01.272</v>
          </cell>
          <cell r="B1356" t="str">
            <v>SCS0001020</v>
          </cell>
          <cell r="C1356" t="str">
            <v>M20副驾右固定座总成</v>
          </cell>
        </row>
        <row r="1357">
          <cell r="A1357" t="str">
            <v>2.01.273</v>
          </cell>
          <cell r="B1357" t="str">
            <v>SCS0001021</v>
          </cell>
          <cell r="C1357" t="str">
            <v>M20副驾左固定座总成</v>
          </cell>
        </row>
        <row r="1358">
          <cell r="A1358" t="str">
            <v>2.01.274</v>
          </cell>
          <cell r="B1358" t="str">
            <v>SCS0001022</v>
          </cell>
          <cell r="C1358" t="str">
            <v>M20左侧独立扶手骨架总成</v>
          </cell>
        </row>
        <row r="1359">
          <cell r="A1359" t="str">
            <v>2.01.275</v>
          </cell>
          <cell r="B1359" t="str">
            <v>SCS0001023</v>
          </cell>
          <cell r="C1359" t="str">
            <v>M20右侧独立扶手骨架总成</v>
          </cell>
        </row>
        <row r="1360">
          <cell r="A1360" t="str">
            <v>2.01.276</v>
          </cell>
          <cell r="B1360" t="str">
            <v>SCS0001024</v>
          </cell>
          <cell r="C1360" t="str">
            <v>M20左侧独立靠背调角器总成</v>
          </cell>
        </row>
        <row r="1361">
          <cell r="A1361" t="str">
            <v>2.01.277</v>
          </cell>
          <cell r="B1361" t="str">
            <v>SCS0001025</v>
          </cell>
          <cell r="C1361" t="str">
            <v>M20右侧独立靠背调角器总成</v>
          </cell>
        </row>
        <row r="1362">
          <cell r="A1362" t="str">
            <v>2.01.278</v>
          </cell>
          <cell r="B1362" t="str">
            <v>SCS0001026</v>
          </cell>
          <cell r="C1362" t="str">
            <v>M50三人座垫骨架总成</v>
          </cell>
        </row>
        <row r="1363">
          <cell r="A1363" t="str">
            <v>2.01.279</v>
          </cell>
          <cell r="B1363" t="str">
            <v>SCS0001027</v>
          </cell>
          <cell r="C1363" t="str">
            <v>M50三人地锁总成</v>
          </cell>
        </row>
        <row r="1364">
          <cell r="A1364" t="str">
            <v>2.01.280</v>
          </cell>
          <cell r="B1364" t="str">
            <v>SCS0001028</v>
          </cell>
          <cell r="C1364" t="str">
            <v>M20后排三人固定卡片</v>
          </cell>
        </row>
        <row r="1365">
          <cell r="A1365" t="str">
            <v>2.01.281</v>
          </cell>
          <cell r="B1365" t="str">
            <v>SCS0001029</v>
          </cell>
          <cell r="C1365" t="str">
            <v>背合棉后支撑钢丝A</v>
          </cell>
        </row>
        <row r="1366">
          <cell r="A1366" t="str">
            <v>2.01.282</v>
          </cell>
          <cell r="B1366" t="str">
            <v>SCS0001030</v>
          </cell>
          <cell r="C1366" t="str">
            <v>背合棉后支撑钢丝B</v>
          </cell>
        </row>
        <row r="1367">
          <cell r="A1367" t="str">
            <v>2.01.283</v>
          </cell>
          <cell r="B1367" t="str">
            <v>SCS0001031</v>
          </cell>
          <cell r="C1367" t="str">
            <v>背合棉前支撑钢丝</v>
          </cell>
        </row>
        <row r="1368">
          <cell r="A1368" t="str">
            <v>2.01.284</v>
          </cell>
          <cell r="B1368" t="str">
            <v>SCS0001032</v>
          </cell>
          <cell r="C1368" t="str">
            <v>左侧翼支撑钢丝</v>
          </cell>
        </row>
        <row r="1369">
          <cell r="A1369" t="str">
            <v>2.01.285</v>
          </cell>
          <cell r="B1369" t="str">
            <v>SCS0001033</v>
          </cell>
          <cell r="C1369" t="str">
            <v>右侧翼支撑钢丝</v>
          </cell>
        </row>
        <row r="1370">
          <cell r="A1370" t="str">
            <v>2.01.286</v>
          </cell>
          <cell r="B1370" t="str">
            <v>SCS0001034</v>
          </cell>
          <cell r="C1370" t="str">
            <v>背骨架右连接板总成</v>
          </cell>
        </row>
        <row r="1371">
          <cell r="A1371" t="str">
            <v>2.01.287</v>
          </cell>
          <cell r="B1371" t="str">
            <v>SCS0003974</v>
          </cell>
          <cell r="C1371" t="str">
            <v>H01驾驶员右后地脚</v>
          </cell>
        </row>
        <row r="1372">
          <cell r="A1372" t="str">
            <v>2.01.288</v>
          </cell>
          <cell r="B1372" t="str">
            <v>SCS0001035</v>
          </cell>
          <cell r="C1372" t="str">
            <v>M20独立靠背蛇形簧总成</v>
          </cell>
        </row>
        <row r="1373">
          <cell r="A1373" t="str">
            <v>2.01.289</v>
          </cell>
          <cell r="B1373" t="str">
            <v>SCS0001036</v>
          </cell>
          <cell r="C1373" t="str">
            <v>左侧翼支撑钢丝</v>
          </cell>
        </row>
        <row r="1374">
          <cell r="A1374" t="str">
            <v>2.01.290</v>
          </cell>
          <cell r="B1374" t="str">
            <v>SCS0001037</v>
          </cell>
          <cell r="C1374" t="str">
            <v>背骨架左连接板总成</v>
          </cell>
        </row>
        <row r="1375">
          <cell r="A1375" t="str">
            <v>2.01.291</v>
          </cell>
          <cell r="B1375" t="str">
            <v>SCS0001038</v>
          </cell>
          <cell r="C1375" t="str">
            <v>左侧扶手轴总成</v>
          </cell>
        </row>
        <row r="1376">
          <cell r="A1376" t="str">
            <v>2.01.292</v>
          </cell>
          <cell r="B1376" t="str">
            <v>SCS0001039</v>
          </cell>
          <cell r="C1376" t="str">
            <v>右侧扶手轴总成</v>
          </cell>
        </row>
        <row r="1377">
          <cell r="A1377" t="str">
            <v>2.01.293</v>
          </cell>
          <cell r="B1377" t="str">
            <v>SCS0001040</v>
          </cell>
          <cell r="C1377" t="str">
            <v>左侧独立座框左连接板</v>
          </cell>
        </row>
        <row r="1378">
          <cell r="A1378" t="str">
            <v>2.01.294</v>
          </cell>
          <cell r="B1378" t="str">
            <v>SCS0001041</v>
          </cell>
          <cell r="C1378" t="str">
            <v>左侧独立座框右连接板</v>
          </cell>
        </row>
        <row r="1379">
          <cell r="A1379" t="str">
            <v>2.01.295</v>
          </cell>
          <cell r="B1379" t="str">
            <v>SCS0001042</v>
          </cell>
          <cell r="C1379" t="str">
            <v>安全带固定板L</v>
          </cell>
        </row>
        <row r="1380">
          <cell r="A1380" t="str">
            <v>2.01.296</v>
          </cell>
          <cell r="B1380" t="str">
            <v>SCS0001043</v>
          </cell>
          <cell r="C1380" t="str">
            <v>滑轨上连接板</v>
          </cell>
        </row>
        <row r="1381">
          <cell r="A1381" t="str">
            <v>2.01.297</v>
          </cell>
          <cell r="B1381" t="str">
            <v>SCS0003975</v>
          </cell>
          <cell r="C1381" t="str">
            <v>H01左侧滑轨本体</v>
          </cell>
        </row>
        <row r="1382">
          <cell r="A1382" t="str">
            <v>2.01.298</v>
          </cell>
          <cell r="B1382" t="str">
            <v>SCS0001044</v>
          </cell>
          <cell r="C1382" t="str">
            <v>接口支架</v>
          </cell>
        </row>
        <row r="1383">
          <cell r="A1383" t="str">
            <v>2.01.299</v>
          </cell>
          <cell r="B1383" t="str">
            <v>SCS0003976</v>
          </cell>
          <cell r="C1383" t="str">
            <v>H01驾驶员左前地脚</v>
          </cell>
        </row>
        <row r="1384">
          <cell r="A1384" t="str">
            <v>2.01.300</v>
          </cell>
          <cell r="B1384" t="str">
            <v>SCS0001045</v>
          </cell>
          <cell r="C1384" t="str">
            <v>接口钢丝</v>
          </cell>
        </row>
        <row r="1385">
          <cell r="A1385" t="str">
            <v>2.01.301</v>
          </cell>
          <cell r="B1385" t="str">
            <v>SCS0003977</v>
          </cell>
          <cell r="C1385" t="str">
            <v>H01驾驶员左后地脚</v>
          </cell>
        </row>
        <row r="1386">
          <cell r="A1386" t="str">
            <v>2.01.302</v>
          </cell>
          <cell r="B1386" t="str">
            <v>SCS0001046</v>
          </cell>
          <cell r="C1386" t="str">
            <v>外侧罩壳支架A</v>
          </cell>
        </row>
        <row r="1387">
          <cell r="A1387" t="str">
            <v>2.01.303</v>
          </cell>
          <cell r="B1387" t="str">
            <v>SCS0001047</v>
          </cell>
          <cell r="C1387" t="str">
            <v>左座椅外侧罩壳支架B</v>
          </cell>
        </row>
        <row r="1388">
          <cell r="A1388" t="str">
            <v>2.01.304</v>
          </cell>
          <cell r="B1388" t="str">
            <v>SCS0001048</v>
          </cell>
          <cell r="C1388" t="str">
            <v>内侧罩壳支架A</v>
          </cell>
        </row>
        <row r="1389">
          <cell r="A1389" t="str">
            <v>2.01.305</v>
          </cell>
          <cell r="B1389" t="str">
            <v>SCS0003978</v>
          </cell>
          <cell r="C1389" t="str">
            <v>H01副驾驶员右前地脚</v>
          </cell>
        </row>
        <row r="1390">
          <cell r="A1390" t="str">
            <v>2.01.306</v>
          </cell>
          <cell r="B1390" t="str">
            <v>SCS0001049</v>
          </cell>
          <cell r="C1390" t="str">
            <v>座垫前钢丝</v>
          </cell>
        </row>
        <row r="1391">
          <cell r="A1391" t="str">
            <v>2.01.307</v>
          </cell>
          <cell r="B1391" t="str">
            <v>SCS0001050</v>
          </cell>
          <cell r="C1391" t="str">
            <v>座垫后钢丝</v>
          </cell>
        </row>
        <row r="1392">
          <cell r="A1392" t="str">
            <v>2.01.308</v>
          </cell>
          <cell r="B1392" t="str">
            <v>SCS0001051</v>
          </cell>
          <cell r="C1392" t="str">
            <v>外侧罩壳支撑钢丝</v>
          </cell>
        </row>
        <row r="1393">
          <cell r="A1393" t="str">
            <v>2.01.309</v>
          </cell>
          <cell r="B1393" t="str">
            <v>SCS0001052</v>
          </cell>
          <cell r="C1393" t="str">
            <v>内侧罩壳支撑钢丝</v>
          </cell>
        </row>
        <row r="1394">
          <cell r="A1394" t="str">
            <v>2.01.310</v>
          </cell>
          <cell r="B1394" t="str">
            <v>SCS0001053</v>
          </cell>
          <cell r="C1394" t="str">
            <v>座垫纵向钢丝</v>
          </cell>
        </row>
        <row r="1395">
          <cell r="A1395" t="str">
            <v>2.01.311</v>
          </cell>
          <cell r="B1395" t="str">
            <v>SCS0001054</v>
          </cell>
          <cell r="C1395" t="str">
            <v>座垫横向钢丝A</v>
          </cell>
        </row>
        <row r="1396">
          <cell r="A1396" t="str">
            <v>2.01.312</v>
          </cell>
          <cell r="B1396" t="str">
            <v>SCS0001055</v>
          </cell>
          <cell r="C1396" t="str">
            <v>座垫横向钢丝B</v>
          </cell>
        </row>
        <row r="1397">
          <cell r="A1397" t="str">
            <v>2.01.313</v>
          </cell>
          <cell r="B1397" t="str">
            <v>SCS0001056</v>
          </cell>
          <cell r="C1397" t="str">
            <v>右侧独立座框右连接板</v>
          </cell>
        </row>
        <row r="1398">
          <cell r="A1398" t="str">
            <v>2.01.314</v>
          </cell>
          <cell r="B1398" t="str">
            <v>SCS0001057</v>
          </cell>
          <cell r="C1398" t="str">
            <v>右侧独立座框左连接板</v>
          </cell>
        </row>
        <row r="1399">
          <cell r="A1399" t="str">
            <v>2.01.315</v>
          </cell>
          <cell r="B1399" t="str">
            <v>SCS0001058</v>
          </cell>
          <cell r="C1399" t="str">
            <v>安全带固定板R</v>
          </cell>
        </row>
        <row r="1400">
          <cell r="A1400" t="str">
            <v>2.01.316</v>
          </cell>
          <cell r="B1400" t="str">
            <v>SCS0001059</v>
          </cell>
          <cell r="C1400" t="str">
            <v>右座椅外侧罩壳支架B</v>
          </cell>
        </row>
        <row r="1401">
          <cell r="A1401" t="str">
            <v>2.01.317</v>
          </cell>
          <cell r="B1401" t="str">
            <v>SCS0003979</v>
          </cell>
          <cell r="C1401" t="str">
            <v>H01副驾驶员右后地脚</v>
          </cell>
        </row>
        <row r="1402">
          <cell r="A1402" t="str">
            <v>2.01.318</v>
          </cell>
          <cell r="B1402" t="str">
            <v>SCS0001060</v>
          </cell>
          <cell r="C1402" t="str">
            <v>内侧罩壳支撑钢丝</v>
          </cell>
        </row>
        <row r="1403">
          <cell r="A1403" t="str">
            <v>2.01.319</v>
          </cell>
          <cell r="B1403" t="str">
            <v>SCS0001061</v>
          </cell>
          <cell r="C1403" t="str">
            <v>307中排2+1座垫骨架焊接总成-改型</v>
          </cell>
        </row>
        <row r="1404">
          <cell r="A1404" t="str">
            <v>2.01.320</v>
          </cell>
          <cell r="B1404" t="str">
            <v>SCS0001062</v>
          </cell>
          <cell r="C1404" t="str">
            <v>307中排后支撑腿总成-改型</v>
          </cell>
        </row>
        <row r="1405">
          <cell r="A1405" t="str">
            <v>2.01.321</v>
          </cell>
          <cell r="B1405" t="str">
            <v>SCS0001063</v>
          </cell>
          <cell r="C1405" t="str">
            <v>307后排三人靠背骨架总成（带头枕）-改型</v>
          </cell>
        </row>
        <row r="1406">
          <cell r="A1406" t="str">
            <v>2.01.322</v>
          </cell>
          <cell r="B1406" t="str">
            <v>SCS0001064</v>
          </cell>
          <cell r="C1406" t="str">
            <v>307后排三人靠背骨架总成（不带头枕）-改型</v>
          </cell>
        </row>
        <row r="1407">
          <cell r="A1407" t="str">
            <v>2.01.323</v>
          </cell>
          <cell r="B1407" t="str">
            <v>SCS0001065</v>
          </cell>
          <cell r="C1407" t="str">
            <v>307后排三人座垫骨架焊接总成-改型</v>
          </cell>
        </row>
        <row r="1408">
          <cell r="A1408" t="str">
            <v>2.01.325</v>
          </cell>
          <cell r="B1408" t="str">
            <v>SCS0001067</v>
          </cell>
          <cell r="C1408" t="str">
            <v>307后排前脚架总成L-改型</v>
          </cell>
        </row>
        <row r="1409">
          <cell r="A1409" t="str">
            <v>2.01.326</v>
          </cell>
          <cell r="B1409" t="str">
            <v>SCS0001068</v>
          </cell>
          <cell r="C1409" t="str">
            <v>307后排前脚架总成R-改型</v>
          </cell>
        </row>
        <row r="1410">
          <cell r="A1410" t="str">
            <v>2.01.327</v>
          </cell>
          <cell r="B1410" t="str">
            <v>SCS0001069</v>
          </cell>
          <cell r="C1410" t="str">
            <v>背骨架头枕支管A</v>
          </cell>
        </row>
        <row r="1411">
          <cell r="A1411" t="str">
            <v>2.01.328</v>
          </cell>
          <cell r="B1411" t="str">
            <v>SCS0001070</v>
          </cell>
          <cell r="C1411" t="str">
            <v>背骨架头枕支管B</v>
          </cell>
        </row>
        <row r="1412">
          <cell r="A1412" t="str">
            <v>2.01.329</v>
          </cell>
          <cell r="B1412" t="str">
            <v>SCS0001071</v>
          </cell>
          <cell r="C1412" t="str">
            <v>主驾右侧合棉支撑钢丝</v>
          </cell>
        </row>
        <row r="1413">
          <cell r="A1413" t="str">
            <v>2.01.330</v>
          </cell>
          <cell r="B1413" t="str">
            <v>SCS0001072</v>
          </cell>
          <cell r="C1413" t="str">
            <v>连动杆</v>
          </cell>
        </row>
        <row r="1414">
          <cell r="A1414" t="str">
            <v>2.01.331</v>
          </cell>
          <cell r="B1414" t="str">
            <v>SCS0001073</v>
          </cell>
          <cell r="C1414" t="str">
            <v>背合棉下支撑框线</v>
          </cell>
        </row>
        <row r="1415">
          <cell r="A1415" t="str">
            <v>2.01.332</v>
          </cell>
          <cell r="B1415" t="str">
            <v>SCS0001074</v>
          </cell>
          <cell r="C1415" t="str">
            <v>M20靠背蛇形簧总成</v>
          </cell>
        </row>
        <row r="1416">
          <cell r="A1416" t="str">
            <v>2.01.333</v>
          </cell>
          <cell r="B1416" t="str">
            <v>SCS0001075</v>
          </cell>
          <cell r="C1416" t="str">
            <v>301背S弹簧B总成</v>
          </cell>
        </row>
        <row r="1417">
          <cell r="A1417" t="str">
            <v>2.01.334</v>
          </cell>
          <cell r="B1417" t="str">
            <v>SCS0001076</v>
          </cell>
          <cell r="C1417" t="str">
            <v>主驾气囊固定板</v>
          </cell>
        </row>
        <row r="1418">
          <cell r="A1418" t="str">
            <v>2.01.335</v>
          </cell>
          <cell r="B1418" t="str">
            <v>SCS0001077</v>
          </cell>
          <cell r="C1418" t="str">
            <v>副驾气囊固定板</v>
          </cell>
        </row>
        <row r="1419">
          <cell r="A1419" t="str">
            <v>2.01.336</v>
          </cell>
          <cell r="B1419" t="str">
            <v>SCS0001078</v>
          </cell>
          <cell r="C1419" t="str">
            <v>主驾左侧调角器总成</v>
          </cell>
        </row>
        <row r="1420">
          <cell r="A1420" t="str">
            <v>2.01.337</v>
          </cell>
          <cell r="B1420" t="str">
            <v>SCS0001079</v>
          </cell>
          <cell r="C1420" t="str">
            <v>主驾右侧调角器总成</v>
          </cell>
        </row>
        <row r="1421">
          <cell r="A1421" t="str">
            <v>2.01.338</v>
          </cell>
          <cell r="B1421" t="str">
            <v>SCS0001080</v>
          </cell>
          <cell r="C1421" t="str">
            <v>副驾左侧调角器总成</v>
          </cell>
        </row>
        <row r="1422">
          <cell r="A1422" t="str">
            <v>2.01.339</v>
          </cell>
          <cell r="B1422" t="str">
            <v>SCS0001081</v>
          </cell>
          <cell r="C1422" t="str">
            <v>副驾右侧调角器总成</v>
          </cell>
        </row>
        <row r="1423">
          <cell r="A1423" t="str">
            <v>2.01.340</v>
          </cell>
          <cell r="B1423" t="str">
            <v>SCS0001082</v>
          </cell>
          <cell r="C1423" t="str">
            <v>301前排头枕骨架（高配）</v>
          </cell>
        </row>
        <row r="1424">
          <cell r="A1424" t="str">
            <v>2.01.341</v>
          </cell>
          <cell r="B1424" t="str">
            <v>SCS0001083</v>
          </cell>
          <cell r="C1424" t="str">
            <v>301主驾座框本体总成（真皮）</v>
          </cell>
        </row>
        <row r="1425">
          <cell r="A1425" t="str">
            <v>2.01.342</v>
          </cell>
          <cell r="B1425" t="str">
            <v>SCS0001084</v>
          </cell>
          <cell r="C1425" t="str">
            <v>301副驾座框本体总成（真皮）</v>
          </cell>
        </row>
        <row r="1426">
          <cell r="A1426" t="str">
            <v>2.01.343</v>
          </cell>
          <cell r="B1426" t="str">
            <v>SCS0001085</v>
          </cell>
          <cell r="C1426" t="str">
            <v>副驾左侧合棉支撑钢线</v>
          </cell>
        </row>
        <row r="1427">
          <cell r="A1427" t="str">
            <v>2.01.344</v>
          </cell>
          <cell r="B1427" t="str">
            <v>SCS0001086</v>
          </cell>
          <cell r="C1427" t="str">
            <v>右折叠器总成</v>
          </cell>
        </row>
        <row r="1428">
          <cell r="A1428" t="str">
            <v>2.01.345</v>
          </cell>
          <cell r="B1428" t="str">
            <v>SCS0001087</v>
          </cell>
          <cell r="C1428" t="str">
            <v>左折叠器总成</v>
          </cell>
        </row>
        <row r="1429">
          <cell r="A1429" t="str">
            <v>2.01.346</v>
          </cell>
          <cell r="B1429" t="str">
            <v>SCS0001088</v>
          </cell>
          <cell r="C1429" t="str">
            <v>驾座调角器主动侧（单边调角器）</v>
          </cell>
        </row>
        <row r="1430">
          <cell r="A1430" t="str">
            <v>2.01.347</v>
          </cell>
          <cell r="B1430" t="str">
            <v>SCS0001089</v>
          </cell>
          <cell r="C1430" t="str">
            <v>副驾调角器主动侧（单边调角器）</v>
          </cell>
        </row>
        <row r="1431">
          <cell r="A1431" t="str">
            <v>2.01.348</v>
          </cell>
          <cell r="B1431" t="str">
            <v>SCS0001090</v>
          </cell>
          <cell r="C1431" t="str">
            <v>扶手固定板</v>
          </cell>
        </row>
        <row r="1432">
          <cell r="A1432" t="str">
            <v>2.01.349</v>
          </cell>
          <cell r="B1432" t="str">
            <v>SCS0001091</v>
          </cell>
          <cell r="C1432" t="str">
            <v>扶手轴</v>
          </cell>
        </row>
        <row r="1433">
          <cell r="A1433" t="str">
            <v>2.01.350</v>
          </cell>
          <cell r="B1433" t="str">
            <v>SCS0001092</v>
          </cell>
          <cell r="C1433" t="str">
            <v>扶手轴档片</v>
          </cell>
        </row>
        <row r="1434">
          <cell r="A1434" t="str">
            <v>2.01.351</v>
          </cell>
          <cell r="B1434" t="str">
            <v>SCS0001093</v>
          </cell>
          <cell r="C1434" t="str">
            <v>扶手轴复位片</v>
          </cell>
        </row>
        <row r="1435">
          <cell r="A1435" t="str">
            <v>2.01.352</v>
          </cell>
          <cell r="B1435" t="str">
            <v>SCS0001094</v>
          </cell>
          <cell r="C1435" t="str">
            <v>中排双人靠背骨架总成（电泳）</v>
          </cell>
        </row>
        <row r="1436">
          <cell r="A1436" t="str">
            <v>2.01.353</v>
          </cell>
          <cell r="B1436" t="str">
            <v>SCS0001095</v>
          </cell>
          <cell r="C1436" t="str">
            <v>后排三人靠背骨架总成（电泳）</v>
          </cell>
        </row>
        <row r="1437">
          <cell r="A1437" t="str">
            <v>2.01.354</v>
          </cell>
          <cell r="B1437" t="str">
            <v>SCS0001096</v>
          </cell>
          <cell r="C1437" t="str">
            <v>307中排双人靠背骨架总成（电泳）</v>
          </cell>
        </row>
        <row r="1438">
          <cell r="A1438" t="str">
            <v>2.01.355</v>
          </cell>
          <cell r="B1438" t="str">
            <v>SCS0001097</v>
          </cell>
          <cell r="C1438" t="str">
            <v>307后排三人靠背骨架总成（电泳）</v>
          </cell>
        </row>
        <row r="1439">
          <cell r="A1439" t="str">
            <v>2.01.356</v>
          </cell>
          <cell r="B1439" t="str">
            <v>SCS0001098</v>
          </cell>
          <cell r="C1439" t="str">
            <v>副驾座垫骨架加强杆</v>
          </cell>
        </row>
        <row r="1440">
          <cell r="A1440" t="str">
            <v>2.01.357</v>
          </cell>
          <cell r="B1440" t="str">
            <v>SCS0001099</v>
          </cell>
          <cell r="C1440" t="str">
            <v>C33D驾驶员左滑轨总成</v>
          </cell>
        </row>
        <row r="1441">
          <cell r="A1441" t="str">
            <v>2.01.358</v>
          </cell>
          <cell r="B1441" t="str">
            <v>SCS0001100</v>
          </cell>
          <cell r="C1441" t="str">
            <v>C33D驾驶员右滑轨总成</v>
          </cell>
        </row>
        <row r="1442">
          <cell r="A1442" t="str">
            <v>2.01.359</v>
          </cell>
          <cell r="B1442" t="str">
            <v>SCS0001101</v>
          </cell>
          <cell r="C1442" t="str">
            <v>C33D拉线总成</v>
          </cell>
        </row>
        <row r="1443">
          <cell r="A1443" t="str">
            <v>2.01.360</v>
          </cell>
          <cell r="B1443" t="str">
            <v>SCS0001102</v>
          </cell>
          <cell r="C1443" t="str">
            <v>C33D主驾左侧调角器总成</v>
          </cell>
        </row>
        <row r="1444">
          <cell r="A1444" t="str">
            <v>2.01.361</v>
          </cell>
          <cell r="B1444" t="str">
            <v>SCS0001103</v>
          </cell>
          <cell r="C1444" t="str">
            <v>C33D主驾顶腰器骨架总成</v>
          </cell>
        </row>
        <row r="1445">
          <cell r="A1445" t="str">
            <v>2.01.362</v>
          </cell>
          <cell r="B1445" t="str">
            <v>SCS0001104</v>
          </cell>
          <cell r="C1445" t="str">
            <v>主驾安全带锁扣总成（带未系提醒）</v>
          </cell>
        </row>
        <row r="1446">
          <cell r="A1446" t="str">
            <v>2.01.363</v>
          </cell>
          <cell r="B1446" t="str">
            <v>SCS0001105</v>
          </cell>
          <cell r="C1446" t="str">
            <v>副驾安全带锁扣总成（不带未系提醒）</v>
          </cell>
        </row>
        <row r="1447">
          <cell r="A1447" t="str">
            <v>2.01.364</v>
          </cell>
          <cell r="B1447" t="str">
            <v>SCS0001106</v>
          </cell>
          <cell r="C1447" t="str">
            <v>C33D卷轴器总成</v>
          </cell>
        </row>
        <row r="1448">
          <cell r="A1448" t="str">
            <v>2.01.365</v>
          </cell>
          <cell r="B1448" t="str">
            <v>SCS0001107</v>
          </cell>
          <cell r="C1448" t="str">
            <v>C33D副驾驶员右滑轨总成</v>
          </cell>
        </row>
        <row r="1449">
          <cell r="A1449" t="str">
            <v>2.01.366</v>
          </cell>
          <cell r="B1449" t="str">
            <v>SCS0001108</v>
          </cell>
          <cell r="C1449" t="str">
            <v>C33D副驾驶员左滑轨总成</v>
          </cell>
        </row>
        <row r="1450">
          <cell r="A1450" t="str">
            <v>2.01.367</v>
          </cell>
          <cell r="B1450" t="str">
            <v>SCS0001109</v>
          </cell>
          <cell r="C1450" t="str">
            <v>C33D主驾左侧调角器总成</v>
          </cell>
        </row>
        <row r="1451">
          <cell r="A1451" t="str">
            <v>2.01.368</v>
          </cell>
          <cell r="B1451" t="str">
            <v>SCS0001110</v>
          </cell>
          <cell r="C1451" t="str">
            <v>C33D后排靠背中间脚架总成</v>
          </cell>
        </row>
        <row r="1452">
          <cell r="A1452" t="str">
            <v>2.01.369</v>
          </cell>
          <cell r="B1452" t="str">
            <v>SCS0001111</v>
          </cell>
          <cell r="C1452" t="str">
            <v>C33D前排头枕骨架总成（豪华）</v>
          </cell>
        </row>
        <row r="1453">
          <cell r="A1453" t="str">
            <v>2.01.370</v>
          </cell>
          <cell r="B1453" t="str">
            <v>SCS0001112</v>
          </cell>
          <cell r="C1453" t="str">
            <v>A122左独立滑轨总成（外）（含脚架）</v>
          </cell>
        </row>
        <row r="1454">
          <cell r="A1454" t="str">
            <v>2.01.371</v>
          </cell>
          <cell r="B1454" t="str">
            <v>SCS0001113</v>
          </cell>
          <cell r="C1454" t="str">
            <v>A122左独立滑轨总成（内）（含脚架）</v>
          </cell>
        </row>
        <row r="1455">
          <cell r="A1455" t="str">
            <v>2.01.372</v>
          </cell>
          <cell r="B1455" t="str">
            <v>SCS0001114</v>
          </cell>
          <cell r="C1455" t="str">
            <v>A122右独立滑轨总成（外）（含脚架）</v>
          </cell>
        </row>
        <row r="1456">
          <cell r="A1456" t="str">
            <v>2.01.373</v>
          </cell>
          <cell r="B1456" t="str">
            <v>SCS0001115</v>
          </cell>
          <cell r="C1456" t="str">
            <v>A122右独立滑轨总成（内）（含脚架）</v>
          </cell>
        </row>
        <row r="1457">
          <cell r="A1457" t="str">
            <v>2.01.374</v>
          </cell>
          <cell r="B1457" t="str">
            <v>SCS0001116</v>
          </cell>
          <cell r="C1457" t="str">
            <v>A122独立单支滑轨（不含脚架）</v>
          </cell>
        </row>
        <row r="1458">
          <cell r="A1458" t="str">
            <v>2.01.375</v>
          </cell>
          <cell r="B1458" t="str">
            <v>SCS0001117</v>
          </cell>
          <cell r="C1458" t="str">
            <v>A122独立前脚架F0</v>
          </cell>
        </row>
        <row r="1459">
          <cell r="A1459" t="str">
            <v>2.01.376</v>
          </cell>
          <cell r="B1459" t="str">
            <v>SCS0001118</v>
          </cell>
          <cell r="C1459" t="str">
            <v>A122独立前脚架F1</v>
          </cell>
        </row>
        <row r="1460">
          <cell r="A1460" t="str">
            <v>2.01.377</v>
          </cell>
          <cell r="B1460" t="str">
            <v>SCS0001119</v>
          </cell>
          <cell r="C1460" t="str">
            <v>A122左独立左后脚架LL</v>
          </cell>
        </row>
        <row r="1461">
          <cell r="A1461" t="str">
            <v>2.01.378</v>
          </cell>
          <cell r="B1461" t="str">
            <v>SCS0001120</v>
          </cell>
          <cell r="C1461" t="str">
            <v>A122左独立右后脚架LR</v>
          </cell>
        </row>
        <row r="1462">
          <cell r="A1462" t="str">
            <v>2.01.379</v>
          </cell>
          <cell r="B1462" t="str">
            <v>SCS0001121</v>
          </cell>
          <cell r="C1462" t="str">
            <v>A122右独立左后脚架RL</v>
          </cell>
        </row>
        <row r="1463">
          <cell r="A1463" t="str">
            <v>2.01.380</v>
          </cell>
          <cell r="B1463" t="str">
            <v>SCS0001122</v>
          </cell>
          <cell r="C1463" t="str">
            <v>A122右独立右后脚架RR</v>
          </cell>
        </row>
        <row r="1464">
          <cell r="A1464" t="str">
            <v>2.01.381</v>
          </cell>
          <cell r="B1464" t="str">
            <v>SCS0001123</v>
          </cell>
          <cell r="C1464" t="str">
            <v>M20独立靠背骨架金属冲压件总成</v>
          </cell>
        </row>
        <row r="1465">
          <cell r="A1465" t="str">
            <v>2.01.382</v>
          </cell>
          <cell r="B1465" t="str">
            <v>SCS0001124</v>
          </cell>
          <cell r="C1465" t="str">
            <v>M20独立座垫骨架金属冲压件总成</v>
          </cell>
        </row>
        <row r="1466">
          <cell r="A1466" t="str">
            <v>2.01.383</v>
          </cell>
          <cell r="B1466" t="str">
            <v>SCS0001125</v>
          </cell>
          <cell r="C1466" t="str">
            <v>307（改）后排座垫骨架金属冲压件总成</v>
          </cell>
        </row>
        <row r="1467">
          <cell r="A1467" t="str">
            <v>2.01.384</v>
          </cell>
          <cell r="B1467" t="str">
            <v>SCS0001126</v>
          </cell>
          <cell r="C1467" t="str">
            <v>C33D整体背骨架左连接板总成</v>
          </cell>
        </row>
        <row r="1468">
          <cell r="A1468" t="str">
            <v>2.01.385</v>
          </cell>
          <cell r="B1468" t="str">
            <v>SCS0001127</v>
          </cell>
          <cell r="C1468" t="str">
            <v>C33D整体背骨架右连接板总成</v>
          </cell>
        </row>
        <row r="1469">
          <cell r="A1469" t="str">
            <v>2.01.386</v>
          </cell>
          <cell r="B1469" t="str">
            <v>SCS0001128</v>
          </cell>
          <cell r="C1469" t="str">
            <v>C33D整体式靠背骨架主管</v>
          </cell>
        </row>
        <row r="1470">
          <cell r="A1470" t="str">
            <v>2.01.387</v>
          </cell>
          <cell r="B1470" t="str">
            <v>SCS0001129</v>
          </cell>
          <cell r="C1470" t="str">
            <v>C33D整体式靠背骨架支撑管C</v>
          </cell>
        </row>
        <row r="1471">
          <cell r="A1471" t="str">
            <v>2.01.388</v>
          </cell>
          <cell r="B1471" t="str">
            <v>SCS0001130</v>
          </cell>
          <cell r="C1471" t="str">
            <v>C33D整体式靠背骨架纵支撑管</v>
          </cell>
        </row>
        <row r="1472">
          <cell r="A1472" t="str">
            <v>2.01.389</v>
          </cell>
          <cell r="B1472" t="str">
            <v>SCS0001131</v>
          </cell>
          <cell r="C1472" t="str">
            <v>C33D整体式靠背骨架下支撑管</v>
          </cell>
        </row>
        <row r="1473">
          <cell r="A1473" t="str">
            <v>2.01.390</v>
          </cell>
          <cell r="B1473" t="str">
            <v>SCS0001132</v>
          </cell>
          <cell r="C1473" t="str">
            <v>C33D后排靠背解锁支架（左）</v>
          </cell>
        </row>
        <row r="1474">
          <cell r="A1474" t="str">
            <v>2.01.391</v>
          </cell>
          <cell r="B1474" t="str">
            <v>SCS0001133</v>
          </cell>
          <cell r="C1474" t="str">
            <v>C33D后排靠背解锁支架（右）</v>
          </cell>
        </row>
        <row r="1475">
          <cell r="A1475" t="str">
            <v>2.01.392</v>
          </cell>
          <cell r="B1475" t="str">
            <v>SCS0001134</v>
          </cell>
          <cell r="C1475" t="str">
            <v>C33D后排靠背锁扣左固定座总成</v>
          </cell>
        </row>
        <row r="1476">
          <cell r="A1476" t="str">
            <v>2.01.393</v>
          </cell>
          <cell r="B1476" t="str">
            <v>SCS0001135</v>
          </cell>
          <cell r="C1476" t="str">
            <v>C33D后排靠背锁扣右固定座总成</v>
          </cell>
        </row>
        <row r="1477">
          <cell r="A1477" t="str">
            <v>2.01.394</v>
          </cell>
          <cell r="B1477" t="str">
            <v>SCS0001136</v>
          </cell>
          <cell r="C1477" t="str">
            <v>C33D安全带卷收器安装板</v>
          </cell>
        </row>
        <row r="1478">
          <cell r="A1478" t="str">
            <v>2.01.395</v>
          </cell>
          <cell r="B1478" t="str">
            <v>SCS0001137</v>
          </cell>
          <cell r="C1478" t="str">
            <v>C33D整体式靠背支撑钢丝Z</v>
          </cell>
        </row>
        <row r="1479">
          <cell r="A1479" t="str">
            <v>2.01.396</v>
          </cell>
          <cell r="B1479" t="str">
            <v>SCS0001138</v>
          </cell>
          <cell r="C1479" t="str">
            <v>C33D整体式靠背支撑钢丝H</v>
          </cell>
        </row>
        <row r="1480">
          <cell r="A1480" t="str">
            <v>2.01.397</v>
          </cell>
          <cell r="B1480" t="str">
            <v>SCS0001139</v>
          </cell>
          <cell r="C1480" t="str">
            <v>C33D后排靠背支撑钢丝L</v>
          </cell>
        </row>
        <row r="1481">
          <cell r="A1481" t="str">
            <v>2.01.398</v>
          </cell>
          <cell r="B1481" t="str">
            <v>SCS0001140</v>
          </cell>
          <cell r="C1481" t="str">
            <v>C33D后排靠背支撑钢丝M</v>
          </cell>
        </row>
        <row r="1482">
          <cell r="A1482" t="str">
            <v>2.01.399</v>
          </cell>
          <cell r="B1482" t="str">
            <v>SCS0001141</v>
          </cell>
          <cell r="C1482" t="str">
            <v>C33D后排靠背安全带支撑钢丝</v>
          </cell>
        </row>
        <row r="1483">
          <cell r="A1483" t="str">
            <v>2.01.400</v>
          </cell>
          <cell r="B1483" t="str">
            <v>SCS0001142</v>
          </cell>
          <cell r="C1483" t="str">
            <v>C33D六分靠背支撑钢丝J-L</v>
          </cell>
        </row>
        <row r="1484">
          <cell r="A1484" t="str">
            <v>2.01.401</v>
          </cell>
          <cell r="B1484" t="str">
            <v>SCS0001143</v>
          </cell>
          <cell r="C1484" t="str">
            <v>C33D整体式靠背支撑框线E</v>
          </cell>
        </row>
        <row r="1485">
          <cell r="A1485" t="str">
            <v>2.01.402</v>
          </cell>
          <cell r="B1485" t="str">
            <v>SCS0001144</v>
          </cell>
          <cell r="C1485" t="str">
            <v>C33D整体式靠背儿童座椅挂钩A</v>
          </cell>
        </row>
        <row r="1486">
          <cell r="A1486" t="str">
            <v>2.01.403</v>
          </cell>
          <cell r="B1486" t="str">
            <v>SCS0001145</v>
          </cell>
          <cell r="C1486" t="str">
            <v>C33D后排靠背儿童座椅挂钩B</v>
          </cell>
        </row>
        <row r="1487">
          <cell r="A1487" t="str">
            <v>2.01.404</v>
          </cell>
          <cell r="B1487" t="str">
            <v>SCS0001146</v>
          </cell>
          <cell r="C1487" t="str">
            <v>C33D后排靠背儿童座椅挂钩C</v>
          </cell>
        </row>
        <row r="1488">
          <cell r="A1488" t="str">
            <v>2.01.405</v>
          </cell>
          <cell r="B1488" t="str">
            <v>SCS0001147</v>
          </cell>
          <cell r="C1488" t="str">
            <v>C33D整体式靠背前翻固定挂钩</v>
          </cell>
        </row>
        <row r="1489">
          <cell r="A1489" t="str">
            <v>2.01.406</v>
          </cell>
          <cell r="B1489" t="str">
            <v>SCS0001148</v>
          </cell>
          <cell r="C1489" t="str">
            <v>C33D整体式靠背儿童座椅挂钩D</v>
          </cell>
        </row>
        <row r="1490">
          <cell r="A1490" t="str">
            <v>2.01.407</v>
          </cell>
          <cell r="B1490" t="str">
            <v>SCS0001149</v>
          </cell>
          <cell r="C1490" t="str">
            <v>C33D六分靠背骨架左上连接板总成</v>
          </cell>
        </row>
        <row r="1491">
          <cell r="A1491" t="str">
            <v>2.01.408</v>
          </cell>
          <cell r="B1491" t="str">
            <v>SCS0001150</v>
          </cell>
          <cell r="C1491" t="str">
            <v>C33D六分靠背骨架弯管</v>
          </cell>
        </row>
        <row r="1492">
          <cell r="A1492" t="str">
            <v>2.01.409</v>
          </cell>
          <cell r="B1492" t="str">
            <v>SCS0001151</v>
          </cell>
          <cell r="C1492" t="str">
            <v>C33D六分靠背骨架上支撑管</v>
          </cell>
        </row>
        <row r="1493">
          <cell r="A1493" t="str">
            <v>2.01.410</v>
          </cell>
          <cell r="B1493" t="str">
            <v>SCS0001152</v>
          </cell>
          <cell r="C1493" t="str">
            <v>C33D六分靠背骨架下支撑管</v>
          </cell>
        </row>
        <row r="1494">
          <cell r="A1494" t="str">
            <v>2.01.411</v>
          </cell>
          <cell r="B1494" t="str">
            <v>SCS0001153</v>
          </cell>
          <cell r="C1494" t="str">
            <v>C33D六分靠背支撑钢丝G</v>
          </cell>
        </row>
        <row r="1495">
          <cell r="A1495" t="str">
            <v>2.01.412</v>
          </cell>
          <cell r="B1495" t="str">
            <v>SCS0001154</v>
          </cell>
          <cell r="C1495" t="str">
            <v>C33D六分靠背支撑钢丝H</v>
          </cell>
        </row>
        <row r="1496">
          <cell r="A1496" t="str">
            <v>2.01.413</v>
          </cell>
          <cell r="B1496" t="str">
            <v>SCS0001155</v>
          </cell>
          <cell r="C1496" t="str">
            <v>C33D六分靠背支撑钢丝E</v>
          </cell>
        </row>
        <row r="1497">
          <cell r="A1497" t="str">
            <v>2.01.414</v>
          </cell>
          <cell r="B1497" t="str">
            <v>SCS0001156</v>
          </cell>
          <cell r="C1497" t="str">
            <v>C33D六分靠背支撑钢丝K</v>
          </cell>
        </row>
        <row r="1498">
          <cell r="A1498" t="str">
            <v>2.01.415</v>
          </cell>
          <cell r="B1498" t="str">
            <v>SCS0001157</v>
          </cell>
          <cell r="C1498" t="str">
            <v>C33D六分背补强板</v>
          </cell>
        </row>
        <row r="1499">
          <cell r="A1499" t="str">
            <v>2.01.416</v>
          </cell>
          <cell r="B1499" t="str">
            <v>SCS0001158</v>
          </cell>
          <cell r="C1499" t="str">
            <v>C33D六分靠背儿童座椅挂钩A</v>
          </cell>
        </row>
        <row r="1500">
          <cell r="A1500" t="str">
            <v>2.01.417</v>
          </cell>
          <cell r="B1500" t="str">
            <v>SCS0001159</v>
          </cell>
          <cell r="C1500" t="str">
            <v>C33D四分靠背骨架左连接板总成</v>
          </cell>
        </row>
        <row r="1501">
          <cell r="A1501" t="str">
            <v>2.01.418</v>
          </cell>
          <cell r="B1501" t="str">
            <v>SCS0001160</v>
          </cell>
          <cell r="C1501" t="str">
            <v>C33D四分靠背骨架右连接板总成</v>
          </cell>
        </row>
        <row r="1502">
          <cell r="A1502" t="str">
            <v>2.01.419</v>
          </cell>
          <cell r="B1502" t="str">
            <v>SCS0001161</v>
          </cell>
          <cell r="C1502" t="str">
            <v>C33D四分靠背骨架弯管</v>
          </cell>
        </row>
        <row r="1503">
          <cell r="A1503" t="str">
            <v>2.01.420</v>
          </cell>
          <cell r="B1503" t="str">
            <v>SCS0001162</v>
          </cell>
          <cell r="C1503" t="str">
            <v>C33D四分靠背头枕管支架</v>
          </cell>
        </row>
        <row r="1504">
          <cell r="A1504" t="str">
            <v>2.01.421</v>
          </cell>
          <cell r="B1504" t="str">
            <v>SCS0001163</v>
          </cell>
          <cell r="C1504" t="str">
            <v>C33D四分靠背锁安装支架总成(左)</v>
          </cell>
        </row>
        <row r="1505">
          <cell r="A1505" t="str">
            <v>2.01.422</v>
          </cell>
          <cell r="B1505" t="str">
            <v>SCS0001164</v>
          </cell>
          <cell r="C1505" t="str">
            <v>C33D四分靠背锁解锁支架</v>
          </cell>
        </row>
        <row r="1506">
          <cell r="A1506" t="str">
            <v>2.01.423</v>
          </cell>
          <cell r="B1506" t="str">
            <v>SCS0001165</v>
          </cell>
          <cell r="C1506" t="str">
            <v>C33D四分靠背支撑钢丝A</v>
          </cell>
        </row>
        <row r="1507">
          <cell r="A1507" t="str">
            <v>2.01.424</v>
          </cell>
          <cell r="B1507" t="str">
            <v>SCS0001166</v>
          </cell>
          <cell r="C1507" t="str">
            <v>C33D四分靠背支撑钢丝B</v>
          </cell>
        </row>
        <row r="1508">
          <cell r="A1508" t="str">
            <v>2.01.425</v>
          </cell>
          <cell r="B1508" t="str">
            <v>SCS0001167</v>
          </cell>
          <cell r="C1508" t="str">
            <v>C33D四分靠背支撑钢丝D</v>
          </cell>
        </row>
        <row r="1509">
          <cell r="A1509" t="str">
            <v>2.01.426</v>
          </cell>
          <cell r="B1509" t="str">
            <v>SCS0001168</v>
          </cell>
          <cell r="C1509" t="str">
            <v>C33D四分靠背支撑钢丝C</v>
          </cell>
        </row>
        <row r="1510">
          <cell r="A1510" t="str">
            <v>2.01.427</v>
          </cell>
          <cell r="B1510" t="str">
            <v>SCS0001169</v>
          </cell>
          <cell r="C1510" t="str">
            <v>C33D四分靠背儿童座椅挂钩H</v>
          </cell>
        </row>
        <row r="1511">
          <cell r="A1511" t="str">
            <v>2.01.428</v>
          </cell>
          <cell r="B1511" t="str">
            <v>SCS0001170</v>
          </cell>
          <cell r="C1511" t="str">
            <v>C33D四分靠背儿童座椅挂钩I</v>
          </cell>
        </row>
        <row r="1512">
          <cell r="A1512" t="str">
            <v>2.01.429</v>
          </cell>
          <cell r="B1512" t="str">
            <v>SCS0001171</v>
          </cell>
          <cell r="C1512" t="str">
            <v>C33D四分靠背儿童座椅挂钩J</v>
          </cell>
        </row>
        <row r="1513">
          <cell r="A1513" t="str">
            <v>2.01.430</v>
          </cell>
          <cell r="B1513" t="str">
            <v>SCS0001172</v>
          </cell>
          <cell r="C1513" t="str">
            <v>C33D前排头枕骨架总成</v>
          </cell>
        </row>
        <row r="1514">
          <cell r="A1514" t="str">
            <v>2.01.431</v>
          </cell>
          <cell r="B1514" t="str">
            <v>SCS0001173</v>
          </cell>
          <cell r="C1514" t="str">
            <v>C33D手轮卡环</v>
          </cell>
        </row>
        <row r="1515">
          <cell r="A1515" t="str">
            <v>2.01.432</v>
          </cell>
          <cell r="B1515" t="str">
            <v>SCS0001174</v>
          </cell>
          <cell r="C1515" t="str">
            <v>C33D发泡U型钢丝</v>
          </cell>
        </row>
        <row r="1516">
          <cell r="A1516" t="str">
            <v>2.01.433</v>
          </cell>
          <cell r="B1516" t="str">
            <v>SCS0001175</v>
          </cell>
          <cell r="C1516" t="str">
            <v>C33D发泡V型钢丝</v>
          </cell>
        </row>
        <row r="1517">
          <cell r="A1517" t="str">
            <v>2.01.434</v>
          </cell>
          <cell r="B1517" t="str">
            <v>SCS0001176</v>
          </cell>
          <cell r="C1517" t="str">
            <v>C33D六分靠背支撑钢丝J-R</v>
          </cell>
        </row>
        <row r="1518">
          <cell r="A1518" t="str">
            <v>2.01.435</v>
          </cell>
          <cell r="B1518" t="str">
            <v>SCS0001177</v>
          </cell>
          <cell r="C1518" t="str">
            <v>M20正驾焊接式调角器</v>
          </cell>
        </row>
        <row r="1519">
          <cell r="A1519" t="str">
            <v>2.01.436</v>
          </cell>
          <cell r="B1519" t="str">
            <v>SCS0001178</v>
          </cell>
          <cell r="C1519" t="str">
            <v>M20副驾焊接式调角器</v>
          </cell>
        </row>
        <row r="1520">
          <cell r="A1520" t="str">
            <v>2.01.437</v>
          </cell>
          <cell r="B1520" t="str">
            <v>SCS0001179</v>
          </cell>
          <cell r="C1520" t="str">
            <v>背合棉纵向支撑钢丝(VAVE后)</v>
          </cell>
        </row>
        <row r="1521">
          <cell r="A1521" t="str">
            <v>2.01.438</v>
          </cell>
          <cell r="B1521" t="str">
            <v>SCS0001180</v>
          </cell>
          <cell r="C1521" t="str">
            <v>背合棉前支撑钢丝（VAVE后）</v>
          </cell>
        </row>
        <row r="1522">
          <cell r="A1522" t="str">
            <v>2.01.439</v>
          </cell>
          <cell r="B1522" t="str">
            <v>SCS0001181</v>
          </cell>
          <cell r="C1522" t="str">
            <v>C33D豪华靠背加强管</v>
          </cell>
        </row>
        <row r="1523">
          <cell r="A1523" t="str">
            <v>2.01.440</v>
          </cell>
          <cell r="B1523" t="str">
            <v>SCS0001182</v>
          </cell>
          <cell r="C1523" t="str">
            <v>C33D豪华靠背加强管组件（带固定片）</v>
          </cell>
        </row>
        <row r="1524">
          <cell r="A1524" t="str">
            <v>2.01.441</v>
          </cell>
          <cell r="B1524" t="str">
            <v>BEC0000002</v>
          </cell>
          <cell r="C1524" t="str">
            <v>座椅靠背电加热系统</v>
          </cell>
        </row>
        <row r="1525">
          <cell r="A1525" t="str">
            <v>2.01.442</v>
          </cell>
          <cell r="B1525" t="str">
            <v>BEC0000003</v>
          </cell>
          <cell r="C1525" t="str">
            <v>座椅座垫电加热系统</v>
          </cell>
        </row>
        <row r="1526">
          <cell r="A1526" t="str">
            <v>2.01.443</v>
          </cell>
          <cell r="B1526" t="str">
            <v>SCS0001183</v>
          </cell>
          <cell r="C1526" t="str">
            <v>M35主驾座框本体总成（电加热）</v>
          </cell>
        </row>
        <row r="1527">
          <cell r="A1527" t="str">
            <v>2.01.444</v>
          </cell>
          <cell r="B1527" t="str">
            <v>SCS0001184</v>
          </cell>
          <cell r="C1527" t="str">
            <v>M35副驾座框本体总成（电加热）</v>
          </cell>
        </row>
        <row r="1528">
          <cell r="A1528" t="str">
            <v>2.01.445</v>
          </cell>
          <cell r="B1528" t="str">
            <v>SCS0001185</v>
          </cell>
          <cell r="C1528" t="str">
            <v>C30DB/C33DB驾驶员左滑轨总成</v>
          </cell>
        </row>
        <row r="1529">
          <cell r="A1529" t="str">
            <v>2.01.446</v>
          </cell>
          <cell r="B1529" t="str">
            <v>SCS0001186</v>
          </cell>
          <cell r="C1529" t="str">
            <v>C30DB/C33DB驾驶员右滑轨总成</v>
          </cell>
        </row>
        <row r="1530">
          <cell r="A1530" t="str">
            <v>2.01.447</v>
          </cell>
          <cell r="B1530" t="str">
            <v>SCS0001187</v>
          </cell>
          <cell r="C1530" t="str">
            <v>C30DB/C33DB副驾驶员右滑轨总成</v>
          </cell>
        </row>
        <row r="1531">
          <cell r="A1531" t="str">
            <v>2.01.448</v>
          </cell>
          <cell r="B1531" t="str">
            <v>SCS0001188</v>
          </cell>
          <cell r="C1531" t="str">
            <v>C30DB/C33DB副驾驶员左滑轨总成</v>
          </cell>
        </row>
        <row r="1532">
          <cell r="A1532" t="str">
            <v>2.01.449</v>
          </cell>
          <cell r="B1532" t="str">
            <v>SCS0001189</v>
          </cell>
          <cell r="C1532" t="str">
            <v>307跨座连接栋梁</v>
          </cell>
        </row>
        <row r="1533">
          <cell r="A1533" t="str">
            <v>2.01.450</v>
          </cell>
          <cell r="B1533" t="str">
            <v>SCS0001190</v>
          </cell>
          <cell r="C1533" t="str">
            <v>307靠背上连接板</v>
          </cell>
        </row>
        <row r="1534">
          <cell r="A1534" t="str">
            <v>2.01.451</v>
          </cell>
          <cell r="B1534" t="str">
            <v>SCS0001191</v>
          </cell>
          <cell r="C1534" t="str">
            <v>307座垫加强钣金</v>
          </cell>
        </row>
        <row r="1535">
          <cell r="A1535" t="str">
            <v>2.01.452</v>
          </cell>
          <cell r="B1535" t="str">
            <v>SCS0001192</v>
          </cell>
          <cell r="C1535" t="str">
            <v>307后连接支架</v>
          </cell>
        </row>
        <row r="1536">
          <cell r="A1536" t="str">
            <v>2.01.453</v>
          </cell>
          <cell r="B1536" t="str">
            <v>SCS0001193</v>
          </cell>
          <cell r="C1536" t="str">
            <v>307折叠器下连接板</v>
          </cell>
        </row>
        <row r="1537">
          <cell r="A1537" t="str">
            <v>2.01.454</v>
          </cell>
          <cell r="B1537" t="str">
            <v>SCS0001194</v>
          </cell>
          <cell r="C1537" t="str">
            <v>307前翻支架</v>
          </cell>
        </row>
        <row r="1538">
          <cell r="A1538" t="str">
            <v>2.01.455</v>
          </cell>
          <cell r="B1538" t="str">
            <v>SCS0001195</v>
          </cell>
          <cell r="C1538" t="str">
            <v>307前脚架下加强板R</v>
          </cell>
        </row>
        <row r="1539">
          <cell r="A1539" t="str">
            <v>2.01.456</v>
          </cell>
          <cell r="B1539" t="str">
            <v>SCS0001196</v>
          </cell>
          <cell r="C1539" t="str">
            <v>307前脚架下加强板L</v>
          </cell>
        </row>
        <row r="1540">
          <cell r="A1540" t="str">
            <v>2.01.457</v>
          </cell>
          <cell r="B1540" t="str">
            <v>SCS0001197</v>
          </cell>
          <cell r="C1540" t="str">
            <v>307前脚架R</v>
          </cell>
        </row>
        <row r="1541">
          <cell r="A1541" t="str">
            <v>2.01.458</v>
          </cell>
          <cell r="B1541" t="str">
            <v>SCS0001198</v>
          </cell>
          <cell r="C1541" t="str">
            <v>307前脚架L</v>
          </cell>
        </row>
        <row r="1542">
          <cell r="A1542" t="str">
            <v>2.01.459</v>
          </cell>
          <cell r="B1542" t="str">
            <v>SCS0001199</v>
          </cell>
          <cell r="C1542" t="str">
            <v>C33D豪华前排安全带锁扣（带未系提醒）</v>
          </cell>
        </row>
        <row r="1543">
          <cell r="A1543" t="str">
            <v>2.01.460</v>
          </cell>
          <cell r="B1543" t="str">
            <v>SCS0001200</v>
          </cell>
          <cell r="C1543" t="str">
            <v>C33D国际版卷轴器总成</v>
          </cell>
        </row>
        <row r="1544">
          <cell r="A1544" t="str">
            <v>2.01.461</v>
          </cell>
          <cell r="B1544" t="str">
            <v>SCS0001201</v>
          </cell>
          <cell r="C1544" t="str">
            <v>M50N主驾座框总成</v>
          </cell>
        </row>
        <row r="1545">
          <cell r="A1545" t="str">
            <v>2.01.462</v>
          </cell>
          <cell r="B1545" t="str">
            <v>SCS0001202</v>
          </cell>
          <cell r="C1545" t="str">
            <v>M50N副驾座框总成</v>
          </cell>
        </row>
        <row r="1546">
          <cell r="A1546" t="str">
            <v>2.01.463</v>
          </cell>
          <cell r="B1546" t="str">
            <v>SCS0001203</v>
          </cell>
          <cell r="C1546" t="str">
            <v>M50N中排左独立座框焊接总成</v>
          </cell>
        </row>
        <row r="1547">
          <cell r="A1547" t="str">
            <v>2.01.464</v>
          </cell>
          <cell r="B1547" t="str">
            <v>SCS0001204</v>
          </cell>
          <cell r="C1547" t="str">
            <v>M50N中排右独立座框焊接总成</v>
          </cell>
        </row>
        <row r="1548">
          <cell r="A1548" t="str">
            <v>2.01.465</v>
          </cell>
          <cell r="B1548" t="str">
            <v>SCS0001205</v>
          </cell>
          <cell r="C1548" t="str">
            <v>M50N中排四分靠背骨架总成</v>
          </cell>
        </row>
        <row r="1549">
          <cell r="A1549" t="str">
            <v>2.01.466</v>
          </cell>
          <cell r="B1549" t="str">
            <v>SCS0001206</v>
          </cell>
          <cell r="C1549" t="str">
            <v>M50N中排四分座垫骨架总成</v>
          </cell>
        </row>
        <row r="1550">
          <cell r="A1550" t="str">
            <v>2.01.467</v>
          </cell>
          <cell r="B1550" t="str">
            <v>SCS0001207</v>
          </cell>
          <cell r="C1550" t="str">
            <v>M50N中排六分靠背骨架总成</v>
          </cell>
        </row>
        <row r="1551">
          <cell r="A1551" t="str">
            <v>2.01.468</v>
          </cell>
          <cell r="B1551" t="str">
            <v>SCS0001208</v>
          </cell>
          <cell r="C1551" t="str">
            <v>M50N中排六分座垫骨架总成</v>
          </cell>
        </row>
        <row r="1552">
          <cell r="A1552" t="str">
            <v>2.01.469</v>
          </cell>
          <cell r="B1552" t="str">
            <v>SCS0001209</v>
          </cell>
          <cell r="C1552" t="str">
            <v>M50N第三排六分靠背骨架焊接总成</v>
          </cell>
        </row>
        <row r="1553">
          <cell r="A1553" t="str">
            <v>2.01.470</v>
          </cell>
          <cell r="B1553" t="str">
            <v>SCS0001210</v>
          </cell>
          <cell r="C1553" t="str">
            <v>M50N第三排六分座垫骨架焊接总成</v>
          </cell>
        </row>
        <row r="1554">
          <cell r="A1554" t="str">
            <v>2.01.471</v>
          </cell>
          <cell r="B1554" t="str">
            <v>SCS0001211</v>
          </cell>
          <cell r="C1554" t="str">
            <v>M50N第三排四分靠背骨架焊接总成</v>
          </cell>
        </row>
        <row r="1555">
          <cell r="A1555" t="str">
            <v>2.01.472</v>
          </cell>
          <cell r="B1555" t="str">
            <v>SCS0001212</v>
          </cell>
          <cell r="C1555" t="str">
            <v>M50N第三排四分座垫骨架焊接总成</v>
          </cell>
        </row>
        <row r="1556">
          <cell r="A1556" t="str">
            <v>2.01.473</v>
          </cell>
          <cell r="B1556" t="str">
            <v>SCS0001213</v>
          </cell>
          <cell r="C1556" t="str">
            <v>M50N第三排左侧靠背骨架总成</v>
          </cell>
        </row>
        <row r="1557">
          <cell r="A1557" t="str">
            <v>2.01.474</v>
          </cell>
          <cell r="B1557" t="str">
            <v>SCS0001214</v>
          </cell>
          <cell r="C1557" t="str">
            <v>M50N第三排左侧座垫骨架焊接总成</v>
          </cell>
        </row>
        <row r="1558">
          <cell r="A1558" t="str">
            <v>2.01.475</v>
          </cell>
          <cell r="B1558" t="str">
            <v>SCS0001215</v>
          </cell>
          <cell r="C1558" t="str">
            <v>M50N第三排右侧靠背骨架总成</v>
          </cell>
        </row>
        <row r="1559">
          <cell r="A1559" t="str">
            <v>2.01.476</v>
          </cell>
          <cell r="B1559" t="str">
            <v>SCS0001216</v>
          </cell>
          <cell r="C1559" t="str">
            <v>M50N第三排右侧座垫骨架焊接总成</v>
          </cell>
        </row>
        <row r="1560">
          <cell r="A1560" t="str">
            <v>2.01.477</v>
          </cell>
          <cell r="B1560" t="str">
            <v>SCS0001217</v>
          </cell>
          <cell r="C1560" t="str">
            <v>靠背合棉预埋钢丝A</v>
          </cell>
        </row>
        <row r="1561">
          <cell r="A1561" t="str">
            <v>2.01.478</v>
          </cell>
          <cell r="B1561" t="str">
            <v>SCS0001218</v>
          </cell>
          <cell r="C1561" t="str">
            <v>靠背合棉预埋钢丝B</v>
          </cell>
        </row>
        <row r="1562">
          <cell r="A1562" t="str">
            <v>2.01.479</v>
          </cell>
          <cell r="B1562" t="str">
            <v>SCS0001219</v>
          </cell>
          <cell r="C1562" t="str">
            <v>靠背合棉预埋钢丝C</v>
          </cell>
        </row>
        <row r="1563">
          <cell r="A1563" t="str">
            <v>2.01.480</v>
          </cell>
          <cell r="B1563" t="str">
            <v>SCS0001220</v>
          </cell>
          <cell r="C1563" t="str">
            <v>靠背合棉预埋钢丝D</v>
          </cell>
        </row>
        <row r="1564">
          <cell r="A1564" t="str">
            <v>2.01.481</v>
          </cell>
          <cell r="B1564" t="str">
            <v>SCS0001221</v>
          </cell>
          <cell r="C1564" t="str">
            <v>预埋粘扣A（270）</v>
          </cell>
        </row>
        <row r="1565">
          <cell r="A1565" t="str">
            <v>2.01.482</v>
          </cell>
          <cell r="B1565" t="str">
            <v>SCS0001222</v>
          </cell>
          <cell r="C1565" t="str">
            <v>M50N前排头枕骨架总成</v>
          </cell>
        </row>
        <row r="1566">
          <cell r="A1566" t="str">
            <v>2.01.483</v>
          </cell>
          <cell r="B1566" t="str">
            <v>SCS0001223</v>
          </cell>
          <cell r="C1566" t="str">
            <v>座垫合棉预埋钢丝A</v>
          </cell>
        </row>
        <row r="1567">
          <cell r="A1567" t="str">
            <v>2.01.484</v>
          </cell>
          <cell r="B1567" t="str">
            <v>SCS0001224</v>
          </cell>
          <cell r="C1567" t="str">
            <v>座垫合棉预埋钢丝B</v>
          </cell>
        </row>
        <row r="1568">
          <cell r="A1568" t="str">
            <v>2.01.485</v>
          </cell>
          <cell r="B1568" t="str">
            <v>SCS0001225</v>
          </cell>
          <cell r="C1568" t="str">
            <v>预埋粘扣B（170）</v>
          </cell>
        </row>
        <row r="1569">
          <cell r="A1569" t="str">
            <v>2.01.486</v>
          </cell>
          <cell r="B1569" t="str">
            <v>SCS0001226</v>
          </cell>
          <cell r="C1569" t="str">
            <v>预埋粘扣D（288）</v>
          </cell>
        </row>
        <row r="1570">
          <cell r="A1570" t="str">
            <v>2.01.487</v>
          </cell>
          <cell r="B1570" t="str">
            <v>SCS0001227</v>
          </cell>
          <cell r="C1570" t="str">
            <v>独立靠背合棉预埋钢丝A</v>
          </cell>
        </row>
        <row r="1571">
          <cell r="A1571" t="str">
            <v>2.01.488</v>
          </cell>
          <cell r="B1571" t="str">
            <v>SCS0001228</v>
          </cell>
          <cell r="C1571" t="str">
            <v>独立靠背合棉预埋钢丝B</v>
          </cell>
        </row>
        <row r="1572">
          <cell r="A1572" t="str">
            <v>2.01.489</v>
          </cell>
          <cell r="B1572" t="str">
            <v>SCS0001229</v>
          </cell>
          <cell r="C1572" t="str">
            <v>独立靠背合棉预埋钢丝C</v>
          </cell>
        </row>
        <row r="1573">
          <cell r="A1573" t="str">
            <v>2.01.490</v>
          </cell>
          <cell r="B1573" t="str">
            <v>SCS0001230</v>
          </cell>
          <cell r="C1573" t="str">
            <v>预埋粘扣269</v>
          </cell>
        </row>
        <row r="1574">
          <cell r="A1574" t="str">
            <v>2.01.491</v>
          </cell>
          <cell r="B1574" t="str">
            <v>SCS0001231</v>
          </cell>
          <cell r="C1574" t="str">
            <v>预埋粘扣E（282）</v>
          </cell>
        </row>
        <row r="1575">
          <cell r="A1575" t="str">
            <v>2.01.492</v>
          </cell>
          <cell r="B1575" t="str">
            <v>SCS0001232</v>
          </cell>
          <cell r="C1575" t="str">
            <v>独立座垫合棉预埋钢丝A</v>
          </cell>
        </row>
        <row r="1576">
          <cell r="A1576" t="str">
            <v>2.01.493</v>
          </cell>
          <cell r="B1576" t="str">
            <v>SCS0001233</v>
          </cell>
          <cell r="C1576" t="str">
            <v>独立座垫合棉预埋钢丝B</v>
          </cell>
        </row>
        <row r="1577">
          <cell r="A1577" t="str">
            <v>2.01.494</v>
          </cell>
          <cell r="B1577" t="str">
            <v>SCS0001234</v>
          </cell>
          <cell r="C1577" t="str">
            <v>预埋粘扣C（209）</v>
          </cell>
        </row>
        <row r="1578">
          <cell r="A1578" t="str">
            <v>2.01.495</v>
          </cell>
          <cell r="B1578" t="str">
            <v>SCS0001235</v>
          </cell>
          <cell r="C1578" t="str">
            <v>预埋粘扣284</v>
          </cell>
        </row>
        <row r="1579">
          <cell r="A1579" t="str">
            <v>2.01.496</v>
          </cell>
          <cell r="B1579" t="str">
            <v>SCS0001236</v>
          </cell>
          <cell r="C1579" t="str">
            <v>中排六分靠背合棉预埋钢丝A</v>
          </cell>
        </row>
        <row r="1580">
          <cell r="A1580" t="str">
            <v>2.01.497</v>
          </cell>
          <cell r="B1580" t="str">
            <v>SCS0001237</v>
          </cell>
          <cell r="C1580" t="str">
            <v>中排六分靠背合棉预埋钢丝B</v>
          </cell>
        </row>
        <row r="1581">
          <cell r="A1581" t="str">
            <v>2.01.498</v>
          </cell>
          <cell r="B1581" t="str">
            <v>SCS0001238</v>
          </cell>
          <cell r="C1581" t="str">
            <v>中排六分靠背合棉预埋钢丝C</v>
          </cell>
        </row>
        <row r="1582">
          <cell r="A1582" t="str">
            <v>2.01.499</v>
          </cell>
          <cell r="B1582" t="str">
            <v>SCS0001239</v>
          </cell>
          <cell r="C1582" t="str">
            <v>中排六分座垫合棉预埋钢丝A</v>
          </cell>
        </row>
        <row r="1583">
          <cell r="A1583" t="str">
            <v>2.01.500</v>
          </cell>
          <cell r="B1583" t="str">
            <v>SCS0001240</v>
          </cell>
          <cell r="C1583" t="str">
            <v>中排六分座垫合棉预埋钢丝B</v>
          </cell>
        </row>
        <row r="1584">
          <cell r="A1584" t="str">
            <v>2.01.501</v>
          </cell>
          <cell r="B1584" t="str">
            <v>SCS0001241</v>
          </cell>
          <cell r="C1584" t="str">
            <v>预埋粘扣F（188）</v>
          </cell>
        </row>
        <row r="1585">
          <cell r="A1585" t="str">
            <v>2.01.502</v>
          </cell>
          <cell r="B1585" t="str">
            <v>SCS0001242</v>
          </cell>
          <cell r="C1585" t="str">
            <v>预埋粘扣278</v>
          </cell>
        </row>
        <row r="1586">
          <cell r="A1586" t="str">
            <v>2.01.503</v>
          </cell>
          <cell r="B1586" t="str">
            <v>SCS0001243</v>
          </cell>
          <cell r="C1586" t="str">
            <v>中排六分座垫合棉预埋钢丝E</v>
          </cell>
        </row>
        <row r="1587">
          <cell r="A1587" t="str">
            <v>2.01.504</v>
          </cell>
          <cell r="B1587" t="str">
            <v>SCS0001244</v>
          </cell>
          <cell r="C1587" t="str">
            <v>M50N中排四六分两侧头枕骨架总成</v>
          </cell>
        </row>
        <row r="1588">
          <cell r="A1588" t="str">
            <v>2.01.505</v>
          </cell>
          <cell r="B1588" t="str">
            <v>SCS0001245</v>
          </cell>
          <cell r="C1588" t="str">
            <v>M50N中排四六分中间头枕骨架总成</v>
          </cell>
        </row>
        <row r="1589">
          <cell r="A1589" t="str">
            <v>2.01.506</v>
          </cell>
          <cell r="B1589" t="str">
            <v>SCS0001246</v>
          </cell>
          <cell r="C1589" t="str">
            <v>中排四分座垫合棉预埋钢丝B</v>
          </cell>
        </row>
        <row r="1590">
          <cell r="A1590" t="str">
            <v>2.01.507</v>
          </cell>
          <cell r="B1590" t="str">
            <v>SCS0001247</v>
          </cell>
          <cell r="C1590" t="str">
            <v>中排四分座垫合棉预埋钢丝E</v>
          </cell>
        </row>
        <row r="1591">
          <cell r="A1591" t="str">
            <v>2.01.508</v>
          </cell>
          <cell r="B1591" t="str">
            <v>SCS0001248</v>
          </cell>
          <cell r="C1591" t="str">
            <v>中排四分座垫合棉预埋钢丝F</v>
          </cell>
        </row>
        <row r="1592">
          <cell r="A1592" t="str">
            <v>2.01.509</v>
          </cell>
          <cell r="B1592" t="str">
            <v>SCS0001249</v>
          </cell>
          <cell r="C1592" t="str">
            <v>第三排六分靠背合棉预埋钢丝A</v>
          </cell>
        </row>
        <row r="1593">
          <cell r="A1593" t="str">
            <v>2.01.510</v>
          </cell>
          <cell r="B1593" t="str">
            <v>SCS0001250</v>
          </cell>
          <cell r="C1593" t="str">
            <v>第三排六分靠背合棉预埋钢丝B</v>
          </cell>
        </row>
        <row r="1594">
          <cell r="A1594" t="str">
            <v>2.01.511</v>
          </cell>
          <cell r="B1594" t="str">
            <v>SCS0001251</v>
          </cell>
          <cell r="C1594" t="str">
            <v>第三排六分座垫合棉预埋钢丝B</v>
          </cell>
        </row>
        <row r="1595">
          <cell r="A1595" t="str">
            <v>2.01.512</v>
          </cell>
          <cell r="B1595" t="str">
            <v>SCS0001252</v>
          </cell>
          <cell r="C1595" t="str">
            <v>第三排六分座垫合棉预埋钢丝C</v>
          </cell>
        </row>
        <row r="1596">
          <cell r="A1596" t="str">
            <v>2.01.513</v>
          </cell>
          <cell r="B1596" t="str">
            <v>SCS0001253</v>
          </cell>
          <cell r="C1596" t="str">
            <v>第三排六分座垫合棉预埋钢丝D</v>
          </cell>
        </row>
        <row r="1597">
          <cell r="A1597" t="str">
            <v>2.01.514</v>
          </cell>
          <cell r="B1597" t="str">
            <v>SCS0001254</v>
          </cell>
          <cell r="C1597" t="str">
            <v>M50N第三排四六分中间头枕钢支架</v>
          </cell>
        </row>
        <row r="1598">
          <cell r="A1598" t="str">
            <v>2.01.515</v>
          </cell>
          <cell r="B1598" t="str">
            <v>SCS0001255</v>
          </cell>
          <cell r="C1598" t="str">
            <v>M50N三排四六分两侧头枕骨架总成</v>
          </cell>
        </row>
        <row r="1599">
          <cell r="A1599" t="str">
            <v>2.01.516</v>
          </cell>
          <cell r="B1599" t="str">
            <v>SCS0001256</v>
          </cell>
          <cell r="C1599" t="str">
            <v>第三排四分靠背合棉预埋钢丝B</v>
          </cell>
        </row>
        <row r="1600">
          <cell r="A1600" t="str">
            <v>2.01.517</v>
          </cell>
          <cell r="B1600" t="str">
            <v>SCS0001257</v>
          </cell>
          <cell r="C1600" t="str">
            <v>第三排四分座垫合棉预埋钢丝F</v>
          </cell>
        </row>
        <row r="1601">
          <cell r="A1601" t="str">
            <v>2.01.518</v>
          </cell>
          <cell r="B1601" t="str">
            <v>SCS0001258</v>
          </cell>
          <cell r="C1601" t="str">
            <v>靠背网簧总成</v>
          </cell>
        </row>
        <row r="1602">
          <cell r="A1602" t="str">
            <v>2.01.519</v>
          </cell>
          <cell r="B1602" t="str">
            <v>SCS0001259</v>
          </cell>
          <cell r="C1602" t="str">
            <v>H32B主驾座骨架总成(不带升降)</v>
          </cell>
        </row>
        <row r="1603">
          <cell r="A1603" t="str">
            <v>2.01.520</v>
          </cell>
          <cell r="B1603" t="str">
            <v>SCS0001260</v>
          </cell>
          <cell r="C1603" t="str">
            <v>H32B主驾座骨架总成(带升降)</v>
          </cell>
        </row>
        <row r="1604">
          <cell r="A1604" t="str">
            <v>2.01.521</v>
          </cell>
          <cell r="B1604" t="str">
            <v>SCS0001261</v>
          </cell>
          <cell r="C1604" t="str">
            <v>H32B副驾座骨架总成（低配不带线束固定板）</v>
          </cell>
        </row>
        <row r="1605">
          <cell r="A1605" t="str">
            <v>2.01.522</v>
          </cell>
          <cell r="B1605" t="str">
            <v>SCS0001262</v>
          </cell>
          <cell r="C1605" t="str">
            <v>C32B主驾安全带锁扣总成（豪华型）</v>
          </cell>
        </row>
        <row r="1606">
          <cell r="A1606" t="str">
            <v>2.01.523</v>
          </cell>
          <cell r="B1606" t="str">
            <v>SCS0001263</v>
          </cell>
          <cell r="C1606" t="str">
            <v>H32B升降手柄安装螺栓</v>
          </cell>
        </row>
        <row r="1607">
          <cell r="A1607" t="str">
            <v>2.01.524</v>
          </cell>
          <cell r="B1607" t="str">
            <v>BEC0000004</v>
          </cell>
          <cell r="C1607" t="str">
            <v>SBR（H32B）</v>
          </cell>
        </row>
        <row r="1608">
          <cell r="A1608" t="str">
            <v>2.01.525</v>
          </cell>
          <cell r="B1608" t="str">
            <v>SCS0001264</v>
          </cell>
          <cell r="C1608" t="str">
            <v>C32B副驾安全带锁扣总成（豪华版）</v>
          </cell>
        </row>
        <row r="1609">
          <cell r="A1609" t="str">
            <v>2.01.526</v>
          </cell>
          <cell r="B1609" t="str">
            <v>SCS0001265</v>
          </cell>
          <cell r="C1609" t="str">
            <v>H32B后排座垫骨架总成</v>
          </cell>
        </row>
        <row r="1610">
          <cell r="A1610" t="str">
            <v>2.01.527</v>
          </cell>
          <cell r="B1610" t="str">
            <v>BEC0000005</v>
          </cell>
          <cell r="C1610" t="str">
            <v>ITCU(电加热)</v>
          </cell>
        </row>
        <row r="1611">
          <cell r="A1611" t="str">
            <v>2.01.528</v>
          </cell>
          <cell r="B1611" t="str">
            <v>SCS0001266</v>
          </cell>
          <cell r="C1611" t="str">
            <v>M50N主驾座骨架总成</v>
          </cell>
        </row>
        <row r="1612">
          <cell r="A1612" t="str">
            <v>2.01.529</v>
          </cell>
          <cell r="B1612" t="str">
            <v>SCS0001267</v>
          </cell>
          <cell r="C1612" t="str">
            <v>M50N副驾座骨架总成</v>
          </cell>
        </row>
        <row r="1613">
          <cell r="A1613" t="str">
            <v>2.01.530</v>
          </cell>
          <cell r="B1613" t="str">
            <v>SCS0001268</v>
          </cell>
          <cell r="C1613" t="str">
            <v>M50N主驾安全带锁扣总成（带未提醒）</v>
          </cell>
        </row>
        <row r="1614">
          <cell r="A1614" t="str">
            <v>2.01.531</v>
          </cell>
          <cell r="B1614" t="str">
            <v>SCS0001269</v>
          </cell>
          <cell r="C1614" t="str">
            <v>M50N副驾安全带锁扣总成</v>
          </cell>
        </row>
        <row r="1615">
          <cell r="A1615" t="str">
            <v>2.01.532</v>
          </cell>
          <cell r="B1615" t="str">
            <v>BFA0000047</v>
          </cell>
          <cell r="C1615" t="str">
            <v>M50N调角器手柄限位销</v>
          </cell>
        </row>
        <row r="1616">
          <cell r="A1616" t="str">
            <v>2.01.533</v>
          </cell>
          <cell r="B1616" t="str">
            <v>SCS0001270</v>
          </cell>
          <cell r="C1616" t="str">
            <v>M50N中排左独立座椅安全带扣总成</v>
          </cell>
        </row>
        <row r="1617">
          <cell r="A1617" t="str">
            <v>2.01.534</v>
          </cell>
          <cell r="B1617" t="str">
            <v>SCS0001271</v>
          </cell>
          <cell r="C1617" t="str">
            <v>M50N独立座滑轨总成</v>
          </cell>
        </row>
        <row r="1618">
          <cell r="A1618" t="str">
            <v>2.01.535</v>
          </cell>
          <cell r="B1618" t="str">
            <v>SCS0001272</v>
          </cell>
          <cell r="C1618" t="str">
            <v>M50N中排六分拉线</v>
          </cell>
        </row>
        <row r="1619">
          <cell r="A1619" t="str">
            <v>2.01.536</v>
          </cell>
          <cell r="B1619" t="str">
            <v>SCS0001273</v>
          </cell>
          <cell r="C1619" t="str">
            <v>M50N中排六分安全带卷收器</v>
          </cell>
        </row>
        <row r="1620">
          <cell r="A1620" t="str">
            <v>2.01.537</v>
          </cell>
          <cell r="B1620" t="str">
            <v>SCS0001274</v>
          </cell>
          <cell r="C1620" t="str">
            <v>M50N中排四分拉线</v>
          </cell>
        </row>
        <row r="1621">
          <cell r="A1621" t="str">
            <v>2.01.538</v>
          </cell>
          <cell r="B1621" t="str">
            <v>SCS0001275</v>
          </cell>
          <cell r="C1621" t="str">
            <v>H32B后排左靠背锁</v>
          </cell>
        </row>
        <row r="1622">
          <cell r="A1622" t="str">
            <v>2.01.539</v>
          </cell>
          <cell r="B1622" t="str">
            <v>SCS0001276</v>
          </cell>
          <cell r="C1622" t="str">
            <v>H32B后排右靠背锁</v>
          </cell>
        </row>
        <row r="1623">
          <cell r="A1623" t="str">
            <v>2.01.540</v>
          </cell>
          <cell r="B1623" t="str">
            <v>SCS0001277</v>
          </cell>
          <cell r="C1623" t="str">
            <v>H32B卷轴器总成（自带安装螺母）</v>
          </cell>
        </row>
        <row r="1624">
          <cell r="A1624" t="str">
            <v>2.01.541</v>
          </cell>
          <cell r="B1624" t="str">
            <v>SCS0001278</v>
          </cell>
          <cell r="C1624" t="str">
            <v>M50N第三排安全带卷收器</v>
          </cell>
        </row>
        <row r="1625">
          <cell r="A1625" t="str">
            <v>2.01.542</v>
          </cell>
          <cell r="B1625" t="str">
            <v>SCS0001279</v>
          </cell>
          <cell r="C1625" t="str">
            <v>M50N第三排六分拉线</v>
          </cell>
        </row>
        <row r="1626">
          <cell r="A1626" t="str">
            <v>2.01.543</v>
          </cell>
          <cell r="B1626" t="str">
            <v>SCS0001280</v>
          </cell>
          <cell r="C1626" t="str">
            <v>M50N第三排六分地锁组装总成</v>
          </cell>
        </row>
        <row r="1627">
          <cell r="A1627" t="str">
            <v>2.01.544</v>
          </cell>
          <cell r="B1627" t="str">
            <v>SCS0001281</v>
          </cell>
          <cell r="C1627" t="str">
            <v>M50N第三排四分拉线</v>
          </cell>
        </row>
        <row r="1628">
          <cell r="A1628" t="str">
            <v>2.01.545</v>
          </cell>
          <cell r="B1628" t="str">
            <v>SCS0001282</v>
          </cell>
          <cell r="C1628" t="str">
            <v>M50N第三排四分地锁组装总成</v>
          </cell>
        </row>
        <row r="1629">
          <cell r="A1629" t="str">
            <v>2.01.546</v>
          </cell>
          <cell r="B1629" t="str">
            <v>SCS0001283</v>
          </cell>
          <cell r="C1629" t="str">
            <v>M50N第二排单头锁扣总成（六分）</v>
          </cell>
        </row>
        <row r="1630">
          <cell r="A1630" t="str">
            <v>2.01.547</v>
          </cell>
          <cell r="B1630" t="str">
            <v>SCS0001284</v>
          </cell>
          <cell r="C1630" t="str">
            <v>M50N第二排单头锁扣总成（四分）</v>
          </cell>
        </row>
        <row r="1631">
          <cell r="A1631" t="str">
            <v>2.01.548</v>
          </cell>
          <cell r="B1631" t="str">
            <v>SCS0001285</v>
          </cell>
          <cell r="C1631" t="str">
            <v>M50N第三排双头锁扣总成</v>
          </cell>
        </row>
        <row r="1632">
          <cell r="A1632" t="str">
            <v>2.01.549</v>
          </cell>
          <cell r="B1632" t="str">
            <v>BSP0000005</v>
          </cell>
          <cell r="C1632" t="str">
            <v>M50N后地脚翻转弹簧</v>
          </cell>
        </row>
        <row r="1633">
          <cell r="A1633" t="str">
            <v>2.01.550</v>
          </cell>
          <cell r="B1633" t="str">
            <v>SCS0001286</v>
          </cell>
          <cell r="C1633" t="str">
            <v>M50N中排外侧地脚总成</v>
          </cell>
        </row>
        <row r="1634">
          <cell r="A1634" t="str">
            <v>2.01.551</v>
          </cell>
          <cell r="B1634" t="str">
            <v>SCS0001287</v>
          </cell>
          <cell r="C1634" t="str">
            <v>M50N中排内侧地脚总成</v>
          </cell>
        </row>
        <row r="1635">
          <cell r="A1635" t="str">
            <v>2.01.552</v>
          </cell>
          <cell r="B1635" t="str">
            <v>BSP0000006</v>
          </cell>
          <cell r="C1635" t="str">
            <v>M50N前翻弹簧</v>
          </cell>
        </row>
        <row r="1636">
          <cell r="A1636" t="str">
            <v>2.01.553</v>
          </cell>
          <cell r="B1636" t="str">
            <v>SCS0001288</v>
          </cell>
          <cell r="C1636" t="str">
            <v>前翻转轴</v>
          </cell>
        </row>
        <row r="1637">
          <cell r="A1637" t="str">
            <v>2.01.554</v>
          </cell>
          <cell r="B1637" t="str">
            <v>SCS0001289</v>
          </cell>
          <cell r="C1637" t="str">
            <v>M50N前翻插销</v>
          </cell>
        </row>
        <row r="1638">
          <cell r="A1638" t="str">
            <v>2.01.555</v>
          </cell>
          <cell r="B1638" t="str">
            <v>SCS0001290</v>
          </cell>
          <cell r="C1638" t="str">
            <v>M50N第三排四六分外侧地脚总成</v>
          </cell>
        </row>
        <row r="1639">
          <cell r="A1639" t="str">
            <v>2.01.556</v>
          </cell>
          <cell r="B1639" t="str">
            <v>SCS0001291</v>
          </cell>
          <cell r="C1639" t="str">
            <v>M50N第三排四六分内侧地脚总成</v>
          </cell>
        </row>
        <row r="1640">
          <cell r="A1640" t="str">
            <v>2.01.557</v>
          </cell>
          <cell r="B1640" t="str">
            <v>SCS0001292</v>
          </cell>
          <cell r="C1640" t="str">
            <v>M50N第三排左侧座椅折叠器总成</v>
          </cell>
        </row>
        <row r="1641">
          <cell r="A1641" t="str">
            <v>2.01.558</v>
          </cell>
          <cell r="B1641" t="str">
            <v>SCS0001293</v>
          </cell>
          <cell r="C1641" t="str">
            <v>H32B合棉预埋钢丝A</v>
          </cell>
        </row>
        <row r="1642">
          <cell r="A1642" t="str">
            <v>2.01.559</v>
          </cell>
          <cell r="B1642" t="str">
            <v>SCS0001294</v>
          </cell>
          <cell r="C1642" t="str">
            <v>H32B合棉预埋钢丝B</v>
          </cell>
        </row>
        <row r="1643">
          <cell r="A1643" t="str">
            <v>2.01.560</v>
          </cell>
          <cell r="B1643" t="str">
            <v>SCS0001295</v>
          </cell>
          <cell r="C1643" t="str">
            <v>H32B合棉预埋钢丝C</v>
          </cell>
        </row>
        <row r="1644">
          <cell r="A1644" t="str">
            <v>2.01.561</v>
          </cell>
          <cell r="B1644" t="str">
            <v>SCS0001296</v>
          </cell>
          <cell r="C1644" t="str">
            <v>H32B合棉预埋钢丝D</v>
          </cell>
        </row>
        <row r="1645">
          <cell r="A1645" t="str">
            <v>2.01.562</v>
          </cell>
          <cell r="B1645" t="str">
            <v>SCS0001297</v>
          </cell>
          <cell r="C1645" t="str">
            <v>H32B合棉预埋钢丝E</v>
          </cell>
        </row>
        <row r="1646">
          <cell r="A1646" t="str">
            <v>2.01.563</v>
          </cell>
          <cell r="B1646" t="str">
            <v>SCS0001298</v>
          </cell>
          <cell r="C1646" t="str">
            <v>H32B合棉预埋钢丝G</v>
          </cell>
        </row>
        <row r="1647">
          <cell r="A1647" t="str">
            <v>2.01.564</v>
          </cell>
          <cell r="B1647" t="str">
            <v>SCS0001299</v>
          </cell>
          <cell r="C1647" t="str">
            <v>H32B合棉预埋钢丝H</v>
          </cell>
        </row>
        <row r="1648">
          <cell r="A1648" t="str">
            <v>2.01.565</v>
          </cell>
          <cell r="B1648" t="str">
            <v>SCS0001300</v>
          </cell>
          <cell r="C1648" t="str">
            <v>H32B合棉预埋钢丝I</v>
          </cell>
        </row>
        <row r="1649">
          <cell r="A1649" t="str">
            <v>2.01.566</v>
          </cell>
          <cell r="B1649" t="str">
            <v>SCS0001301</v>
          </cell>
          <cell r="C1649" t="str">
            <v>H32B合棉预埋钢丝A</v>
          </cell>
        </row>
        <row r="1650">
          <cell r="A1650" t="str">
            <v>2.01.567</v>
          </cell>
          <cell r="B1650" t="str">
            <v>SCS0001302</v>
          </cell>
          <cell r="C1650" t="str">
            <v>H32B合棉预埋钢丝B</v>
          </cell>
        </row>
        <row r="1651">
          <cell r="A1651" t="str">
            <v>2.01.568</v>
          </cell>
          <cell r="B1651" t="str">
            <v>SCS0001303</v>
          </cell>
          <cell r="C1651" t="str">
            <v>H32B合棉预埋钢丝C</v>
          </cell>
        </row>
        <row r="1652">
          <cell r="A1652" t="str">
            <v>2.01.569</v>
          </cell>
          <cell r="B1652" t="str">
            <v>SCS0001304</v>
          </cell>
          <cell r="C1652" t="str">
            <v>H32B合棉预埋钢丝D</v>
          </cell>
        </row>
        <row r="1653">
          <cell r="A1653" t="str">
            <v>2.01.570</v>
          </cell>
          <cell r="B1653" t="str">
            <v>SCS0001305</v>
          </cell>
          <cell r="C1653" t="str">
            <v>H32B合棉预埋钢丝E</v>
          </cell>
        </row>
        <row r="1654">
          <cell r="A1654" t="str">
            <v>2.01.571</v>
          </cell>
          <cell r="B1654" t="str">
            <v>SCS0001306</v>
          </cell>
          <cell r="C1654" t="str">
            <v>H32B合棉预埋钢丝A</v>
          </cell>
        </row>
        <row r="1655">
          <cell r="A1655" t="str">
            <v>2.01.572</v>
          </cell>
          <cell r="B1655" t="str">
            <v>SCS0001307</v>
          </cell>
          <cell r="C1655" t="str">
            <v>H32B合棉预埋钢丝C</v>
          </cell>
        </row>
        <row r="1656">
          <cell r="A1656" t="str">
            <v>2.01.573</v>
          </cell>
          <cell r="B1656" t="str">
            <v>SCS0001308</v>
          </cell>
          <cell r="C1656" t="str">
            <v>H32B合棉预埋钢丝D</v>
          </cell>
        </row>
        <row r="1657">
          <cell r="A1657" t="str">
            <v>2.01.574</v>
          </cell>
          <cell r="B1657" t="str">
            <v>SCS0001309</v>
          </cell>
          <cell r="C1657" t="str">
            <v>H32B前排靠背上弯管</v>
          </cell>
        </row>
        <row r="1658">
          <cell r="A1658" t="str">
            <v>2.01.575</v>
          </cell>
          <cell r="B1658" t="str">
            <v>SCS0001310</v>
          </cell>
          <cell r="C1658" t="str">
            <v>H32B前排背合棉后支撑钢丝1</v>
          </cell>
        </row>
        <row r="1659">
          <cell r="A1659" t="str">
            <v>2.01.576</v>
          </cell>
          <cell r="B1659" t="str">
            <v>SCS0001311</v>
          </cell>
          <cell r="C1659" t="str">
            <v>H32B主驾左侧调角器总成（不带气囊）</v>
          </cell>
        </row>
        <row r="1660">
          <cell r="A1660" t="str">
            <v>2.01.577</v>
          </cell>
          <cell r="B1660" t="str">
            <v>SCS0001312</v>
          </cell>
          <cell r="C1660" t="str">
            <v>H32B主驾右侧调角器总成</v>
          </cell>
        </row>
        <row r="1661">
          <cell r="A1661" t="str">
            <v>2.01.578</v>
          </cell>
          <cell r="B1661" t="str">
            <v>SCS0001313</v>
          </cell>
          <cell r="C1661" t="str">
            <v>H32B主驾左侧调角器总成（带气囊）</v>
          </cell>
        </row>
        <row r="1662">
          <cell r="A1662" t="str">
            <v>2.01.579</v>
          </cell>
          <cell r="B1662" t="str">
            <v>SCS0001314</v>
          </cell>
          <cell r="C1662" t="str">
            <v>H32B副驾右侧调角器总成（不带气囊）</v>
          </cell>
        </row>
        <row r="1663">
          <cell r="A1663" t="str">
            <v>2.01.580</v>
          </cell>
          <cell r="B1663" t="str">
            <v>SCS0001315</v>
          </cell>
          <cell r="C1663" t="str">
            <v>H32B副驾左侧调角器总成</v>
          </cell>
        </row>
        <row r="1664">
          <cell r="A1664" t="str">
            <v>2.01.581</v>
          </cell>
          <cell r="B1664" t="str">
            <v>SCS0001316</v>
          </cell>
          <cell r="C1664" t="str">
            <v>H32B副驾右侧调角器总成（带气囊）</v>
          </cell>
        </row>
        <row r="1665">
          <cell r="A1665" t="str">
            <v>2.01.582</v>
          </cell>
          <cell r="B1665" t="str">
            <v>SCS0001317</v>
          </cell>
          <cell r="C1665" t="str">
            <v>H32B靠背腰部支撑钣金</v>
          </cell>
        </row>
        <row r="1666">
          <cell r="A1666" t="str">
            <v>2.01.583</v>
          </cell>
          <cell r="B1666" t="str">
            <v>SCS0001318</v>
          </cell>
          <cell r="C1666" t="str">
            <v>H32B连动杆</v>
          </cell>
        </row>
        <row r="1667">
          <cell r="A1667" t="str">
            <v>2.01.584</v>
          </cell>
          <cell r="B1667" t="str">
            <v>SCS0001319</v>
          </cell>
          <cell r="C1667" t="str">
            <v>H32B主驾调角器把手</v>
          </cell>
        </row>
        <row r="1668">
          <cell r="A1668" t="str">
            <v>2.01.585</v>
          </cell>
          <cell r="B1668" t="str">
            <v>SCS0001320</v>
          </cell>
          <cell r="C1668" t="str">
            <v>H32B副驾调角器把手</v>
          </cell>
        </row>
        <row r="1669">
          <cell r="A1669" t="str">
            <v>2.01.586</v>
          </cell>
          <cell r="B1669" t="str">
            <v>SCS0001321</v>
          </cell>
          <cell r="C1669" t="str">
            <v>H32B调角器核心件</v>
          </cell>
        </row>
        <row r="1670">
          <cell r="A1670" t="str">
            <v>2.01.587</v>
          </cell>
          <cell r="B1670" t="str">
            <v>SCS0001322</v>
          </cell>
          <cell r="C1670" t="str">
            <v>H32B驾驶员滑轨总成</v>
          </cell>
        </row>
        <row r="1671">
          <cell r="A1671" t="str">
            <v>2.01.588</v>
          </cell>
          <cell r="B1671" t="str">
            <v>SCS0001323</v>
          </cell>
          <cell r="C1671" t="str">
            <v>H32B副驾驶员滑轨总成</v>
          </cell>
        </row>
        <row r="1672">
          <cell r="A1672" t="str">
            <v>2.01.589</v>
          </cell>
          <cell r="B1672" t="str">
            <v>SCS0001324</v>
          </cell>
          <cell r="C1672" t="str">
            <v>C33D主驾安全带锁扣总成（时尚版，米色）</v>
          </cell>
        </row>
        <row r="1673">
          <cell r="A1673" t="str">
            <v>2.01.590</v>
          </cell>
          <cell r="B1673" t="str">
            <v>SCS0001325</v>
          </cell>
          <cell r="C1673" t="str">
            <v>C33D副驾安全带锁扣总成（时尚版，米色）</v>
          </cell>
        </row>
        <row r="1674">
          <cell r="A1674" t="str">
            <v>2.01.591</v>
          </cell>
          <cell r="B1674" t="str">
            <v>SCS0001326</v>
          </cell>
          <cell r="C1674" t="str">
            <v>C33D后排安全带卷收器总成（时尚版，米色）</v>
          </cell>
        </row>
        <row r="1675">
          <cell r="A1675" t="str">
            <v>2.01.592</v>
          </cell>
          <cell r="B1675" t="str">
            <v>SCS0001327</v>
          </cell>
          <cell r="C1675" t="str">
            <v>M50N靠背上弯管</v>
          </cell>
        </row>
        <row r="1676">
          <cell r="A1676" t="str">
            <v>2.01.593</v>
          </cell>
          <cell r="B1676" t="str">
            <v>SCS0001328</v>
          </cell>
          <cell r="C1676" t="str">
            <v>M50N背合棉后支撑钢丝1</v>
          </cell>
        </row>
        <row r="1677">
          <cell r="A1677" t="str">
            <v>2.01.594</v>
          </cell>
          <cell r="B1677" t="str">
            <v>SCS0001329</v>
          </cell>
          <cell r="C1677" t="str">
            <v>M50N主驾左侧调角器总成(无气囊)</v>
          </cell>
        </row>
        <row r="1678">
          <cell r="A1678" t="str">
            <v>2.01.595</v>
          </cell>
          <cell r="B1678" t="str">
            <v>SCS0001330</v>
          </cell>
          <cell r="C1678" t="str">
            <v>M50N主驾左侧调角器总成(带气囊)</v>
          </cell>
        </row>
        <row r="1679">
          <cell r="A1679" t="str">
            <v>2.01.596</v>
          </cell>
          <cell r="B1679" t="str">
            <v>SCS0001331</v>
          </cell>
          <cell r="C1679" t="str">
            <v>M50N主驾右侧调角器总成</v>
          </cell>
        </row>
        <row r="1680">
          <cell r="A1680" t="str">
            <v>2.01.597</v>
          </cell>
          <cell r="B1680" t="str">
            <v>SCS0001332</v>
          </cell>
          <cell r="C1680" t="str">
            <v>M50N靠背腰部支撑钣金</v>
          </cell>
        </row>
        <row r="1681">
          <cell r="A1681" t="str">
            <v>2.01.598</v>
          </cell>
          <cell r="B1681" t="str">
            <v>SCS0001333</v>
          </cell>
          <cell r="C1681" t="str">
            <v>M50N连动杆</v>
          </cell>
        </row>
        <row r="1682">
          <cell r="A1682" t="str">
            <v>2.01.599</v>
          </cell>
          <cell r="B1682" t="str">
            <v>SCS0001334</v>
          </cell>
          <cell r="C1682" t="str">
            <v>M50N副驾右侧调角器总成（无气囊）</v>
          </cell>
        </row>
        <row r="1683">
          <cell r="A1683" t="str">
            <v>2.01.600</v>
          </cell>
          <cell r="B1683" t="str">
            <v>SCS0001335</v>
          </cell>
          <cell r="C1683" t="str">
            <v>M50N副驾右侧调角器总成（带气囊）</v>
          </cell>
        </row>
        <row r="1684">
          <cell r="A1684" t="str">
            <v>2.01.601</v>
          </cell>
          <cell r="B1684" t="str">
            <v>SCS0001336</v>
          </cell>
          <cell r="C1684" t="str">
            <v>M50N副驾左侧调角器总成</v>
          </cell>
        </row>
        <row r="1685">
          <cell r="A1685" t="str">
            <v>2.01.602</v>
          </cell>
          <cell r="B1685" t="str">
            <v>SCS0001337</v>
          </cell>
          <cell r="C1685" t="str">
            <v>M50N中排左独立靠背弯管</v>
          </cell>
        </row>
        <row r="1686">
          <cell r="A1686" t="str">
            <v>2.01.603</v>
          </cell>
          <cell r="B1686" t="str">
            <v>SCS0001338</v>
          </cell>
          <cell r="C1686" t="str">
            <v>M50N中排右独立靠背弯管</v>
          </cell>
        </row>
        <row r="1687">
          <cell r="A1687" t="str">
            <v>2.01.604</v>
          </cell>
          <cell r="B1687" t="str">
            <v>SCS0001339</v>
          </cell>
          <cell r="C1687" t="str">
            <v>M50N中排左独立背合棉后支撑钢丝A</v>
          </cell>
        </row>
        <row r="1688">
          <cell r="A1688" t="str">
            <v>2.01.605</v>
          </cell>
          <cell r="B1688" t="str">
            <v>SCS0001340</v>
          </cell>
          <cell r="C1688" t="str">
            <v>M50N中排左独立背合棉后支撑钢丝B</v>
          </cell>
        </row>
        <row r="1689">
          <cell r="A1689" t="str">
            <v>2.01.606</v>
          </cell>
          <cell r="B1689" t="str">
            <v>SCS0001341</v>
          </cell>
          <cell r="C1689" t="str">
            <v>M50N中排独立靠背上支撑钢丝</v>
          </cell>
        </row>
        <row r="1690">
          <cell r="A1690" t="str">
            <v>2.01.607</v>
          </cell>
          <cell r="B1690" t="str">
            <v>SCS0001342</v>
          </cell>
          <cell r="C1690" t="str">
            <v>M50N中排右独立背合棉后支撑钢丝A</v>
          </cell>
        </row>
        <row r="1691">
          <cell r="A1691" t="str">
            <v>2.01.608</v>
          </cell>
          <cell r="B1691" t="str">
            <v>SCS0001343</v>
          </cell>
          <cell r="C1691" t="str">
            <v>M50N中排右独立背合棉后支撑钢丝B</v>
          </cell>
        </row>
        <row r="1692">
          <cell r="A1692" t="str">
            <v>2.01.609</v>
          </cell>
          <cell r="B1692" t="str">
            <v>SCS0001344</v>
          </cell>
          <cell r="C1692" t="str">
            <v>M50N中排独立背合棉纵向支撑钢丝</v>
          </cell>
        </row>
        <row r="1693">
          <cell r="A1693" t="str">
            <v>2.01.610</v>
          </cell>
          <cell r="B1693" t="str">
            <v>SCS0001345</v>
          </cell>
          <cell r="C1693" t="str">
            <v>M50N中排左独立靠背左侧支撑钢丝</v>
          </cell>
        </row>
        <row r="1694">
          <cell r="A1694" t="str">
            <v>2.01.611</v>
          </cell>
          <cell r="B1694" t="str">
            <v>SCS0001346</v>
          </cell>
          <cell r="C1694" t="str">
            <v>M50N中排左独立靠背右侧支撑钢丝</v>
          </cell>
        </row>
        <row r="1695">
          <cell r="A1695" t="str">
            <v>2.01.612</v>
          </cell>
          <cell r="B1695" t="str">
            <v>SCS0001347</v>
          </cell>
          <cell r="C1695" t="str">
            <v>M50N中排左独立靠背调角器总成</v>
          </cell>
        </row>
        <row r="1696">
          <cell r="A1696" t="str">
            <v>2.01.613</v>
          </cell>
          <cell r="B1696" t="str">
            <v>SCS0001348</v>
          </cell>
          <cell r="C1696" t="str">
            <v>M50N中排右独立靠背右侧支撑钢丝</v>
          </cell>
        </row>
        <row r="1697">
          <cell r="A1697" t="str">
            <v>2.01.614</v>
          </cell>
          <cell r="B1697" t="str">
            <v>SCS0001349</v>
          </cell>
          <cell r="C1697" t="str">
            <v>M50N中排右独立靠背左侧支撑钢丝</v>
          </cell>
        </row>
        <row r="1698">
          <cell r="A1698" t="str">
            <v>2.01.615</v>
          </cell>
          <cell r="B1698" t="str">
            <v>SCS0001350</v>
          </cell>
          <cell r="C1698" t="str">
            <v>M50N中排右独立靠背调角器总成</v>
          </cell>
        </row>
        <row r="1699">
          <cell r="A1699" t="str">
            <v>2.01.616</v>
          </cell>
          <cell r="B1699" t="str">
            <v>SCS0001351</v>
          </cell>
          <cell r="C1699" t="str">
            <v>M50N中排左独立扶手链接板金</v>
          </cell>
        </row>
        <row r="1700">
          <cell r="A1700" t="str">
            <v>2.01.617</v>
          </cell>
          <cell r="B1700" t="str">
            <v>SCS0001352</v>
          </cell>
          <cell r="C1700" t="str">
            <v>M50N中排四分座椅折叠器总成</v>
          </cell>
        </row>
        <row r="1701">
          <cell r="A1701" t="str">
            <v>2.01.618</v>
          </cell>
          <cell r="B1701" t="str">
            <v>SCS0001353</v>
          </cell>
          <cell r="C1701" t="str">
            <v>M50N中排左独立外侧滑轨总成</v>
          </cell>
        </row>
        <row r="1702">
          <cell r="A1702" t="str">
            <v>2.01.619</v>
          </cell>
          <cell r="B1702" t="str">
            <v>SCS0001354</v>
          </cell>
          <cell r="C1702" t="str">
            <v>M50N中排独立内侧滑轨总成</v>
          </cell>
        </row>
        <row r="1703">
          <cell r="A1703" t="str">
            <v>2.01.620</v>
          </cell>
          <cell r="B1703" t="str">
            <v>SCS0001355</v>
          </cell>
          <cell r="C1703" t="str">
            <v>M50N中排右独立外侧滑轨总成</v>
          </cell>
        </row>
        <row r="1704">
          <cell r="A1704" t="str">
            <v>2.01.621</v>
          </cell>
          <cell r="B1704" t="str">
            <v>SCS0001356</v>
          </cell>
          <cell r="C1704" t="str">
            <v>M50N中排独立前座框支撑钣金总成</v>
          </cell>
        </row>
        <row r="1705">
          <cell r="A1705" t="str">
            <v>2.01.622</v>
          </cell>
          <cell r="B1705" t="str">
            <v>SCS0001357</v>
          </cell>
          <cell r="C1705" t="str">
            <v>M50N中排独立外后座框支撑钣金总成</v>
          </cell>
        </row>
        <row r="1706">
          <cell r="A1706" t="str">
            <v>2.01.623</v>
          </cell>
          <cell r="B1706" t="str">
            <v>SCS0001358</v>
          </cell>
          <cell r="C1706" t="str">
            <v>M50N中排独立内后座框支撑钣金总成</v>
          </cell>
        </row>
        <row r="1707">
          <cell r="A1707" t="str">
            <v>2.01.624</v>
          </cell>
          <cell r="B1707" t="str">
            <v>SCS0001359</v>
          </cell>
          <cell r="C1707" t="str">
            <v>M50N中排独立滑轨解锁拉杆</v>
          </cell>
        </row>
        <row r="1708">
          <cell r="A1708" t="str">
            <v>2.01.625</v>
          </cell>
          <cell r="B1708" t="str">
            <v>SCS0001360</v>
          </cell>
          <cell r="C1708" t="str">
            <v>M50N主驾座骨架总成（C32B座骨架+M50N滑轨）</v>
          </cell>
        </row>
        <row r="1709">
          <cell r="A1709" t="str">
            <v>2.01.626</v>
          </cell>
          <cell r="B1709" t="str">
            <v>SCS0001361</v>
          </cell>
          <cell r="C1709" t="str">
            <v>M50N副驾座骨架总成（C32B座骨架+M50N滑轨）</v>
          </cell>
        </row>
        <row r="1710">
          <cell r="A1710" t="str">
            <v>2.01.627</v>
          </cell>
          <cell r="B1710" t="str">
            <v>SCS0001362</v>
          </cell>
          <cell r="C1710" t="str">
            <v>H32B座椅靠背座垫电加热系统</v>
          </cell>
        </row>
        <row r="1711">
          <cell r="A1711" t="str">
            <v>2.01.628</v>
          </cell>
          <cell r="B1711" t="str">
            <v>SCS0001363</v>
          </cell>
          <cell r="C1711" t="str">
            <v>H32B前排头枕骨架总成</v>
          </cell>
        </row>
        <row r="1712">
          <cell r="A1712" t="str">
            <v>2.01.629</v>
          </cell>
          <cell r="B1712" t="str">
            <v>SCS0001364</v>
          </cell>
          <cell r="C1712" t="str">
            <v>M50N左侧独立扶手轴总成</v>
          </cell>
        </row>
        <row r="1713">
          <cell r="A1713" t="str">
            <v>2.01.630</v>
          </cell>
          <cell r="B1713" t="str">
            <v>SCS0001365</v>
          </cell>
          <cell r="C1713" t="str">
            <v>M50N右侧独立扶手轴总成</v>
          </cell>
        </row>
        <row r="1714">
          <cell r="A1714" t="str">
            <v>2.01.631</v>
          </cell>
          <cell r="B1714" t="str">
            <v>SCS0001366</v>
          </cell>
          <cell r="C1714" t="str">
            <v>M50N左侧独立扶手骨架总成</v>
          </cell>
        </row>
        <row r="1715">
          <cell r="A1715" t="str">
            <v>2.01.632</v>
          </cell>
          <cell r="B1715" t="str">
            <v>SCS0001367</v>
          </cell>
          <cell r="C1715" t="str">
            <v>M50N右侧独立扶手骨架总成</v>
          </cell>
        </row>
        <row r="1716">
          <cell r="A1716" t="str">
            <v>2.01.633</v>
          </cell>
          <cell r="B1716" t="str">
            <v>SCS0001368</v>
          </cell>
          <cell r="C1716" t="str">
            <v>C33DB豪华型驾驶员安全带锁扣</v>
          </cell>
        </row>
        <row r="1717">
          <cell r="A1717" t="str">
            <v>2.01.634</v>
          </cell>
          <cell r="B1717" t="str">
            <v>SCS0001369</v>
          </cell>
          <cell r="C1717" t="str">
            <v>C33DB驾驶员安全带锁扣（低配）</v>
          </cell>
        </row>
        <row r="1718">
          <cell r="A1718" t="str">
            <v>2.01.635</v>
          </cell>
          <cell r="B1718" t="str">
            <v>SCS0001370</v>
          </cell>
          <cell r="C1718" t="str">
            <v>C33DB副驾驶员安全带锁扣（低配）</v>
          </cell>
        </row>
        <row r="1719">
          <cell r="A1719" t="str">
            <v>2.01.636</v>
          </cell>
          <cell r="B1719" t="str">
            <v>SCS0001371</v>
          </cell>
          <cell r="C1719" t="str">
            <v>C33DB后排座椅安全带卷收器</v>
          </cell>
        </row>
        <row r="1720">
          <cell r="A1720" t="str">
            <v>2.01.637</v>
          </cell>
          <cell r="B1720" t="str">
            <v>SCS0001372</v>
          </cell>
          <cell r="C1720" t="str">
            <v>H32B背骨架头枕支管A</v>
          </cell>
        </row>
        <row r="1721">
          <cell r="A1721" t="str">
            <v>2.01.638</v>
          </cell>
          <cell r="B1721" t="str">
            <v>SCS0001373</v>
          </cell>
          <cell r="C1721" t="str">
            <v>H32B背骨架头枕支管B</v>
          </cell>
        </row>
        <row r="1722">
          <cell r="A1722" t="str">
            <v>2.01.639</v>
          </cell>
          <cell r="B1722" t="str">
            <v>SCS0001374</v>
          </cell>
          <cell r="C1722" t="str">
            <v>M50N主驾座骨架总成（C32B座骨架+M50N滑轨，不带线束固定板）</v>
          </cell>
        </row>
        <row r="1723">
          <cell r="A1723" t="str">
            <v>2.01.640</v>
          </cell>
          <cell r="B1723" t="str">
            <v>SCS0001375</v>
          </cell>
          <cell r="C1723" t="str">
            <v>M50N副驾座骨架总成（C32B座骨架+M50N滑轨，不带线束固定板）</v>
          </cell>
        </row>
        <row r="1724">
          <cell r="A1724" t="str">
            <v>2.01.641</v>
          </cell>
          <cell r="B1724" t="str">
            <v>SCS0001376</v>
          </cell>
          <cell r="C1724" t="str">
            <v>H32B六分靠背骨架侧铰链总成</v>
          </cell>
        </row>
        <row r="1725">
          <cell r="A1725" t="str">
            <v>2.01.642</v>
          </cell>
          <cell r="B1725" t="str">
            <v>SCS0001377</v>
          </cell>
          <cell r="C1725" t="str">
            <v>H32B六分靠背骨架中间铰链总成（含销轴）</v>
          </cell>
        </row>
        <row r="1726">
          <cell r="A1726" t="str">
            <v>2.01.643</v>
          </cell>
          <cell r="B1726" t="str">
            <v>SCS0001378</v>
          </cell>
          <cell r="C1726" t="str">
            <v>H32B四分靠背骨架侧铰链总成</v>
          </cell>
        </row>
        <row r="1727">
          <cell r="A1727" t="str">
            <v>2.01.644</v>
          </cell>
          <cell r="B1727" t="str">
            <v>SCS0001379</v>
          </cell>
          <cell r="C1727" t="str">
            <v>H32B四分靠背骨架中间铰链总成</v>
          </cell>
        </row>
        <row r="1728">
          <cell r="A1728" t="str">
            <v>2.01.645</v>
          </cell>
          <cell r="B1728" t="str">
            <v>SCS0001380</v>
          </cell>
          <cell r="C1728" t="str">
            <v>H32B六分靠背锁固定支架</v>
          </cell>
        </row>
        <row r="1729">
          <cell r="A1729" t="str">
            <v>2.01.646</v>
          </cell>
          <cell r="B1729" t="str">
            <v>SCS0001381</v>
          </cell>
          <cell r="C1729" t="str">
            <v>H32B六分解锁固定支架</v>
          </cell>
        </row>
        <row r="1730">
          <cell r="A1730" t="str">
            <v>2.01.647</v>
          </cell>
          <cell r="B1730" t="str">
            <v>SCS0001382</v>
          </cell>
          <cell r="C1730" t="str">
            <v>H32B四分靠背锁固定支架</v>
          </cell>
        </row>
        <row r="1731">
          <cell r="A1731" t="str">
            <v>2.01.648</v>
          </cell>
          <cell r="B1731" t="str">
            <v>SCS0001383</v>
          </cell>
          <cell r="C1731" t="str">
            <v>H32B四分解锁固定支架</v>
          </cell>
        </row>
        <row r="1732">
          <cell r="A1732" t="str">
            <v>2.01.649</v>
          </cell>
          <cell r="B1732" t="str">
            <v>SCS0001384</v>
          </cell>
          <cell r="C1732" t="str">
            <v>H32B四分标识固定板总成</v>
          </cell>
        </row>
        <row r="1733">
          <cell r="A1733" t="str">
            <v>2.01.650</v>
          </cell>
          <cell r="B1733" t="str">
            <v>SCS0001385</v>
          </cell>
          <cell r="C1733" t="str">
            <v>H32B六分标识固定板总成</v>
          </cell>
        </row>
        <row r="1734">
          <cell r="A1734" t="str">
            <v>2.01.651</v>
          </cell>
          <cell r="B1734" t="str">
            <v>SCS0001386</v>
          </cell>
          <cell r="C1734" t="str">
            <v>H32B补强钣金A</v>
          </cell>
        </row>
        <row r="1735">
          <cell r="A1735" t="str">
            <v>2.01.652</v>
          </cell>
          <cell r="B1735" t="str">
            <v>SCS0001387</v>
          </cell>
          <cell r="C1735" t="str">
            <v>H32B补强钣金B</v>
          </cell>
        </row>
        <row r="1736">
          <cell r="A1736" t="str">
            <v>2.01.653</v>
          </cell>
          <cell r="B1736" t="str">
            <v>SCS0001388</v>
          </cell>
          <cell r="C1736" t="str">
            <v>H32B补强钣金C</v>
          </cell>
        </row>
        <row r="1737">
          <cell r="A1737" t="str">
            <v>2.01.654</v>
          </cell>
          <cell r="B1737" t="str">
            <v>SCS0001389</v>
          </cell>
          <cell r="C1737" t="str">
            <v>H32B挂钩固定支架</v>
          </cell>
        </row>
        <row r="1738">
          <cell r="A1738" t="str">
            <v>2.01.655</v>
          </cell>
          <cell r="B1738" t="str">
            <v>SCS0001390</v>
          </cell>
          <cell r="C1738" t="str">
            <v>H32B卷轴器固定支架</v>
          </cell>
        </row>
        <row r="1739">
          <cell r="A1739" t="str">
            <v>2.01.656</v>
          </cell>
          <cell r="B1739" t="str">
            <v>SCS0001391</v>
          </cell>
          <cell r="C1739" t="str">
            <v>H32B安全带出口罩壳固定支架</v>
          </cell>
        </row>
        <row r="1740">
          <cell r="A1740" t="str">
            <v>2.01.657</v>
          </cell>
          <cell r="B1740" t="str">
            <v>SCS0001392</v>
          </cell>
          <cell r="C1740" t="str">
            <v>C40D后排靠背拉带总成</v>
          </cell>
        </row>
        <row r="1741">
          <cell r="A1741" t="str">
            <v>2.01.658</v>
          </cell>
          <cell r="B1741" t="str">
            <v>SCS0001393</v>
          </cell>
          <cell r="C1741" t="str">
            <v>C40D后排骨架总成（无扶手）</v>
          </cell>
        </row>
        <row r="1742">
          <cell r="A1742" t="str">
            <v>2.01.659</v>
          </cell>
          <cell r="B1742" t="str">
            <v>SCS0001394</v>
          </cell>
          <cell r="C1742" t="str">
            <v>M20副驾驶员靠背骨架总成(外购)</v>
          </cell>
        </row>
        <row r="1743">
          <cell r="A1743" t="str">
            <v>2.01.660</v>
          </cell>
          <cell r="B1743" t="str">
            <v>SCS0001395</v>
          </cell>
          <cell r="C1743" t="str">
            <v>H32B副驾靠背骨架焊接总成（豪华,外购）</v>
          </cell>
        </row>
        <row r="1744">
          <cell r="A1744" t="str">
            <v>2.01.661</v>
          </cell>
          <cell r="B1744" t="str">
            <v>SCS0001396</v>
          </cell>
          <cell r="C1744" t="str">
            <v>H32B副驾靠背骨架焊接总成（外购）</v>
          </cell>
        </row>
        <row r="1745">
          <cell r="A1745" t="str">
            <v>2.01.662</v>
          </cell>
          <cell r="B1745" t="str">
            <v>SCS0001397</v>
          </cell>
          <cell r="C1745" t="str">
            <v>H32B主驾靠背骨架焊接总成（外购）</v>
          </cell>
        </row>
        <row r="1746">
          <cell r="A1746" t="str">
            <v>2.01.663</v>
          </cell>
          <cell r="B1746" t="str">
            <v>SCS0001398</v>
          </cell>
          <cell r="C1746" t="str">
            <v>H32B主驾靠背骨架焊接总成（豪华，外购）</v>
          </cell>
        </row>
        <row r="1747">
          <cell r="A1747" t="str">
            <v>2.01.664</v>
          </cell>
          <cell r="B1747" t="str">
            <v>SCS0001399</v>
          </cell>
          <cell r="C1747" t="str">
            <v>M20主驾驶员靠背骨架总成（外购）</v>
          </cell>
        </row>
        <row r="1748">
          <cell r="A1748" t="str">
            <v>2.01.665</v>
          </cell>
          <cell r="B1748" t="str">
            <v>SCS0001400</v>
          </cell>
          <cell r="C1748" t="str">
            <v>M20右侧独立靠背骨架总成（带扶手,外购）</v>
          </cell>
        </row>
        <row r="1749">
          <cell r="A1749" t="str">
            <v>2.01.666</v>
          </cell>
          <cell r="B1749" t="str">
            <v>SCS0001401</v>
          </cell>
          <cell r="C1749" t="str">
            <v>M20左侧独立靠背骨架总成（带扶手，外购）</v>
          </cell>
        </row>
        <row r="1750">
          <cell r="A1750" t="str">
            <v>2.01.667</v>
          </cell>
          <cell r="B1750" t="str">
            <v>SCS0001402</v>
          </cell>
          <cell r="C1750" t="str">
            <v>支撑钢丝390</v>
          </cell>
        </row>
        <row r="1751">
          <cell r="A1751" t="str">
            <v>2.01.668</v>
          </cell>
          <cell r="B1751" t="str">
            <v>SCS0001403</v>
          </cell>
          <cell r="C1751" t="str">
            <v>C40D后排钢丝1</v>
          </cell>
        </row>
        <row r="1752">
          <cell r="A1752" t="str">
            <v>2.01.669</v>
          </cell>
          <cell r="B1752" t="str">
            <v>SCS0001404</v>
          </cell>
          <cell r="C1752" t="str">
            <v>C40D后排钢丝2</v>
          </cell>
        </row>
        <row r="1753">
          <cell r="A1753" t="str">
            <v>2.01.670</v>
          </cell>
          <cell r="B1753" t="str">
            <v>SCS0001405</v>
          </cell>
          <cell r="C1753" t="str">
            <v>C40D后排钢丝3</v>
          </cell>
        </row>
        <row r="1754">
          <cell r="A1754" t="str">
            <v>2.01.671</v>
          </cell>
          <cell r="B1754" t="str">
            <v>SCS0001406</v>
          </cell>
          <cell r="C1754" t="str">
            <v>C40D后排钢丝4</v>
          </cell>
        </row>
        <row r="1755">
          <cell r="A1755" t="str">
            <v>2.01.672</v>
          </cell>
          <cell r="B1755" t="str">
            <v>SCS0001407</v>
          </cell>
          <cell r="C1755" t="str">
            <v>C40D后排钢丝5</v>
          </cell>
        </row>
        <row r="1756">
          <cell r="A1756" t="str">
            <v>2.01.673</v>
          </cell>
          <cell r="B1756" t="str">
            <v>SCS0001408</v>
          </cell>
          <cell r="C1756" t="str">
            <v>C40D后排钢丝6</v>
          </cell>
        </row>
        <row r="1757">
          <cell r="A1757" t="str">
            <v>2.01.674</v>
          </cell>
          <cell r="B1757" t="str">
            <v>SCS0001409</v>
          </cell>
          <cell r="C1757" t="str">
            <v>C40D圆管</v>
          </cell>
        </row>
        <row r="1758">
          <cell r="A1758" t="str">
            <v>2.01.675</v>
          </cell>
          <cell r="B1758" t="str">
            <v>SCS0001410</v>
          </cell>
          <cell r="C1758" t="str">
            <v>C40D横管</v>
          </cell>
        </row>
        <row r="1759">
          <cell r="A1759" t="str">
            <v>2.01.676</v>
          </cell>
          <cell r="B1759" t="str">
            <v>SCS0001411</v>
          </cell>
          <cell r="C1759" t="str">
            <v>C40D扶手支撑板</v>
          </cell>
        </row>
        <row r="1760">
          <cell r="A1760" t="str">
            <v>2.01.677</v>
          </cell>
          <cell r="B1760" t="str">
            <v>SCS0001412</v>
          </cell>
          <cell r="C1760" t="str">
            <v>C40D扶手连接钣金1</v>
          </cell>
        </row>
        <row r="1761">
          <cell r="A1761" t="str">
            <v>2.01.678</v>
          </cell>
          <cell r="B1761" t="str">
            <v>SCS0001413</v>
          </cell>
          <cell r="C1761" t="str">
            <v>C40D扶手连接钣金2</v>
          </cell>
        </row>
        <row r="1762">
          <cell r="A1762" t="str">
            <v>2.01.679</v>
          </cell>
          <cell r="B1762" t="str">
            <v>SCS0001414</v>
          </cell>
          <cell r="C1762" t="str">
            <v>C40D靠背扶手面套支撑钢丝</v>
          </cell>
        </row>
        <row r="1763">
          <cell r="A1763" t="str">
            <v>2.01.680</v>
          </cell>
          <cell r="B1763" t="str">
            <v>SCS0001415</v>
          </cell>
          <cell r="C1763" t="str">
            <v>C40D按钮支架</v>
          </cell>
        </row>
        <row r="1764">
          <cell r="A1764" t="str">
            <v>2.01.681</v>
          </cell>
          <cell r="B1764" t="str">
            <v>SCS0001416</v>
          </cell>
          <cell r="C1764" t="str">
            <v>C40D纵管</v>
          </cell>
        </row>
        <row r="1765">
          <cell r="A1765" t="str">
            <v>2.01.682</v>
          </cell>
          <cell r="B1765" t="str">
            <v>SCS0001417</v>
          </cell>
          <cell r="C1765" t="str">
            <v>C40D安全带支架总成</v>
          </cell>
        </row>
        <row r="1766">
          <cell r="A1766" t="str">
            <v>2.01.683</v>
          </cell>
          <cell r="B1766" t="str">
            <v>SCS0001418</v>
          </cell>
          <cell r="C1766" t="str">
            <v>C40D横向钢丝1</v>
          </cell>
        </row>
        <row r="1767">
          <cell r="A1767" t="str">
            <v>2.01.684</v>
          </cell>
          <cell r="B1767" t="str">
            <v>SCS0001419</v>
          </cell>
          <cell r="C1767" t="str">
            <v>C40D横向钢丝2</v>
          </cell>
        </row>
        <row r="1768">
          <cell r="A1768" t="str">
            <v>2.01.685</v>
          </cell>
          <cell r="B1768" t="str">
            <v>SCS0001420</v>
          </cell>
          <cell r="C1768" t="str">
            <v>C40D横向钢丝3</v>
          </cell>
        </row>
        <row r="1769">
          <cell r="A1769" t="str">
            <v>2.01.686</v>
          </cell>
          <cell r="B1769" t="str">
            <v>SCS0001421</v>
          </cell>
          <cell r="C1769" t="str">
            <v>C40D右旋转支架总成</v>
          </cell>
        </row>
        <row r="1770">
          <cell r="A1770" t="str">
            <v>2.01.687</v>
          </cell>
          <cell r="B1770" t="str">
            <v>SCS0001422</v>
          </cell>
          <cell r="C1770" t="str">
            <v>C40D左旋转支架总成</v>
          </cell>
        </row>
        <row r="1771">
          <cell r="A1771" t="str">
            <v>2.01.688</v>
          </cell>
          <cell r="B1771" t="str">
            <v>SCS0001423</v>
          </cell>
          <cell r="C1771" t="str">
            <v>C40D锁支架</v>
          </cell>
        </row>
        <row r="1772">
          <cell r="A1772" t="str">
            <v>2.01.689</v>
          </cell>
          <cell r="B1772" t="str">
            <v>SCS0001424</v>
          </cell>
          <cell r="C1772" t="str">
            <v>C40D支持下端钢丝1</v>
          </cell>
        </row>
        <row r="1773">
          <cell r="A1773" t="str">
            <v>2.01.690</v>
          </cell>
          <cell r="B1773" t="str">
            <v>SCS0001425</v>
          </cell>
          <cell r="C1773" t="str">
            <v>C40D支持下端钢丝2</v>
          </cell>
        </row>
        <row r="1774">
          <cell r="A1774" t="str">
            <v>2.01.691</v>
          </cell>
          <cell r="B1774" t="str">
            <v>SCS0001426</v>
          </cell>
          <cell r="C1774" t="str">
            <v>C40D右侧支持钢丝1</v>
          </cell>
        </row>
        <row r="1775">
          <cell r="A1775" t="str">
            <v>2.01.692</v>
          </cell>
          <cell r="B1775" t="str">
            <v>SCS0001427</v>
          </cell>
          <cell r="C1775" t="str">
            <v>C40D右侧支持钢丝2</v>
          </cell>
        </row>
        <row r="1776">
          <cell r="A1776" t="str">
            <v>2.01.693</v>
          </cell>
          <cell r="B1776" t="str">
            <v>SCS0001428</v>
          </cell>
          <cell r="C1776" t="str">
            <v>C40D左侧支持钢丝1</v>
          </cell>
        </row>
        <row r="1777">
          <cell r="A1777" t="str">
            <v>2.01.694</v>
          </cell>
          <cell r="B1777" t="str">
            <v>SCS0001429</v>
          </cell>
          <cell r="C1777" t="str">
            <v>C40D左侧支持钢丝2</v>
          </cell>
        </row>
        <row r="1778">
          <cell r="A1778" t="str">
            <v>2.01.695</v>
          </cell>
          <cell r="B1778" t="str">
            <v>SCS0001430</v>
          </cell>
          <cell r="C1778" t="str">
            <v>C40D坐垫钢丝1</v>
          </cell>
        </row>
        <row r="1779">
          <cell r="A1779" t="str">
            <v>2.01.696</v>
          </cell>
          <cell r="B1779" t="str">
            <v>SCS0001431</v>
          </cell>
          <cell r="C1779" t="str">
            <v>C40D坐垫钢丝2</v>
          </cell>
        </row>
        <row r="1780">
          <cell r="A1780" t="str">
            <v>2.01.697</v>
          </cell>
          <cell r="B1780" t="str">
            <v>SCS0001432</v>
          </cell>
          <cell r="C1780" t="str">
            <v>C40D坐垫钢丝3</v>
          </cell>
        </row>
        <row r="1781">
          <cell r="A1781" t="str">
            <v>2.01.698</v>
          </cell>
          <cell r="B1781" t="str">
            <v>SCS0001433</v>
          </cell>
          <cell r="C1781" t="str">
            <v>C40D坐垫钢丝4</v>
          </cell>
        </row>
        <row r="1782">
          <cell r="A1782" t="str">
            <v>2.01.699</v>
          </cell>
          <cell r="B1782" t="str">
            <v>SCS0001434</v>
          </cell>
          <cell r="C1782" t="str">
            <v>C40D坐垫钢丝5</v>
          </cell>
        </row>
        <row r="1783">
          <cell r="A1783" t="str">
            <v>2.01.700</v>
          </cell>
          <cell r="B1783" t="str">
            <v>SCS0001435</v>
          </cell>
          <cell r="C1783" t="str">
            <v>C40D坐垫钢丝6</v>
          </cell>
        </row>
        <row r="1784">
          <cell r="A1784" t="str">
            <v>2.01.701</v>
          </cell>
          <cell r="B1784" t="str">
            <v>SCS0001436</v>
          </cell>
          <cell r="C1784" t="str">
            <v>C40D坐垫钢丝骨架总成</v>
          </cell>
        </row>
        <row r="1785">
          <cell r="A1785" t="str">
            <v>2.01.702</v>
          </cell>
          <cell r="B1785" t="str">
            <v>SCS0001437</v>
          </cell>
          <cell r="C1785" t="str">
            <v>C40D拉锁总成</v>
          </cell>
        </row>
        <row r="1786">
          <cell r="A1786" t="str">
            <v>2.01.703</v>
          </cell>
          <cell r="B1786" t="str">
            <v>SCS0001438</v>
          </cell>
          <cell r="C1786" t="str">
            <v>C40D靠背锁</v>
          </cell>
        </row>
        <row r="1787">
          <cell r="A1787" t="str">
            <v>2.01.704</v>
          </cell>
          <cell r="B1787" t="str">
            <v>SCS0001439</v>
          </cell>
          <cell r="C1787" t="str">
            <v>C40D套板</v>
          </cell>
        </row>
        <row r="1788">
          <cell r="A1788" t="str">
            <v>2.01.705</v>
          </cell>
          <cell r="B1788" t="str">
            <v>SCS0003980</v>
          </cell>
          <cell r="C1788" t="str">
            <v>H01中间安全带</v>
          </cell>
        </row>
        <row r="1789">
          <cell r="A1789" t="str">
            <v>2.01.706</v>
          </cell>
          <cell r="B1789" t="str">
            <v>SCS0001440</v>
          </cell>
          <cell r="C1789" t="str">
            <v>C40D后排扶手骨架总成</v>
          </cell>
        </row>
        <row r="1790">
          <cell r="A1790" t="str">
            <v>2.01.707</v>
          </cell>
          <cell r="B1790" t="str">
            <v>SCS0001441</v>
          </cell>
          <cell r="C1790" t="str">
            <v>C40D合棉支撑钢丝7</v>
          </cell>
        </row>
        <row r="1791">
          <cell r="A1791" t="str">
            <v>2.01.708</v>
          </cell>
          <cell r="B1791" t="str">
            <v>SCS0001442</v>
          </cell>
          <cell r="C1791" t="str">
            <v>C33DB驾驶员安全带锁扣（浅灰色，带线束）</v>
          </cell>
        </row>
        <row r="1792">
          <cell r="A1792" t="str">
            <v>2.01.709</v>
          </cell>
          <cell r="B1792" t="str">
            <v>SCS0001443</v>
          </cell>
          <cell r="C1792" t="str">
            <v>C33DB后排座椅安全带卷收器（灰色织带）</v>
          </cell>
        </row>
        <row r="1793">
          <cell r="A1793" t="str">
            <v>2.01.710</v>
          </cell>
          <cell r="B1793" t="str">
            <v>SCS0001444</v>
          </cell>
          <cell r="C1793" t="str">
            <v>C32B副驾安全带锁扣总成（尊贵版）</v>
          </cell>
        </row>
        <row r="1794">
          <cell r="A1794" t="str">
            <v>2.01.711</v>
          </cell>
          <cell r="B1794" t="str">
            <v>SCS0001445</v>
          </cell>
          <cell r="C1794" t="str">
            <v>M50N新造型副驾座骨架总成（电泳）</v>
          </cell>
        </row>
        <row r="1795">
          <cell r="A1795" t="str">
            <v>2.01.712</v>
          </cell>
          <cell r="B1795" t="str">
            <v>SCS0001446</v>
          </cell>
          <cell r="C1795" t="str">
            <v>M50N新造型副驾安全带锁扣总成（尊贵版）</v>
          </cell>
        </row>
        <row r="1796">
          <cell r="A1796" t="str">
            <v>2.01.713</v>
          </cell>
          <cell r="B1796" t="str">
            <v>SCS0001447</v>
          </cell>
          <cell r="C1796" t="str">
            <v>M50N新造型主驾座骨架总成（电泳）</v>
          </cell>
        </row>
        <row r="1797">
          <cell r="A1797" t="str">
            <v>2.01.714</v>
          </cell>
          <cell r="B1797" t="str">
            <v>SCS0001448</v>
          </cell>
          <cell r="C1797" t="str">
            <v>C32B主驾安全带锁扣总成（尊贵版）</v>
          </cell>
        </row>
        <row r="1798">
          <cell r="A1798" t="str">
            <v>2.01.715</v>
          </cell>
          <cell r="B1798" t="str">
            <v>SCS0001449</v>
          </cell>
          <cell r="C1798" t="str">
            <v>M50N新造型主驾座骨架总成</v>
          </cell>
        </row>
        <row r="1799">
          <cell r="A1799" t="str">
            <v>2.01.716</v>
          </cell>
          <cell r="B1799" t="str">
            <v>SCS0001450</v>
          </cell>
          <cell r="C1799" t="str">
            <v>垫片钣金</v>
          </cell>
        </row>
        <row r="1800">
          <cell r="A1800" t="str">
            <v>2.01.717</v>
          </cell>
          <cell r="B1800" t="str">
            <v>SCS0001451</v>
          </cell>
          <cell r="C1800" t="str">
            <v>支撑钢丝￠5*415(两端折弯各12.5mm)</v>
          </cell>
        </row>
        <row r="1801">
          <cell r="A1801" t="str">
            <v>2.01.718</v>
          </cell>
          <cell r="B1801" t="str">
            <v>SCS0001452</v>
          </cell>
          <cell r="C1801" t="str">
            <v>M50N新造型左独立座椅右侧扶手总成</v>
          </cell>
        </row>
        <row r="1802">
          <cell r="A1802" t="str">
            <v>2.01.719</v>
          </cell>
          <cell r="B1802" t="str">
            <v>SCS0006187</v>
          </cell>
          <cell r="C1802" t="str">
            <v>H32B副驾座骨架总成(高配带线束固定板）</v>
          </cell>
        </row>
        <row r="1803">
          <cell r="A1803" t="str">
            <v>2.01.720</v>
          </cell>
          <cell r="B1803" t="str">
            <v>SCS0001453</v>
          </cell>
          <cell r="C1803" t="str">
            <v>M50N新造型中排左独立座椅安全带扣总成</v>
          </cell>
        </row>
        <row r="1804">
          <cell r="A1804" t="str">
            <v>2.01.721</v>
          </cell>
          <cell r="B1804" t="str">
            <v>SCS0001454</v>
          </cell>
          <cell r="C1804" t="str">
            <v>M50N新造型中排左独立靠背弯管</v>
          </cell>
        </row>
        <row r="1805">
          <cell r="A1805" t="str">
            <v>2.01.722</v>
          </cell>
          <cell r="B1805" t="str">
            <v>SCS0001455</v>
          </cell>
          <cell r="C1805" t="str">
            <v>中排独立背合棉后支撑钢丝A</v>
          </cell>
        </row>
        <row r="1806">
          <cell r="A1806" t="str">
            <v>2.01.723</v>
          </cell>
          <cell r="B1806" t="str">
            <v>SCS0001456</v>
          </cell>
          <cell r="C1806" t="str">
            <v>中排独立背合棉后支撑钢丝B</v>
          </cell>
        </row>
        <row r="1807">
          <cell r="A1807" t="str">
            <v>2.01.724</v>
          </cell>
          <cell r="B1807" t="str">
            <v>SCS0001457</v>
          </cell>
          <cell r="C1807" t="str">
            <v>M50N新造型中排独立靠背外侧翼支撑钢丝</v>
          </cell>
        </row>
        <row r="1808">
          <cell r="A1808" t="str">
            <v>2.01.725</v>
          </cell>
          <cell r="B1808" t="str">
            <v>SCS0001458</v>
          </cell>
          <cell r="C1808" t="str">
            <v>M50N新造型中排左独立靠背右侧支撑钢丝</v>
          </cell>
        </row>
        <row r="1809">
          <cell r="A1809" t="str">
            <v>2.01.726</v>
          </cell>
          <cell r="B1809" t="str">
            <v>SCS0001459</v>
          </cell>
          <cell r="C1809" t="str">
            <v>M50N新造型中排左独立靠背调角器总成</v>
          </cell>
        </row>
        <row r="1810">
          <cell r="A1810" t="str">
            <v>2.01.727</v>
          </cell>
          <cell r="B1810" t="str">
            <v>SCS0001460</v>
          </cell>
          <cell r="C1810" t="str">
            <v>M50N新造型背骨架右连接板总成</v>
          </cell>
        </row>
        <row r="1811">
          <cell r="A1811" t="str">
            <v>2.01.728</v>
          </cell>
          <cell r="B1811" t="str">
            <v>SCS0001461</v>
          </cell>
          <cell r="C1811" t="str">
            <v>M60中排右独立座扶手轴总成</v>
          </cell>
        </row>
        <row r="1812">
          <cell r="A1812" t="str">
            <v>2.01.729</v>
          </cell>
          <cell r="B1812" t="str">
            <v>SCS0001462</v>
          </cell>
          <cell r="C1812" t="str">
            <v>M50N新造型中排独立靠背合棉预埋钢丝A</v>
          </cell>
        </row>
        <row r="1813">
          <cell r="A1813" t="str">
            <v>2.01.730</v>
          </cell>
          <cell r="B1813" t="str">
            <v>SCS0001463</v>
          </cell>
          <cell r="C1813" t="str">
            <v>M50N新造型中排独立靠背合棉预埋钢丝B</v>
          </cell>
        </row>
        <row r="1814">
          <cell r="A1814" t="str">
            <v>2.01.731</v>
          </cell>
          <cell r="B1814" t="str">
            <v>SCS0001464</v>
          </cell>
          <cell r="C1814" t="str">
            <v>M50N新造型中排独立靠背合棉预埋钢丝C</v>
          </cell>
        </row>
        <row r="1815">
          <cell r="A1815" t="str">
            <v>2.01.732</v>
          </cell>
          <cell r="B1815" t="str">
            <v>SCS0001465</v>
          </cell>
          <cell r="C1815" t="str">
            <v>M50N新造型中排独立靠背合棉预埋钢丝D</v>
          </cell>
        </row>
        <row r="1816">
          <cell r="A1816" t="str">
            <v>2.01.733</v>
          </cell>
          <cell r="B1816" t="str">
            <v>SCS0001466</v>
          </cell>
          <cell r="C1816" t="str">
            <v>M50N新造型中排独立座垫合棉预埋钢丝A（U型）</v>
          </cell>
        </row>
        <row r="1817">
          <cell r="A1817" t="str">
            <v>2.01.734</v>
          </cell>
          <cell r="B1817" t="str">
            <v>SCS0001467</v>
          </cell>
          <cell r="C1817" t="str">
            <v>M50N新造型中排独立座垫合棉预埋钢丝B</v>
          </cell>
        </row>
        <row r="1818">
          <cell r="A1818" t="str">
            <v>2.01.735</v>
          </cell>
          <cell r="B1818" t="str">
            <v>SCS0001468</v>
          </cell>
          <cell r="C1818" t="str">
            <v>M50N新造型中排独立座垫合棉预埋钢丝C</v>
          </cell>
        </row>
        <row r="1819">
          <cell r="A1819" t="str">
            <v>2.01.736</v>
          </cell>
          <cell r="B1819" t="str">
            <v>SCS0001469</v>
          </cell>
          <cell r="C1819" t="str">
            <v>M60中排左侧座椅座垫骨架总成</v>
          </cell>
        </row>
        <row r="1820">
          <cell r="A1820" t="str">
            <v>2.01.737</v>
          </cell>
          <cell r="B1820" t="str">
            <v>SCS0001470</v>
          </cell>
          <cell r="C1820" t="str">
            <v>M50N新造型右独立座椅左侧扶手总成</v>
          </cell>
        </row>
        <row r="1821">
          <cell r="A1821" t="str">
            <v>2.01.738</v>
          </cell>
          <cell r="B1821" t="str">
            <v>SCS0006188</v>
          </cell>
          <cell r="C1821" t="str">
            <v>C32B副驾座骨架总成（F05尊贵型）</v>
          </cell>
        </row>
        <row r="1822">
          <cell r="A1822" t="str">
            <v>2.01.739</v>
          </cell>
          <cell r="B1822" t="str">
            <v>SCS0001471</v>
          </cell>
          <cell r="C1822" t="str">
            <v>M50N新造型中排右独立座骨架焊接总成</v>
          </cell>
        </row>
        <row r="1823">
          <cell r="A1823" t="str">
            <v>2.01.740</v>
          </cell>
          <cell r="B1823" t="str">
            <v>SCS0001472</v>
          </cell>
          <cell r="C1823" t="str">
            <v>M50N新造型中排右独立靠背弯管</v>
          </cell>
        </row>
        <row r="1824">
          <cell r="A1824" t="str">
            <v>2.01.741</v>
          </cell>
          <cell r="B1824" t="str">
            <v>SCS0001473</v>
          </cell>
          <cell r="C1824" t="str">
            <v>M50N新造型中排右独立靠背左侧支撑钢丝</v>
          </cell>
        </row>
        <row r="1825">
          <cell r="A1825" t="str">
            <v>2.01.742</v>
          </cell>
          <cell r="B1825" t="str">
            <v>SCS0001474</v>
          </cell>
          <cell r="C1825" t="str">
            <v>M50N新造型中排右独立靠背调角器总成</v>
          </cell>
        </row>
        <row r="1826">
          <cell r="A1826" t="str">
            <v>2.01.743</v>
          </cell>
          <cell r="B1826" t="str">
            <v>SCS0001475</v>
          </cell>
          <cell r="C1826" t="str">
            <v>M50N新造型背骨架左连接板总成</v>
          </cell>
        </row>
        <row r="1827">
          <cell r="A1827" t="str">
            <v>2.01.744</v>
          </cell>
          <cell r="B1827" t="str">
            <v>SCS0001476</v>
          </cell>
          <cell r="C1827" t="str">
            <v>M50N新造型中排左独立座骨架焊接总成</v>
          </cell>
        </row>
        <row r="1828">
          <cell r="A1828" t="str">
            <v>2.01.745</v>
          </cell>
          <cell r="B1828" t="str">
            <v>SCS0001477</v>
          </cell>
          <cell r="C1828" t="str">
            <v>M50N新造型中排四分靠背合棉预埋钢丝A</v>
          </cell>
        </row>
        <row r="1829">
          <cell r="A1829" t="str">
            <v>2.01.746</v>
          </cell>
          <cell r="B1829" t="str">
            <v>SCS0001478</v>
          </cell>
          <cell r="C1829" t="str">
            <v>M50N新造型中排四分靠背合棉预埋钢丝B</v>
          </cell>
        </row>
        <row r="1830">
          <cell r="A1830" t="str">
            <v>2.01.747</v>
          </cell>
          <cell r="B1830" t="str">
            <v>SCS0001479</v>
          </cell>
          <cell r="C1830" t="str">
            <v>M50N新造型中排四分靠背合棉预埋钢丝C</v>
          </cell>
        </row>
        <row r="1831">
          <cell r="A1831" t="str">
            <v>2.01.748</v>
          </cell>
          <cell r="B1831" t="str">
            <v>SCS0001480</v>
          </cell>
          <cell r="C1831" t="str">
            <v>M50N新造型中排四分靠背合棉预埋钢丝D</v>
          </cell>
        </row>
        <row r="1832">
          <cell r="A1832" t="str">
            <v>2.01.749</v>
          </cell>
          <cell r="B1832" t="str">
            <v>SCS0001481</v>
          </cell>
          <cell r="C1832" t="str">
            <v>M50N新造型中排四分座垫合棉预埋钢丝A（U型）</v>
          </cell>
        </row>
        <row r="1833">
          <cell r="A1833" t="str">
            <v>2.01.750</v>
          </cell>
          <cell r="B1833" t="str">
            <v>SCS0001482</v>
          </cell>
          <cell r="C1833" t="str">
            <v>M50N新造型中排四分座垫合棉预埋钢丝B（L=290）</v>
          </cell>
        </row>
        <row r="1834">
          <cell r="A1834" t="str">
            <v>2.01.751</v>
          </cell>
          <cell r="B1834" t="str">
            <v>SCS0001483</v>
          </cell>
          <cell r="C1834" t="str">
            <v>M50N新造型中排四分座垫合棉预埋钢丝C</v>
          </cell>
        </row>
        <row r="1835">
          <cell r="A1835" t="str">
            <v>2.01.752</v>
          </cell>
          <cell r="B1835" t="str">
            <v>SCS0001484</v>
          </cell>
          <cell r="C1835" t="str">
            <v>M50N新造型中排六分座垫合棉预埋钢丝C</v>
          </cell>
        </row>
        <row r="1836">
          <cell r="A1836" t="str">
            <v>2.01.753</v>
          </cell>
          <cell r="B1836" t="str">
            <v>SCS0001485</v>
          </cell>
          <cell r="C1836" t="str">
            <v>M50N新造型中排六分座垫合棉预埋钢丝D</v>
          </cell>
        </row>
        <row r="1837">
          <cell r="A1837" t="str">
            <v>2.01.754</v>
          </cell>
          <cell r="B1837" t="str">
            <v>SCS0001486</v>
          </cell>
          <cell r="C1837" t="str">
            <v>M50N新造型中排六分座垫合棉预埋钢丝F</v>
          </cell>
        </row>
        <row r="1838">
          <cell r="A1838" t="str">
            <v>2.01.755</v>
          </cell>
          <cell r="B1838" t="str">
            <v>SCS0001487</v>
          </cell>
          <cell r="C1838" t="str">
            <v>M60第三排左侧座椅座垫骨架总成</v>
          </cell>
        </row>
        <row r="1839">
          <cell r="A1839" t="str">
            <v>2.01.756</v>
          </cell>
          <cell r="B1839" t="str">
            <v>SCS0001488</v>
          </cell>
          <cell r="C1839" t="str">
            <v>M60第三排右侧座椅座垫骨架总成</v>
          </cell>
        </row>
        <row r="1840">
          <cell r="A1840" t="str">
            <v>2.01.757</v>
          </cell>
          <cell r="B1840" t="str">
            <v>SCS0001489</v>
          </cell>
          <cell r="C1840" t="str">
            <v>副驾座框本体总成(国际型+单边+四向)</v>
          </cell>
        </row>
        <row r="1841">
          <cell r="A1841" t="str">
            <v>2.01.758</v>
          </cell>
          <cell r="B1841" t="str">
            <v>SCS0001490</v>
          </cell>
          <cell r="C1841" t="str">
            <v>副驾座框本体总成(国际型+双边+四向)</v>
          </cell>
        </row>
        <row r="1842">
          <cell r="A1842" t="str">
            <v>2.01.759</v>
          </cell>
          <cell r="B1842" t="str">
            <v>SCS0001491</v>
          </cell>
          <cell r="C1842" t="str">
            <v>主驾座框本体总成(国际型+单边+六向)</v>
          </cell>
        </row>
        <row r="1843">
          <cell r="A1843" t="str">
            <v>2.01.760</v>
          </cell>
          <cell r="B1843" t="str">
            <v>SCS0001492</v>
          </cell>
          <cell r="C1843" t="str">
            <v>高配主驾座框本体总成（国际型+单边+六向）</v>
          </cell>
        </row>
        <row r="1844">
          <cell r="A1844" t="str">
            <v>2.01.761</v>
          </cell>
          <cell r="B1844" t="str">
            <v>SCS0001493</v>
          </cell>
          <cell r="C1844" t="str">
            <v>高配主驾座框本体总成（国际型+双边+六向）</v>
          </cell>
        </row>
        <row r="1845">
          <cell r="A1845" t="str">
            <v>2.01.762</v>
          </cell>
          <cell r="B1845" t="str">
            <v>SCS0001494</v>
          </cell>
          <cell r="C1845" t="str">
            <v>主驾座框本体总成（国际型+单边+四向）</v>
          </cell>
        </row>
        <row r="1846">
          <cell r="A1846" t="str">
            <v>2.01.763</v>
          </cell>
          <cell r="B1846" t="str">
            <v>SCS0001495</v>
          </cell>
          <cell r="C1846" t="str">
            <v>国际版后排六分座垫骨架总成</v>
          </cell>
        </row>
        <row r="1847">
          <cell r="A1847" t="str">
            <v>2.01.764</v>
          </cell>
          <cell r="B1847" t="str">
            <v>SCS0001496</v>
          </cell>
          <cell r="C1847" t="str">
            <v>国际版后排四分座垫骨架总成</v>
          </cell>
        </row>
        <row r="1848">
          <cell r="A1848" t="str">
            <v>2.01.765</v>
          </cell>
          <cell r="B1848" t="str">
            <v>SCS0001497</v>
          </cell>
          <cell r="C1848" t="str">
            <v>国际版后排整体座垫骨架总成</v>
          </cell>
        </row>
        <row r="1849">
          <cell r="A1849" t="str">
            <v>2.01.766</v>
          </cell>
          <cell r="B1849" t="str">
            <v>SCS0001498</v>
          </cell>
          <cell r="C1849" t="str">
            <v>M60主驾靠背骨架焊接总成</v>
          </cell>
        </row>
        <row r="1850">
          <cell r="A1850" t="str">
            <v>2.01.767</v>
          </cell>
          <cell r="B1850" t="str">
            <v>SCS0001499</v>
          </cell>
          <cell r="C1850" t="str">
            <v>M50N新造型中排六分座垫合棉预埋钢丝D（直钢丝 L=160）</v>
          </cell>
        </row>
        <row r="1851">
          <cell r="A1851" t="str">
            <v>2.01.768</v>
          </cell>
          <cell r="B1851" t="str">
            <v>SCS0001500</v>
          </cell>
          <cell r="C1851" t="str">
            <v>M50N新造型后排五分座垫合棉预埋钢丝C</v>
          </cell>
        </row>
        <row r="1852">
          <cell r="A1852" t="str">
            <v>2.01.769</v>
          </cell>
          <cell r="B1852" t="str">
            <v>SCS0001501</v>
          </cell>
          <cell r="C1852" t="str">
            <v>M50N新造型后排五分座垫合棉预埋钢丝D</v>
          </cell>
        </row>
        <row r="1853">
          <cell r="A1853" t="str">
            <v>2.01.770</v>
          </cell>
          <cell r="B1853" t="str">
            <v>SCS0001502</v>
          </cell>
          <cell r="C1853" t="str">
            <v>M50N新造型中排五分坐垫合棉预埋钢丝E（直钢丝90）</v>
          </cell>
        </row>
        <row r="1854">
          <cell r="A1854" t="str">
            <v>2.01.771</v>
          </cell>
          <cell r="B1854" t="str">
            <v>SCS0001503</v>
          </cell>
          <cell r="C1854" t="str">
            <v>M50N新造型后排五分左侧座垫合棉预埋钢丝D</v>
          </cell>
        </row>
        <row r="1855">
          <cell r="A1855" t="str">
            <v>2.01.772</v>
          </cell>
          <cell r="B1855" t="str">
            <v>SCS0001504</v>
          </cell>
          <cell r="C1855" t="str">
            <v>M50N新造型后排五分左侧坐垫合棉预埋钢丝C（U型）</v>
          </cell>
        </row>
        <row r="1856">
          <cell r="A1856" t="str">
            <v>2.01.773</v>
          </cell>
          <cell r="B1856" t="str">
            <v>SCS0001505</v>
          </cell>
          <cell r="C1856" t="str">
            <v>M60中排右侧座垫骨架总成</v>
          </cell>
        </row>
        <row r="1857">
          <cell r="A1857" t="str">
            <v>2.01.774</v>
          </cell>
          <cell r="B1857" t="str">
            <v>SCS0001506</v>
          </cell>
          <cell r="C1857" t="str">
            <v>M50N新造型中排独立外前座框支撑钣金总成</v>
          </cell>
        </row>
        <row r="1858">
          <cell r="A1858" t="str">
            <v>2.01.775</v>
          </cell>
          <cell r="B1858" t="str">
            <v>SCS0001507</v>
          </cell>
          <cell r="C1858" t="str">
            <v>M50N新造型中排独立外后座框支撑钣金总成</v>
          </cell>
        </row>
        <row r="1859">
          <cell r="A1859" t="str">
            <v>2.01.776</v>
          </cell>
          <cell r="B1859" t="str">
            <v>SCS0001508</v>
          </cell>
          <cell r="C1859" t="str">
            <v>M50N新造型中排左独立内后座框支撑钣金总成</v>
          </cell>
        </row>
        <row r="1860">
          <cell r="A1860" t="str">
            <v>2.01.777</v>
          </cell>
          <cell r="B1860" t="str">
            <v>SCS0001509</v>
          </cell>
          <cell r="C1860" t="str">
            <v>M50N新造型中排独立内前座框支撑钣金总成</v>
          </cell>
        </row>
        <row r="1861">
          <cell r="A1861" t="str">
            <v>2.01.778</v>
          </cell>
          <cell r="B1861" t="str">
            <v>SCS0001510</v>
          </cell>
          <cell r="C1861" t="str">
            <v>M60第三排六分靠背骨架焊接总成</v>
          </cell>
        </row>
        <row r="1862">
          <cell r="A1862" t="str">
            <v>2.01.779</v>
          </cell>
          <cell r="B1862" t="str">
            <v>SCS0001511</v>
          </cell>
          <cell r="C1862" t="str">
            <v>M60第三排六分座垫骨架焊接总成</v>
          </cell>
        </row>
        <row r="1863">
          <cell r="A1863" t="str">
            <v>2.01.780</v>
          </cell>
          <cell r="B1863" t="str">
            <v>SCS0001512</v>
          </cell>
          <cell r="C1863" t="str">
            <v>M60第三排四分靠背骨架焊接总成</v>
          </cell>
        </row>
        <row r="1864">
          <cell r="A1864" t="str">
            <v>2.01.781</v>
          </cell>
          <cell r="B1864" t="str">
            <v>SCS0001513</v>
          </cell>
          <cell r="C1864" t="str">
            <v>M60第三排四分座垫骨架焊接总成</v>
          </cell>
        </row>
        <row r="1865">
          <cell r="A1865" t="str">
            <v>2.01.782</v>
          </cell>
          <cell r="B1865" t="str">
            <v>SCS0001514</v>
          </cell>
          <cell r="C1865" t="str">
            <v>M50N新造型后排六分坐垫合棉预埋钢丝C（近似L型）</v>
          </cell>
        </row>
        <row r="1866">
          <cell r="A1866" t="str">
            <v>2.01.783</v>
          </cell>
          <cell r="B1866" t="str">
            <v>SCS0001515</v>
          </cell>
          <cell r="C1866" t="str">
            <v>M50N新造型后排四分座垫合棉预埋钢丝E（近似口字形）</v>
          </cell>
        </row>
        <row r="1867">
          <cell r="A1867" t="str">
            <v>2.01.784</v>
          </cell>
          <cell r="B1867" t="str">
            <v>SCS0001516</v>
          </cell>
          <cell r="C1867" t="str">
            <v>H40D后排靠背骨架焊接总成（无扶手）</v>
          </cell>
        </row>
        <row r="1868">
          <cell r="A1868" t="str">
            <v>2.01.785</v>
          </cell>
          <cell r="B1868" t="str">
            <v>SCS0001517</v>
          </cell>
          <cell r="C1868" t="str">
            <v>MA501主驾座骨架总成(手动)</v>
          </cell>
        </row>
        <row r="1869">
          <cell r="A1869" t="str">
            <v>2.01.786</v>
          </cell>
          <cell r="B1869" t="str">
            <v>SCS0001518</v>
          </cell>
          <cell r="C1869" t="str">
            <v>MA501主驾安全带锁扣总成</v>
          </cell>
        </row>
        <row r="1870">
          <cell r="A1870" t="str">
            <v>2.01.787</v>
          </cell>
          <cell r="B1870" t="str">
            <v>SCS0001519</v>
          </cell>
          <cell r="C1870" t="str">
            <v>MA501前排靠背预埋钢丝A</v>
          </cell>
        </row>
        <row r="1871">
          <cell r="A1871" t="str">
            <v>2.01.788</v>
          </cell>
          <cell r="B1871" t="str">
            <v>SCS0001520</v>
          </cell>
          <cell r="C1871" t="str">
            <v>MA501前排靠背预埋钢丝B</v>
          </cell>
        </row>
        <row r="1872">
          <cell r="A1872" t="str">
            <v>2.01.789</v>
          </cell>
          <cell r="B1872" t="str">
            <v>SCS0001521</v>
          </cell>
          <cell r="C1872" t="str">
            <v>MA501前排靠背预埋钢丝C</v>
          </cell>
        </row>
        <row r="1873">
          <cell r="A1873" t="str">
            <v>2.01.790</v>
          </cell>
          <cell r="B1873" t="str">
            <v>SCS0001522</v>
          </cell>
          <cell r="C1873" t="str">
            <v>MA501前排靠背预埋钢丝D</v>
          </cell>
        </row>
        <row r="1874">
          <cell r="A1874" t="str">
            <v>2.01.791</v>
          </cell>
          <cell r="B1874" t="str">
            <v>SCS0001523</v>
          </cell>
          <cell r="C1874" t="str">
            <v>MA501前排座垫预埋钢丝B</v>
          </cell>
        </row>
        <row r="1875">
          <cell r="A1875" t="str">
            <v>2.01.792</v>
          </cell>
          <cell r="B1875" t="str">
            <v>SCS0001524</v>
          </cell>
          <cell r="C1875" t="str">
            <v>MA501前排座垫预埋钢丝C</v>
          </cell>
        </row>
        <row r="1876">
          <cell r="A1876" t="str">
            <v>2.01.793</v>
          </cell>
          <cell r="B1876" t="str">
            <v>SCS0001525</v>
          </cell>
          <cell r="C1876" t="str">
            <v>MA501前排座垫预埋钢丝D</v>
          </cell>
        </row>
        <row r="1877">
          <cell r="A1877" t="str">
            <v>2.01.794</v>
          </cell>
          <cell r="B1877" t="str">
            <v>SCS0001526</v>
          </cell>
          <cell r="C1877" t="str">
            <v>MA501前排座垫预埋钢丝A</v>
          </cell>
        </row>
        <row r="1878">
          <cell r="A1878" t="str">
            <v>2.01.795</v>
          </cell>
          <cell r="B1878" t="str">
            <v>BSP0000007</v>
          </cell>
          <cell r="C1878" t="str">
            <v>MA501卡簧</v>
          </cell>
        </row>
        <row r="1879">
          <cell r="A1879" t="str">
            <v>2.01.796</v>
          </cell>
          <cell r="B1879" t="str">
            <v>BEC0000006</v>
          </cell>
          <cell r="C1879" t="str">
            <v>MA501靠背调角器电机</v>
          </cell>
        </row>
        <row r="1880">
          <cell r="A1880" t="str">
            <v>2.01.797</v>
          </cell>
          <cell r="B1880" t="str">
            <v>SCS0001527</v>
          </cell>
          <cell r="C1880" t="str">
            <v>MA501联动杆</v>
          </cell>
        </row>
        <row r="1881">
          <cell r="A1881" t="str">
            <v>2.01.798</v>
          </cell>
          <cell r="B1881" t="str">
            <v>SCS0001528</v>
          </cell>
          <cell r="C1881" t="str">
            <v>MA501联动杆卡环</v>
          </cell>
        </row>
        <row r="1882">
          <cell r="A1882" t="str">
            <v>2.01.799</v>
          </cell>
          <cell r="B1882" t="str">
            <v>SCS0001529</v>
          </cell>
          <cell r="C1882" t="str">
            <v>MA501主驾座骨架总成（电动）</v>
          </cell>
        </row>
        <row r="1883">
          <cell r="A1883" t="str">
            <v>2.01.800</v>
          </cell>
          <cell r="B1883" t="str">
            <v>SCS0001530</v>
          </cell>
          <cell r="C1883" t="str">
            <v>MA501靠背网簧总成</v>
          </cell>
        </row>
        <row r="1884">
          <cell r="A1884" t="str">
            <v>2.01.801</v>
          </cell>
          <cell r="B1884" t="str">
            <v>BEC0000007</v>
          </cell>
          <cell r="C1884" t="str">
            <v>MA501靠背加热垫</v>
          </cell>
        </row>
        <row r="1885">
          <cell r="A1885" t="str">
            <v>2.01.802</v>
          </cell>
          <cell r="B1885" t="str">
            <v>BEC0000008</v>
          </cell>
          <cell r="C1885" t="str">
            <v>MA501座垫加热垫</v>
          </cell>
        </row>
        <row r="1886">
          <cell r="A1886" t="str">
            <v>2.01.803</v>
          </cell>
          <cell r="B1886" t="str">
            <v>BEC0000009</v>
          </cell>
          <cell r="C1886" t="str">
            <v>MA501线束</v>
          </cell>
        </row>
        <row r="1887">
          <cell r="A1887" t="str">
            <v>2.01.804</v>
          </cell>
          <cell r="B1887" t="str">
            <v>SCS0001531</v>
          </cell>
          <cell r="C1887" t="str">
            <v>MA501副驾安全带锁扣总成</v>
          </cell>
        </row>
        <row r="1888">
          <cell r="A1888" t="str">
            <v>2.01.805</v>
          </cell>
          <cell r="B1888" t="str">
            <v>SCS0001532</v>
          </cell>
          <cell r="C1888" t="str">
            <v>MA501副驾安全带锁扣总成(SBR)</v>
          </cell>
        </row>
        <row r="1889">
          <cell r="A1889" t="str">
            <v>2.01.806</v>
          </cell>
          <cell r="B1889" t="str">
            <v>BEC0000010</v>
          </cell>
          <cell r="C1889" t="str">
            <v>MA501 SBR</v>
          </cell>
        </row>
        <row r="1890">
          <cell r="A1890" t="str">
            <v>2.01.807</v>
          </cell>
          <cell r="B1890" t="str">
            <v>SCS0001533</v>
          </cell>
          <cell r="C1890" t="str">
            <v>MA501副驾座骨架总成</v>
          </cell>
        </row>
        <row r="1891">
          <cell r="A1891" t="str">
            <v>2.01.808</v>
          </cell>
          <cell r="B1891" t="str">
            <v>SCS0001534</v>
          </cell>
          <cell r="C1891" t="str">
            <v>MA501后排左靠背骨架焊接总成(背板式)</v>
          </cell>
        </row>
        <row r="1892">
          <cell r="A1892" t="str">
            <v>2.01.809</v>
          </cell>
          <cell r="B1892" t="str">
            <v>SCS0001535</v>
          </cell>
          <cell r="C1892" t="str">
            <v>MA501后排左靠背骨架焊接总成(钢丝式)</v>
          </cell>
        </row>
        <row r="1893">
          <cell r="A1893" t="str">
            <v>2.01.810</v>
          </cell>
          <cell r="B1893" t="str">
            <v>SCS0001536</v>
          </cell>
          <cell r="C1893" t="str">
            <v>MA501后排左侧靠背锁总成</v>
          </cell>
        </row>
        <row r="1894">
          <cell r="A1894" t="str">
            <v>2.01.811</v>
          </cell>
          <cell r="B1894" t="str">
            <v>SCS0001537</v>
          </cell>
          <cell r="C1894" t="str">
            <v>MA501后排右侧靠背锁总成</v>
          </cell>
        </row>
        <row r="1895">
          <cell r="A1895" t="str">
            <v>2.01.812</v>
          </cell>
          <cell r="B1895" t="str">
            <v>SCS0001538</v>
          </cell>
          <cell r="C1895" t="str">
            <v>MA501后排右靠背骨架焊接总成(背板式)</v>
          </cell>
        </row>
        <row r="1896">
          <cell r="A1896" t="str">
            <v>2.01.813</v>
          </cell>
          <cell r="B1896" t="str">
            <v>SCS0001539</v>
          </cell>
          <cell r="C1896" t="str">
            <v>MA501后排右靠背骨架焊接总成(钢丝式)</v>
          </cell>
        </row>
        <row r="1897">
          <cell r="A1897" t="str">
            <v>2.01.814</v>
          </cell>
          <cell r="B1897" t="str">
            <v>SCS0001540</v>
          </cell>
          <cell r="C1897" t="str">
            <v>MA501后排左侧旋转铰链焊接总成</v>
          </cell>
        </row>
        <row r="1898">
          <cell r="A1898" t="str">
            <v>2.01.815</v>
          </cell>
          <cell r="B1898" t="str">
            <v>SCS0001541</v>
          </cell>
          <cell r="C1898" t="str">
            <v>MA501后排坐垫铰链固定板</v>
          </cell>
        </row>
        <row r="1899">
          <cell r="A1899" t="str">
            <v>2.01.816</v>
          </cell>
          <cell r="B1899" t="str">
            <v>SCS0001542</v>
          </cell>
          <cell r="C1899" t="str">
            <v>MA501后排右侧旋转铰链焊接总成</v>
          </cell>
        </row>
        <row r="1900">
          <cell r="A1900" t="str">
            <v>2.01.817</v>
          </cell>
          <cell r="B1900" t="str">
            <v>SCS0001543</v>
          </cell>
          <cell r="C1900" t="str">
            <v>MA501后排座椅坐垫钢丝骨架焊接总成</v>
          </cell>
        </row>
        <row r="1901">
          <cell r="A1901" t="str">
            <v>2.01.818</v>
          </cell>
          <cell r="B1901" t="str">
            <v>SCS0001544</v>
          </cell>
          <cell r="C1901" t="str">
            <v>MA501后排右侧坐垫骨架焊接总成</v>
          </cell>
        </row>
        <row r="1902">
          <cell r="A1902" t="str">
            <v>2.01.819</v>
          </cell>
          <cell r="B1902" t="str">
            <v>SCS0001261</v>
          </cell>
          <cell r="C1902" t="str">
            <v>C32B副驾座骨架总成（F05精英型）</v>
          </cell>
        </row>
        <row r="1903">
          <cell r="A1903" t="str">
            <v>2.01.820</v>
          </cell>
          <cell r="B1903" t="str">
            <v>SCS0001545</v>
          </cell>
          <cell r="C1903" t="str">
            <v>MA501后排左侧坐垫骨架焊接总成</v>
          </cell>
        </row>
        <row r="1904">
          <cell r="A1904" t="str">
            <v>2.01.821</v>
          </cell>
          <cell r="B1904" t="str">
            <v>SCS0001546</v>
          </cell>
          <cell r="C1904" t="str">
            <v>MA501冷拔钢丝A</v>
          </cell>
        </row>
        <row r="1905">
          <cell r="A1905" t="str">
            <v>2.01.822</v>
          </cell>
          <cell r="B1905" t="str">
            <v>SCS0001547</v>
          </cell>
          <cell r="C1905" t="str">
            <v>MA501冷拔钢丝B</v>
          </cell>
        </row>
        <row r="1906">
          <cell r="A1906" t="str">
            <v>2.01.823</v>
          </cell>
          <cell r="B1906" t="str">
            <v>SCS0001548</v>
          </cell>
          <cell r="C1906" t="str">
            <v>MA501冷拔钢丝C</v>
          </cell>
        </row>
        <row r="1907">
          <cell r="A1907" t="str">
            <v>2.01.824</v>
          </cell>
          <cell r="B1907" t="str">
            <v>SCS0001549</v>
          </cell>
          <cell r="C1907" t="str">
            <v>MA501冷拔钢丝D</v>
          </cell>
        </row>
        <row r="1908">
          <cell r="A1908" t="str">
            <v>2.01.825</v>
          </cell>
          <cell r="B1908" t="str">
            <v>SCS0001550</v>
          </cell>
          <cell r="C1908" t="str">
            <v>MA501冷拔钢丝E</v>
          </cell>
        </row>
        <row r="1909">
          <cell r="A1909" t="str">
            <v>2.01.826</v>
          </cell>
          <cell r="B1909" t="str">
            <v>SCS0001551</v>
          </cell>
          <cell r="C1909" t="str">
            <v>MA501冷拔钢丝F</v>
          </cell>
        </row>
        <row r="1910">
          <cell r="A1910" t="str">
            <v>2.01.827</v>
          </cell>
          <cell r="B1910" t="str">
            <v>SCS0001552</v>
          </cell>
          <cell r="C1910" t="str">
            <v>MA501扶手冷拔钢丝G</v>
          </cell>
        </row>
        <row r="1911">
          <cell r="A1911" t="str">
            <v>2.01.828</v>
          </cell>
          <cell r="B1911" t="str">
            <v>SCS0001553</v>
          </cell>
          <cell r="C1911" t="str">
            <v>MA501扶手冷拔钢丝H</v>
          </cell>
        </row>
        <row r="1912">
          <cell r="A1912" t="str">
            <v>2.01.829</v>
          </cell>
          <cell r="B1912" t="str">
            <v>SCS0001554</v>
          </cell>
          <cell r="C1912" t="str">
            <v>MA501后排坐垫和棉预埋钢丝A</v>
          </cell>
        </row>
        <row r="1913">
          <cell r="A1913" t="str">
            <v>2.01.830</v>
          </cell>
          <cell r="B1913" t="str">
            <v>SCS0001555</v>
          </cell>
          <cell r="C1913" t="str">
            <v>MA501后排坐垫和棉预埋钢丝B</v>
          </cell>
        </row>
        <row r="1914">
          <cell r="A1914" t="str">
            <v>2.01.831</v>
          </cell>
          <cell r="B1914" t="str">
            <v>SCS0001556</v>
          </cell>
          <cell r="C1914" t="str">
            <v>MA501后排坐垫和棉预埋钢丝C</v>
          </cell>
        </row>
        <row r="1915">
          <cell r="A1915" t="str">
            <v>2.01.832</v>
          </cell>
          <cell r="B1915" t="str">
            <v>SCS0001557</v>
          </cell>
          <cell r="C1915" t="str">
            <v>MA501后排左坐垫锁扣开口预埋钢丝</v>
          </cell>
        </row>
        <row r="1916">
          <cell r="A1916" t="str">
            <v>2.01.833</v>
          </cell>
          <cell r="B1916" t="str">
            <v>SCS0001558</v>
          </cell>
          <cell r="C1916" t="str">
            <v>MA501后排左坐垫底部左侧预埋钢丝</v>
          </cell>
        </row>
        <row r="1917">
          <cell r="A1917" t="str">
            <v>2.01.834</v>
          </cell>
          <cell r="B1917" t="str">
            <v>SCS0001559</v>
          </cell>
          <cell r="C1917" t="str">
            <v>MA501后排左坐垫底部右侧预埋钢丝</v>
          </cell>
        </row>
        <row r="1918">
          <cell r="A1918" t="str">
            <v>2.01.835</v>
          </cell>
          <cell r="B1918" t="str">
            <v>SCS0001560</v>
          </cell>
          <cell r="C1918" t="str">
            <v>MA501后排左坐垫底部前端预埋钢丝</v>
          </cell>
        </row>
        <row r="1919">
          <cell r="A1919" t="str">
            <v>2.01.836</v>
          </cell>
          <cell r="B1919" t="str">
            <v>SCS0001561</v>
          </cell>
          <cell r="C1919" t="str">
            <v>MA501后排坐垫和棉预埋钢丝D</v>
          </cell>
        </row>
        <row r="1920">
          <cell r="A1920" t="str">
            <v>2.01.837</v>
          </cell>
          <cell r="B1920" t="str">
            <v>SCS0001562</v>
          </cell>
          <cell r="C1920" t="str">
            <v>MA501后排右侧坐垫左端锁扣开口预埋钢丝</v>
          </cell>
        </row>
        <row r="1921">
          <cell r="A1921" t="str">
            <v>2.01.838</v>
          </cell>
          <cell r="B1921" t="str">
            <v>SCS0001563</v>
          </cell>
          <cell r="C1921" t="str">
            <v>MA501后排右侧坐垫右端锁扣开口预埋钢丝</v>
          </cell>
        </row>
        <row r="1922">
          <cell r="A1922" t="str">
            <v>2.01.839</v>
          </cell>
          <cell r="B1922" t="str">
            <v>SCS0001564</v>
          </cell>
          <cell r="C1922" t="str">
            <v>MA501后排右坐垫底部前端长预埋钢丝</v>
          </cell>
        </row>
        <row r="1923">
          <cell r="A1923" t="str">
            <v>2.01.840</v>
          </cell>
          <cell r="B1923" t="str">
            <v>SCS0001565</v>
          </cell>
          <cell r="C1923" t="str">
            <v>MA501后排中间安全带装配总成（带右侧锁扣）</v>
          </cell>
        </row>
        <row r="1924">
          <cell r="A1924" t="str">
            <v>2.01.841</v>
          </cell>
          <cell r="B1924" t="str">
            <v>SCS0001566</v>
          </cell>
          <cell r="C1924" t="str">
            <v>MA501主驾左侧调角器总成</v>
          </cell>
        </row>
        <row r="1925">
          <cell r="A1925" t="str">
            <v>2.01.842</v>
          </cell>
          <cell r="B1925" t="str">
            <v>SCS0001567</v>
          </cell>
          <cell r="C1925" t="str">
            <v>MA501主驾左侧调角器总成（电动）</v>
          </cell>
        </row>
        <row r="1926">
          <cell r="A1926" t="str">
            <v>2.01.843</v>
          </cell>
          <cell r="B1926" t="str">
            <v>SCS0001568</v>
          </cell>
          <cell r="C1926" t="str">
            <v>MA501主驾右侧调角器总成（电动）</v>
          </cell>
        </row>
        <row r="1927">
          <cell r="A1927" t="str">
            <v>2.01.844</v>
          </cell>
          <cell r="B1927" t="str">
            <v>SCS0001569</v>
          </cell>
          <cell r="C1927" t="str">
            <v>MA501副驾右侧调角器总成（带气囊）</v>
          </cell>
        </row>
        <row r="1928">
          <cell r="A1928" t="str">
            <v>2.01.845</v>
          </cell>
          <cell r="B1928" t="str">
            <v>SCS0001570</v>
          </cell>
          <cell r="C1928" t="str">
            <v>MA501副驾右侧调角器总成（不带气囊）</v>
          </cell>
        </row>
        <row r="1929">
          <cell r="A1929" t="str">
            <v>2.01.846</v>
          </cell>
          <cell r="B1929" t="str">
            <v>SCS0001571</v>
          </cell>
          <cell r="C1929" t="str">
            <v>M60中排左独立座扶手轴总成</v>
          </cell>
        </row>
        <row r="1930">
          <cell r="A1930" t="str">
            <v>2.01.847</v>
          </cell>
          <cell r="B1930" t="str">
            <v>SCS0001572</v>
          </cell>
          <cell r="C1930" t="str">
            <v>M50N新造型中排右独立内后座框支撑钣金总成</v>
          </cell>
        </row>
        <row r="1931">
          <cell r="A1931" t="str">
            <v>2.01.848</v>
          </cell>
          <cell r="B1931" t="str">
            <v>SCS0001573</v>
          </cell>
          <cell r="C1931" t="str">
            <v>C40DB坐垫钢丝骨架总成</v>
          </cell>
        </row>
        <row r="1932">
          <cell r="A1932" t="str">
            <v>2.01.849</v>
          </cell>
          <cell r="B1932" t="str">
            <v>SCS0001574</v>
          </cell>
          <cell r="C1932" t="str">
            <v>C40DB四分纵管</v>
          </cell>
        </row>
        <row r="1933">
          <cell r="A1933" t="str">
            <v>2.01.850</v>
          </cell>
          <cell r="B1933" t="str">
            <v>SCS0001575</v>
          </cell>
          <cell r="C1933" t="str">
            <v>C40DB四分靠背主体管</v>
          </cell>
        </row>
        <row r="1934">
          <cell r="A1934" t="str">
            <v>2.01.851</v>
          </cell>
          <cell r="B1934" t="str">
            <v>SCS0001576</v>
          </cell>
          <cell r="C1934" t="str">
            <v>C40DB四分背骨架下横管</v>
          </cell>
        </row>
        <row r="1935">
          <cell r="A1935" t="str">
            <v>2.01.852</v>
          </cell>
          <cell r="B1935" t="str">
            <v>SCS0001577</v>
          </cell>
          <cell r="C1935" t="str">
            <v>C40DB四分背骨架横向钢丝件1</v>
          </cell>
        </row>
        <row r="1936">
          <cell r="A1936" t="str">
            <v>2.01.853</v>
          </cell>
          <cell r="B1936" t="str">
            <v>SCS0001578</v>
          </cell>
          <cell r="C1936" t="str">
            <v>C40DB四分背骨架横向钢丝件2</v>
          </cell>
        </row>
        <row r="1937">
          <cell r="A1937" t="str">
            <v>2.01.854</v>
          </cell>
          <cell r="B1937" t="str">
            <v>SCS0010493</v>
          </cell>
          <cell r="C1937" t="str">
            <v>C33DB-M07四分靠背预埋钢丝A</v>
          </cell>
        </row>
        <row r="1938">
          <cell r="A1938" t="str">
            <v>2.01.855</v>
          </cell>
          <cell r="B1938" t="str">
            <v>SCS0001579</v>
          </cell>
          <cell r="C1938" t="str">
            <v>C40DB四分背左侧旋转支架总成</v>
          </cell>
        </row>
        <row r="1939">
          <cell r="A1939" t="str">
            <v>2.01.856</v>
          </cell>
          <cell r="B1939" t="str">
            <v>SCS0001580</v>
          </cell>
          <cell r="C1939" t="str">
            <v>C40DB四分靠背发泡钢丝1</v>
          </cell>
        </row>
        <row r="1940">
          <cell r="A1940" t="str">
            <v>2.01.857</v>
          </cell>
          <cell r="B1940" t="str">
            <v>SCS0001581</v>
          </cell>
          <cell r="C1940" t="str">
            <v>C40DB四分靠背发泡钢丝4</v>
          </cell>
        </row>
        <row r="1941">
          <cell r="A1941" t="str">
            <v>2.01.858</v>
          </cell>
          <cell r="B1941" t="str">
            <v>SCS0001582</v>
          </cell>
          <cell r="C1941" t="str">
            <v>C40DB六分纵弯管</v>
          </cell>
        </row>
        <row r="1942">
          <cell r="A1942" t="str">
            <v>2.01.859</v>
          </cell>
          <cell r="B1942" t="str">
            <v>SCS0001583</v>
          </cell>
          <cell r="C1942" t="str">
            <v>C40DB六分背下横管</v>
          </cell>
        </row>
        <row r="1943">
          <cell r="A1943" t="str">
            <v>2.01.860</v>
          </cell>
          <cell r="B1943" t="str">
            <v>SCS0001584</v>
          </cell>
          <cell r="C1943" t="str">
            <v>C40DB六分背主体管</v>
          </cell>
        </row>
        <row r="1944">
          <cell r="A1944" t="str">
            <v>2.01.861</v>
          </cell>
          <cell r="B1944" t="str">
            <v>SCS0001585</v>
          </cell>
          <cell r="C1944" t="str">
            <v>C40DB六分背横向钢丝1</v>
          </cell>
        </row>
        <row r="1945">
          <cell r="A1945" t="str">
            <v>2.01.862</v>
          </cell>
          <cell r="B1945" t="str">
            <v>SCS0001586</v>
          </cell>
          <cell r="C1945" t="str">
            <v>C40DB六分背横向钢丝2</v>
          </cell>
        </row>
        <row r="1946">
          <cell r="A1946" t="str">
            <v>2.01.863</v>
          </cell>
          <cell r="B1946" t="str">
            <v>SCS0001587</v>
          </cell>
          <cell r="C1946" t="str">
            <v>C40DB扶手后面套打钉钢丝2</v>
          </cell>
        </row>
        <row r="1947">
          <cell r="A1947" t="str">
            <v>2.01.864</v>
          </cell>
          <cell r="B1947" t="str">
            <v>SCS0001588</v>
          </cell>
          <cell r="C1947" t="str">
            <v>C40DB扶手外侧支架钣金</v>
          </cell>
        </row>
        <row r="1948">
          <cell r="A1948" t="str">
            <v>2.01.865</v>
          </cell>
          <cell r="B1948" t="str">
            <v>SCS0001589</v>
          </cell>
          <cell r="C1948" t="str">
            <v>C40DB扶手连接钣金2</v>
          </cell>
        </row>
        <row r="1949">
          <cell r="A1949" t="str">
            <v>2.01.866</v>
          </cell>
          <cell r="B1949" t="str">
            <v>SCS0010545</v>
          </cell>
          <cell r="C1949" t="str">
            <v>C33DB-M07六分座垫预埋钢丝D</v>
          </cell>
        </row>
        <row r="1950">
          <cell r="A1950" t="str">
            <v>2.01.867</v>
          </cell>
          <cell r="B1950" t="str">
            <v>SCS0001590</v>
          </cell>
          <cell r="C1950" t="str">
            <v>C40DB六分背中部转轴支架总成</v>
          </cell>
        </row>
        <row r="1951">
          <cell r="A1951" t="str">
            <v>2.01.868</v>
          </cell>
          <cell r="B1951" t="str">
            <v>SCS0001591</v>
          </cell>
          <cell r="C1951" t="str">
            <v>C40DB六分靠背发泡钢丝3</v>
          </cell>
        </row>
        <row r="1952">
          <cell r="A1952" t="str">
            <v>2.01.869</v>
          </cell>
          <cell r="B1952" t="str">
            <v>SCS0001592</v>
          </cell>
          <cell r="C1952" t="str">
            <v>C40DB六分靠背发泡钢丝7</v>
          </cell>
        </row>
        <row r="1953">
          <cell r="A1953" t="str">
            <v>2.01.870</v>
          </cell>
          <cell r="B1953" t="str">
            <v>SCS0001593</v>
          </cell>
          <cell r="C1953" t="str">
            <v>C40DB靠背合棉支撑钢丝总成</v>
          </cell>
        </row>
        <row r="1954">
          <cell r="A1954" t="str">
            <v>2.01.871</v>
          </cell>
          <cell r="B1954" t="str">
            <v>SCS0001594</v>
          </cell>
          <cell r="C1954" t="str">
            <v>靠背上弯管</v>
          </cell>
        </row>
        <row r="1955">
          <cell r="A1955" t="str">
            <v>2.01.872</v>
          </cell>
          <cell r="B1955" t="str">
            <v>SCS0001595</v>
          </cell>
          <cell r="C1955" t="str">
            <v>医疗座椅靠背发泡支撑钢丝</v>
          </cell>
        </row>
        <row r="1956">
          <cell r="A1956" t="str">
            <v>2.01.873</v>
          </cell>
          <cell r="B1956" t="str">
            <v>SCS0001596</v>
          </cell>
          <cell r="C1956" t="str">
            <v>医疗座椅靠背上部连接横梁</v>
          </cell>
        </row>
        <row r="1957">
          <cell r="A1957" t="str">
            <v>2.01.874</v>
          </cell>
          <cell r="B1957" t="str">
            <v>SCS0001597</v>
          </cell>
          <cell r="C1957" t="str">
            <v>医疗座椅靠背底部连接横梁</v>
          </cell>
        </row>
        <row r="1958">
          <cell r="A1958" t="str">
            <v>2.01.875</v>
          </cell>
          <cell r="B1958" t="str">
            <v>SCS0001598</v>
          </cell>
          <cell r="C1958" t="str">
            <v>医疗座椅左连接管</v>
          </cell>
        </row>
        <row r="1959">
          <cell r="A1959" t="str">
            <v>2.01.876</v>
          </cell>
          <cell r="B1959" t="str">
            <v>SCS0001599</v>
          </cell>
          <cell r="C1959" t="str">
            <v>医疗座椅右连接管</v>
          </cell>
        </row>
        <row r="1960">
          <cell r="A1960" t="str">
            <v>2.01.877</v>
          </cell>
          <cell r="B1960" t="str">
            <v>SCS0001600</v>
          </cell>
          <cell r="C1960" t="str">
            <v>医疗座椅座靠连接杆</v>
          </cell>
        </row>
        <row r="1961">
          <cell r="A1961" t="str">
            <v>2.01.878</v>
          </cell>
          <cell r="B1961" t="str">
            <v>SCS0001601</v>
          </cell>
          <cell r="C1961" t="str">
            <v>医疗座椅连接板</v>
          </cell>
        </row>
        <row r="1962">
          <cell r="A1962" t="str">
            <v>2.01.879</v>
          </cell>
          <cell r="B1962" t="str">
            <v>SCS0001602</v>
          </cell>
          <cell r="C1962" t="str">
            <v>医疗座椅蛇形簧组件</v>
          </cell>
        </row>
        <row r="1963">
          <cell r="A1963" t="str">
            <v>2.01.880</v>
          </cell>
          <cell r="B1963" t="str">
            <v>SCS0001603</v>
          </cell>
          <cell r="C1963" t="str">
            <v>医疗椅靠背发泡钢丝</v>
          </cell>
        </row>
        <row r="1964">
          <cell r="A1964" t="str">
            <v>2.01.881</v>
          </cell>
          <cell r="B1964" t="str">
            <v>SCS0001604</v>
          </cell>
          <cell r="C1964" t="str">
            <v>医疗椅背板</v>
          </cell>
        </row>
        <row r="1965">
          <cell r="A1965" t="str">
            <v>2.01.882</v>
          </cell>
          <cell r="B1965" t="str">
            <v>SCS0001605</v>
          </cell>
          <cell r="C1965" t="str">
            <v>医疗椅靠背拉手</v>
          </cell>
        </row>
        <row r="1966">
          <cell r="A1966" t="str">
            <v>2.01.883</v>
          </cell>
          <cell r="B1966" t="str">
            <v>SCS0001606</v>
          </cell>
          <cell r="C1966" t="str">
            <v>医疗椅按摩器总成</v>
          </cell>
        </row>
        <row r="1967">
          <cell r="A1967" t="str">
            <v>2.01.884</v>
          </cell>
          <cell r="B1967" t="str">
            <v>SCS0001607</v>
          </cell>
          <cell r="C1967" t="str">
            <v>M60右独立扶手骨架总成</v>
          </cell>
        </row>
        <row r="1968">
          <cell r="A1968" t="str">
            <v>2.01.885</v>
          </cell>
          <cell r="B1968" t="str">
            <v>SCS0001608</v>
          </cell>
          <cell r="C1968" t="str">
            <v>M60左独立扶手骨架总成</v>
          </cell>
        </row>
        <row r="1969">
          <cell r="A1969" t="str">
            <v>2.01.886</v>
          </cell>
          <cell r="B1969" t="str">
            <v>SCS0001609</v>
          </cell>
          <cell r="C1969" t="str">
            <v>U201二排四分座骨架主体总成</v>
          </cell>
        </row>
        <row r="1970">
          <cell r="A1970" t="str">
            <v>2.01.887</v>
          </cell>
          <cell r="B1970" t="str">
            <v>SCS0001610</v>
          </cell>
          <cell r="C1970" t="str">
            <v>U201中排地锁铰链总成右</v>
          </cell>
        </row>
        <row r="1971">
          <cell r="A1971" t="str">
            <v>2.01.888</v>
          </cell>
          <cell r="B1971" t="str">
            <v>SCS0001611</v>
          </cell>
          <cell r="C1971" t="str">
            <v>U201中排地锁铰链总成左</v>
          </cell>
        </row>
        <row r="1972">
          <cell r="A1972" t="str">
            <v>2.01.889</v>
          </cell>
          <cell r="B1972" t="str">
            <v>SCS0001612</v>
          </cell>
          <cell r="C1972" t="str">
            <v>U201四分座垫左地锁连接板总成</v>
          </cell>
        </row>
        <row r="1973">
          <cell r="A1973" t="str">
            <v>2.01.890</v>
          </cell>
          <cell r="B1973" t="str">
            <v>SCS0001613</v>
          </cell>
          <cell r="C1973" t="str">
            <v>U201中排地锁总成</v>
          </cell>
        </row>
        <row r="1974">
          <cell r="A1974" t="str">
            <v>2.01.891</v>
          </cell>
          <cell r="B1974" t="str">
            <v>SCS0001614</v>
          </cell>
          <cell r="C1974" t="str">
            <v>U201中排四分地锁总成</v>
          </cell>
        </row>
        <row r="1975">
          <cell r="A1975" t="str">
            <v>2.01.892</v>
          </cell>
          <cell r="B1975" t="str">
            <v>SCS0001615</v>
          </cell>
          <cell r="C1975" t="str">
            <v>U201地锁解锁总成R</v>
          </cell>
        </row>
        <row r="1976">
          <cell r="A1976" t="str">
            <v>2.01.893</v>
          </cell>
          <cell r="B1976" t="str">
            <v>SCS0001616</v>
          </cell>
          <cell r="C1976" t="str">
            <v>U201二排四分靠背骨架总成</v>
          </cell>
        </row>
        <row r="1977">
          <cell r="A1977" t="str">
            <v>2.01.894</v>
          </cell>
          <cell r="B1977" t="str">
            <v>BFA0000048</v>
          </cell>
          <cell r="C1977" t="str">
            <v>U201解锁扣手销轴</v>
          </cell>
        </row>
        <row r="1978">
          <cell r="A1978" t="str">
            <v>2.01.895</v>
          </cell>
          <cell r="B1978" t="str">
            <v>BSP0000008</v>
          </cell>
          <cell r="C1978" t="str">
            <v>U201解锁扣手弹簧</v>
          </cell>
        </row>
        <row r="1979">
          <cell r="A1979" t="str">
            <v>2.01.896</v>
          </cell>
          <cell r="B1979" t="str">
            <v>SCS0001617</v>
          </cell>
          <cell r="C1979" t="str">
            <v>U201四分右调角器总成</v>
          </cell>
        </row>
        <row r="1980">
          <cell r="A1980" t="str">
            <v>2.01.897</v>
          </cell>
          <cell r="B1980" t="str">
            <v>SCS0001618</v>
          </cell>
          <cell r="C1980" t="str">
            <v>U201四分靠背饺链连接总成</v>
          </cell>
        </row>
        <row r="1981">
          <cell r="A1981" t="str">
            <v>2.01.898</v>
          </cell>
          <cell r="B1981" t="str">
            <v>SCS0001619</v>
          </cell>
          <cell r="C1981" t="str">
            <v>U201三排左座椅坐垫骨架总成</v>
          </cell>
        </row>
        <row r="1982">
          <cell r="A1982" t="str">
            <v>2.01.899</v>
          </cell>
          <cell r="B1982" t="str">
            <v>SCS0001620</v>
          </cell>
          <cell r="C1982" t="str">
            <v>U201三排坐垫翻转支架总成</v>
          </cell>
        </row>
        <row r="1983">
          <cell r="A1983" t="str">
            <v>2.01.900</v>
          </cell>
          <cell r="B1983" t="str">
            <v>SCS0001621</v>
          </cell>
          <cell r="C1983" t="str">
            <v>U201三排左座椅靠背骨架总成</v>
          </cell>
        </row>
        <row r="1984">
          <cell r="A1984" t="str">
            <v>2.01.901</v>
          </cell>
          <cell r="B1984" t="str">
            <v>SCS0001622</v>
          </cell>
          <cell r="C1984" t="str">
            <v>U201后排短拉线总成</v>
          </cell>
        </row>
        <row r="1985">
          <cell r="A1985" t="str">
            <v>2.01.902</v>
          </cell>
          <cell r="B1985" t="str">
            <v>SCS0001623</v>
          </cell>
          <cell r="C1985" t="str">
            <v>U201三排左座椅地脚链接总成</v>
          </cell>
        </row>
        <row r="1986">
          <cell r="A1986" t="str">
            <v>2.01.903</v>
          </cell>
          <cell r="B1986" t="str">
            <v>SCS0001624</v>
          </cell>
          <cell r="C1986" t="str">
            <v>U201三排左座椅地锁总成</v>
          </cell>
        </row>
        <row r="1987">
          <cell r="A1987" t="str">
            <v>2.01.904</v>
          </cell>
          <cell r="B1987" t="str">
            <v>SCS0010490</v>
          </cell>
          <cell r="C1987" t="str">
            <v>C33DB-M07六分座垫预埋钢丝A</v>
          </cell>
        </row>
        <row r="1988">
          <cell r="A1988" t="str">
            <v>2.01.905</v>
          </cell>
          <cell r="B1988" t="str">
            <v>SCS0001625</v>
          </cell>
          <cell r="C1988" t="str">
            <v>U201三排右座椅坐垫骨架总成</v>
          </cell>
        </row>
        <row r="1989">
          <cell r="A1989" t="str">
            <v>2.01.906</v>
          </cell>
          <cell r="B1989" t="str">
            <v>SCS0010486</v>
          </cell>
          <cell r="C1989" t="str">
            <v>C33DB-M07四分座垫预埋钢丝B</v>
          </cell>
        </row>
        <row r="1990">
          <cell r="A1990" t="str">
            <v>2.01.907</v>
          </cell>
          <cell r="B1990" t="str">
            <v>SCS0001626</v>
          </cell>
          <cell r="C1990" t="str">
            <v>U201三排右座椅靠背骨架总成</v>
          </cell>
        </row>
        <row r="1991">
          <cell r="A1991" t="str">
            <v>2.01.908</v>
          </cell>
          <cell r="B1991" t="str">
            <v>SCS0001627</v>
          </cell>
          <cell r="C1991" t="str">
            <v>U201三排右座椅地脚链接总成</v>
          </cell>
        </row>
        <row r="1992">
          <cell r="A1992" t="str">
            <v>2.01.909</v>
          </cell>
          <cell r="B1992" t="str">
            <v>SCS0001628</v>
          </cell>
          <cell r="C1992" t="str">
            <v>U201三排右座椅地锁总成</v>
          </cell>
        </row>
        <row r="1993">
          <cell r="A1993" t="str">
            <v>2.01.910</v>
          </cell>
          <cell r="B1993" t="str">
            <v>SCS0001629</v>
          </cell>
          <cell r="C1993" t="str">
            <v>U201二排六分座骨架主体总成</v>
          </cell>
        </row>
        <row r="1994">
          <cell r="A1994" t="str">
            <v>2.01.911</v>
          </cell>
          <cell r="B1994" t="str">
            <v>SCS0001630</v>
          </cell>
          <cell r="C1994" t="str">
            <v>U201六分座垫右地锁连接板总成</v>
          </cell>
        </row>
        <row r="1995">
          <cell r="A1995" t="str">
            <v>2.01.912</v>
          </cell>
          <cell r="B1995" t="str">
            <v>SCS0001631</v>
          </cell>
          <cell r="C1995" t="str">
            <v>U201地锁总成R</v>
          </cell>
        </row>
        <row r="1996">
          <cell r="A1996" t="str">
            <v>2.01.913</v>
          </cell>
          <cell r="B1996" t="str">
            <v>SCS0001632</v>
          </cell>
          <cell r="C1996" t="str">
            <v>U201中排六分地锁总成</v>
          </cell>
        </row>
        <row r="1997">
          <cell r="A1997" t="str">
            <v>2.01.914</v>
          </cell>
          <cell r="B1997" t="str">
            <v>SCS0001633</v>
          </cell>
          <cell r="C1997" t="str">
            <v>U201地锁解锁总成L</v>
          </cell>
        </row>
        <row r="1998">
          <cell r="A1998" t="str">
            <v>2.01.915</v>
          </cell>
          <cell r="B1998" t="str">
            <v>SCS0001634</v>
          </cell>
          <cell r="C1998" t="str">
            <v>U201六分靠背骨架总成</v>
          </cell>
        </row>
        <row r="1999">
          <cell r="A1999" t="str">
            <v>2.01.916</v>
          </cell>
          <cell r="B1999" t="str">
            <v>SCS0001635</v>
          </cell>
          <cell r="C1999" t="str">
            <v>U201六分左调角器总成</v>
          </cell>
        </row>
        <row r="2000">
          <cell r="A2000" t="str">
            <v>2.01.917</v>
          </cell>
          <cell r="B2000" t="str">
            <v>SCS0001636</v>
          </cell>
          <cell r="C2000" t="str">
            <v>U201六分右调角器总成</v>
          </cell>
        </row>
        <row r="2001">
          <cell r="A2001" t="str">
            <v>2.01.918</v>
          </cell>
          <cell r="B2001" t="str">
            <v>SCS0001637</v>
          </cell>
          <cell r="C2001" t="str">
            <v>U201扶手右固定板</v>
          </cell>
        </row>
        <row r="2002">
          <cell r="A2002" t="str">
            <v>2.01.919</v>
          </cell>
          <cell r="B2002" t="str">
            <v>SCS0001638</v>
          </cell>
          <cell r="C2002" t="str">
            <v>U201四分安全带插锁（黑色）</v>
          </cell>
        </row>
        <row r="2003">
          <cell r="A2003" t="str">
            <v>2.01.920</v>
          </cell>
          <cell r="B2003" t="str">
            <v>SCS0001639</v>
          </cell>
          <cell r="C2003" t="str">
            <v>U201四分安全带插锁（米色）</v>
          </cell>
        </row>
        <row r="2004">
          <cell r="A2004" t="str">
            <v>2.01.921</v>
          </cell>
          <cell r="B2004" t="str">
            <v>SCS0001640</v>
          </cell>
          <cell r="C2004" t="str">
            <v>钢丝420</v>
          </cell>
        </row>
        <row r="2005">
          <cell r="A2005" t="str">
            <v>2.01.922</v>
          </cell>
          <cell r="B2005" t="str">
            <v>SCS0001641</v>
          </cell>
          <cell r="C2005" t="str">
            <v>U201中排短拉线总成</v>
          </cell>
        </row>
        <row r="2006">
          <cell r="A2006" t="str">
            <v>2.01.923</v>
          </cell>
          <cell r="B2006" t="str">
            <v>SCS0001642</v>
          </cell>
          <cell r="C2006" t="str">
            <v>U201中排安全带中间插口（黑色）</v>
          </cell>
        </row>
        <row r="2007">
          <cell r="A2007" t="str">
            <v>2.01.924</v>
          </cell>
          <cell r="B2007" t="str">
            <v>SCS0001643</v>
          </cell>
          <cell r="C2007" t="str">
            <v>U201二排六分长解锁拉线总成</v>
          </cell>
        </row>
        <row r="2008">
          <cell r="A2008" t="str">
            <v>2.01.925</v>
          </cell>
          <cell r="B2008" t="str">
            <v>SCS0001644</v>
          </cell>
          <cell r="C2008" t="str">
            <v>U201安全带卷收器总成（黑色）</v>
          </cell>
        </row>
        <row r="2009">
          <cell r="A2009" t="str">
            <v>2.01.926</v>
          </cell>
          <cell r="B2009" t="str">
            <v>SCS0001645</v>
          </cell>
          <cell r="C2009" t="str">
            <v>U201安全带卷收器总成（米色）</v>
          </cell>
        </row>
        <row r="2010">
          <cell r="A2010" t="str">
            <v>2.01.927</v>
          </cell>
          <cell r="B2010" t="str">
            <v>SCS0001646</v>
          </cell>
          <cell r="C2010" t="str">
            <v>U201中排安全带中间插口（米色）</v>
          </cell>
        </row>
        <row r="2011">
          <cell r="A2011" t="str">
            <v>2.01.928</v>
          </cell>
          <cell r="B2011" t="str">
            <v>SCS0001647</v>
          </cell>
          <cell r="C2011" t="str">
            <v>MA501右靠背骨架焊接总成(背板式)不带扶手</v>
          </cell>
        </row>
        <row r="2012">
          <cell r="A2012" t="str">
            <v>2.01.929</v>
          </cell>
          <cell r="B2012" t="str">
            <v>SCS0001648</v>
          </cell>
          <cell r="C2012" t="str">
            <v>C33D-Z03副驾座框本体总成（舒适型）</v>
          </cell>
        </row>
        <row r="2013">
          <cell r="A2013" t="str">
            <v>2.01.930</v>
          </cell>
          <cell r="B2013" t="str">
            <v>SCS0001649</v>
          </cell>
          <cell r="C2013" t="str">
            <v>C33D-Z03主驾座框本体总成（舒适型）</v>
          </cell>
        </row>
        <row r="2014">
          <cell r="A2014" t="str">
            <v>2.01.931</v>
          </cell>
          <cell r="B2014" t="str">
            <v>SCS0001650</v>
          </cell>
          <cell r="C2014" t="str">
            <v>C33D-Z03主驾座框本体总成（精英型）</v>
          </cell>
        </row>
        <row r="2015">
          <cell r="A2015" t="str">
            <v>2.01.932</v>
          </cell>
          <cell r="B2015" t="str">
            <v>SCS0001651</v>
          </cell>
          <cell r="C2015" t="str">
            <v>C33D-Z03副驾座框本体总成（精英型）</v>
          </cell>
        </row>
        <row r="2016">
          <cell r="A2016" t="str">
            <v>2.01.933</v>
          </cell>
          <cell r="B2016" t="str">
            <v>SCS0001652</v>
          </cell>
          <cell r="C2016" t="str">
            <v>C33D-Z03副驾座框本体总成（豪华型）</v>
          </cell>
        </row>
        <row r="2017">
          <cell r="A2017" t="str">
            <v>2.01.934</v>
          </cell>
          <cell r="B2017" t="str">
            <v>SCS0001653</v>
          </cell>
          <cell r="C2017" t="str">
            <v>C33D-Z03主驾座框本体总成（豪华型）</v>
          </cell>
        </row>
        <row r="2018">
          <cell r="A2018" t="str">
            <v>2.01.935</v>
          </cell>
          <cell r="B2018" t="str">
            <v>SCS0001654</v>
          </cell>
          <cell r="C2018" t="str">
            <v>C40DB支持下端钢丝2</v>
          </cell>
        </row>
        <row r="2019">
          <cell r="A2019" t="str">
            <v>2.01.936</v>
          </cell>
          <cell r="B2019" t="str">
            <v>SCS0001655</v>
          </cell>
          <cell r="C2019" t="str">
            <v>C40DB支持下端钢丝1</v>
          </cell>
        </row>
        <row r="2020">
          <cell r="A2020" t="str">
            <v>2.01.937</v>
          </cell>
          <cell r="B2020" t="str">
            <v>SCS0001656</v>
          </cell>
          <cell r="C2020" t="str">
            <v>H40D合棉预埋钢丝A</v>
          </cell>
        </row>
        <row r="2021">
          <cell r="A2021" t="str">
            <v>2.01.938</v>
          </cell>
          <cell r="B2021" t="str">
            <v>SCS0001657</v>
          </cell>
          <cell r="C2021" t="str">
            <v>H40D合棉预埋钢丝B</v>
          </cell>
        </row>
        <row r="2022">
          <cell r="A2022" t="str">
            <v>2.01.939</v>
          </cell>
          <cell r="B2022" t="str">
            <v>SCS0001658</v>
          </cell>
          <cell r="C2022" t="str">
            <v>H40D合棉预埋钢丝C</v>
          </cell>
        </row>
        <row r="2023">
          <cell r="A2023" t="str">
            <v>2.01.940</v>
          </cell>
          <cell r="B2023" t="str">
            <v>SCS0001659</v>
          </cell>
          <cell r="C2023" t="str">
            <v>H40D合棉预埋钢丝D</v>
          </cell>
        </row>
        <row r="2024">
          <cell r="A2024" t="str">
            <v>2.01.941</v>
          </cell>
          <cell r="B2024" t="str">
            <v>SCS0001660</v>
          </cell>
          <cell r="C2024" t="str">
            <v>H40D合棉预埋钢丝E</v>
          </cell>
        </row>
        <row r="2025">
          <cell r="A2025" t="str">
            <v>2.01.942</v>
          </cell>
          <cell r="B2025" t="str">
            <v>SCS0001661</v>
          </cell>
          <cell r="C2025" t="str">
            <v>H40D合棉预埋钢丝G</v>
          </cell>
        </row>
        <row r="2026">
          <cell r="A2026" t="str">
            <v>2.01.943</v>
          </cell>
          <cell r="B2026" t="str">
            <v>SCS0001662</v>
          </cell>
          <cell r="C2026" t="str">
            <v>H40D合棉预埋钢丝H</v>
          </cell>
        </row>
        <row r="2027">
          <cell r="A2027" t="str">
            <v>2.01.944</v>
          </cell>
          <cell r="B2027" t="str">
            <v>SCS0001663</v>
          </cell>
          <cell r="C2027" t="str">
            <v>H40D合棉预埋钢丝I</v>
          </cell>
        </row>
        <row r="2028">
          <cell r="A2028" t="str">
            <v>2.01.945</v>
          </cell>
          <cell r="B2028" t="str">
            <v>SCS0001664</v>
          </cell>
          <cell r="C2028" t="str">
            <v>H40D主驾安全带锁扣总成（尊贵版）</v>
          </cell>
        </row>
        <row r="2029">
          <cell r="A2029" t="str">
            <v>2.01.946</v>
          </cell>
          <cell r="B2029" t="str">
            <v>SCS0001665</v>
          </cell>
          <cell r="C2029" t="str">
            <v>H40D副驾安全带锁扣总成（豪华版）</v>
          </cell>
        </row>
        <row r="2030">
          <cell r="A2030" t="str">
            <v>2.01.947</v>
          </cell>
          <cell r="B2030" t="str">
            <v>BEC0000011</v>
          </cell>
          <cell r="C2030" t="str">
            <v>H40D SBR</v>
          </cell>
        </row>
        <row r="2031">
          <cell r="A2031" t="str">
            <v>2.01.948</v>
          </cell>
          <cell r="B2031" t="str">
            <v>SCS0001666</v>
          </cell>
          <cell r="C2031" t="str">
            <v>H40D副驾安全带锁扣总成（尊贵版，带未系提醒）</v>
          </cell>
        </row>
        <row r="2032">
          <cell r="A2032" t="str">
            <v>2.01.949</v>
          </cell>
          <cell r="B2032" t="str">
            <v>SCS0001667</v>
          </cell>
          <cell r="C2032" t="str">
            <v>C32B靠背骨架焊接总成（豪华）</v>
          </cell>
        </row>
        <row r="2033">
          <cell r="A2033" t="str">
            <v>2.01.950</v>
          </cell>
          <cell r="B2033" t="str">
            <v>BEC0000012</v>
          </cell>
          <cell r="C2033" t="str">
            <v>M50S座椅靠背电加热系统</v>
          </cell>
        </row>
        <row r="2034">
          <cell r="A2034" t="str">
            <v>2.01.951</v>
          </cell>
          <cell r="B2034" t="str">
            <v>BEC0000013</v>
          </cell>
          <cell r="C2034" t="str">
            <v>M50S座椅座垫电加热系统</v>
          </cell>
        </row>
        <row r="2035">
          <cell r="A2035" t="str">
            <v>2.01.952</v>
          </cell>
          <cell r="B2035" t="str">
            <v>SCS0001668</v>
          </cell>
          <cell r="C2035" t="str">
            <v>C40DB扶手骨架总成</v>
          </cell>
        </row>
        <row r="2036">
          <cell r="A2036" t="str">
            <v>2.01.953</v>
          </cell>
          <cell r="B2036" t="str">
            <v>SCS0001669</v>
          </cell>
          <cell r="C2036" t="str">
            <v>C40DB中间头枕杆焊接总成</v>
          </cell>
        </row>
        <row r="2037">
          <cell r="A2037" t="str">
            <v>2.01.954</v>
          </cell>
          <cell r="B2037" t="str">
            <v>SCS0001670</v>
          </cell>
          <cell r="C2037" t="str">
            <v>C40DB两侧头枕杆</v>
          </cell>
        </row>
        <row r="2038">
          <cell r="A2038" t="str">
            <v>2.01.955</v>
          </cell>
          <cell r="B2038" t="str">
            <v>SCS0001671</v>
          </cell>
          <cell r="C2038" t="str">
            <v>C32B座垫支撑钢丝A</v>
          </cell>
        </row>
        <row r="2039">
          <cell r="A2039" t="str">
            <v>2.01.956</v>
          </cell>
          <cell r="B2039" t="str">
            <v>SCS0001672</v>
          </cell>
          <cell r="C2039" t="str">
            <v>C32B座垫支撑钢丝B</v>
          </cell>
        </row>
        <row r="2040">
          <cell r="A2040" t="str">
            <v>2.01.957</v>
          </cell>
          <cell r="B2040" t="str">
            <v>SCS0001673</v>
          </cell>
          <cell r="C2040" t="str">
            <v>C32B座垫支撑钢丝C</v>
          </cell>
        </row>
        <row r="2041">
          <cell r="A2041" t="str">
            <v>2.01.958</v>
          </cell>
          <cell r="B2041" t="str">
            <v>SCS0001674</v>
          </cell>
          <cell r="C2041" t="str">
            <v>C32B座垫支撑钢丝D</v>
          </cell>
        </row>
        <row r="2042">
          <cell r="A2042" t="str">
            <v>2.01.959</v>
          </cell>
          <cell r="B2042" t="str">
            <v>SCS0001675</v>
          </cell>
          <cell r="C2042" t="str">
            <v>C32B座垫支撑钢丝E</v>
          </cell>
        </row>
        <row r="2043">
          <cell r="A2043" t="str">
            <v>2.01.960</v>
          </cell>
          <cell r="B2043" t="str">
            <v>SCS0001676</v>
          </cell>
          <cell r="C2043" t="str">
            <v>C32B座垫支撑钢丝F</v>
          </cell>
        </row>
        <row r="2044">
          <cell r="A2044" t="str">
            <v>2.01.961</v>
          </cell>
          <cell r="B2044" t="str">
            <v>SCS0001677</v>
          </cell>
          <cell r="C2044" t="str">
            <v>C32B座垫支撑钢丝G</v>
          </cell>
        </row>
        <row r="2045">
          <cell r="A2045" t="str">
            <v>2.01.962</v>
          </cell>
          <cell r="B2045" t="str">
            <v>SCS0001678</v>
          </cell>
          <cell r="C2045" t="str">
            <v>C32B座垫支撑钢丝H</v>
          </cell>
        </row>
        <row r="2046">
          <cell r="A2046" t="str">
            <v>2.01.963</v>
          </cell>
          <cell r="B2046" t="str">
            <v>SCS0001679</v>
          </cell>
          <cell r="C2046" t="str">
            <v>C32B座垫支撑钢丝I</v>
          </cell>
        </row>
        <row r="2047">
          <cell r="A2047" t="str">
            <v>2.01.964</v>
          </cell>
          <cell r="B2047" t="str">
            <v>SCS0001680</v>
          </cell>
          <cell r="C2047" t="str">
            <v>C32B座垫支撑钢丝J</v>
          </cell>
        </row>
        <row r="2048">
          <cell r="A2048" t="str">
            <v>2.01.965</v>
          </cell>
          <cell r="B2048" t="str">
            <v>SCS0001681</v>
          </cell>
          <cell r="C2048" t="str">
            <v>C32B座垫支撑钢丝K</v>
          </cell>
        </row>
        <row r="2049">
          <cell r="A2049" t="str">
            <v>2.01.966</v>
          </cell>
          <cell r="B2049" t="str">
            <v>SCS0001682</v>
          </cell>
          <cell r="C2049" t="str">
            <v>C32B座垫支撑钢丝L</v>
          </cell>
        </row>
        <row r="2050">
          <cell r="A2050" t="str">
            <v>2.01.967</v>
          </cell>
          <cell r="B2050" t="str">
            <v>SCS0001683</v>
          </cell>
          <cell r="C2050" t="str">
            <v>C32B座垫支撑钢丝M</v>
          </cell>
        </row>
        <row r="2051">
          <cell r="A2051" t="str">
            <v>2.01.968</v>
          </cell>
          <cell r="B2051" t="str">
            <v>SCS0001684</v>
          </cell>
          <cell r="C2051" t="str">
            <v>C32B座垫支撑钢丝N</v>
          </cell>
        </row>
        <row r="2052">
          <cell r="A2052" t="str">
            <v>2.01.969</v>
          </cell>
          <cell r="B2052" t="str">
            <v>SCS0001685</v>
          </cell>
          <cell r="C2052" t="str">
            <v>C32B座垫支撑钢丝O</v>
          </cell>
        </row>
        <row r="2053">
          <cell r="A2053" t="str">
            <v>2.01.970</v>
          </cell>
          <cell r="B2053" t="str">
            <v>SCS0001686</v>
          </cell>
          <cell r="C2053" t="str">
            <v>C32B座垫支撑钢丝P</v>
          </cell>
        </row>
        <row r="2054">
          <cell r="A2054" t="str">
            <v>2.01.971</v>
          </cell>
          <cell r="B2054" t="str">
            <v>SCS0001687</v>
          </cell>
          <cell r="C2054" t="str">
            <v>C32B座垫支撑钢丝Q</v>
          </cell>
        </row>
        <row r="2055">
          <cell r="A2055" t="str">
            <v>2.01.972</v>
          </cell>
          <cell r="B2055" t="str">
            <v>SCS0003981</v>
          </cell>
          <cell r="C2055" t="str">
            <v>MA501扶手骨架总成</v>
          </cell>
        </row>
        <row r="2056">
          <cell r="A2056" t="str">
            <v>2.01.973</v>
          </cell>
          <cell r="B2056" t="str">
            <v>SCS0003982</v>
          </cell>
          <cell r="C2056" t="str">
            <v>H01后排座椅坐垫骨架总成</v>
          </cell>
        </row>
        <row r="2057">
          <cell r="A2057" t="str">
            <v>2.01.974</v>
          </cell>
          <cell r="B2057" t="str">
            <v>SCS0004022</v>
          </cell>
          <cell r="C2057" t="str">
            <v>C32B前排头枕骨架总成</v>
          </cell>
        </row>
        <row r="2058">
          <cell r="A2058" t="str">
            <v>2.01.975</v>
          </cell>
          <cell r="B2058" t="str">
            <v>SCS0004023</v>
          </cell>
          <cell r="C2058" t="str">
            <v>C32B后排两侧头枕骨架总成</v>
          </cell>
        </row>
        <row r="2059">
          <cell r="A2059" t="str">
            <v>2.01.976</v>
          </cell>
          <cell r="B2059" t="str">
            <v>SCS0004024</v>
          </cell>
          <cell r="C2059" t="str">
            <v>C32B后排中间头枕骨架总成</v>
          </cell>
        </row>
        <row r="2060">
          <cell r="A2060" t="str">
            <v>2.01.977</v>
          </cell>
          <cell r="B2060" t="str">
            <v>SCS0005228</v>
          </cell>
          <cell r="C2060" t="str">
            <v>M60中后排四六分中间头枕骨架</v>
          </cell>
        </row>
        <row r="2061">
          <cell r="A2061" t="str">
            <v>2.01.978</v>
          </cell>
          <cell r="B2061" t="str">
            <v>SCS0005229</v>
          </cell>
          <cell r="C2061" t="str">
            <v>M60中后排四六分两侧头枕骨架</v>
          </cell>
        </row>
        <row r="2062">
          <cell r="A2062" t="str">
            <v>2.01.979</v>
          </cell>
          <cell r="B2062" t="str">
            <v>SCS0005230</v>
          </cell>
          <cell r="C2062" t="str">
            <v>H01主驾座弯管焊接总成</v>
          </cell>
        </row>
        <row r="2063">
          <cell r="A2063" t="str">
            <v>2.01.980</v>
          </cell>
          <cell r="B2063" t="str">
            <v>SCS0005231</v>
          </cell>
          <cell r="C2063" t="str">
            <v>H01副驾座弯管焊接总成</v>
          </cell>
        </row>
        <row r="2064">
          <cell r="A2064" t="str">
            <v>2.01.981</v>
          </cell>
          <cell r="B2064" t="str">
            <v>SCS0005232</v>
          </cell>
          <cell r="C2064" t="str">
            <v>H01坐垫支撑钢丝总成</v>
          </cell>
        </row>
        <row r="2065">
          <cell r="A2065" t="str">
            <v>2.01.982</v>
          </cell>
          <cell r="B2065" t="str">
            <v>SCS0005233</v>
          </cell>
          <cell r="C2065" t="str">
            <v>H01坐垫前横向支撑钢丝</v>
          </cell>
        </row>
        <row r="2066">
          <cell r="A2066" t="str">
            <v>2.01.983</v>
          </cell>
          <cell r="B2066" t="str">
            <v>BSP0000074</v>
          </cell>
          <cell r="C2066" t="str">
            <v>P203背S簧A</v>
          </cell>
        </row>
        <row r="2067">
          <cell r="A2067" t="str">
            <v>2.01.984</v>
          </cell>
          <cell r="B2067" t="str">
            <v>BSP0000075</v>
          </cell>
          <cell r="C2067" t="str">
            <v>P203背S簧B</v>
          </cell>
        </row>
        <row r="2068">
          <cell r="A2068" t="str">
            <v>2.01.985</v>
          </cell>
          <cell r="B2068" t="str">
            <v>SCS0005385</v>
          </cell>
          <cell r="C2068" t="str">
            <v>P203靠背骨架弯管</v>
          </cell>
        </row>
        <row r="2069">
          <cell r="A2069" t="str">
            <v>2.01.986</v>
          </cell>
          <cell r="B2069" t="str">
            <v>SCS0005386</v>
          </cell>
          <cell r="C2069" t="str">
            <v>P203靠背泡沫支撑钢丝</v>
          </cell>
        </row>
        <row r="2070">
          <cell r="A2070" t="str">
            <v>2.01.987</v>
          </cell>
          <cell r="B2070" t="str">
            <v>SCS0005387</v>
          </cell>
          <cell r="C2070" t="str">
            <v>P203靠背面套上固定钢丝</v>
          </cell>
        </row>
        <row r="2071">
          <cell r="A2071" t="str">
            <v>2.01.988</v>
          </cell>
          <cell r="B2071" t="str">
            <v>BEC0000053</v>
          </cell>
          <cell r="C2071" t="str">
            <v>P203调角器电机总成</v>
          </cell>
        </row>
        <row r="2072">
          <cell r="A2072" t="str">
            <v>2.01.989</v>
          </cell>
          <cell r="B2072" t="str">
            <v>SCS0005393</v>
          </cell>
          <cell r="C2072" t="str">
            <v>P203电动调角器连动杆</v>
          </cell>
        </row>
        <row r="2073">
          <cell r="A2073" t="str">
            <v>2.01.990</v>
          </cell>
          <cell r="B2073" t="str">
            <v>SCS0005419</v>
          </cell>
          <cell r="C2073" t="str">
            <v>P203主驾座骨架总成</v>
          </cell>
        </row>
        <row r="2074">
          <cell r="A2074" t="str">
            <v>2.01.991</v>
          </cell>
          <cell r="B2074" t="str">
            <v>SCS0005404</v>
          </cell>
          <cell r="C2074" t="str">
            <v>P203主驾座骨架总成（电动）</v>
          </cell>
        </row>
        <row r="2075">
          <cell r="A2075" t="str">
            <v>2.01.992</v>
          </cell>
          <cell r="B2075" t="str">
            <v>SCS0005409</v>
          </cell>
          <cell r="C2075" t="str">
            <v>P203前排左插锁</v>
          </cell>
        </row>
        <row r="2076">
          <cell r="A2076" t="str">
            <v>2.01.993</v>
          </cell>
          <cell r="B2076" t="str">
            <v>BEC0000060</v>
          </cell>
          <cell r="C2076" t="str">
            <v>P203SBR</v>
          </cell>
        </row>
        <row r="2077">
          <cell r="A2077" t="str">
            <v>2.01.994</v>
          </cell>
          <cell r="B2077" t="str">
            <v>SCS0006326</v>
          </cell>
          <cell r="C2077" t="str">
            <v>P203副驾座骨架总成</v>
          </cell>
        </row>
        <row r="2078">
          <cell r="A2078" t="str">
            <v>2.01.995</v>
          </cell>
          <cell r="B2078" t="str">
            <v>SCS0005435</v>
          </cell>
          <cell r="C2078" t="str">
            <v>P203前排右插锁</v>
          </cell>
        </row>
        <row r="2079">
          <cell r="A2079" t="str">
            <v>2.01.996</v>
          </cell>
          <cell r="B2079" t="str">
            <v>SCS0010949</v>
          </cell>
          <cell r="C2079" t="str">
            <v>C33D前排头枕骨架总成（豪华·新）</v>
          </cell>
        </row>
        <row r="2080">
          <cell r="A2080" t="str">
            <v>2.01.997</v>
          </cell>
          <cell r="B2080" t="str">
            <v>SCS0010576</v>
          </cell>
          <cell r="C2080" t="str">
            <v>C40D前排靠背骨架弯管</v>
          </cell>
        </row>
        <row r="2081">
          <cell r="A2081" t="str">
            <v>2.01.998</v>
          </cell>
          <cell r="B2081" t="str">
            <v>BEC0000054</v>
          </cell>
          <cell r="C2081" t="str">
            <v>P203靠背加热垫总成</v>
          </cell>
        </row>
        <row r="2082">
          <cell r="A2082" t="str">
            <v>2.01.999</v>
          </cell>
          <cell r="B2082" t="str">
            <v>BEC0000055</v>
          </cell>
          <cell r="C2082" t="str">
            <v>P203座垫加热垫总成</v>
          </cell>
        </row>
        <row r="2083">
          <cell r="A2083" t="str">
            <v>2.02</v>
          </cell>
        </row>
        <row r="2083">
          <cell r="C2083" t="str">
            <v>纺织类</v>
          </cell>
        </row>
        <row r="2084">
          <cell r="A2084" t="str">
            <v>2.02.001</v>
          </cell>
          <cell r="B2084" t="str">
            <v>SCS0001688</v>
          </cell>
          <cell r="C2084" t="str">
            <v>306基本型面料主料</v>
          </cell>
        </row>
        <row r="2085">
          <cell r="A2085" t="str">
            <v>2.02.002</v>
          </cell>
          <cell r="B2085" t="str">
            <v>SCS0001689</v>
          </cell>
          <cell r="C2085" t="str">
            <v>306基本型面料辅料</v>
          </cell>
        </row>
        <row r="2086">
          <cell r="A2086" t="str">
            <v>2.02.003</v>
          </cell>
          <cell r="B2086" t="str">
            <v>SCS0001690</v>
          </cell>
          <cell r="C2086" t="str">
            <v>306舒适型面料主料</v>
          </cell>
        </row>
        <row r="2087">
          <cell r="A2087" t="str">
            <v>2.02.004</v>
          </cell>
          <cell r="B2087" t="str">
            <v>SCS0001691</v>
          </cell>
          <cell r="C2087" t="str">
            <v>306舒适型面料辅料</v>
          </cell>
        </row>
        <row r="2088">
          <cell r="A2088" t="str">
            <v>2.02.005</v>
          </cell>
          <cell r="B2088" t="str">
            <v>SCS0001692</v>
          </cell>
          <cell r="C2088" t="str">
            <v>306豪华型面料主料</v>
          </cell>
        </row>
        <row r="2089">
          <cell r="A2089" t="str">
            <v>2.02.006</v>
          </cell>
          <cell r="B2089" t="str">
            <v>SCS0001693</v>
          </cell>
          <cell r="C2089" t="str">
            <v>306豪华型面料辅料</v>
          </cell>
        </row>
        <row r="2090">
          <cell r="A2090" t="str">
            <v>2.02.007</v>
          </cell>
          <cell r="B2090" t="str">
            <v>SCS0001694</v>
          </cell>
          <cell r="C2090" t="str">
            <v>厚无纺布</v>
          </cell>
        </row>
        <row r="2091">
          <cell r="A2091" t="str">
            <v>2.02.008</v>
          </cell>
          <cell r="B2091" t="str">
            <v>SCS0001695</v>
          </cell>
          <cell r="C2091" t="str">
            <v>基本型驾座座垫护面总成</v>
          </cell>
        </row>
        <row r="2092">
          <cell r="A2092" t="str">
            <v>2.02.009</v>
          </cell>
          <cell r="B2092" t="str">
            <v>SCS0001696</v>
          </cell>
          <cell r="C2092" t="str">
            <v>基本型驾座靠背护面总成</v>
          </cell>
        </row>
        <row r="2093">
          <cell r="A2093" t="str">
            <v>2.02.010</v>
          </cell>
          <cell r="B2093" t="str">
            <v>SCS0001697</v>
          </cell>
          <cell r="C2093" t="str">
            <v>基本型驾座头枕护面总成</v>
          </cell>
        </row>
        <row r="2094">
          <cell r="A2094" t="str">
            <v>2.02.011</v>
          </cell>
          <cell r="B2094" t="str">
            <v>SCS0001698</v>
          </cell>
          <cell r="C2094" t="str">
            <v>舒适型驾座座垫护面总成</v>
          </cell>
        </row>
        <row r="2095">
          <cell r="A2095" t="str">
            <v>2.02.012</v>
          </cell>
          <cell r="B2095" t="str">
            <v>SCS0001699</v>
          </cell>
          <cell r="C2095" t="str">
            <v>舒适型驾座靠背护面总成</v>
          </cell>
        </row>
        <row r="2096">
          <cell r="A2096" t="str">
            <v>2.02.013</v>
          </cell>
          <cell r="B2096" t="str">
            <v>SCS0001700</v>
          </cell>
          <cell r="C2096" t="str">
            <v>舒适型驾座头枕护面总成</v>
          </cell>
        </row>
        <row r="2097">
          <cell r="A2097" t="str">
            <v>2.02.014</v>
          </cell>
          <cell r="B2097" t="str">
            <v>SCS0001701</v>
          </cell>
          <cell r="C2097" t="str">
            <v>豪华型驾座座垫护面总成</v>
          </cell>
        </row>
        <row r="2098">
          <cell r="A2098" t="str">
            <v>2.02.015</v>
          </cell>
          <cell r="B2098" t="str">
            <v>SCS0001702</v>
          </cell>
          <cell r="C2098" t="str">
            <v>豪华型驾座靠背护面总成</v>
          </cell>
        </row>
        <row r="2099">
          <cell r="A2099" t="str">
            <v>2.02.016</v>
          </cell>
          <cell r="B2099" t="str">
            <v>SCS0001703</v>
          </cell>
          <cell r="C2099" t="str">
            <v>豪华型驾座头枕护面总成</v>
          </cell>
        </row>
        <row r="2100">
          <cell r="A2100" t="str">
            <v>2.02.017</v>
          </cell>
          <cell r="B2100" t="str">
            <v>SCS0001704</v>
          </cell>
          <cell r="C2100" t="str">
            <v>基本型2+1座垫护面总成</v>
          </cell>
        </row>
        <row r="2101">
          <cell r="A2101" t="str">
            <v>2.02.018</v>
          </cell>
          <cell r="B2101" t="str">
            <v>SCS0001705</v>
          </cell>
          <cell r="C2101" t="str">
            <v>基本型2+1靠背护面总成</v>
          </cell>
        </row>
        <row r="2102">
          <cell r="A2102" t="str">
            <v>2.02.019</v>
          </cell>
          <cell r="B2102" t="str">
            <v>SCS0001706</v>
          </cell>
          <cell r="C2102" t="str">
            <v>基本型跨座座垫护面总成</v>
          </cell>
        </row>
        <row r="2103">
          <cell r="A2103" t="str">
            <v>2.02.020</v>
          </cell>
          <cell r="B2103" t="str">
            <v>SCS0001707</v>
          </cell>
          <cell r="C2103" t="str">
            <v>基本型跨座靠背护面总成</v>
          </cell>
        </row>
        <row r="2104">
          <cell r="A2104" t="str">
            <v>2.02.021</v>
          </cell>
          <cell r="B2104" t="str">
            <v>SCS0001708</v>
          </cell>
          <cell r="C2104" t="str">
            <v>舒适型2+1座垫护面总成</v>
          </cell>
        </row>
        <row r="2105">
          <cell r="A2105" t="str">
            <v>2.02.022</v>
          </cell>
          <cell r="B2105" t="str">
            <v>SCS0001709</v>
          </cell>
          <cell r="C2105" t="str">
            <v>舒适型2+1靠背护面总成</v>
          </cell>
        </row>
        <row r="2106">
          <cell r="A2106" t="str">
            <v>2.02.023</v>
          </cell>
          <cell r="B2106" t="str">
            <v>SCS0001710</v>
          </cell>
          <cell r="C2106" t="str">
            <v>舒适型跨座座垫护面总成</v>
          </cell>
        </row>
        <row r="2107">
          <cell r="A2107" t="str">
            <v>2.02.024</v>
          </cell>
          <cell r="B2107" t="str">
            <v>SCS0001711</v>
          </cell>
          <cell r="C2107" t="str">
            <v>舒适型跨座靠背护面总成</v>
          </cell>
        </row>
        <row r="2108">
          <cell r="A2108" t="str">
            <v>2.02.025</v>
          </cell>
          <cell r="B2108" t="str">
            <v>SCS0001712</v>
          </cell>
          <cell r="C2108" t="str">
            <v>豪华型2+1座垫护面总成</v>
          </cell>
        </row>
        <row r="2109">
          <cell r="A2109" t="str">
            <v>2.02.026</v>
          </cell>
          <cell r="B2109" t="str">
            <v>SCS0001713</v>
          </cell>
          <cell r="C2109" t="str">
            <v>豪华型2+1靠背护面总成</v>
          </cell>
        </row>
        <row r="2110">
          <cell r="A2110" t="str">
            <v>2.02.027</v>
          </cell>
          <cell r="B2110" t="str">
            <v>SCS0001714</v>
          </cell>
          <cell r="C2110" t="str">
            <v>豪华型跨座座垫护面总成</v>
          </cell>
        </row>
        <row r="2111">
          <cell r="A2111" t="str">
            <v>2.02.028</v>
          </cell>
          <cell r="B2111" t="str">
            <v>SCS0001715</v>
          </cell>
          <cell r="C2111" t="str">
            <v>豪华型跨座靠背护面总成</v>
          </cell>
        </row>
        <row r="2112">
          <cell r="A2112" t="str">
            <v>2.02.029</v>
          </cell>
          <cell r="B2112" t="str">
            <v>SCS0001716</v>
          </cell>
          <cell r="C2112" t="str">
            <v>基本型中排双人座垫护面总成</v>
          </cell>
        </row>
        <row r="2113">
          <cell r="A2113" t="str">
            <v>2.02.030</v>
          </cell>
          <cell r="B2113" t="str">
            <v>SCS0001717</v>
          </cell>
          <cell r="C2113" t="str">
            <v>基本型中排双人靠背护面总成</v>
          </cell>
        </row>
        <row r="2114">
          <cell r="A2114" t="str">
            <v>2.02.031</v>
          </cell>
          <cell r="B2114" t="str">
            <v>SCS0001718</v>
          </cell>
          <cell r="C2114" t="str">
            <v>舒适型中排双人座垫护面总成</v>
          </cell>
        </row>
        <row r="2115">
          <cell r="A2115" t="str">
            <v>2.02.032</v>
          </cell>
          <cell r="B2115" t="str">
            <v>SCS0001719</v>
          </cell>
          <cell r="C2115" t="str">
            <v>舒适型中排双人靠背护面总成</v>
          </cell>
        </row>
        <row r="2116">
          <cell r="A2116" t="str">
            <v>2.02.033</v>
          </cell>
          <cell r="B2116" t="str">
            <v>SCS0001720</v>
          </cell>
          <cell r="C2116" t="str">
            <v>豪华型中排双人座垫护面总成</v>
          </cell>
        </row>
        <row r="2117">
          <cell r="A2117" t="str">
            <v>2.02.034</v>
          </cell>
          <cell r="B2117" t="str">
            <v>SCS0001721</v>
          </cell>
          <cell r="C2117" t="str">
            <v>豪华型中排双人靠背护面总成</v>
          </cell>
        </row>
        <row r="2118">
          <cell r="A2118" t="str">
            <v>2.02.035</v>
          </cell>
          <cell r="B2118" t="str">
            <v>SCS0001722</v>
          </cell>
          <cell r="C2118" t="str">
            <v>基本型后排坐垫护面总成</v>
          </cell>
        </row>
        <row r="2119">
          <cell r="A2119" t="str">
            <v>2.02.036</v>
          </cell>
          <cell r="B2119" t="str">
            <v>SCS0001723</v>
          </cell>
          <cell r="C2119" t="str">
            <v>基本型后排靠背护面总成</v>
          </cell>
        </row>
        <row r="2120">
          <cell r="A2120" t="str">
            <v>2.02.037</v>
          </cell>
          <cell r="B2120" t="str">
            <v>SCS0001724</v>
          </cell>
          <cell r="C2120" t="str">
            <v>舒适型后排坐垫护面总成</v>
          </cell>
        </row>
        <row r="2121">
          <cell r="A2121" t="str">
            <v>2.02.038</v>
          </cell>
          <cell r="B2121" t="str">
            <v>SCS0001725</v>
          </cell>
          <cell r="C2121" t="str">
            <v>舒适型后排靠背护面总成</v>
          </cell>
        </row>
        <row r="2122">
          <cell r="A2122" t="str">
            <v>2.02.039</v>
          </cell>
          <cell r="B2122" t="str">
            <v>SCS0001726</v>
          </cell>
          <cell r="C2122" t="str">
            <v>豪华型后排坐垫护面总成</v>
          </cell>
        </row>
        <row r="2123">
          <cell r="A2123" t="str">
            <v>2.02.040</v>
          </cell>
          <cell r="B2123" t="str">
            <v>SCS0001727</v>
          </cell>
          <cell r="C2123" t="str">
            <v>豪华型后排靠背护面总成</v>
          </cell>
        </row>
        <row r="2124">
          <cell r="A2124" t="str">
            <v>2.02.041</v>
          </cell>
          <cell r="B2124" t="str">
            <v>SCS0001728</v>
          </cell>
          <cell r="C2124" t="str">
            <v>舒适型右独立座垫护面总成</v>
          </cell>
        </row>
        <row r="2125">
          <cell r="A2125" t="str">
            <v>2.02.042</v>
          </cell>
          <cell r="B2125" t="str">
            <v>SCS0001729</v>
          </cell>
          <cell r="C2125" t="str">
            <v>舒适型左独立座垫护面总成</v>
          </cell>
        </row>
        <row r="2126">
          <cell r="A2126" t="str">
            <v>2.02.043</v>
          </cell>
          <cell r="B2126" t="str">
            <v>SCS0001730</v>
          </cell>
          <cell r="C2126" t="str">
            <v>舒适型独立靠背护面总成</v>
          </cell>
        </row>
        <row r="2127">
          <cell r="A2127" t="str">
            <v>2.02.044</v>
          </cell>
          <cell r="B2127" t="str">
            <v>SCS0001731</v>
          </cell>
          <cell r="C2127" t="str">
            <v>豪华型右独立座垫护面总成</v>
          </cell>
        </row>
        <row r="2128">
          <cell r="A2128" t="str">
            <v>2.02.045</v>
          </cell>
          <cell r="B2128" t="str">
            <v>SCS0001732</v>
          </cell>
          <cell r="C2128" t="str">
            <v>豪华型左独立座垫护面总成</v>
          </cell>
        </row>
        <row r="2129">
          <cell r="A2129" t="str">
            <v>2.02.046</v>
          </cell>
          <cell r="B2129" t="str">
            <v>SCS0001733</v>
          </cell>
          <cell r="C2129" t="str">
            <v>豪华型独立靠背护面总成</v>
          </cell>
        </row>
        <row r="2130">
          <cell r="A2130" t="str">
            <v>2.02.047</v>
          </cell>
          <cell r="B2130" t="str">
            <v>SCS0001734</v>
          </cell>
          <cell r="C2130" t="str">
            <v>扶手护面总成</v>
          </cell>
        </row>
        <row r="2131">
          <cell r="A2131" t="str">
            <v>2.02.048</v>
          </cell>
          <cell r="B2131" t="str">
            <v>SCS0001735</v>
          </cell>
          <cell r="C2131" t="str">
            <v>限位销拉绳总成（灰色）</v>
          </cell>
        </row>
        <row r="2132">
          <cell r="A2132" t="str">
            <v>2.02.049</v>
          </cell>
          <cell r="B2132" t="str">
            <v>SCS0001736</v>
          </cell>
          <cell r="C2132" t="str">
            <v>限位销拉绳总成（米色）</v>
          </cell>
        </row>
        <row r="2133">
          <cell r="A2133" t="str">
            <v>2.02.050</v>
          </cell>
          <cell r="B2133" t="str">
            <v>SCS0001737</v>
          </cell>
          <cell r="C2133" t="str">
            <v>307基本型中排双人座垫护面总成</v>
          </cell>
        </row>
        <row r="2134">
          <cell r="A2134" t="str">
            <v>2.02.051</v>
          </cell>
          <cell r="B2134" t="str">
            <v>SCS0001738</v>
          </cell>
          <cell r="C2134" t="str">
            <v>307基本型中排双人靠背护面总成</v>
          </cell>
        </row>
        <row r="2135">
          <cell r="A2135" t="str">
            <v>2.02.052</v>
          </cell>
          <cell r="B2135" t="str">
            <v>SCS0001739</v>
          </cell>
          <cell r="C2135" t="str">
            <v>307基本型跨座座垫护面总成</v>
          </cell>
        </row>
        <row r="2136">
          <cell r="A2136" t="str">
            <v>2.02.053</v>
          </cell>
          <cell r="B2136" t="str">
            <v>SCS0001740</v>
          </cell>
          <cell r="C2136" t="str">
            <v>307基本型跨座靠背护面总成</v>
          </cell>
        </row>
        <row r="2137">
          <cell r="A2137" t="str">
            <v>2.02.054</v>
          </cell>
          <cell r="B2137" t="str">
            <v>SCS0001741</v>
          </cell>
          <cell r="C2137" t="str">
            <v>307舒适型中排双人座垫护面总成</v>
          </cell>
        </row>
        <row r="2138">
          <cell r="A2138" t="str">
            <v>2.02.055</v>
          </cell>
          <cell r="B2138" t="str">
            <v>SCS0001742</v>
          </cell>
          <cell r="C2138" t="str">
            <v>307舒适型中排双人靠背护面总成</v>
          </cell>
        </row>
        <row r="2139">
          <cell r="A2139" t="str">
            <v>2.02.056</v>
          </cell>
          <cell r="B2139" t="str">
            <v>SCS0001743</v>
          </cell>
          <cell r="C2139" t="str">
            <v>307舒适型跨座座垫护面总成</v>
          </cell>
        </row>
        <row r="2140">
          <cell r="A2140" t="str">
            <v>2.02.057</v>
          </cell>
          <cell r="B2140" t="str">
            <v>SCS0001744</v>
          </cell>
          <cell r="C2140" t="str">
            <v>307舒适型跨座靠背护面总成</v>
          </cell>
        </row>
        <row r="2141">
          <cell r="A2141" t="str">
            <v>2.02.058</v>
          </cell>
          <cell r="B2141" t="str">
            <v>SCS0001745</v>
          </cell>
          <cell r="C2141" t="str">
            <v>307豪华型中排双人座垫护面总成</v>
          </cell>
        </row>
        <row r="2142">
          <cell r="A2142" t="str">
            <v>2.02.059</v>
          </cell>
          <cell r="B2142" t="str">
            <v>SCS0001746</v>
          </cell>
          <cell r="C2142" t="str">
            <v>307豪华型中排双人靠背护面总成</v>
          </cell>
        </row>
        <row r="2143">
          <cell r="A2143" t="str">
            <v>2.02.060</v>
          </cell>
          <cell r="B2143" t="str">
            <v>SCS0001747</v>
          </cell>
          <cell r="C2143" t="str">
            <v>307豪华型跨座座垫护面总成</v>
          </cell>
        </row>
        <row r="2144">
          <cell r="A2144" t="str">
            <v>2.02.061</v>
          </cell>
          <cell r="B2144" t="str">
            <v>SCS0001748</v>
          </cell>
          <cell r="C2144" t="str">
            <v>307豪华型跨座靠背护面总成</v>
          </cell>
        </row>
        <row r="2145">
          <cell r="A2145" t="str">
            <v>2.02.062</v>
          </cell>
          <cell r="B2145" t="str">
            <v>SCS0001749</v>
          </cell>
          <cell r="C2145" t="str">
            <v>307基本型后排坐垫护面总成</v>
          </cell>
        </row>
        <row r="2146">
          <cell r="A2146" t="str">
            <v>2.02.063</v>
          </cell>
          <cell r="B2146" t="str">
            <v>SCS0001750</v>
          </cell>
          <cell r="C2146" t="str">
            <v>307基本型后排靠背护面总成</v>
          </cell>
        </row>
        <row r="2147">
          <cell r="A2147" t="str">
            <v>2.02.064</v>
          </cell>
          <cell r="B2147" t="str">
            <v>SCS0001751</v>
          </cell>
          <cell r="C2147" t="str">
            <v>307舒适型后排坐垫护面总成</v>
          </cell>
        </row>
        <row r="2148">
          <cell r="A2148" t="str">
            <v>2.02.065</v>
          </cell>
          <cell r="B2148" t="str">
            <v>SCS0001752</v>
          </cell>
          <cell r="C2148" t="str">
            <v>307舒适型后排靠背护面总成</v>
          </cell>
        </row>
        <row r="2149">
          <cell r="A2149" t="str">
            <v>2.02.066</v>
          </cell>
          <cell r="B2149" t="str">
            <v>SCS0001753</v>
          </cell>
          <cell r="C2149" t="str">
            <v>307豪华型后排坐垫护面总成</v>
          </cell>
        </row>
        <row r="2150">
          <cell r="A2150" t="str">
            <v>2.02.067</v>
          </cell>
          <cell r="B2150" t="str">
            <v>SCS0001754</v>
          </cell>
          <cell r="C2150" t="str">
            <v>307豪华型后排靠背护面总成</v>
          </cell>
        </row>
        <row r="2151">
          <cell r="A2151" t="str">
            <v>2.02.068</v>
          </cell>
          <cell r="B2151" t="str">
            <v>SCS0001755</v>
          </cell>
          <cell r="C2151" t="str">
            <v>驾驶座椅头枕面料（织物+低配面料）</v>
          </cell>
        </row>
        <row r="2152">
          <cell r="A2152" t="str">
            <v>2.02.069</v>
          </cell>
          <cell r="B2152" t="str">
            <v>SCS0001756</v>
          </cell>
          <cell r="C2152" t="str">
            <v>驾驶座椅靠背面料（织物+低配面料）</v>
          </cell>
        </row>
        <row r="2153">
          <cell r="A2153" t="str">
            <v>2.02.070</v>
          </cell>
          <cell r="B2153" t="str">
            <v>SCS0001757</v>
          </cell>
          <cell r="C2153" t="str">
            <v>驾驶座椅坐垫面料（织物+低配面料）</v>
          </cell>
        </row>
        <row r="2154">
          <cell r="A2154" t="str">
            <v>2.02.071</v>
          </cell>
          <cell r="B2154" t="str">
            <v>SCS0001758</v>
          </cell>
          <cell r="C2154" t="str">
            <v>副驾驶座椅靠背面料（织物+低配面料）</v>
          </cell>
        </row>
        <row r="2155">
          <cell r="A2155" t="str">
            <v>2.02.072</v>
          </cell>
          <cell r="B2155" t="str">
            <v>SCS0001759</v>
          </cell>
          <cell r="C2155" t="str">
            <v>副驾驶座椅坐垫面料（织物+低配面料）</v>
          </cell>
        </row>
        <row r="2156">
          <cell r="A2156" t="str">
            <v>2.02.073</v>
          </cell>
          <cell r="B2156" t="str">
            <v>SCS0001760</v>
          </cell>
          <cell r="C2156" t="str">
            <v>后排座椅靠背面料（织物+低配面料+整体）</v>
          </cell>
        </row>
        <row r="2157">
          <cell r="A2157" t="str">
            <v>2.02.074</v>
          </cell>
          <cell r="B2157" t="str">
            <v>SCS0001761</v>
          </cell>
          <cell r="C2157" t="str">
            <v>后排座椅两侧头枕面料（织物+低配面料）</v>
          </cell>
        </row>
        <row r="2158">
          <cell r="A2158" t="str">
            <v>2.02.075</v>
          </cell>
          <cell r="B2158" t="str">
            <v>SCS0001762</v>
          </cell>
          <cell r="C2158" t="str">
            <v>后排座椅坐垫面料（织物+低配面料+整体）</v>
          </cell>
        </row>
        <row r="2159">
          <cell r="A2159" t="str">
            <v>2.02.076</v>
          </cell>
          <cell r="B2159" t="str">
            <v>SCS0001763</v>
          </cell>
          <cell r="C2159" t="str">
            <v>无纺布</v>
          </cell>
        </row>
        <row r="2160">
          <cell r="A2160" t="str">
            <v>2.02.077</v>
          </cell>
          <cell r="B2160" t="str">
            <v>SCS0001764</v>
          </cell>
          <cell r="C2160" t="str">
            <v>无纺布</v>
          </cell>
        </row>
        <row r="2161">
          <cell r="A2161" t="str">
            <v>2.02.078</v>
          </cell>
          <cell r="B2161" t="str">
            <v>SCS0001765</v>
          </cell>
          <cell r="C2161" t="str">
            <v>无纺布</v>
          </cell>
        </row>
        <row r="2162">
          <cell r="A2162" t="str">
            <v>2.02.079</v>
          </cell>
          <cell r="B2162" t="str">
            <v>SCS0001766</v>
          </cell>
          <cell r="C2162" t="str">
            <v>无纺布</v>
          </cell>
        </row>
        <row r="2163">
          <cell r="A2163" t="str">
            <v>2.02.080</v>
          </cell>
          <cell r="B2163" t="str">
            <v>SCS0001767</v>
          </cell>
          <cell r="C2163" t="str">
            <v>无纺布</v>
          </cell>
        </row>
        <row r="2164">
          <cell r="A2164" t="str">
            <v>2.02.081</v>
          </cell>
          <cell r="B2164" t="str">
            <v>SCS0001768</v>
          </cell>
          <cell r="C2164" t="str">
            <v>无纺布</v>
          </cell>
        </row>
        <row r="2165">
          <cell r="A2165" t="str">
            <v>2.02.082</v>
          </cell>
          <cell r="B2165" t="str">
            <v>SCS0001769</v>
          </cell>
          <cell r="C2165" t="str">
            <v>无纺布</v>
          </cell>
        </row>
        <row r="2166">
          <cell r="A2166" t="str">
            <v>2.02.083</v>
          </cell>
          <cell r="B2166" t="str">
            <v>SCS0001770</v>
          </cell>
          <cell r="C2166" t="str">
            <v>无纺布</v>
          </cell>
        </row>
        <row r="2167">
          <cell r="A2167" t="str">
            <v>2.02.084</v>
          </cell>
          <cell r="B2167" t="str">
            <v>SCS0001771</v>
          </cell>
          <cell r="C2167" t="str">
            <v>无纺布</v>
          </cell>
        </row>
        <row r="2168">
          <cell r="A2168" t="str">
            <v>2.02.085</v>
          </cell>
          <cell r="B2168" t="str">
            <v>SCS0001772</v>
          </cell>
          <cell r="C2168" t="str">
            <v>无纺布</v>
          </cell>
        </row>
        <row r="2169">
          <cell r="A2169" t="str">
            <v>2.02.086</v>
          </cell>
          <cell r="B2169" t="str">
            <v>SCS0001773</v>
          </cell>
          <cell r="C2169" t="str">
            <v>无纺布</v>
          </cell>
        </row>
        <row r="2170">
          <cell r="A2170" t="str">
            <v>2.02.087</v>
          </cell>
          <cell r="B2170" t="str">
            <v>SCS0001774</v>
          </cell>
          <cell r="C2170" t="str">
            <v>无纺布</v>
          </cell>
        </row>
        <row r="2171">
          <cell r="A2171" t="str">
            <v>2.02.088</v>
          </cell>
          <cell r="B2171" t="str">
            <v>SCS0001775</v>
          </cell>
          <cell r="C2171" t="str">
            <v>无纺布</v>
          </cell>
        </row>
        <row r="2172">
          <cell r="A2172" t="str">
            <v>2.02.089</v>
          </cell>
          <cell r="B2172" t="str">
            <v>SCS0001776</v>
          </cell>
          <cell r="C2172" t="str">
            <v>无纺布</v>
          </cell>
        </row>
        <row r="2173">
          <cell r="A2173" t="str">
            <v>2.02.090</v>
          </cell>
          <cell r="B2173" t="str">
            <v>SCS0001777</v>
          </cell>
          <cell r="C2173" t="str">
            <v>无纺布</v>
          </cell>
        </row>
        <row r="2174">
          <cell r="A2174" t="str">
            <v>2.02.091</v>
          </cell>
          <cell r="B2174" t="str">
            <v>SCS0001778</v>
          </cell>
          <cell r="C2174" t="str">
            <v>驾驶座椅头枕面料（织物）</v>
          </cell>
        </row>
        <row r="2175">
          <cell r="A2175" t="str">
            <v>2.02.092</v>
          </cell>
          <cell r="B2175" t="str">
            <v>SCS0001779</v>
          </cell>
          <cell r="C2175" t="str">
            <v>驾驶座椅靠背面料（织物）</v>
          </cell>
        </row>
        <row r="2176">
          <cell r="A2176" t="str">
            <v>2.02.093</v>
          </cell>
          <cell r="B2176" t="str">
            <v>SCS0001780</v>
          </cell>
          <cell r="C2176" t="str">
            <v>驾驶座椅坐垫面料（织物）</v>
          </cell>
        </row>
        <row r="2177">
          <cell r="A2177" t="str">
            <v>2.02.094</v>
          </cell>
          <cell r="B2177" t="str">
            <v>SCS0001781</v>
          </cell>
          <cell r="C2177" t="str">
            <v>副驾驶座椅靠背面料（织物）</v>
          </cell>
        </row>
        <row r="2178">
          <cell r="A2178" t="str">
            <v>2.02.095</v>
          </cell>
          <cell r="B2178" t="str">
            <v>SCS0001782</v>
          </cell>
          <cell r="C2178" t="str">
            <v>副驾驶座椅坐垫面料（织物）</v>
          </cell>
        </row>
        <row r="2179">
          <cell r="A2179" t="str">
            <v>2.02.096</v>
          </cell>
          <cell r="B2179" t="str">
            <v>SCS0001783</v>
          </cell>
          <cell r="C2179" t="str">
            <v>后排座椅双人靠背面料（织物）</v>
          </cell>
        </row>
        <row r="2180">
          <cell r="A2180" t="str">
            <v>2.02.097</v>
          </cell>
          <cell r="B2180" t="str">
            <v>SCS0001784</v>
          </cell>
          <cell r="C2180" t="str">
            <v>后排座椅单人靠背面料（织物）</v>
          </cell>
        </row>
        <row r="2181">
          <cell r="A2181" t="str">
            <v>2.02.098</v>
          </cell>
          <cell r="B2181" t="str">
            <v>SCS0001785</v>
          </cell>
          <cell r="C2181" t="str">
            <v>后排座椅双人座垫面料（织物）</v>
          </cell>
        </row>
        <row r="2182">
          <cell r="A2182" t="str">
            <v>2.02.099</v>
          </cell>
          <cell r="B2182" t="str">
            <v>SCS0001786</v>
          </cell>
          <cell r="C2182" t="str">
            <v>后排座椅单人座垫面料（织物）</v>
          </cell>
        </row>
        <row r="2183">
          <cell r="A2183" t="str">
            <v>2.02.100</v>
          </cell>
          <cell r="B2183" t="str">
            <v>SCS0001787</v>
          </cell>
          <cell r="C2183" t="str">
            <v>后排座椅两侧头枕面料（织物）</v>
          </cell>
        </row>
        <row r="2184">
          <cell r="A2184" t="str">
            <v>2.02.1000</v>
          </cell>
          <cell r="B2184" t="str">
            <v>SCS0001788</v>
          </cell>
          <cell r="C2184" t="str">
            <v>H40D前排坐垫面套—右(超纤革+PVC)</v>
          </cell>
        </row>
        <row r="2185">
          <cell r="A2185" t="str">
            <v>2.02.1001</v>
          </cell>
          <cell r="B2185" t="str">
            <v>SCS0001789</v>
          </cell>
          <cell r="C2185" t="str">
            <v>H40D前排坐垫面套—右(超纤革+织物+PVC)</v>
          </cell>
        </row>
        <row r="2186">
          <cell r="A2186" t="str">
            <v>2.02.1002</v>
          </cell>
          <cell r="B2186" t="str">
            <v>SCS0001790</v>
          </cell>
          <cell r="C2186" t="str">
            <v>H40D正驾座垫合棉垫材</v>
          </cell>
        </row>
        <row r="2187">
          <cell r="A2187" t="str">
            <v>2.02.1003</v>
          </cell>
          <cell r="B2187" t="str">
            <v>SCS0001791</v>
          </cell>
          <cell r="C2187" t="str">
            <v>H40D正驾靠背合棉垫材</v>
          </cell>
        </row>
        <row r="2188">
          <cell r="A2188" t="str">
            <v>2.02.1004</v>
          </cell>
          <cell r="B2188" t="str">
            <v>SCS0001792</v>
          </cell>
          <cell r="C2188" t="str">
            <v>M20驾驶座椅靠背面套（黑棕织物）</v>
          </cell>
        </row>
        <row r="2189">
          <cell r="A2189" t="str">
            <v>2.02.1005</v>
          </cell>
          <cell r="B2189" t="str">
            <v>SCS0001793</v>
          </cell>
          <cell r="C2189" t="str">
            <v>M20驾驶座椅座垫面套（黑棕织物）</v>
          </cell>
        </row>
        <row r="2190">
          <cell r="A2190" t="str">
            <v>2.02.1006</v>
          </cell>
          <cell r="B2190" t="str">
            <v>SCS0001794</v>
          </cell>
          <cell r="C2190" t="str">
            <v>M20驾驶座椅靠背面套（皮布双拼）</v>
          </cell>
        </row>
        <row r="2191">
          <cell r="A2191" t="str">
            <v>2.02.1007</v>
          </cell>
          <cell r="B2191" t="str">
            <v>SCS0001795</v>
          </cell>
          <cell r="C2191" t="str">
            <v>C40DB扶手面套（红棕+皮革）</v>
          </cell>
        </row>
        <row r="2192">
          <cell r="A2192" t="str">
            <v>2.02.1008</v>
          </cell>
          <cell r="B2192" t="str">
            <v>SCS0001796</v>
          </cell>
          <cell r="C2192" t="str">
            <v>M20驾驶座椅座垫面套（皮布双拼）</v>
          </cell>
        </row>
        <row r="2193">
          <cell r="A2193" t="str">
            <v>2.02.1009</v>
          </cell>
          <cell r="B2193" t="str">
            <v>SCS0001797</v>
          </cell>
          <cell r="C2193" t="str">
            <v>M20驾驶座椅靠背面套（棕色PVC）</v>
          </cell>
        </row>
        <row r="2194">
          <cell r="A2194" t="str">
            <v>2.02.101</v>
          </cell>
          <cell r="B2194" t="str">
            <v>SCS0001798</v>
          </cell>
          <cell r="C2194" t="str">
            <v>后排座椅中间头枕面料（织物）</v>
          </cell>
        </row>
        <row r="2195">
          <cell r="A2195" t="str">
            <v>2.02.1010</v>
          </cell>
          <cell r="B2195" t="str">
            <v>SCS0001799</v>
          </cell>
          <cell r="C2195" t="str">
            <v>M20驾驶座椅座垫面套（棕色PVC）</v>
          </cell>
        </row>
        <row r="2196">
          <cell r="A2196" t="str">
            <v>2.02.1011</v>
          </cell>
          <cell r="B2196" t="str">
            <v>SCS0001800</v>
          </cell>
          <cell r="C2196" t="str">
            <v>M20副驾驶座椅靠背面套（黑棕织物）</v>
          </cell>
        </row>
        <row r="2197">
          <cell r="A2197" t="str">
            <v>2.02.1012</v>
          </cell>
          <cell r="B2197" t="str">
            <v>SCS0001801</v>
          </cell>
          <cell r="C2197" t="str">
            <v>M20副驾驶座椅座垫面套（黑棕织物）</v>
          </cell>
        </row>
        <row r="2198">
          <cell r="A2198" t="str">
            <v>2.02.1013</v>
          </cell>
          <cell r="B2198" t="str">
            <v>SCS0001802</v>
          </cell>
          <cell r="C2198" t="str">
            <v>M20副驾驶座椅靠背面套（皮布双拼）</v>
          </cell>
        </row>
        <row r="2199">
          <cell r="A2199" t="str">
            <v>2.02.1014</v>
          </cell>
          <cell r="B2199" t="str">
            <v>SCS0001803</v>
          </cell>
          <cell r="C2199" t="str">
            <v>M20副驾驶座椅座垫面套（皮布双拼）</v>
          </cell>
        </row>
        <row r="2200">
          <cell r="A2200" t="str">
            <v>2.02.1015</v>
          </cell>
          <cell r="B2200" t="str">
            <v>SCS0001804</v>
          </cell>
          <cell r="C2200" t="str">
            <v>M20副驾驶座椅靠背面套（棕色PVC）</v>
          </cell>
        </row>
        <row r="2201">
          <cell r="A2201" t="str">
            <v>2.02.1016</v>
          </cell>
          <cell r="B2201" t="str">
            <v>SCS0001805</v>
          </cell>
          <cell r="C2201" t="str">
            <v>M20副驾驶座椅座垫面套（棕色PVC）</v>
          </cell>
        </row>
        <row r="2202">
          <cell r="A2202" t="str">
            <v>2.02.1017</v>
          </cell>
          <cell r="B2202" t="str">
            <v>SCS0001806</v>
          </cell>
          <cell r="C2202" t="str">
            <v>M20三人靠背面套（黑棕织物）</v>
          </cell>
        </row>
        <row r="2203">
          <cell r="A2203" t="str">
            <v>2.02.1018</v>
          </cell>
          <cell r="B2203" t="str">
            <v>SCS0001807</v>
          </cell>
          <cell r="C2203" t="str">
            <v>M20三人座垫面套总成（黑棕织物）</v>
          </cell>
        </row>
        <row r="2204">
          <cell r="A2204" t="str">
            <v>2.02.1019</v>
          </cell>
          <cell r="B2204" t="str">
            <v>SCS0001808</v>
          </cell>
          <cell r="C2204" t="str">
            <v>M20三人靠背面套总成（皮布双拼）</v>
          </cell>
        </row>
        <row r="2205">
          <cell r="A2205" t="str">
            <v>2.02.102</v>
          </cell>
          <cell r="B2205" t="str">
            <v>SCS0001809</v>
          </cell>
          <cell r="C2205" t="str">
            <v>无纺布</v>
          </cell>
        </row>
        <row r="2206">
          <cell r="A2206" t="str">
            <v>2.02.1020</v>
          </cell>
          <cell r="B2206" t="str">
            <v>SCS0001810</v>
          </cell>
          <cell r="C2206" t="str">
            <v>M20三人座垫面套成（皮布双拼）</v>
          </cell>
        </row>
        <row r="2207">
          <cell r="A2207" t="str">
            <v>2.02.1021</v>
          </cell>
          <cell r="B2207" t="str">
            <v>SCS0001811</v>
          </cell>
          <cell r="C2207" t="str">
            <v>M20三人座垫靠背面套总成（棕色PVC）</v>
          </cell>
        </row>
        <row r="2208">
          <cell r="A2208" t="str">
            <v>2.02.1022</v>
          </cell>
          <cell r="B2208" t="str">
            <v>SCS0001812</v>
          </cell>
          <cell r="C2208" t="str">
            <v>M20三人座椅座垫面套（棕色PVC）</v>
          </cell>
        </row>
        <row r="2209">
          <cell r="A2209" t="str">
            <v>2.02.1023</v>
          </cell>
          <cell r="B2209" t="str">
            <v>SCS0001813</v>
          </cell>
          <cell r="C2209" t="str">
            <v>M20右座椅扶手面套(皮布双拼)</v>
          </cell>
        </row>
        <row r="2210">
          <cell r="A2210" t="str">
            <v>2.02.1024</v>
          </cell>
          <cell r="B2210" t="str">
            <v>SCS0001814</v>
          </cell>
          <cell r="C2210" t="str">
            <v>M20左侧座椅靠背面套（黑棕织物）</v>
          </cell>
        </row>
        <row r="2211">
          <cell r="A2211" t="str">
            <v>2.02.1025</v>
          </cell>
          <cell r="B2211" t="str">
            <v>SCS0001815</v>
          </cell>
          <cell r="C2211" t="str">
            <v>M20左侧座椅靠背面套（皮布双拼）</v>
          </cell>
        </row>
        <row r="2212">
          <cell r="A2212" t="str">
            <v>2.02.1026</v>
          </cell>
          <cell r="B2212" t="str">
            <v>SCS0001816</v>
          </cell>
          <cell r="C2212" t="str">
            <v>M20左侧座椅靠背面套（棕色PVC）</v>
          </cell>
        </row>
        <row r="2213">
          <cell r="A2213" t="str">
            <v>2.02.1027</v>
          </cell>
          <cell r="B2213" t="str">
            <v>SCS0001817</v>
          </cell>
          <cell r="C2213" t="str">
            <v>M20左侧座椅座垫面套（棕色PVC）</v>
          </cell>
        </row>
        <row r="2214">
          <cell r="A2214" t="str">
            <v>2.02.1028</v>
          </cell>
          <cell r="B2214" t="str">
            <v>SCS0001818</v>
          </cell>
          <cell r="C2214" t="str">
            <v>M20左侧座椅座垫面套（黑棕织物）</v>
          </cell>
        </row>
        <row r="2215">
          <cell r="A2215" t="str">
            <v>2.02.1029</v>
          </cell>
          <cell r="B2215" t="str">
            <v>SCS0001819</v>
          </cell>
          <cell r="C2215" t="str">
            <v>M20左侧座椅座垫面套（皮布双拼）</v>
          </cell>
        </row>
        <row r="2216">
          <cell r="A2216" t="str">
            <v>2.02.103</v>
          </cell>
          <cell r="B2216" t="str">
            <v>SCS0001820</v>
          </cell>
          <cell r="C2216" t="str">
            <v>后排座椅双人靠背面料（织物+不带中间头枕）</v>
          </cell>
        </row>
        <row r="2217">
          <cell r="A2217" t="str">
            <v>2.02.1030</v>
          </cell>
          <cell r="B2217" t="str">
            <v>SCS0001821</v>
          </cell>
          <cell r="C2217" t="str">
            <v>M20右侧座椅靠背面套（皮布双拼）</v>
          </cell>
        </row>
        <row r="2218">
          <cell r="A2218" t="str">
            <v>2.02.1031</v>
          </cell>
          <cell r="B2218" t="str">
            <v>SCS0001822</v>
          </cell>
          <cell r="C2218" t="str">
            <v>M20右侧座椅靠背面套（黑棕织物）</v>
          </cell>
        </row>
        <row r="2219">
          <cell r="A2219" t="str">
            <v>2.02.1032</v>
          </cell>
          <cell r="B2219" t="str">
            <v>SCS0001823</v>
          </cell>
          <cell r="C2219" t="str">
            <v>M20右侧座椅靠背面套（棕色PVC）</v>
          </cell>
        </row>
        <row r="2220">
          <cell r="A2220" t="str">
            <v>2.02.1033</v>
          </cell>
          <cell r="B2220" t="str">
            <v>SCS0001824</v>
          </cell>
          <cell r="C2220" t="str">
            <v>M20右侧座椅座垫面套（棕色PVC）</v>
          </cell>
        </row>
        <row r="2221">
          <cell r="A2221" t="str">
            <v>2.02.1034</v>
          </cell>
          <cell r="B2221" t="str">
            <v>SCS0001825</v>
          </cell>
          <cell r="C2221" t="str">
            <v>M20右侧座椅座垫面套（黑棕织物）</v>
          </cell>
        </row>
        <row r="2222">
          <cell r="A2222" t="str">
            <v>2.02.1035</v>
          </cell>
          <cell r="B2222" t="str">
            <v>SCS0001826</v>
          </cell>
          <cell r="C2222" t="str">
            <v>M20右侧座椅座垫面套（皮布双拼）</v>
          </cell>
        </row>
        <row r="2223">
          <cell r="A2223" t="str">
            <v>2.02.1036</v>
          </cell>
          <cell r="B2223" t="str">
            <v>SCS0001827</v>
          </cell>
          <cell r="C2223" t="str">
            <v>M20左侧独立靠背面套（皮布双拼）</v>
          </cell>
        </row>
        <row r="2224">
          <cell r="A2224" t="str">
            <v>2.02.1037</v>
          </cell>
          <cell r="B2224" t="str">
            <v>SCS0001828</v>
          </cell>
          <cell r="C2224" t="str">
            <v>M20左侧独立靠背面套（黑棕织物）</v>
          </cell>
        </row>
        <row r="2225">
          <cell r="A2225" t="str">
            <v>2.02.1038</v>
          </cell>
          <cell r="B2225" t="str">
            <v>SCS0001829</v>
          </cell>
          <cell r="C2225" t="str">
            <v>M20左侧独立靠背面套（棕色PVC）</v>
          </cell>
        </row>
        <row r="2226">
          <cell r="A2226" t="str">
            <v>2.02.1039</v>
          </cell>
          <cell r="B2226" t="str">
            <v>SCS0001830</v>
          </cell>
          <cell r="C2226" t="str">
            <v>M20左侧独立座垫面套（皮布双拼）</v>
          </cell>
        </row>
        <row r="2227">
          <cell r="A2227" t="str">
            <v>2.02.104</v>
          </cell>
          <cell r="B2227" t="str">
            <v>SCS0001831</v>
          </cell>
          <cell r="C2227" t="str">
            <v>306（改型）基本型中排2+1靠背面套</v>
          </cell>
        </row>
        <row r="2228">
          <cell r="A2228" t="str">
            <v>2.02.1040</v>
          </cell>
          <cell r="B2228" t="str">
            <v>SCS0001832</v>
          </cell>
          <cell r="C2228" t="str">
            <v>M20左侧独立座垫面套（黑棕织物）</v>
          </cell>
        </row>
        <row r="2229">
          <cell r="A2229" t="str">
            <v>2.02.1041</v>
          </cell>
          <cell r="B2229" t="str">
            <v>SCS0001833</v>
          </cell>
          <cell r="C2229" t="str">
            <v>M20左侧独立座垫面套（棕色PVC）</v>
          </cell>
        </row>
        <row r="2230">
          <cell r="A2230" t="str">
            <v>2.02.1042</v>
          </cell>
          <cell r="B2230" t="str">
            <v>SCS0001834</v>
          </cell>
          <cell r="C2230" t="str">
            <v>M20右侧独立座垫面套（棕色PVC）</v>
          </cell>
        </row>
        <row r="2231">
          <cell r="A2231" t="str">
            <v>2.02.1043</v>
          </cell>
          <cell r="B2231" t="str">
            <v>SCS0001835</v>
          </cell>
          <cell r="C2231" t="str">
            <v>M20右侧独立座垫面套（黑棕织物）</v>
          </cell>
        </row>
        <row r="2232">
          <cell r="A2232" t="str">
            <v>2.02.1044</v>
          </cell>
          <cell r="B2232" t="str">
            <v>SCS0001836</v>
          </cell>
          <cell r="C2232" t="str">
            <v>M20右侧独立座垫面套（皮布双拼）</v>
          </cell>
        </row>
        <row r="2233">
          <cell r="A2233" t="str">
            <v>2.02.1045</v>
          </cell>
          <cell r="B2233" t="str">
            <v>SCS0001837</v>
          </cell>
          <cell r="C2233" t="str">
            <v>M20右侧独立靠背面套（皮布双拼）</v>
          </cell>
        </row>
        <row r="2234">
          <cell r="A2234" t="str">
            <v>2.02.1046</v>
          </cell>
          <cell r="B2234" t="str">
            <v>SCS0001838</v>
          </cell>
          <cell r="C2234" t="str">
            <v>M20右侧独立靠背面套（黑棕织物）</v>
          </cell>
        </row>
        <row r="2235">
          <cell r="A2235" t="str">
            <v>2.02.1047</v>
          </cell>
          <cell r="B2235" t="str">
            <v>SCS0001839</v>
          </cell>
          <cell r="C2235" t="str">
            <v>M20右侧独立靠背面套（棕色PVC）</v>
          </cell>
        </row>
        <row r="2236">
          <cell r="A2236" t="str">
            <v>2.02.1048</v>
          </cell>
          <cell r="B2236" t="str">
            <v>SCS0001840</v>
          </cell>
          <cell r="C2236" t="str">
            <v>M20右座椅扶手面套(棕色PVC)</v>
          </cell>
        </row>
        <row r="2237">
          <cell r="A2237" t="str">
            <v>2.02.1049</v>
          </cell>
          <cell r="B2237" t="str">
            <v>SCS0001841</v>
          </cell>
          <cell r="C2237" t="str">
            <v>M20右座椅扶手面套(黑棕织物)</v>
          </cell>
        </row>
        <row r="2238">
          <cell r="A2238" t="str">
            <v>2.02.105</v>
          </cell>
          <cell r="B2238" t="str">
            <v>SCS0001842</v>
          </cell>
          <cell r="C2238" t="str">
            <v>306（改型）舒适型中排2+1靠背面套</v>
          </cell>
        </row>
        <row r="2239">
          <cell r="A2239" t="str">
            <v>2.02.1050</v>
          </cell>
          <cell r="B2239" t="str">
            <v>SCS0001843</v>
          </cell>
          <cell r="C2239" t="str">
            <v>M20左座椅扶手面套(黑棕织物)</v>
          </cell>
        </row>
        <row r="2240">
          <cell r="A2240" t="str">
            <v>2.02.1051</v>
          </cell>
          <cell r="B2240" t="str">
            <v>SCS0001844</v>
          </cell>
          <cell r="C2240" t="str">
            <v>M20左座椅扶手面套(皮布双拼)</v>
          </cell>
        </row>
        <row r="2241">
          <cell r="A2241" t="str">
            <v>2.02.1052</v>
          </cell>
          <cell r="B2241" t="str">
            <v>SCS0001845</v>
          </cell>
          <cell r="C2241" t="str">
            <v>M20左座椅扶手面套(棕色PVC)</v>
          </cell>
        </row>
        <row r="2242">
          <cell r="A2242" t="str">
            <v>2.02.1053</v>
          </cell>
          <cell r="B2242" t="str">
            <v>SCS0001846</v>
          </cell>
          <cell r="C2242" t="str">
            <v>C32B主驾靠背面套(黑+棕)超纤</v>
          </cell>
        </row>
        <row r="2243">
          <cell r="A2243" t="str">
            <v>2.02.1054</v>
          </cell>
          <cell r="B2243" t="str">
            <v>SCS0001847</v>
          </cell>
          <cell r="C2243" t="str">
            <v>C32B主驾靠背面套(黑+棕)真皮</v>
          </cell>
        </row>
        <row r="2244">
          <cell r="A2244" t="str">
            <v>2.02.1055</v>
          </cell>
          <cell r="B2244" t="str">
            <v>SCS0001848</v>
          </cell>
          <cell r="C2244" t="str">
            <v>C32B主驾靠背面套(黑+黑)超纤</v>
          </cell>
        </row>
        <row r="2245">
          <cell r="A2245" t="str">
            <v>2.02.1056</v>
          </cell>
          <cell r="B2245" t="str">
            <v>SCS0001849</v>
          </cell>
          <cell r="C2245" t="str">
            <v>C32B主驾靠背面套（黑+红）</v>
          </cell>
        </row>
        <row r="2246">
          <cell r="A2246" t="str">
            <v>2.02.1057</v>
          </cell>
          <cell r="B2246" t="str">
            <v>SCS0001850</v>
          </cell>
          <cell r="C2246" t="str">
            <v>C32B主驾靠背面套（黑+金棕）</v>
          </cell>
        </row>
        <row r="2247">
          <cell r="A2247" t="str">
            <v>2.02.1058</v>
          </cell>
          <cell r="B2247" t="str">
            <v>SCS0001851</v>
          </cell>
          <cell r="C2247" t="str">
            <v>C32B主驾靠背面套（黑+绿）</v>
          </cell>
        </row>
        <row r="2248">
          <cell r="A2248" t="str">
            <v>2.02.1059</v>
          </cell>
          <cell r="B2248" t="str">
            <v>SCS0001852</v>
          </cell>
          <cell r="C2248" t="str">
            <v>C32B主驾靠背面套（黑+蓝）</v>
          </cell>
        </row>
        <row r="2249">
          <cell r="A2249" t="str">
            <v>2.02.106</v>
          </cell>
          <cell r="B2249" t="str">
            <v>SCS0001853</v>
          </cell>
          <cell r="C2249" t="str">
            <v>306（改型）豪华型中排2+1靠背面套</v>
          </cell>
        </row>
        <row r="2250">
          <cell r="A2250" t="str">
            <v>2.02.1060</v>
          </cell>
          <cell r="B2250" t="str">
            <v>SCS0001854</v>
          </cell>
          <cell r="C2250" t="str">
            <v>C32B主驾靠背面套（黑+棕）真皮</v>
          </cell>
        </row>
        <row r="2251">
          <cell r="A2251" t="str">
            <v>2.02.1061</v>
          </cell>
          <cell r="B2251" t="str">
            <v>SCS0001855</v>
          </cell>
          <cell r="C2251" t="str">
            <v>C32B主驾靠背面套（黑+棕）超纤</v>
          </cell>
        </row>
        <row r="2252">
          <cell r="A2252" t="str">
            <v>2.02.1062</v>
          </cell>
          <cell r="B2252" t="str">
            <v>SCS0001856</v>
          </cell>
          <cell r="C2252" t="str">
            <v>C32B主驾座垫面套（黑+红）</v>
          </cell>
        </row>
        <row r="2253">
          <cell r="A2253" t="str">
            <v>2.02.1063</v>
          </cell>
          <cell r="B2253" t="str">
            <v>SCS0001857</v>
          </cell>
          <cell r="C2253" t="str">
            <v>C32B主驾座垫面套（黑+蓝）</v>
          </cell>
        </row>
        <row r="2254">
          <cell r="A2254" t="str">
            <v>2.02.1064</v>
          </cell>
          <cell r="B2254" t="str">
            <v>SCS0001858</v>
          </cell>
          <cell r="C2254" t="str">
            <v>C32B主驾座垫面套（黑+金棕）</v>
          </cell>
        </row>
        <row r="2255">
          <cell r="A2255" t="str">
            <v>2.02.1065</v>
          </cell>
          <cell r="B2255" t="str">
            <v>SCS0001859</v>
          </cell>
          <cell r="C2255" t="str">
            <v>C32B主驾座垫面套（黑+绿）</v>
          </cell>
        </row>
        <row r="2256">
          <cell r="A2256" t="str">
            <v>2.02.1066</v>
          </cell>
          <cell r="B2256" t="str">
            <v>SCS0001860</v>
          </cell>
          <cell r="C2256" t="str">
            <v>C32B主驾座垫面套（黑+棕）真皮</v>
          </cell>
        </row>
        <row r="2257">
          <cell r="A2257" t="str">
            <v>2.02.1067</v>
          </cell>
          <cell r="B2257" t="str">
            <v>SCS0001861</v>
          </cell>
          <cell r="C2257" t="str">
            <v>C32B主驾座垫面套（黑+棕）超纤</v>
          </cell>
        </row>
        <row r="2258">
          <cell r="A2258" t="str">
            <v>2.02.1068</v>
          </cell>
          <cell r="B2258" t="str">
            <v>SCS0001862</v>
          </cell>
          <cell r="C2258" t="str">
            <v>C32B主驾座垫面套（黑+黑）超纤</v>
          </cell>
        </row>
        <row r="2259">
          <cell r="A2259" t="str">
            <v>2.02.1069</v>
          </cell>
          <cell r="B2259" t="str">
            <v>SCS0001863</v>
          </cell>
          <cell r="C2259" t="str">
            <v>C32B副驾靠背面料（黑+棕+真皮）尊贵</v>
          </cell>
        </row>
        <row r="2260">
          <cell r="A2260" t="str">
            <v>2.02.107</v>
          </cell>
          <cell r="B2260" t="str">
            <v>SCS0001864</v>
          </cell>
          <cell r="C2260" t="str">
            <v>306（改型）基本型中排2+1座垫面套</v>
          </cell>
        </row>
        <row r="2261">
          <cell r="A2261" t="str">
            <v>2.02.1070</v>
          </cell>
          <cell r="B2261" t="str">
            <v>SCS0001865</v>
          </cell>
          <cell r="C2261" t="str">
            <v>C32B副驾靠背面料（黑+棕+超纤）尊贵</v>
          </cell>
        </row>
        <row r="2262">
          <cell r="A2262" t="str">
            <v>2.02.1071</v>
          </cell>
          <cell r="B2262" t="str">
            <v>SCS0001866</v>
          </cell>
          <cell r="C2262" t="str">
            <v>C32B副驾坐垫面料（黑+棕）真皮</v>
          </cell>
        </row>
        <row r="2263">
          <cell r="A2263" t="str">
            <v>2.02.1072</v>
          </cell>
          <cell r="B2263" t="str">
            <v>SCS0001867</v>
          </cell>
          <cell r="C2263" t="str">
            <v>C32B副驾坐垫面料（黑+棕）超纤</v>
          </cell>
        </row>
        <row r="2264">
          <cell r="A2264" t="str">
            <v>2.02.1073</v>
          </cell>
          <cell r="B2264" t="str">
            <v>SCS0001868</v>
          </cell>
          <cell r="C2264" t="str">
            <v>C32B副驾靠背面料（黑+棕）真皮</v>
          </cell>
        </row>
        <row r="2265">
          <cell r="A2265" t="str">
            <v>2.02.1074</v>
          </cell>
          <cell r="B2265" t="str">
            <v>SCS0001869</v>
          </cell>
          <cell r="C2265" t="str">
            <v>C32B副驾靠背面料（黑+棕）超纤</v>
          </cell>
        </row>
        <row r="2266">
          <cell r="A2266" t="str">
            <v>2.02.1075</v>
          </cell>
          <cell r="B2266" t="str">
            <v>SCS0001870</v>
          </cell>
          <cell r="C2266" t="str">
            <v>C32B副驾靠背面料（黑+黑）超纤</v>
          </cell>
        </row>
        <row r="2267">
          <cell r="A2267" t="str">
            <v>2.02.1076</v>
          </cell>
          <cell r="B2267" t="str">
            <v>SCS0001871</v>
          </cell>
          <cell r="C2267" t="str">
            <v>C32B副驾靠背面料（黑+红）</v>
          </cell>
        </row>
        <row r="2268">
          <cell r="A2268" t="str">
            <v>2.02.1077</v>
          </cell>
          <cell r="B2268" t="str">
            <v>SCS0001872</v>
          </cell>
          <cell r="C2268" t="str">
            <v>C32B副驾靠背面料（黑+蓝）</v>
          </cell>
        </row>
        <row r="2269">
          <cell r="A2269" t="str">
            <v>2.02.1078</v>
          </cell>
          <cell r="B2269" t="str">
            <v>SCS0001873</v>
          </cell>
          <cell r="C2269" t="str">
            <v>C32B副驾靠背面料（黑+金棕）</v>
          </cell>
        </row>
        <row r="2270">
          <cell r="A2270" t="str">
            <v>2.02.1079</v>
          </cell>
          <cell r="B2270" t="str">
            <v>SCS0001874</v>
          </cell>
          <cell r="C2270" t="str">
            <v>C32B副驾靠背面料（黑+绿）</v>
          </cell>
        </row>
        <row r="2271">
          <cell r="A2271" t="str">
            <v>2.02.108</v>
          </cell>
          <cell r="B2271" t="str">
            <v>SCS0001875</v>
          </cell>
          <cell r="C2271" t="str">
            <v>306（改型）舒适型中排2+1座垫面套</v>
          </cell>
        </row>
        <row r="2272">
          <cell r="A2272" t="str">
            <v>2.02.1080</v>
          </cell>
          <cell r="B2272" t="str">
            <v>SCS0001876</v>
          </cell>
          <cell r="C2272" t="str">
            <v>C32B副驾坐垫面料（黑+红）</v>
          </cell>
        </row>
        <row r="2273">
          <cell r="A2273" t="str">
            <v>2.02.1081</v>
          </cell>
          <cell r="B2273" t="str">
            <v>SCS0001877</v>
          </cell>
          <cell r="C2273" t="str">
            <v>C32B副驾坐垫面料（黑+蓝）</v>
          </cell>
        </row>
        <row r="2274">
          <cell r="A2274" t="str">
            <v>2.02.1082</v>
          </cell>
          <cell r="B2274" t="str">
            <v>SCS0001878</v>
          </cell>
          <cell r="C2274" t="str">
            <v>C32B副驾坐垫面料（黑+金棕）</v>
          </cell>
        </row>
        <row r="2275">
          <cell r="A2275" t="str">
            <v>2.02.1083</v>
          </cell>
          <cell r="B2275" t="str">
            <v>SCS0001879</v>
          </cell>
          <cell r="C2275" t="str">
            <v>C32B副驾坐垫面料（黑+绿）</v>
          </cell>
        </row>
        <row r="2276">
          <cell r="A2276" t="str">
            <v>2.02.1084</v>
          </cell>
          <cell r="B2276" t="str">
            <v>SCS0001880</v>
          </cell>
          <cell r="C2276" t="str">
            <v>C32B副驾坐垫面料（黑+黑）超纤</v>
          </cell>
        </row>
        <row r="2277">
          <cell r="A2277" t="str">
            <v>2.02.1085</v>
          </cell>
          <cell r="B2277" t="str">
            <v>SCS0001881</v>
          </cell>
          <cell r="C2277" t="str">
            <v>C32B后排六分靠背面套（黑+黑）超纤</v>
          </cell>
        </row>
        <row r="2278">
          <cell r="A2278" t="str">
            <v>2.02.1086</v>
          </cell>
          <cell r="B2278" t="str">
            <v>SCS0001882</v>
          </cell>
          <cell r="C2278" t="str">
            <v>C32B后排六分靠背面套（黑+棕）超纤</v>
          </cell>
        </row>
        <row r="2279">
          <cell r="A2279" t="str">
            <v>2.02.1087</v>
          </cell>
          <cell r="B2279" t="str">
            <v>SCS0001883</v>
          </cell>
          <cell r="C2279" t="str">
            <v>C32B后排六分靠背面套（黑+棕）真皮</v>
          </cell>
        </row>
        <row r="2280">
          <cell r="A2280" t="str">
            <v>2.02.1088</v>
          </cell>
          <cell r="B2280" t="str">
            <v>SCS0001884</v>
          </cell>
          <cell r="C2280" t="str">
            <v>C32B后排四分靠背面套（黑+红）</v>
          </cell>
        </row>
        <row r="2281">
          <cell r="A2281" t="str">
            <v>2.02.1089</v>
          </cell>
          <cell r="B2281" t="str">
            <v>SCS0001885</v>
          </cell>
          <cell r="C2281" t="str">
            <v>C32B后排四分靠背面套（黑+蓝）</v>
          </cell>
        </row>
        <row r="2282">
          <cell r="A2282" t="str">
            <v>2.02.109</v>
          </cell>
          <cell r="B2282" t="str">
            <v>SCS0001886</v>
          </cell>
          <cell r="C2282" t="str">
            <v>306（改型）豪华型中排2+1座垫面套</v>
          </cell>
        </row>
        <row r="2283">
          <cell r="A2283" t="str">
            <v>2.02.1090</v>
          </cell>
          <cell r="B2283" t="str">
            <v>SCS0001887</v>
          </cell>
          <cell r="C2283" t="str">
            <v>C32B后排四分靠背面套（黑+金棕）</v>
          </cell>
        </row>
        <row r="2284">
          <cell r="A2284" t="str">
            <v>2.02.1091</v>
          </cell>
          <cell r="B2284" t="str">
            <v>SCS0001888</v>
          </cell>
          <cell r="C2284" t="str">
            <v>C32B后排四分靠背面套（黑+绿）</v>
          </cell>
        </row>
        <row r="2285">
          <cell r="A2285" t="str">
            <v>2.02.1092</v>
          </cell>
          <cell r="B2285" t="str">
            <v>SCS0001889</v>
          </cell>
          <cell r="C2285" t="str">
            <v>C32B后排六分靠背面套（黑+红）</v>
          </cell>
        </row>
        <row r="2286">
          <cell r="A2286" t="str">
            <v>2.02.1093</v>
          </cell>
          <cell r="B2286" t="str">
            <v>SCS0001890</v>
          </cell>
          <cell r="C2286" t="str">
            <v>C32B后排六分靠背面套（黑+蓝）</v>
          </cell>
        </row>
        <row r="2287">
          <cell r="A2287" t="str">
            <v>2.02.1094</v>
          </cell>
          <cell r="B2287" t="str">
            <v>SCS0001891</v>
          </cell>
          <cell r="C2287" t="str">
            <v>C32B后排六分靠背面套（黑+金棕）</v>
          </cell>
        </row>
        <row r="2288">
          <cell r="A2288" t="str">
            <v>2.02.1095</v>
          </cell>
          <cell r="B2288" t="str">
            <v>SCS0001892</v>
          </cell>
          <cell r="C2288" t="str">
            <v>C32B后排六分靠背面套（黑+绿）</v>
          </cell>
        </row>
        <row r="2289">
          <cell r="A2289" t="str">
            <v>2.02.1096</v>
          </cell>
          <cell r="B2289" t="str">
            <v>SCS0001893</v>
          </cell>
          <cell r="C2289" t="str">
            <v>C32B后排四分靠背面套(黑+黑超纤)</v>
          </cell>
        </row>
        <row r="2290">
          <cell r="A2290" t="str">
            <v>2.02.1097</v>
          </cell>
          <cell r="B2290" t="str">
            <v>SCS0001894</v>
          </cell>
          <cell r="C2290" t="str">
            <v>C32B后排四分靠背面套(黑+棕超纤)</v>
          </cell>
        </row>
        <row r="2291">
          <cell r="A2291" t="str">
            <v>2.02.1098</v>
          </cell>
          <cell r="B2291" t="str">
            <v>SCS0001895</v>
          </cell>
          <cell r="C2291" t="str">
            <v>C32B后排四分靠背面套(黑+棕真皮)</v>
          </cell>
        </row>
        <row r="2292">
          <cell r="A2292" t="str">
            <v>2.02.1099</v>
          </cell>
          <cell r="B2292" t="str">
            <v>SCS0001896</v>
          </cell>
          <cell r="C2292" t="str">
            <v>C32B座椅面套-后排坐垫(黑+黑超纤)</v>
          </cell>
        </row>
        <row r="2293">
          <cell r="A2293" t="str">
            <v>2.02.110</v>
          </cell>
          <cell r="B2293" t="str">
            <v>SCS0001897</v>
          </cell>
          <cell r="C2293" t="str">
            <v>306（改型）基本型后排三人靠背面套</v>
          </cell>
        </row>
        <row r="2294">
          <cell r="A2294" t="str">
            <v>2.02.1100</v>
          </cell>
          <cell r="B2294" t="str">
            <v>SCS0001898</v>
          </cell>
          <cell r="C2294" t="str">
            <v>C32B座椅面套-后排坐垫(黑+棕超纤)</v>
          </cell>
        </row>
        <row r="2295">
          <cell r="A2295" t="str">
            <v>2.02.1101</v>
          </cell>
          <cell r="B2295" t="str">
            <v>SCS0001899</v>
          </cell>
          <cell r="C2295" t="str">
            <v>C32B座椅面套-后排坐垫(黑+棕）</v>
          </cell>
        </row>
        <row r="2296">
          <cell r="A2296" t="str">
            <v>2.02.1102</v>
          </cell>
          <cell r="B2296" t="str">
            <v>SCS0001900</v>
          </cell>
          <cell r="C2296" t="str">
            <v>C32B座椅面套-后排坐垫(黑+红织物)</v>
          </cell>
        </row>
        <row r="2297">
          <cell r="A2297" t="str">
            <v>2.02.1103</v>
          </cell>
          <cell r="B2297" t="str">
            <v>SCS0001901</v>
          </cell>
          <cell r="C2297" t="str">
            <v>C32B座椅面套-后排坐垫(黑+蓝织物)</v>
          </cell>
        </row>
        <row r="2298">
          <cell r="A2298" t="str">
            <v>2.02.1104</v>
          </cell>
          <cell r="B2298" t="str">
            <v>SCS0001902</v>
          </cell>
          <cell r="C2298" t="str">
            <v>C32B座椅面套-后排坐垫(黑+金棕织物)</v>
          </cell>
        </row>
        <row r="2299">
          <cell r="A2299" t="str">
            <v>2.02.1105</v>
          </cell>
          <cell r="B2299" t="str">
            <v>SCS0001903</v>
          </cell>
          <cell r="C2299" t="str">
            <v>C32B座椅面套-后排坐垫(黑+绿织物)</v>
          </cell>
        </row>
        <row r="2300">
          <cell r="A2300" t="str">
            <v>2.02.1106</v>
          </cell>
          <cell r="B2300" t="str">
            <v>SCS0001904</v>
          </cell>
          <cell r="C2300" t="str">
            <v>C32B主驾靠背面套(M02)</v>
          </cell>
        </row>
        <row r="2301">
          <cell r="A2301" t="str">
            <v>2.02.1107</v>
          </cell>
          <cell r="B2301" t="str">
            <v>SCS0001905</v>
          </cell>
          <cell r="C2301" t="str">
            <v>C32B主驾座垫面套(M02)</v>
          </cell>
        </row>
        <row r="2302">
          <cell r="A2302" t="str">
            <v>2.02.1108</v>
          </cell>
          <cell r="B2302" t="str">
            <v>SCS0001906</v>
          </cell>
          <cell r="C2302" t="str">
            <v>C32B副驾靠背面套(M02)</v>
          </cell>
        </row>
        <row r="2303">
          <cell r="A2303" t="str">
            <v>2.02.1109</v>
          </cell>
          <cell r="B2303" t="str">
            <v>SCS0001907</v>
          </cell>
          <cell r="C2303" t="str">
            <v>C32B副驾座垫面套(M02)</v>
          </cell>
        </row>
        <row r="2304">
          <cell r="A2304" t="str">
            <v>2.02.111</v>
          </cell>
          <cell r="B2304" t="str">
            <v>SCS0001908</v>
          </cell>
          <cell r="C2304" t="str">
            <v>306（改型）舒适型后排三人靠背面套</v>
          </cell>
        </row>
        <row r="2305">
          <cell r="A2305" t="str">
            <v>2.02.1110</v>
          </cell>
          <cell r="B2305" t="str">
            <v>SCS0001909</v>
          </cell>
          <cell r="C2305" t="str">
            <v>C32B后排六分靠背面套(M02)</v>
          </cell>
        </row>
        <row r="2306">
          <cell r="A2306" t="str">
            <v>2.02.1111</v>
          </cell>
          <cell r="B2306" t="str">
            <v>SCS0001910</v>
          </cell>
          <cell r="C2306" t="str">
            <v>C32B后排四分靠背面套(M02)</v>
          </cell>
        </row>
        <row r="2307">
          <cell r="A2307" t="str">
            <v>2.02.1112</v>
          </cell>
          <cell r="B2307" t="str">
            <v>SCS0001911</v>
          </cell>
          <cell r="C2307" t="str">
            <v>C32B后排座垫面套(M02)</v>
          </cell>
        </row>
        <row r="2308">
          <cell r="A2308" t="str">
            <v>2.02.1113</v>
          </cell>
          <cell r="B2308" t="str">
            <v>SCS0001912</v>
          </cell>
          <cell r="C2308" t="str">
            <v>C40DB后排座椅外侧头枕面套(白色PVC)</v>
          </cell>
        </row>
        <row r="2309">
          <cell r="A2309" t="str">
            <v>2.02.1114</v>
          </cell>
          <cell r="B2309" t="str">
            <v>SCS0001913</v>
          </cell>
          <cell r="C2309" t="str">
            <v>C40DB后排座椅外侧头枕面套(黑色PVC)</v>
          </cell>
        </row>
        <row r="2310">
          <cell r="A2310" t="str">
            <v>2.02.1115</v>
          </cell>
          <cell r="B2310" t="str">
            <v>SCS0001914</v>
          </cell>
          <cell r="C2310" t="str">
            <v>C40DB后排座椅外侧头枕面套(红棕皮革)</v>
          </cell>
        </row>
        <row r="2311">
          <cell r="A2311" t="str">
            <v>2.02.1116</v>
          </cell>
          <cell r="B2311" t="str">
            <v>SCS0001915</v>
          </cell>
          <cell r="C2311" t="str">
            <v>C40DB后排座椅外侧头枕面套(蓝色皮革)</v>
          </cell>
        </row>
        <row r="2312">
          <cell r="A2312" t="str">
            <v>2.02.1117</v>
          </cell>
          <cell r="B2312" t="str">
            <v>SCS0001916</v>
          </cell>
          <cell r="C2312" t="str">
            <v>C40DB后排座椅中间头枕面套(白色PVC)</v>
          </cell>
        </row>
        <row r="2313">
          <cell r="A2313" t="str">
            <v>2.02.1118</v>
          </cell>
          <cell r="B2313" t="str">
            <v>SCS0001917</v>
          </cell>
          <cell r="C2313" t="str">
            <v>C40DB后排座椅中间头枕面套(黑色PVC)</v>
          </cell>
        </row>
        <row r="2314">
          <cell r="A2314" t="str">
            <v>2.02.1119</v>
          </cell>
          <cell r="B2314" t="str">
            <v>SCS0001918</v>
          </cell>
          <cell r="C2314" t="str">
            <v>C40DB后排座椅中间头枕面套(红棕皮革)</v>
          </cell>
        </row>
        <row r="2315">
          <cell r="A2315" t="str">
            <v>2.02.112</v>
          </cell>
          <cell r="B2315" t="str">
            <v>SCS0001919</v>
          </cell>
          <cell r="C2315" t="str">
            <v>306（改型）豪华型后排三人靠背面套</v>
          </cell>
        </row>
        <row r="2316">
          <cell r="A2316" t="str">
            <v>2.02.1120</v>
          </cell>
          <cell r="B2316" t="str">
            <v>SCS0001920</v>
          </cell>
          <cell r="C2316" t="str">
            <v>C40DB后排座椅中间头枕面套(皮革)</v>
          </cell>
        </row>
        <row r="2317">
          <cell r="A2317" t="str">
            <v>2.02.1121</v>
          </cell>
          <cell r="B2317" t="str">
            <v>SCS0001921</v>
          </cell>
          <cell r="C2317" t="str">
            <v>C40DB后排座椅靠背面套-右(黑色+PVC)</v>
          </cell>
        </row>
        <row r="2318">
          <cell r="A2318" t="str">
            <v>2.02.1122</v>
          </cell>
          <cell r="B2318" t="str">
            <v>SCS0001922</v>
          </cell>
          <cell r="C2318" t="str">
            <v>C40DB后排座椅靠背面套-右(白色+PVC)</v>
          </cell>
        </row>
        <row r="2319">
          <cell r="A2319" t="str">
            <v>2.02.1123</v>
          </cell>
          <cell r="B2319" t="str">
            <v>SCS0001923</v>
          </cell>
          <cell r="C2319" t="str">
            <v>C40DB后排座椅靠背面套-右(黑色+皮布双拼)</v>
          </cell>
        </row>
        <row r="2320">
          <cell r="A2320" t="str">
            <v>2.02.1124</v>
          </cell>
          <cell r="B2320" t="str">
            <v>SCS0001924</v>
          </cell>
          <cell r="C2320" t="str">
            <v>C40DB后排座椅靠背面套-右(红棕+皮革)</v>
          </cell>
        </row>
        <row r="2321">
          <cell r="A2321" t="str">
            <v>2.02.1125</v>
          </cell>
          <cell r="B2321" t="str">
            <v>SCS0001925</v>
          </cell>
          <cell r="C2321" t="str">
            <v>C40DB后排座椅靠背面套-左（白色+PVC）</v>
          </cell>
        </row>
        <row r="2322">
          <cell r="A2322" t="str">
            <v>2.02.1126</v>
          </cell>
          <cell r="B2322" t="str">
            <v>SCS0001926</v>
          </cell>
          <cell r="C2322" t="str">
            <v>C40DB后排座椅靠背面套-左（黑色+PVC）</v>
          </cell>
        </row>
        <row r="2323">
          <cell r="A2323" t="str">
            <v>2.02.1127</v>
          </cell>
          <cell r="B2323" t="str">
            <v>SCS0001927</v>
          </cell>
          <cell r="C2323" t="str">
            <v>C40DB后排座椅靠背面套-左（黑色+皮布双拼）</v>
          </cell>
        </row>
        <row r="2324">
          <cell r="A2324" t="str">
            <v>2.02.1128</v>
          </cell>
          <cell r="B2324" t="str">
            <v>SCS0001928</v>
          </cell>
          <cell r="C2324" t="str">
            <v>C40DB后排座椅靠背面套-左（红棕皮革）</v>
          </cell>
        </row>
        <row r="2325">
          <cell r="A2325" t="str">
            <v>2.02.1129</v>
          </cell>
          <cell r="B2325" t="str">
            <v>SCS0001929</v>
          </cell>
          <cell r="C2325" t="str">
            <v>C40DB后排座椅坐垫面套（红棕+皮革）</v>
          </cell>
        </row>
        <row r="2326">
          <cell r="A2326" t="str">
            <v>2.02.113</v>
          </cell>
          <cell r="B2326" t="str">
            <v>SCS0001930</v>
          </cell>
          <cell r="C2326" t="str">
            <v>306（改型）基本型后排三人座垫面套</v>
          </cell>
        </row>
        <row r="2327">
          <cell r="A2327" t="str">
            <v>2.02.1130</v>
          </cell>
          <cell r="B2327" t="str">
            <v>SCS0001931</v>
          </cell>
          <cell r="C2327" t="str">
            <v>C40DB后排座椅坐垫面套（白色+PVC）</v>
          </cell>
        </row>
        <row r="2328">
          <cell r="A2328" t="str">
            <v>2.02.1131</v>
          </cell>
          <cell r="B2328" t="str">
            <v>SCS0001932</v>
          </cell>
          <cell r="C2328" t="str">
            <v>C40DB后排座椅坐垫面套（黑色+PVC）</v>
          </cell>
        </row>
        <row r="2329">
          <cell r="A2329" t="str">
            <v>2.02.1132</v>
          </cell>
          <cell r="B2329" t="str">
            <v>SCS0001933</v>
          </cell>
          <cell r="C2329" t="str">
            <v>C40DB后排座椅坐垫面套（黑色+皮布双拼）</v>
          </cell>
        </row>
        <row r="2330">
          <cell r="A2330" t="str">
            <v>2.02.1133</v>
          </cell>
          <cell r="B2330" t="str">
            <v>SCS0001934</v>
          </cell>
          <cell r="C2330" t="str">
            <v>C32B前排头枕面套（黑+棕）真皮</v>
          </cell>
        </row>
        <row r="2331">
          <cell r="A2331" t="str">
            <v>2.02.1134</v>
          </cell>
          <cell r="B2331" t="str">
            <v>SCS0001935</v>
          </cell>
          <cell r="C2331" t="str">
            <v>C32B前排头枕面套（黑+棕）超纤</v>
          </cell>
        </row>
        <row r="2332">
          <cell r="A2332" t="str">
            <v>2.02.1135</v>
          </cell>
          <cell r="B2332" t="str">
            <v>SCS0001936</v>
          </cell>
          <cell r="C2332" t="str">
            <v>C32B座椅面套-后排中间头枕 （黑+红）</v>
          </cell>
        </row>
        <row r="2333">
          <cell r="A2333" t="str">
            <v>2.02.1136</v>
          </cell>
          <cell r="B2333" t="str">
            <v>SCS0001937</v>
          </cell>
          <cell r="C2333" t="str">
            <v>C32B座椅面套-后排中间头枕 （黑+绿）</v>
          </cell>
        </row>
        <row r="2334">
          <cell r="A2334" t="str">
            <v>2.02.1137</v>
          </cell>
          <cell r="B2334" t="str">
            <v>SCS0001938</v>
          </cell>
          <cell r="C2334" t="str">
            <v>C32B座椅面套-后排中间头枕 （黑+蓝）</v>
          </cell>
        </row>
        <row r="2335">
          <cell r="A2335" t="str">
            <v>2.02.1138</v>
          </cell>
          <cell r="B2335" t="str">
            <v>SCS0001939</v>
          </cell>
          <cell r="C2335" t="str">
            <v>C32B座椅面套-后排中间头枕 （黑+金棕）</v>
          </cell>
        </row>
        <row r="2336">
          <cell r="A2336" t="str">
            <v>2.02.1139</v>
          </cell>
          <cell r="B2336" t="str">
            <v>SCS0001940</v>
          </cell>
          <cell r="C2336" t="str">
            <v>C32B座椅面套-后排两侧头枕 （黑+金棕）</v>
          </cell>
        </row>
        <row r="2337">
          <cell r="A2337" t="str">
            <v>2.02.114</v>
          </cell>
          <cell r="B2337" t="str">
            <v>SCS0001941</v>
          </cell>
          <cell r="C2337" t="str">
            <v>306（改型）舒适型后排三人座垫面套</v>
          </cell>
        </row>
        <row r="2338">
          <cell r="A2338" t="str">
            <v>2.02.1140</v>
          </cell>
          <cell r="B2338" t="str">
            <v>SCS0001942</v>
          </cell>
          <cell r="C2338" t="str">
            <v>C32B座椅面套-后排两侧头枕 （黑+红）</v>
          </cell>
        </row>
        <row r="2339">
          <cell r="A2339" t="str">
            <v>2.02.1141</v>
          </cell>
          <cell r="B2339" t="str">
            <v>SCS0001943</v>
          </cell>
          <cell r="C2339" t="str">
            <v>C32B座椅面套-后排两侧头枕 （黑+蓝）</v>
          </cell>
        </row>
        <row r="2340">
          <cell r="A2340" t="str">
            <v>2.02.1142</v>
          </cell>
          <cell r="B2340" t="str">
            <v>SCS0001944</v>
          </cell>
          <cell r="C2340" t="str">
            <v>C32B座椅面套-后排两侧头枕 （黑+绿）</v>
          </cell>
        </row>
        <row r="2341">
          <cell r="A2341" t="str">
            <v>2.02.1143</v>
          </cell>
          <cell r="B2341" t="str">
            <v>SCS0001945</v>
          </cell>
          <cell r="C2341" t="str">
            <v>C32B前排头枕面套（M02）</v>
          </cell>
        </row>
        <row r="2342">
          <cell r="A2342" t="str">
            <v>2.02.1144</v>
          </cell>
          <cell r="B2342" t="str">
            <v>SCS0001946</v>
          </cell>
          <cell r="C2342" t="str">
            <v>C32B前排头枕面套(黑+黑)超纤</v>
          </cell>
        </row>
        <row r="2343">
          <cell r="A2343" t="str">
            <v>2.02.1145</v>
          </cell>
          <cell r="B2343" t="str">
            <v>SCS0001947</v>
          </cell>
          <cell r="C2343" t="str">
            <v>C32B座椅面套-后排侧头枕(黑+黑超纤)</v>
          </cell>
        </row>
        <row r="2344">
          <cell r="A2344" t="str">
            <v>2.02.1146</v>
          </cell>
          <cell r="B2344" t="str">
            <v>SCS0001948</v>
          </cell>
          <cell r="C2344" t="str">
            <v>C32B座椅面套-后排侧头枕(黑+棕超纤)</v>
          </cell>
        </row>
        <row r="2345">
          <cell r="A2345" t="str">
            <v>2.02.1147</v>
          </cell>
          <cell r="B2345" t="str">
            <v>SCS0001949</v>
          </cell>
          <cell r="C2345" t="str">
            <v>C32B座椅面套-后排侧头枕（黑+棕）真皮</v>
          </cell>
        </row>
        <row r="2346">
          <cell r="A2346" t="str">
            <v>2.02.1148</v>
          </cell>
          <cell r="B2346" t="str">
            <v>SCS0001950</v>
          </cell>
          <cell r="C2346" t="str">
            <v>C32B座椅面套-后排侧头枕（M02）</v>
          </cell>
        </row>
        <row r="2347">
          <cell r="A2347" t="str">
            <v>2.02.1149</v>
          </cell>
          <cell r="B2347" t="str">
            <v>SCS0001951</v>
          </cell>
          <cell r="C2347" t="str">
            <v>C32B座椅面套-后排中间头枕（M02）</v>
          </cell>
        </row>
        <row r="2348">
          <cell r="A2348" t="str">
            <v>2.02.115</v>
          </cell>
          <cell r="B2348" t="str">
            <v>SCS0001952</v>
          </cell>
          <cell r="C2348" t="str">
            <v>306（改型）豪华型后排三人座垫面套</v>
          </cell>
        </row>
        <row r="2349">
          <cell r="A2349" t="str">
            <v>2.02.1150</v>
          </cell>
          <cell r="B2349" t="str">
            <v>SCS0001953</v>
          </cell>
          <cell r="C2349" t="str">
            <v>C32B前排头枕面套（黑+红）</v>
          </cell>
        </row>
        <row r="2350">
          <cell r="A2350" t="str">
            <v>2.02.1151</v>
          </cell>
          <cell r="B2350" t="str">
            <v>SCS0001954</v>
          </cell>
          <cell r="C2350" t="str">
            <v>C32B前排头枕面套（黑+蓝）</v>
          </cell>
        </row>
        <row r="2351">
          <cell r="A2351" t="str">
            <v>2.02.1152</v>
          </cell>
          <cell r="B2351" t="str">
            <v>SCS0001955</v>
          </cell>
          <cell r="C2351" t="str">
            <v>C32B前排头枕面套（黑+金棕）</v>
          </cell>
        </row>
        <row r="2352">
          <cell r="A2352" t="str">
            <v>2.02.1153</v>
          </cell>
          <cell r="B2352" t="str">
            <v>SCS0001956</v>
          </cell>
          <cell r="C2352" t="str">
            <v>C32B前排头枕面套（黑+绿）</v>
          </cell>
        </row>
        <row r="2353">
          <cell r="A2353" t="str">
            <v>2.02.1154</v>
          </cell>
          <cell r="B2353" t="str">
            <v>SCS0001957</v>
          </cell>
          <cell r="C2353" t="str">
            <v>C32B座椅面套-后排中间头枕(黑+黑超纤)</v>
          </cell>
        </row>
        <row r="2354">
          <cell r="A2354" t="str">
            <v>2.02.1155</v>
          </cell>
          <cell r="B2354" t="str">
            <v>SCS0001958</v>
          </cell>
          <cell r="C2354" t="str">
            <v>C32B座椅面套-后排中间头枕(黑+棕超纤)</v>
          </cell>
        </row>
        <row r="2355">
          <cell r="A2355" t="str">
            <v>2.02.1156</v>
          </cell>
          <cell r="B2355" t="str">
            <v>SCS0001959</v>
          </cell>
          <cell r="C2355" t="str">
            <v>C32B座椅面套-后排中间头枕（黑+棕）</v>
          </cell>
        </row>
        <row r="2356">
          <cell r="A2356" t="str">
            <v>2.02.1157</v>
          </cell>
          <cell r="B2356" t="str">
            <v>SCS0003983</v>
          </cell>
          <cell r="C2356" t="str">
            <v>MA501后排边头枕面套（摩卡棕皮革）</v>
          </cell>
        </row>
        <row r="2357">
          <cell r="A2357" t="str">
            <v>2.02.1158</v>
          </cell>
          <cell r="B2357" t="str">
            <v>SCS0003984</v>
          </cell>
          <cell r="C2357" t="str">
            <v>MA501后排边头枕面套（黑色织物）</v>
          </cell>
        </row>
        <row r="2358">
          <cell r="A2358" t="str">
            <v>2.02.1159</v>
          </cell>
          <cell r="B2358" t="str">
            <v>SCS0003985</v>
          </cell>
          <cell r="C2358" t="str">
            <v>MA501后排中间头枕面套（黑色织物）</v>
          </cell>
        </row>
        <row r="2359">
          <cell r="A2359" t="str">
            <v>2.02.116</v>
          </cell>
          <cell r="B2359" t="str">
            <v>SCS0001960</v>
          </cell>
          <cell r="C2359" t="str">
            <v>306（改型）基本型头枕面套</v>
          </cell>
        </row>
        <row r="2360">
          <cell r="A2360" t="str">
            <v>2.02.1160</v>
          </cell>
          <cell r="B2360" t="str">
            <v>SCS0003986</v>
          </cell>
          <cell r="C2360" t="str">
            <v>MA501后排中间头枕面套（摩卡棕皮革）</v>
          </cell>
        </row>
        <row r="2361">
          <cell r="A2361" t="str">
            <v>2.02.1161</v>
          </cell>
          <cell r="B2361" t="str">
            <v>SCS0003987</v>
          </cell>
          <cell r="C2361" t="str">
            <v>MA501扶手面套总成(摩卡棕皮革)</v>
          </cell>
        </row>
        <row r="2362">
          <cell r="A2362" t="str">
            <v>2.02.1162</v>
          </cell>
          <cell r="B2362" t="str">
            <v>SCS0003988</v>
          </cell>
          <cell r="C2362" t="str">
            <v>H01驾驶员坐垫面套（皮革）</v>
          </cell>
        </row>
        <row r="2363">
          <cell r="A2363" t="str">
            <v>2.02.1163</v>
          </cell>
          <cell r="B2363" t="str">
            <v>SCS0003989</v>
          </cell>
          <cell r="C2363" t="str">
            <v>H01驾驶员坐垫面套（织物）</v>
          </cell>
        </row>
        <row r="2364">
          <cell r="A2364" t="str">
            <v>2.02.1164</v>
          </cell>
          <cell r="B2364" t="str">
            <v>SCS0003990</v>
          </cell>
          <cell r="C2364" t="str">
            <v>H01驾驶员靠背面套（皮革）</v>
          </cell>
        </row>
        <row r="2365">
          <cell r="A2365" t="str">
            <v>2.02.1165</v>
          </cell>
          <cell r="B2365" t="str">
            <v>SCS0003991</v>
          </cell>
          <cell r="C2365" t="str">
            <v>H01驾驶员靠背面套（织物）</v>
          </cell>
        </row>
        <row r="2366">
          <cell r="A2366" t="str">
            <v>2.02.1166</v>
          </cell>
          <cell r="B2366" t="str">
            <v>SCS0003992</v>
          </cell>
          <cell r="C2366" t="str">
            <v>H01副驾驶员坐垫面套（皮革）</v>
          </cell>
        </row>
        <row r="2367">
          <cell r="A2367" t="str">
            <v>2.02.1167</v>
          </cell>
          <cell r="B2367" t="str">
            <v>SCS0003993</v>
          </cell>
          <cell r="C2367" t="str">
            <v>H01副驾驶员坐垫面套（织物）</v>
          </cell>
        </row>
        <row r="2368">
          <cell r="A2368" t="str">
            <v>2.02.1168</v>
          </cell>
          <cell r="B2368" t="str">
            <v>SCS0003994</v>
          </cell>
          <cell r="C2368" t="str">
            <v>H01副驾驶员靠背面套（皮革）</v>
          </cell>
        </row>
        <row r="2369">
          <cell r="A2369" t="str">
            <v>2.02.1169</v>
          </cell>
          <cell r="B2369" t="str">
            <v>SCS0003995</v>
          </cell>
          <cell r="C2369" t="str">
            <v>H01副驾驶员靠背面套（织物）</v>
          </cell>
        </row>
        <row r="2370">
          <cell r="A2370" t="str">
            <v>2.02.117</v>
          </cell>
          <cell r="B2370" t="str">
            <v>SCS0001961</v>
          </cell>
          <cell r="C2370" t="str">
            <v>306（改型）舒适型头枕面套</v>
          </cell>
        </row>
        <row r="2371">
          <cell r="A2371" t="str">
            <v>2.02.1170</v>
          </cell>
          <cell r="B2371" t="str">
            <v>SCS0003996</v>
          </cell>
          <cell r="C2371" t="str">
            <v>H01后排两侧头枕面套（皮革）</v>
          </cell>
        </row>
        <row r="2372">
          <cell r="A2372" t="str">
            <v>2.02.1171</v>
          </cell>
          <cell r="B2372" t="str">
            <v>SCS0003997</v>
          </cell>
          <cell r="C2372" t="str">
            <v>H01后排两侧头枕面套（织物）</v>
          </cell>
        </row>
        <row r="2373">
          <cell r="A2373" t="str">
            <v>2.02.1172</v>
          </cell>
          <cell r="B2373" t="str">
            <v>SCS0003998</v>
          </cell>
          <cell r="C2373" t="str">
            <v>H01后排座椅靠背面套（皮革）</v>
          </cell>
        </row>
        <row r="2374">
          <cell r="A2374" t="str">
            <v>2.02.1173</v>
          </cell>
          <cell r="B2374" t="str">
            <v>SCS0003999</v>
          </cell>
          <cell r="C2374" t="str">
            <v>H01后排座椅靠背面套（织物）</v>
          </cell>
        </row>
        <row r="2375">
          <cell r="A2375" t="str">
            <v>2.02.1174</v>
          </cell>
          <cell r="B2375" t="str">
            <v>SCS0004000</v>
          </cell>
          <cell r="C2375" t="str">
            <v>H01后排座椅坐垫面套（皮革）</v>
          </cell>
        </row>
        <row r="2376">
          <cell r="A2376" t="str">
            <v>2.02.1175</v>
          </cell>
          <cell r="B2376" t="str">
            <v>SCS0004001</v>
          </cell>
          <cell r="C2376" t="str">
            <v>H01后排座椅坐垫面套（织物）</v>
          </cell>
        </row>
        <row r="2377">
          <cell r="A2377" t="str">
            <v>2.02.1176</v>
          </cell>
          <cell r="B2377" t="str">
            <v>SCS0005234</v>
          </cell>
          <cell r="C2377" t="str">
            <v>C33DB-Z03后排座椅中间头枕面料（精英）</v>
          </cell>
        </row>
        <row r="2378">
          <cell r="A2378" t="str">
            <v>2.02.1177</v>
          </cell>
          <cell r="B2378" t="str">
            <v>SCS0005235</v>
          </cell>
          <cell r="C2378" t="str">
            <v>C33DB-Z03后排座椅两侧头枕面料（精英型）</v>
          </cell>
        </row>
        <row r="2379">
          <cell r="A2379" t="str">
            <v>2.02.1178</v>
          </cell>
          <cell r="B2379" t="str">
            <v>SCS0005236</v>
          </cell>
          <cell r="C2379" t="str">
            <v>无纺布</v>
          </cell>
        </row>
        <row r="2380">
          <cell r="A2380" t="str">
            <v>2.02.1179</v>
          </cell>
          <cell r="B2380" t="str">
            <v>SCS0005415</v>
          </cell>
          <cell r="C2380" t="str">
            <v>P203前排靠背护面总成（针织）</v>
          </cell>
        </row>
        <row r="2381">
          <cell r="A2381" t="str">
            <v>2.02.118</v>
          </cell>
          <cell r="B2381" t="str">
            <v>SCS0001962</v>
          </cell>
          <cell r="C2381" t="str">
            <v>306（改型）豪华型头枕面套</v>
          </cell>
        </row>
        <row r="2382">
          <cell r="A2382" t="str">
            <v>2.02.1180</v>
          </cell>
          <cell r="B2382" t="str">
            <v>SCS0005399</v>
          </cell>
          <cell r="C2382" t="str">
            <v>P203前排靠背护面总成（PU，无气囊）</v>
          </cell>
        </row>
        <row r="2383">
          <cell r="A2383" t="str">
            <v>2.02.1181</v>
          </cell>
          <cell r="B2383" t="str">
            <v>SCS0005413</v>
          </cell>
          <cell r="C2383" t="str">
            <v>P203前排靠背护面总成（PU，带气囊）</v>
          </cell>
        </row>
        <row r="2384">
          <cell r="A2384" t="str">
            <v>2.02.1182</v>
          </cell>
          <cell r="B2384" t="str">
            <v>SCS0005418</v>
          </cell>
          <cell r="C2384" t="str">
            <v>P203主驾座垫护面总成（针织）</v>
          </cell>
        </row>
        <row r="2385">
          <cell r="A2385" t="str">
            <v>2.02.1183</v>
          </cell>
          <cell r="B2385" t="str">
            <v>SCS0005403</v>
          </cell>
          <cell r="C2385" t="str">
            <v>P203主驾座垫护面总成（PU）</v>
          </cell>
        </row>
        <row r="2386">
          <cell r="A2386" t="str">
            <v>2.02.1184</v>
          </cell>
          <cell r="B2386" t="str">
            <v>SCS0005437</v>
          </cell>
          <cell r="C2386" t="str">
            <v>P203副驾靠背护面总成（PU，带气囊）</v>
          </cell>
        </row>
        <row r="2387">
          <cell r="A2387" t="str">
            <v>2.02.1185</v>
          </cell>
          <cell r="B2387" t="str">
            <v>SCS0005441</v>
          </cell>
          <cell r="C2387" t="str">
            <v>P203副驾座垫护面总成（针织）</v>
          </cell>
        </row>
        <row r="2388">
          <cell r="A2388" t="str">
            <v>2.02.1186</v>
          </cell>
          <cell r="B2388" t="str">
            <v>SCS0005426</v>
          </cell>
          <cell r="C2388" t="str">
            <v>P203副驾座垫护面总成（PU）</v>
          </cell>
        </row>
        <row r="2389">
          <cell r="A2389" t="str">
            <v>2.02.1187</v>
          </cell>
          <cell r="B2389" t="str">
            <v>BEC0000059</v>
          </cell>
          <cell r="C2389" t="str">
            <v>P203安全气囊总成-左</v>
          </cell>
        </row>
        <row r="2390">
          <cell r="A2390" t="str">
            <v>2.02.1188</v>
          </cell>
          <cell r="B2390" t="str">
            <v>BEC0000061</v>
          </cell>
          <cell r="C2390" t="str">
            <v>P203安全气囊总成-右</v>
          </cell>
        </row>
        <row r="2391">
          <cell r="A2391" t="str">
            <v>2.02.1189</v>
          </cell>
          <cell r="B2391" t="str">
            <v>SCS0005485</v>
          </cell>
          <cell r="C2391" t="str">
            <v>P203后排低配靠背无纺布（无扶手）</v>
          </cell>
        </row>
        <row r="2392">
          <cell r="A2392" t="str">
            <v>2.02.119</v>
          </cell>
          <cell r="B2392" t="str">
            <v>SCS0001963</v>
          </cell>
          <cell r="C2392" t="str">
            <v>M20驾驶座椅靠背面套（织物）</v>
          </cell>
        </row>
        <row r="2393">
          <cell r="A2393" t="str">
            <v>2.02.1190</v>
          </cell>
          <cell r="B2393" t="str">
            <v>SCS0006327</v>
          </cell>
          <cell r="C2393" t="str">
            <v>P203后排靠背合棉面套总成（PU无扶手）</v>
          </cell>
        </row>
        <row r="2394">
          <cell r="A2394" t="str">
            <v>2.02.1191</v>
          </cell>
          <cell r="B2394" t="str">
            <v>SCS0005486</v>
          </cell>
          <cell r="C2394" t="str">
            <v>P203两侧头枕面套(织物）</v>
          </cell>
        </row>
        <row r="2395">
          <cell r="A2395" t="str">
            <v>2.02.1192</v>
          </cell>
          <cell r="B2395" t="str">
            <v>SCS0005453</v>
          </cell>
          <cell r="C2395" t="str">
            <v>P203两侧头枕面套（PU)</v>
          </cell>
        </row>
        <row r="2396">
          <cell r="A2396" t="str">
            <v>2.02.1193</v>
          </cell>
          <cell r="B2396" t="str">
            <v>SCS0006328</v>
          </cell>
          <cell r="C2396" t="str">
            <v>P203四分坐垫合棉面套总成（织物）</v>
          </cell>
        </row>
        <row r="2397">
          <cell r="A2397" t="str">
            <v>2.02.1194</v>
          </cell>
          <cell r="B2397" t="str">
            <v>SCS0006329</v>
          </cell>
          <cell r="C2397" t="str">
            <v>P203四分坐垫合棉面套总成(PU)</v>
          </cell>
        </row>
        <row r="2398">
          <cell r="A2398" t="str">
            <v>2.02.1195</v>
          </cell>
          <cell r="B2398" t="str">
            <v>SCS0005382</v>
          </cell>
          <cell r="C2398" t="str">
            <v>P203刺毛条</v>
          </cell>
        </row>
        <row r="2399">
          <cell r="A2399" t="str">
            <v>2.02.1196</v>
          </cell>
          <cell r="B2399" t="str">
            <v>SCS0005447</v>
          </cell>
          <cell r="C2399" t="str">
            <v>P203靠背面套（PU+扶手+中间头枕）</v>
          </cell>
        </row>
        <row r="2400">
          <cell r="A2400" t="str">
            <v>2.02.1197</v>
          </cell>
          <cell r="B2400" t="str">
            <v>SCS0005450</v>
          </cell>
          <cell r="C2400" t="str">
            <v>P203扶手面套</v>
          </cell>
        </row>
        <row r="2401">
          <cell r="A2401" t="str">
            <v>2.02.1198</v>
          </cell>
          <cell r="B2401" t="str">
            <v>SCS0005455</v>
          </cell>
          <cell r="C2401" t="str">
            <v>P203中间头枕面套</v>
          </cell>
        </row>
        <row r="2402">
          <cell r="A2402" t="str">
            <v>2.02.1199</v>
          </cell>
          <cell r="B2402" t="str">
            <v>SCS0006330</v>
          </cell>
          <cell r="C2402" t="str">
            <v>P203靠背面套（织物无扶手无中间头枕）</v>
          </cell>
        </row>
        <row r="2403">
          <cell r="A2403" t="str">
            <v>2.02.120</v>
          </cell>
          <cell r="B2403" t="str">
            <v>SCS0001964</v>
          </cell>
          <cell r="C2403" t="str">
            <v>M20驾驶座椅靠背面套（绒布）</v>
          </cell>
        </row>
        <row r="2404">
          <cell r="A2404" t="str">
            <v>2.02.1200</v>
          </cell>
          <cell r="B2404" t="str">
            <v>SCS0005494</v>
          </cell>
          <cell r="C2404" t="str">
            <v>P203靠背面套（PU无扶手无中间头枕）</v>
          </cell>
        </row>
        <row r="2405">
          <cell r="A2405" t="str">
            <v>2.02.1201</v>
          </cell>
          <cell r="B2405" t="str">
            <v>SCS0005491</v>
          </cell>
          <cell r="C2405" t="str">
            <v>P203六分坐垫面套（织物）</v>
          </cell>
        </row>
        <row r="2406">
          <cell r="A2406" t="str">
            <v>2.02.1202</v>
          </cell>
          <cell r="B2406" t="str">
            <v>SCS0005471</v>
          </cell>
          <cell r="C2406" t="str">
            <v>P203六分坐垫面套（PU)</v>
          </cell>
        </row>
        <row r="2407">
          <cell r="A2407" t="str">
            <v>2.02.1203</v>
          </cell>
          <cell r="B2407" t="str">
            <v>SCS0005487</v>
          </cell>
          <cell r="C2407" t="str">
            <v>P203四分坐垫面套（织物）</v>
          </cell>
        </row>
        <row r="2408">
          <cell r="A2408" t="str">
            <v>2.02.1204</v>
          </cell>
          <cell r="B2408" t="str">
            <v>SCS0005459</v>
          </cell>
          <cell r="C2408" t="str">
            <v>P203四分坐垫面套（PU)</v>
          </cell>
        </row>
        <row r="2409">
          <cell r="A2409" t="str">
            <v>2.02.1205</v>
          </cell>
          <cell r="B2409" t="str">
            <v>SCS0005492</v>
          </cell>
          <cell r="C2409" t="str">
            <v>P203六分坐垫无纺布</v>
          </cell>
        </row>
        <row r="2410">
          <cell r="A2410" t="str">
            <v>2.02.1206</v>
          </cell>
          <cell r="B2410" t="str">
            <v>SCS0005515</v>
          </cell>
          <cell r="C2410" t="str">
            <v>P203主驾靠背泡沫垫材（带气囊）</v>
          </cell>
        </row>
        <row r="2411">
          <cell r="A2411" t="str">
            <v>2.02.1207</v>
          </cell>
          <cell r="B2411" t="str">
            <v>SCS0005488</v>
          </cell>
          <cell r="C2411" t="str">
            <v>P203四分坐垫无纺布</v>
          </cell>
        </row>
        <row r="2412">
          <cell r="A2412" t="str">
            <v>2.02.1208</v>
          </cell>
          <cell r="B2412" t="str">
            <v>SCS0005516</v>
          </cell>
          <cell r="C2412" t="str">
            <v>P203副驾靠背泡沫垫材（带气囊）</v>
          </cell>
        </row>
        <row r="2413">
          <cell r="A2413" t="str">
            <v>2.02.1209</v>
          </cell>
          <cell r="B2413" t="str">
            <v>SCS0005446</v>
          </cell>
          <cell r="C2413" t="str">
            <v>P203高配无纺布（带气囊）</v>
          </cell>
        </row>
        <row r="2414">
          <cell r="A2414" t="str">
            <v>2.02.121</v>
          </cell>
          <cell r="B2414" t="str">
            <v>SCS0001965</v>
          </cell>
          <cell r="C2414" t="str">
            <v>M20驾驶座椅靠背面套（PVC）</v>
          </cell>
        </row>
        <row r="2415">
          <cell r="A2415" t="str">
            <v>2.02.1210</v>
          </cell>
          <cell r="B2415" t="str">
            <v>SCS0006189</v>
          </cell>
          <cell r="C2415" t="str">
            <v>M50三人靠背面套（浅灰色织物，取消配重钢丝）</v>
          </cell>
        </row>
        <row r="2416">
          <cell r="A2416" t="str">
            <v>2.02.1211</v>
          </cell>
          <cell r="B2416" t="str">
            <v>SCS0006190</v>
          </cell>
          <cell r="C2416" t="str">
            <v>M50驾驶座椅靠背面套（浅灰色织物，无地图袋）</v>
          </cell>
        </row>
        <row r="2417">
          <cell r="A2417" t="str">
            <v>2.02.1212</v>
          </cell>
          <cell r="B2417" t="str">
            <v>SCS0006191</v>
          </cell>
          <cell r="C2417" t="str">
            <v>M50副驾驶座椅靠背面套(浅灰色织物，无地图袋)</v>
          </cell>
        </row>
        <row r="2418">
          <cell r="A2418" t="str">
            <v>2.02.1213</v>
          </cell>
          <cell r="B2418" t="str">
            <v>SCS0006192</v>
          </cell>
          <cell r="C2418" t="str">
            <v>M50右侧独立靠背面套(浅灰色织物，简配不带扶手)</v>
          </cell>
        </row>
        <row r="2419">
          <cell r="A2419" t="str">
            <v>2.02.1214</v>
          </cell>
          <cell r="B2419" t="str">
            <v>SCS0006193</v>
          </cell>
          <cell r="C2419" t="str">
            <v>M50右侧独立座垫面套（浅灰色织物，简配）</v>
          </cell>
        </row>
        <row r="2420">
          <cell r="A2420" t="str">
            <v>2.02.1215</v>
          </cell>
          <cell r="B2420" t="str">
            <v>SCS0006194</v>
          </cell>
          <cell r="C2420" t="str">
            <v>M50左侧独立靠背面套(浅灰色织物，简配)</v>
          </cell>
        </row>
        <row r="2421">
          <cell r="A2421" t="str">
            <v>2.02.1216</v>
          </cell>
          <cell r="B2421" t="str">
            <v>SCS0006195</v>
          </cell>
          <cell r="C2421" t="str">
            <v>M50左侧独立座垫面套（浅灰色织物，简配）</v>
          </cell>
        </row>
        <row r="2422">
          <cell r="A2422" t="str">
            <v>2.02.1217</v>
          </cell>
          <cell r="B2422" t="str">
            <v>SCS0006196</v>
          </cell>
          <cell r="C2422" t="str">
            <v>M50三人靠背面套（三色织物，取消配重钢丝）</v>
          </cell>
        </row>
        <row r="2423">
          <cell r="A2423" t="str">
            <v>2.02.1218</v>
          </cell>
          <cell r="B2423" t="str">
            <v>SCS0006197</v>
          </cell>
          <cell r="C2423" t="str">
            <v>M50三人座垫面套（三色织物）</v>
          </cell>
        </row>
        <row r="2424">
          <cell r="A2424" t="str">
            <v>2.02.1219</v>
          </cell>
          <cell r="B2424" t="str">
            <v>SCS0006198</v>
          </cell>
          <cell r="C2424" t="str">
            <v>M50副驾驶座椅靠背面套(三色织物，无地图袋)</v>
          </cell>
        </row>
        <row r="2425">
          <cell r="A2425" t="str">
            <v>2.02.122</v>
          </cell>
          <cell r="B2425" t="str">
            <v>SCS0001966</v>
          </cell>
          <cell r="C2425" t="str">
            <v>M20副驾驶座椅靠背面套(织物)</v>
          </cell>
        </row>
        <row r="2426">
          <cell r="A2426" t="str">
            <v>2.02.1220</v>
          </cell>
          <cell r="B2426" t="str">
            <v>SCS0006199</v>
          </cell>
          <cell r="C2426" t="str">
            <v>M50副驾驶座椅坐垫面套(三色织物)</v>
          </cell>
        </row>
        <row r="2427">
          <cell r="A2427" t="str">
            <v>2.02.1221</v>
          </cell>
          <cell r="B2427" t="str">
            <v>SCS0006200</v>
          </cell>
          <cell r="C2427" t="str">
            <v>M50驾驶座椅靠背面套（三色织物，无地图袋）</v>
          </cell>
        </row>
        <row r="2428">
          <cell r="A2428" t="str">
            <v>2.02.1222</v>
          </cell>
          <cell r="B2428" t="str">
            <v>SCS0006201</v>
          </cell>
          <cell r="C2428" t="str">
            <v>M50驾驶座椅座垫面套(三色织物)</v>
          </cell>
        </row>
        <row r="2429">
          <cell r="A2429" t="str">
            <v>2.02.1223</v>
          </cell>
          <cell r="B2429" t="str">
            <v>SCS0006202</v>
          </cell>
          <cell r="C2429" t="str">
            <v>M50左侧座椅靠背面套（三色织物，简配）</v>
          </cell>
        </row>
        <row r="2430">
          <cell r="A2430" t="str">
            <v>2.02.1224</v>
          </cell>
          <cell r="B2430" t="str">
            <v>SCS0006203</v>
          </cell>
          <cell r="C2430" t="str">
            <v>M50左侧座椅座垫面套（三色织物，简配）</v>
          </cell>
        </row>
        <row r="2431">
          <cell r="A2431" t="str">
            <v>2.02.1225</v>
          </cell>
          <cell r="B2431" t="str">
            <v>SCS0006204</v>
          </cell>
          <cell r="C2431" t="str">
            <v>M50右侧座椅靠背面套（三色织物，简配）</v>
          </cell>
        </row>
        <row r="2432">
          <cell r="A2432" t="str">
            <v>2.02.1226</v>
          </cell>
          <cell r="B2432" t="str">
            <v>SCS0006205</v>
          </cell>
          <cell r="C2432" t="str">
            <v>M50右侧座椅座垫面套（三色织物，简配）</v>
          </cell>
        </row>
        <row r="2433">
          <cell r="A2433" t="str">
            <v>2.02.1227</v>
          </cell>
          <cell r="B2433" t="str">
            <v>SCS0006206</v>
          </cell>
          <cell r="C2433" t="str">
            <v>M50右侧独立靠背面套(三色织物，简配不带扶手)</v>
          </cell>
        </row>
        <row r="2434">
          <cell r="A2434" t="str">
            <v>2.02.1228</v>
          </cell>
          <cell r="B2434" t="str">
            <v>SCS0006207</v>
          </cell>
          <cell r="C2434" t="str">
            <v>M50右侧独立座垫面套（三色织物，简配）</v>
          </cell>
        </row>
        <row r="2435">
          <cell r="A2435" t="str">
            <v>2.02.1229</v>
          </cell>
          <cell r="B2435" t="str">
            <v>SCS0006208</v>
          </cell>
          <cell r="C2435" t="str">
            <v>M50左侧独立靠背面套(三色织物，简配)</v>
          </cell>
        </row>
        <row r="2436">
          <cell r="A2436" t="str">
            <v>2.02.123</v>
          </cell>
          <cell r="B2436" t="str">
            <v>SCS0001967</v>
          </cell>
          <cell r="C2436" t="str">
            <v>M20副驾驶座椅靠背面套(绒布)</v>
          </cell>
        </row>
        <row r="2437">
          <cell r="A2437" t="str">
            <v>2.02.1230</v>
          </cell>
          <cell r="B2437" t="str">
            <v>SCS0006209</v>
          </cell>
          <cell r="C2437" t="str">
            <v>M50左侧独立座垫面套（三色织物，简配）</v>
          </cell>
        </row>
        <row r="2438">
          <cell r="A2438" t="str">
            <v>2.02.1231</v>
          </cell>
          <cell r="B2438" t="str">
            <v>SCS0006210</v>
          </cell>
          <cell r="C2438" t="str">
            <v>M50驾驶座椅靠背面套（皮布双拼，主料平纹，无地图袋，遮丑帘减半，取消挂钩）</v>
          </cell>
        </row>
        <row r="2439">
          <cell r="A2439" t="str">
            <v>2.02.1232</v>
          </cell>
          <cell r="B2439" t="str">
            <v>SCS0006211</v>
          </cell>
          <cell r="C2439" t="str">
            <v>M50驾驶座椅座垫面套(皮布双拼，主料平纹)</v>
          </cell>
        </row>
        <row r="2440">
          <cell r="A2440" t="str">
            <v>2.02.1233</v>
          </cell>
          <cell r="B2440" t="str">
            <v>SCS0006212</v>
          </cell>
          <cell r="C2440" t="str">
            <v>M50副驾驶座椅靠背面套(皮布双拼，主料平纹，无地图袋，遮丑帘减半，取消挂钩）)</v>
          </cell>
        </row>
        <row r="2441">
          <cell r="A2441" t="str">
            <v>2.02.1234</v>
          </cell>
          <cell r="B2441" t="str">
            <v>SCS0006213</v>
          </cell>
          <cell r="C2441" t="str">
            <v>M50副驾驶座椅坐垫面套(皮布双拼，主料平纹)</v>
          </cell>
        </row>
        <row r="2442">
          <cell r="A2442" t="str">
            <v>2.02.1235</v>
          </cell>
          <cell r="B2442" t="str">
            <v>SCS0006214</v>
          </cell>
          <cell r="C2442" t="str">
            <v>M50右侧独立靠背面套(皮布双拼，主料平纹，不开扶手孔)</v>
          </cell>
        </row>
        <row r="2443">
          <cell r="A2443" t="str">
            <v>2.02.1236</v>
          </cell>
          <cell r="B2443" t="str">
            <v>SCS0006215</v>
          </cell>
          <cell r="C2443" t="str">
            <v>M50右侧独立座垫面套（皮布双拼，主料平纹，有设变）</v>
          </cell>
        </row>
        <row r="2444">
          <cell r="A2444" t="str">
            <v>2.02.1237</v>
          </cell>
          <cell r="B2444" t="str">
            <v>SCS0006216</v>
          </cell>
          <cell r="C2444" t="str">
            <v>M50左侧独立靠背面套(皮布双拼，主料平纹，不开扶手孔)</v>
          </cell>
        </row>
        <row r="2445">
          <cell r="A2445" t="str">
            <v>2.02.1238</v>
          </cell>
          <cell r="B2445" t="str">
            <v>SCS0006217</v>
          </cell>
          <cell r="C2445" t="str">
            <v>M50左侧独立座垫面套（皮布双拼，主料平纹，有设变）</v>
          </cell>
        </row>
        <row r="2446">
          <cell r="A2446" t="str">
            <v>2.02.1239</v>
          </cell>
          <cell r="B2446" t="str">
            <v>SCS0006218</v>
          </cell>
          <cell r="C2446" t="str">
            <v>M50右侧座椅靠背面套（皮布双拼，简配）</v>
          </cell>
        </row>
        <row r="2447">
          <cell r="A2447" t="str">
            <v>2.02.124</v>
          </cell>
          <cell r="B2447" t="str">
            <v>SCS0001968</v>
          </cell>
          <cell r="C2447" t="str">
            <v>M20副驾驶座椅靠背面套(PVC)</v>
          </cell>
        </row>
        <row r="2448">
          <cell r="A2448" t="str">
            <v>2.02.1240</v>
          </cell>
          <cell r="B2448" t="str">
            <v>SCS0006219</v>
          </cell>
          <cell r="C2448" t="str">
            <v>M50右侧座椅座垫面套（皮布双拼，简配）</v>
          </cell>
        </row>
        <row r="2449">
          <cell r="A2449" t="str">
            <v>2.02.1241</v>
          </cell>
          <cell r="B2449" t="str">
            <v>SCS0006220</v>
          </cell>
          <cell r="C2449" t="str">
            <v>M50左侧座椅靠背面套（皮布双拼，主料平纹）</v>
          </cell>
        </row>
        <row r="2450">
          <cell r="A2450" t="str">
            <v>2.02.1242</v>
          </cell>
          <cell r="B2450" t="str">
            <v>SCS0006221</v>
          </cell>
          <cell r="C2450" t="str">
            <v>M50左侧座椅座垫面套（皮布双拼，主料平纹）</v>
          </cell>
        </row>
        <row r="2451">
          <cell r="A2451" t="str">
            <v>2.02.1243</v>
          </cell>
          <cell r="B2451" t="str">
            <v>SCS0006222</v>
          </cell>
          <cell r="C2451" t="str">
            <v>M50三人靠背面套（皮布双拼，主料平纹，取消配重钢丝）</v>
          </cell>
        </row>
        <row r="2452">
          <cell r="A2452" t="str">
            <v>2.02.1244</v>
          </cell>
          <cell r="B2452" t="str">
            <v>SCS0006223</v>
          </cell>
          <cell r="C2452" t="str">
            <v>M50三人座垫面套（皮布双拼，主料平纹）</v>
          </cell>
        </row>
        <row r="2453">
          <cell r="A2453" t="str">
            <v>2.02.1245</v>
          </cell>
          <cell r="B2453" t="str">
            <v>SCS0002181</v>
          </cell>
          <cell r="C2453" t="str">
            <v>M50驾驶座椅靠背面套（浅灰PVC，无地图袋，遮丑帘减半，取消挂钩）</v>
          </cell>
        </row>
        <row r="2454">
          <cell r="A2454" t="str">
            <v>2.02.1246</v>
          </cell>
          <cell r="B2454" t="str">
            <v>SCS0002182</v>
          </cell>
          <cell r="C2454" t="str">
            <v>M50驾驶座椅座垫面套(浅灰PVC)</v>
          </cell>
        </row>
        <row r="2455">
          <cell r="A2455" t="str">
            <v>2.02.1247</v>
          </cell>
          <cell r="B2455" t="str">
            <v>SCS0006224</v>
          </cell>
          <cell r="C2455" t="str">
            <v>M50副驾驶座椅靠背面套(浅灰PVC，无地图袋，遮丑帘减半，取消挂钩）)</v>
          </cell>
        </row>
        <row r="2456">
          <cell r="A2456" t="str">
            <v>2.02.1248</v>
          </cell>
          <cell r="B2456" t="str">
            <v>SCS0006225</v>
          </cell>
          <cell r="C2456" t="str">
            <v>M50副驾驶座椅坐垫面套(浅灰PVC)</v>
          </cell>
        </row>
        <row r="2457">
          <cell r="A2457" t="str">
            <v>2.02.1249</v>
          </cell>
          <cell r="B2457" t="str">
            <v>SCS0006226</v>
          </cell>
          <cell r="C2457" t="str">
            <v>M50三人靠背面套（浅灰PVC，取消配重钢丝）</v>
          </cell>
        </row>
        <row r="2458">
          <cell r="A2458" t="str">
            <v>2.02.125</v>
          </cell>
          <cell r="B2458" t="str">
            <v>SCS0001969</v>
          </cell>
          <cell r="C2458" t="str">
            <v>M20驾驶座椅座垫面套(织物)</v>
          </cell>
        </row>
        <row r="2459">
          <cell r="A2459" t="str">
            <v>2.02.1250</v>
          </cell>
          <cell r="B2459" t="str">
            <v>SCS0006227</v>
          </cell>
          <cell r="C2459" t="str">
            <v>M50三人座垫面套（浅灰PVC）</v>
          </cell>
        </row>
        <row r="2460">
          <cell r="A2460" t="str">
            <v>2.02.1251</v>
          </cell>
          <cell r="B2460" t="str">
            <v>SCS0006228</v>
          </cell>
          <cell r="C2460" t="str">
            <v>M50右侧独立靠背面套(浅灰PVC，主料平纹，不开扶手孔)</v>
          </cell>
        </row>
        <row r="2461">
          <cell r="A2461" t="str">
            <v>2.02.1252</v>
          </cell>
          <cell r="B2461" t="str">
            <v>SCS0006229</v>
          </cell>
          <cell r="C2461" t="str">
            <v>M50右侧独立座垫面套（浅灰PVC，主料平纹，有设变）</v>
          </cell>
        </row>
        <row r="2462">
          <cell r="A2462" t="str">
            <v>2.02.1253</v>
          </cell>
          <cell r="B2462" t="str">
            <v>SCS0006230</v>
          </cell>
          <cell r="C2462" t="str">
            <v>M50左侧独立靠背面套(浅灰PVC，主料平纹，不开扶手孔)</v>
          </cell>
        </row>
        <row r="2463">
          <cell r="A2463" t="str">
            <v>2.02.1254</v>
          </cell>
          <cell r="B2463" t="str">
            <v>SCS0006231</v>
          </cell>
          <cell r="C2463" t="str">
            <v>M50左侧独立座垫面套（浅灰PVC，主料平纹，有设变）</v>
          </cell>
        </row>
        <row r="2464">
          <cell r="A2464" t="str">
            <v>2.02.1255</v>
          </cell>
          <cell r="B2464" t="str">
            <v>SCS0006232</v>
          </cell>
          <cell r="C2464" t="str">
            <v>C40D后排座椅靠背面套（皮革+扶手+黑色内饰）</v>
          </cell>
        </row>
        <row r="2465">
          <cell r="A2465" t="str">
            <v>2.02.1256</v>
          </cell>
          <cell r="B2465" t="str">
            <v>SCS0006233</v>
          </cell>
          <cell r="C2465" t="str">
            <v>C40D后排座椅靠背面套（皮革+不带扶手+黑色内饰）</v>
          </cell>
        </row>
        <row r="2466">
          <cell r="A2466" t="str">
            <v>2.02.1257</v>
          </cell>
          <cell r="B2466" t="str">
            <v>SCS0006234</v>
          </cell>
          <cell r="C2466" t="str">
            <v>C40D后排座椅坐垫面套（皮革+黑色内饰）</v>
          </cell>
        </row>
        <row r="2467">
          <cell r="A2467" t="str">
            <v>2.02.1258</v>
          </cell>
          <cell r="B2467" t="str">
            <v>SCS0006235</v>
          </cell>
          <cell r="C2467" t="str">
            <v>C32B座椅面套-后排侧头枕（F05）</v>
          </cell>
        </row>
        <row r="2468">
          <cell r="A2468" t="str">
            <v>2.02.1259</v>
          </cell>
          <cell r="B2468" t="str">
            <v>SCS0006236</v>
          </cell>
          <cell r="C2468" t="str">
            <v>C32B座椅面套-后排侧头枕（F05豪华型）</v>
          </cell>
        </row>
        <row r="2469">
          <cell r="A2469" t="str">
            <v>2.02.126</v>
          </cell>
          <cell r="B2469" t="str">
            <v>SCS0001970</v>
          </cell>
          <cell r="C2469" t="str">
            <v>M20驾驶座椅座垫面套(绒布)</v>
          </cell>
        </row>
        <row r="2470">
          <cell r="A2470" t="str">
            <v>2.02.1260</v>
          </cell>
          <cell r="B2470" t="str">
            <v>SCS0006237</v>
          </cell>
          <cell r="C2470" t="str">
            <v>C32B座椅面套-后排侧头枕（F05精英型）</v>
          </cell>
        </row>
        <row r="2471">
          <cell r="A2471" t="str">
            <v>2.02.1261</v>
          </cell>
          <cell r="B2471" t="str">
            <v>SCS0006238</v>
          </cell>
          <cell r="C2471" t="str">
            <v>C32B座椅面套-后排中间头枕（F05豪华型）</v>
          </cell>
        </row>
        <row r="2472">
          <cell r="A2472" t="str">
            <v>2.02.1262</v>
          </cell>
          <cell r="B2472" t="str">
            <v>SCS0006239</v>
          </cell>
          <cell r="C2472" t="str">
            <v>C32B座椅面套-后排中间头枕（F05精英型）</v>
          </cell>
        </row>
        <row r="2473">
          <cell r="A2473" t="str">
            <v>2.02.1263</v>
          </cell>
          <cell r="B2473" t="str">
            <v>SCS0006240</v>
          </cell>
          <cell r="C2473" t="str">
            <v>C32B前排头枕面套（F05豪华型）</v>
          </cell>
        </row>
        <row r="2474">
          <cell r="A2474" t="str">
            <v>2.02.1264</v>
          </cell>
          <cell r="B2474" t="str">
            <v>SCS0006241</v>
          </cell>
          <cell r="C2474" t="str">
            <v>C32B前排头枕面套（F05精英型）</v>
          </cell>
        </row>
        <row r="2475">
          <cell r="A2475" t="str">
            <v>2.02.1265</v>
          </cell>
          <cell r="B2475" t="str">
            <v>SCS0006242</v>
          </cell>
          <cell r="C2475" t="str">
            <v>C32B主驾靠背面套(F05豪华型)</v>
          </cell>
        </row>
        <row r="2476">
          <cell r="A2476" t="str">
            <v>2.02.1266</v>
          </cell>
          <cell r="B2476" t="str">
            <v>SCS0006243</v>
          </cell>
          <cell r="C2476" t="str">
            <v>C32B主驾座垫面套(F05豪华型)</v>
          </cell>
        </row>
        <row r="2477">
          <cell r="A2477" t="str">
            <v>2.02.1267</v>
          </cell>
          <cell r="B2477" t="str">
            <v>SCS0006244</v>
          </cell>
          <cell r="C2477" t="str">
            <v>C32B主驾座垫面套(F05豪华型)</v>
          </cell>
        </row>
        <row r="2478">
          <cell r="A2478" t="str">
            <v>2.02.1268</v>
          </cell>
          <cell r="B2478" t="str">
            <v>SCS0006245</v>
          </cell>
          <cell r="C2478" t="str">
            <v>C32B主驾靠背面套(F05豪华型)</v>
          </cell>
        </row>
        <row r="2479">
          <cell r="A2479" t="str">
            <v>2.02.1269</v>
          </cell>
          <cell r="B2479" t="str">
            <v>SCS0006246</v>
          </cell>
          <cell r="C2479" t="str">
            <v>C32B主驾靠背面套(F05精英型)</v>
          </cell>
        </row>
        <row r="2480">
          <cell r="A2480" t="str">
            <v>2.02.127</v>
          </cell>
          <cell r="B2480" t="str">
            <v>SCS0001971</v>
          </cell>
          <cell r="C2480" t="str">
            <v>M20驾驶座椅座垫面套(PVC)</v>
          </cell>
        </row>
        <row r="2481">
          <cell r="A2481" t="str">
            <v>2.02.1270</v>
          </cell>
          <cell r="B2481" t="str">
            <v>SCS0006247</v>
          </cell>
          <cell r="C2481" t="str">
            <v>C32B主驾座垫面套(F05精英型)</v>
          </cell>
        </row>
        <row r="2482">
          <cell r="A2482" t="str">
            <v>2.02.1271</v>
          </cell>
          <cell r="B2482" t="str">
            <v>SCS0006248</v>
          </cell>
          <cell r="C2482" t="str">
            <v>C32B副驾靠背面套(F05豪华型)</v>
          </cell>
        </row>
        <row r="2483">
          <cell r="A2483" t="str">
            <v>2.02.1272</v>
          </cell>
          <cell r="B2483" t="str">
            <v>SCS0006249</v>
          </cell>
          <cell r="C2483" t="str">
            <v>C32B副驾座垫面套(F05豪华型)</v>
          </cell>
        </row>
        <row r="2484">
          <cell r="A2484" t="str">
            <v>2.02.1273</v>
          </cell>
          <cell r="B2484" t="str">
            <v>SCS0006250</v>
          </cell>
          <cell r="C2484" t="str">
            <v>C32B副驾靠背面套(F05精英型)</v>
          </cell>
        </row>
        <row r="2485">
          <cell r="A2485" t="str">
            <v>2.02.1274</v>
          </cell>
          <cell r="B2485" t="str">
            <v>SCS0006251</v>
          </cell>
          <cell r="C2485" t="str">
            <v>C32B副驾座垫面套(F05精英型)</v>
          </cell>
        </row>
        <row r="2486">
          <cell r="A2486" t="str">
            <v>2.02.1275</v>
          </cell>
          <cell r="B2486" t="str">
            <v>SCS0006252</v>
          </cell>
          <cell r="C2486" t="str">
            <v>C32B副驾靠背面套(F05尊贵型)</v>
          </cell>
        </row>
        <row r="2487">
          <cell r="A2487" t="str">
            <v>2.02.1276</v>
          </cell>
          <cell r="B2487" t="str">
            <v>SCS0006253</v>
          </cell>
          <cell r="C2487" t="str">
            <v>C32B主驾靠背面套(尊贵型)</v>
          </cell>
        </row>
        <row r="2488">
          <cell r="A2488" t="str">
            <v>2.02.1277</v>
          </cell>
          <cell r="B2488" t="str">
            <v>SCS0006254</v>
          </cell>
          <cell r="C2488" t="str">
            <v>C32B后排四分靠背面套(F05精英型)</v>
          </cell>
        </row>
        <row r="2489">
          <cell r="A2489" t="str">
            <v>2.02.1278</v>
          </cell>
          <cell r="B2489" t="str">
            <v>SCS0006255</v>
          </cell>
          <cell r="C2489" t="str">
            <v>C32B后排四分靠背面套(F05豪华型)</v>
          </cell>
        </row>
        <row r="2490">
          <cell r="A2490" t="str">
            <v>2.02.1279</v>
          </cell>
          <cell r="B2490" t="str">
            <v>SCS0006256</v>
          </cell>
          <cell r="C2490" t="str">
            <v>C32B后排六分靠背面套(F05精英型)</v>
          </cell>
        </row>
        <row r="2491">
          <cell r="A2491" t="str">
            <v>2.02.128</v>
          </cell>
          <cell r="B2491" t="str">
            <v>SCS0001972</v>
          </cell>
          <cell r="C2491" t="str">
            <v>M20副驾驶座椅坐垫面套(织物)</v>
          </cell>
        </row>
        <row r="2492">
          <cell r="A2492" t="str">
            <v>2.02.1280</v>
          </cell>
          <cell r="B2492" t="str">
            <v>SCS0006257</v>
          </cell>
          <cell r="C2492" t="str">
            <v>C32B后排六分靠背面套(F05豪华型)</v>
          </cell>
        </row>
        <row r="2493">
          <cell r="A2493" t="str">
            <v>2.02.1281</v>
          </cell>
          <cell r="B2493" t="str">
            <v>SCS0006258</v>
          </cell>
          <cell r="C2493" t="str">
            <v>C32B后排座垫面套(F05精英型)</v>
          </cell>
        </row>
        <row r="2494">
          <cell r="A2494" t="str">
            <v>2.02.1282</v>
          </cell>
          <cell r="B2494" t="str">
            <v>SCS0006259</v>
          </cell>
          <cell r="C2494" t="str">
            <v>C32B后排座垫面套(F05豪华型)</v>
          </cell>
        </row>
        <row r="2495">
          <cell r="A2495" t="str">
            <v>2.02.1283</v>
          </cell>
          <cell r="B2495" t="str">
            <v>SCS0006260</v>
          </cell>
          <cell r="C2495" t="str">
            <v>C33DB-M07驾驶员靠背面料（旗舰版，黑红超纤）</v>
          </cell>
        </row>
        <row r="2496">
          <cell r="A2496" t="str">
            <v>2.02.1284</v>
          </cell>
          <cell r="B2496" t="str">
            <v>SCS0006261</v>
          </cell>
          <cell r="C2496" t="str">
            <v>C33DB-M07驾驶员靠背面料（旗舰版，黑白超纤）</v>
          </cell>
        </row>
        <row r="2497">
          <cell r="A2497" t="str">
            <v>2.02.1285</v>
          </cell>
          <cell r="B2497" t="str">
            <v>SCS0006262</v>
          </cell>
          <cell r="C2497" t="str">
            <v>C33DB-M07驾驶员坐垫面料（旗舰版，黑白超纤）</v>
          </cell>
        </row>
        <row r="2498">
          <cell r="A2498" t="str">
            <v>2.02.1286</v>
          </cell>
          <cell r="B2498" t="str">
            <v>SCS0006263</v>
          </cell>
          <cell r="C2498" t="str">
            <v>C33DB-M07驾驶员坐垫面料（旗舰版，黑红超纤）</v>
          </cell>
        </row>
        <row r="2499">
          <cell r="A2499" t="str">
            <v>2.02.1287</v>
          </cell>
          <cell r="B2499" t="str">
            <v>SCS0006264</v>
          </cell>
          <cell r="C2499" t="str">
            <v>C33DB-M07驾驶员靠背面料（低配版，黑红PVC）</v>
          </cell>
        </row>
        <row r="2500">
          <cell r="A2500" t="str">
            <v>2.02.1288</v>
          </cell>
          <cell r="B2500" t="str">
            <v>SCS0006265</v>
          </cell>
          <cell r="C2500" t="str">
            <v>C33DB-M07驾驶员靠背面料（低配版，黑白PVC）</v>
          </cell>
        </row>
        <row r="2501">
          <cell r="A2501" t="str">
            <v>2.02.1289</v>
          </cell>
          <cell r="B2501" t="str">
            <v>SCS0006266</v>
          </cell>
          <cell r="C2501" t="str">
            <v>C33DB-M07驾驶员坐垫面料（低配版，黑红PVC）</v>
          </cell>
        </row>
        <row r="2502">
          <cell r="A2502" t="str">
            <v>2.02.129</v>
          </cell>
          <cell r="B2502" t="str">
            <v>SCS0001973</v>
          </cell>
          <cell r="C2502" t="str">
            <v>M20副驾驶座椅坐垫面套(绒布)</v>
          </cell>
        </row>
        <row r="2503">
          <cell r="A2503" t="str">
            <v>2.02.1290</v>
          </cell>
          <cell r="B2503" t="str">
            <v>SCS0006267</v>
          </cell>
          <cell r="C2503" t="str">
            <v>C33DB-M07驾驶员坐垫面料（低配版，黑白PVC）</v>
          </cell>
        </row>
        <row r="2504">
          <cell r="A2504" t="str">
            <v>2.02.1291</v>
          </cell>
          <cell r="B2504" t="str">
            <v>SCS0006268</v>
          </cell>
          <cell r="C2504" t="str">
            <v>C33DB-M07副驾驶员靠背面料（旗舰型+黑红超纤）</v>
          </cell>
        </row>
        <row r="2505">
          <cell r="A2505" t="str">
            <v>2.02.1292</v>
          </cell>
          <cell r="B2505" t="str">
            <v>SCS0006269</v>
          </cell>
          <cell r="C2505" t="str">
            <v>C33DB-M07副驾驶员靠背面料（旗舰型+黑白超纤）</v>
          </cell>
        </row>
        <row r="2506">
          <cell r="A2506" t="str">
            <v>2.02.1293</v>
          </cell>
          <cell r="B2506" t="str">
            <v>SCS0006270</v>
          </cell>
          <cell r="C2506" t="str">
            <v>C33DB-M07副驾驶员坐垫面料（旗舰型+黑红超纤）</v>
          </cell>
        </row>
        <row r="2507">
          <cell r="A2507" t="str">
            <v>2.02.1294</v>
          </cell>
          <cell r="B2507" t="str">
            <v>SCS0006271</v>
          </cell>
          <cell r="C2507" t="str">
            <v>C33DB-M07副驾驶员坐垫面料（旗舰型+黑白超纤）</v>
          </cell>
        </row>
        <row r="2508">
          <cell r="A2508" t="str">
            <v>2.02.1295</v>
          </cell>
          <cell r="B2508" t="str">
            <v>SCS0006272</v>
          </cell>
          <cell r="C2508" t="str">
            <v>C33DB-M07副驾驶员坐垫面套（低配型，黑红PVC）</v>
          </cell>
        </row>
        <row r="2509">
          <cell r="A2509" t="str">
            <v>2.02.1296</v>
          </cell>
          <cell r="B2509" t="str">
            <v>SCS0006273</v>
          </cell>
          <cell r="C2509" t="str">
            <v>C33DB-M07副驾驶员坐垫面套（低配型，黑白PVC）</v>
          </cell>
        </row>
        <row r="2510">
          <cell r="A2510" t="str">
            <v>2.02.1297</v>
          </cell>
          <cell r="B2510" t="str">
            <v>SCS0006274</v>
          </cell>
          <cell r="C2510" t="str">
            <v>C33DB-M07副驾驶员靠背面料（低配型+黑红PVC）</v>
          </cell>
        </row>
        <row r="2511">
          <cell r="A2511" t="str">
            <v>2.02.1298</v>
          </cell>
          <cell r="B2511" t="str">
            <v>SCS0006275</v>
          </cell>
          <cell r="C2511" t="str">
            <v>C33DB-M07副驾驶员靠背面料（低配型+黑白PVC）</v>
          </cell>
        </row>
        <row r="2512">
          <cell r="A2512" t="str">
            <v>2.02.1299</v>
          </cell>
          <cell r="B2512" t="str">
            <v>SCS0006276</v>
          </cell>
          <cell r="C2512" t="str">
            <v>C33DB-M07后排座椅六分靠背面料（旗舰型，黑红超纤）</v>
          </cell>
        </row>
        <row r="2513">
          <cell r="A2513" t="str">
            <v>2.02.130</v>
          </cell>
          <cell r="B2513" t="str">
            <v>SCS0001974</v>
          </cell>
          <cell r="C2513" t="str">
            <v>M20副驾驶座椅坐垫面套(PVC)</v>
          </cell>
        </row>
        <row r="2514">
          <cell r="A2514" t="str">
            <v>2.02.1300</v>
          </cell>
          <cell r="B2514" t="str">
            <v>SCS0006277</v>
          </cell>
          <cell r="C2514" t="str">
            <v>C33DB-M07后排座椅六分靠背面料（旗舰型，黑白超纤）</v>
          </cell>
        </row>
        <row r="2515">
          <cell r="A2515" t="str">
            <v>2.02.1301</v>
          </cell>
          <cell r="B2515" t="str">
            <v>SCS0006278</v>
          </cell>
          <cell r="C2515" t="str">
            <v>C33DB-M07后排座椅四分靠背面料（旗舰型，黑白超纤）</v>
          </cell>
        </row>
        <row r="2516">
          <cell r="A2516" t="str">
            <v>2.02.1302</v>
          </cell>
          <cell r="B2516" t="str">
            <v>SCS0006279</v>
          </cell>
          <cell r="C2516" t="str">
            <v>C33DB-M07后排座椅四分靠背面料（旗舰型，黑红超纤）</v>
          </cell>
        </row>
        <row r="2517">
          <cell r="A2517" t="str">
            <v>2.02.1303</v>
          </cell>
          <cell r="B2517" t="str">
            <v>SCS0006280</v>
          </cell>
          <cell r="C2517" t="str">
            <v>C33DB-M07后排座椅四分靠背面料（低配型，黑红PVC）</v>
          </cell>
        </row>
        <row r="2518">
          <cell r="A2518" t="str">
            <v>2.02.1304</v>
          </cell>
          <cell r="B2518" t="str">
            <v>SCS0006281</v>
          </cell>
          <cell r="C2518" t="str">
            <v>C33DB-M07后排座椅四分靠背面料（低配型，黑白PVC）</v>
          </cell>
        </row>
        <row r="2519">
          <cell r="A2519" t="str">
            <v>2.02.1305</v>
          </cell>
          <cell r="B2519" t="str">
            <v>SCS0006282</v>
          </cell>
          <cell r="C2519" t="str">
            <v>C33DB-M07后排座椅六分靠背面料（低配型，黑白PVC）</v>
          </cell>
        </row>
        <row r="2520">
          <cell r="A2520" t="str">
            <v>2.02.1306</v>
          </cell>
          <cell r="B2520" t="str">
            <v>SCS0006283</v>
          </cell>
          <cell r="C2520" t="str">
            <v>C33DB-M07后排座椅六分靠背面料（低配型，黑红PVC）</v>
          </cell>
        </row>
        <row r="2521">
          <cell r="A2521" t="str">
            <v>2.02.1307</v>
          </cell>
          <cell r="B2521" t="str">
            <v>SCS0006284</v>
          </cell>
          <cell r="C2521" t="str">
            <v>C33DB-M07后排座椅六分座垫面料（低配型，黑红PVC）</v>
          </cell>
        </row>
        <row r="2522">
          <cell r="A2522" t="str">
            <v>2.02.1308</v>
          </cell>
          <cell r="B2522" t="str">
            <v>SCS0006285</v>
          </cell>
          <cell r="C2522" t="str">
            <v>C33DB-M07后排座椅六分座垫面料（低配型，黑白PVC）</v>
          </cell>
        </row>
        <row r="2523">
          <cell r="A2523" t="str">
            <v>2.02.1309</v>
          </cell>
          <cell r="B2523" t="str">
            <v>SCS0006286</v>
          </cell>
          <cell r="C2523" t="str">
            <v>C33DB-M07后排座椅四分座垫面料（低配型，黑白PVC）</v>
          </cell>
        </row>
        <row r="2524">
          <cell r="A2524" t="str">
            <v>2.02.131</v>
          </cell>
          <cell r="B2524" t="str">
            <v>SCS0001975</v>
          </cell>
          <cell r="C2524" t="str">
            <v>M20前排头枕面套(织物)</v>
          </cell>
        </row>
        <row r="2525">
          <cell r="A2525" t="str">
            <v>2.02.1310</v>
          </cell>
          <cell r="B2525" t="str">
            <v>SCS0006287</v>
          </cell>
          <cell r="C2525" t="str">
            <v>C33DB-M07后排座椅四分座垫面料（低配型，黑红PVC）</v>
          </cell>
        </row>
        <row r="2526">
          <cell r="A2526" t="str">
            <v>2.02.1311</v>
          </cell>
          <cell r="B2526" t="str">
            <v>SCS0006288</v>
          </cell>
          <cell r="C2526" t="str">
            <v>C33DB-M07后排座椅四分座垫面料（旗舰型，黑红超纤）</v>
          </cell>
        </row>
        <row r="2527">
          <cell r="A2527" t="str">
            <v>2.02.1312</v>
          </cell>
          <cell r="B2527" t="str">
            <v>SCS0006289</v>
          </cell>
          <cell r="C2527" t="str">
            <v>C33DB-M07后排座椅四分座垫面料（旗舰型，黑白超纤）</v>
          </cell>
        </row>
        <row r="2528">
          <cell r="A2528" t="str">
            <v>2.02.1313</v>
          </cell>
          <cell r="B2528" t="str">
            <v>SCS0006290</v>
          </cell>
          <cell r="C2528" t="str">
            <v>C33DB-M07后排座椅六分座垫面料（旗舰型，黑红超纤）</v>
          </cell>
        </row>
        <row r="2529">
          <cell r="A2529" t="str">
            <v>2.02.1314</v>
          </cell>
          <cell r="B2529" t="str">
            <v>SCS0006291</v>
          </cell>
          <cell r="C2529" t="str">
            <v>C33DB-M07后排座椅六分座垫面料（旗舰型，黑白超纤）</v>
          </cell>
        </row>
        <row r="2530">
          <cell r="A2530" t="str">
            <v>2.02.1315</v>
          </cell>
          <cell r="B2530" t="str">
            <v>SCS0010748</v>
          </cell>
          <cell r="C2530" t="str">
            <v>C33DB-M07副驾靠背（带气囊）发泡无纺布</v>
          </cell>
        </row>
        <row r="2531">
          <cell r="A2531" t="str">
            <v>2.02.1316</v>
          </cell>
          <cell r="B2531" t="str">
            <v>SCS0010543</v>
          </cell>
          <cell r="C2531" t="str">
            <v>C33DB-M07正驾靠背（带气囊）发泡无纺布</v>
          </cell>
        </row>
        <row r="2532">
          <cell r="A2532" t="str">
            <v>2.02.1317</v>
          </cell>
          <cell r="B2532" t="str">
            <v>SCS0005400</v>
          </cell>
          <cell r="C2532" t="str">
            <v>P203前排头枕护面总成（PU）</v>
          </cell>
        </row>
        <row r="2533">
          <cell r="A2533" t="str">
            <v>2.02.1318</v>
          </cell>
          <cell r="B2533" t="str">
            <v>SCS0005417</v>
          </cell>
          <cell r="C2533" t="str">
            <v>P203前排头枕护面总成(针织）</v>
          </cell>
        </row>
        <row r="2534">
          <cell r="A2534" t="str">
            <v>2.02.132</v>
          </cell>
          <cell r="B2534" t="str">
            <v>SCS0001976</v>
          </cell>
          <cell r="C2534" t="str">
            <v>M20前排头枕面套(绒布)</v>
          </cell>
        </row>
        <row r="2535">
          <cell r="A2535" t="str">
            <v>2.02.1323</v>
          </cell>
          <cell r="B2535" t="str">
            <v>SCS0005468</v>
          </cell>
          <cell r="C2535" t="str">
            <v>P203拉带总成</v>
          </cell>
        </row>
        <row r="2536">
          <cell r="A2536" t="str">
            <v>2.02.1324</v>
          </cell>
          <cell r="B2536" t="str">
            <v>SCS0006468</v>
          </cell>
          <cell r="C2536" t="str">
            <v>M20前排头枕面套(皮布双拼)</v>
          </cell>
        </row>
        <row r="2537">
          <cell r="A2537" t="str">
            <v>2.02.1325</v>
          </cell>
          <cell r="B2537" t="str">
            <v>SCS0006469</v>
          </cell>
          <cell r="C2537" t="str">
            <v>M20三人头枕面套（皮布双拼）</v>
          </cell>
        </row>
        <row r="2538">
          <cell r="A2538" t="str">
            <v>2.02.1327</v>
          </cell>
          <cell r="B2538" t="str">
            <v>SCS0010780</v>
          </cell>
          <cell r="C2538" t="str">
            <v>C40D前排正驾靠背合棉垫材（带通风）</v>
          </cell>
        </row>
        <row r="2539">
          <cell r="A2539" t="str">
            <v>2.02.1328</v>
          </cell>
          <cell r="B2539" t="str">
            <v>SCS0010779</v>
          </cell>
          <cell r="C2539" t="str">
            <v>C40D正驾座垫合棉垫材(带通风)</v>
          </cell>
        </row>
        <row r="2540">
          <cell r="A2540" t="str">
            <v>2.02.1329</v>
          </cell>
          <cell r="B2540" t="str">
            <v>SCS0010641</v>
          </cell>
          <cell r="C2540" t="str">
            <v>C40D正驾座垫合棉垫材</v>
          </cell>
        </row>
        <row r="2541">
          <cell r="A2541" t="str">
            <v>2.02.133</v>
          </cell>
          <cell r="B2541" t="str">
            <v>SCS0001977</v>
          </cell>
          <cell r="C2541" t="str">
            <v>M20前排头枕面套(PVC)</v>
          </cell>
        </row>
        <row r="2542">
          <cell r="A2542" t="str">
            <v>2.02.1330</v>
          </cell>
          <cell r="B2542" t="str">
            <v>SCS0010594</v>
          </cell>
          <cell r="C2542" t="str">
            <v>C40D前排正驾靠背合棉垫材（带气囊）</v>
          </cell>
        </row>
        <row r="2543">
          <cell r="A2543" t="str">
            <v>2.02.1331</v>
          </cell>
          <cell r="B2543" t="str">
            <v>SCS0006538</v>
          </cell>
          <cell r="C2543" t="str">
            <v>C40D前排座椅头枕面套（织物）</v>
          </cell>
        </row>
        <row r="2544">
          <cell r="A2544" t="str">
            <v>2.02.1332</v>
          </cell>
          <cell r="B2544" t="str">
            <v>SCS0006539</v>
          </cell>
          <cell r="C2544" t="str">
            <v>C40D前排座椅头枕面套（皮革）</v>
          </cell>
        </row>
        <row r="2545">
          <cell r="A2545" t="str">
            <v>2.02.1334</v>
          </cell>
          <cell r="B2545" t="str">
            <v>SCS0006540</v>
          </cell>
          <cell r="C2545" t="str">
            <v>C40DB前排座椅坐垫面套-左(皮布双拼灰米)</v>
          </cell>
        </row>
        <row r="2546">
          <cell r="A2546" t="str">
            <v>2.02.1335</v>
          </cell>
          <cell r="B2546" t="str">
            <v>SCS0010600</v>
          </cell>
          <cell r="C2546" t="str">
            <v>C40DB主驾侧气囊</v>
          </cell>
        </row>
        <row r="2547">
          <cell r="A2547" t="str">
            <v>2.02.1336</v>
          </cell>
          <cell r="B2547" t="str">
            <v>SCS0006541</v>
          </cell>
          <cell r="C2547" t="str">
            <v>C40DB前排座椅靠背面套-左（皮革-红棕））</v>
          </cell>
        </row>
        <row r="2548">
          <cell r="A2548" t="str">
            <v>2.02.1337</v>
          </cell>
          <cell r="B2548" t="str">
            <v>SCS0006542</v>
          </cell>
          <cell r="C2548" t="str">
            <v>C40DB前排座椅坐垫面套-左(皮革-红棕)</v>
          </cell>
        </row>
        <row r="2549">
          <cell r="A2549" t="str">
            <v>2.02.1338</v>
          </cell>
          <cell r="B2549" t="str">
            <v>SCS0006543</v>
          </cell>
          <cell r="C2549" t="str">
            <v>C40DB前排座椅靠背面套-左（皮革-蓝色））</v>
          </cell>
        </row>
        <row r="2550">
          <cell r="A2550" t="str">
            <v>2.02.1339</v>
          </cell>
          <cell r="B2550" t="str">
            <v>SCS0006544</v>
          </cell>
          <cell r="C2550" t="str">
            <v>C40DB前排座椅坐垫面套-左(皮革-蓝色)</v>
          </cell>
        </row>
        <row r="2551">
          <cell r="A2551" t="str">
            <v>2.02.134</v>
          </cell>
          <cell r="B2551" t="str">
            <v>SCS0001978</v>
          </cell>
          <cell r="C2551" t="str">
            <v>M20左侧独立靠背面套(织物)</v>
          </cell>
        </row>
        <row r="2552">
          <cell r="A2552" t="str">
            <v>2.02.1340</v>
          </cell>
          <cell r="B2552" t="str">
            <v>SCS0006545</v>
          </cell>
          <cell r="C2552" t="str">
            <v>C40DB前排座椅靠背面套-左（通风-皮革-蓝色））</v>
          </cell>
        </row>
        <row r="2553">
          <cell r="A2553" t="str">
            <v>2.02.1341</v>
          </cell>
          <cell r="B2553" t="str">
            <v>SCS0006546</v>
          </cell>
          <cell r="C2553" t="str">
            <v>C40DB前排座椅坐垫面套-左(通风-皮革-蓝色)</v>
          </cell>
        </row>
        <row r="2554">
          <cell r="A2554" t="str">
            <v>2.02.1342</v>
          </cell>
          <cell r="B2554" t="str">
            <v>SCS0006547</v>
          </cell>
          <cell r="C2554" t="str">
            <v>C40DB前排座椅靠背面套-左（通风-皮革-红棕））</v>
          </cell>
        </row>
        <row r="2555">
          <cell r="A2555" t="str">
            <v>2.02.1343</v>
          </cell>
          <cell r="B2555" t="str">
            <v>SCS0006548</v>
          </cell>
          <cell r="C2555" t="str">
            <v>C40DB前排座椅坐垫面套-左(通风-皮革-红棕)</v>
          </cell>
        </row>
        <row r="2556">
          <cell r="A2556" t="str">
            <v>2.02.1344</v>
          </cell>
          <cell r="B2556" t="str">
            <v>SCS0010595</v>
          </cell>
          <cell r="C2556" t="str">
            <v>C40D前排正驾靠背合棉垫材（不带气囊）</v>
          </cell>
        </row>
        <row r="2557">
          <cell r="A2557" t="str">
            <v>2.02.1345</v>
          </cell>
          <cell r="B2557" t="str">
            <v>SCS0006473</v>
          </cell>
          <cell r="C2557" t="str">
            <v>C40DB前排座椅靠背面套-左（黑色PVC））</v>
          </cell>
        </row>
        <row r="2558">
          <cell r="A2558" t="str">
            <v>2.02.1346</v>
          </cell>
          <cell r="B2558" t="str">
            <v>SCS0006475</v>
          </cell>
          <cell r="C2558" t="str">
            <v>C40DB前排座椅坐垫面套-左(黑色PVC)</v>
          </cell>
        </row>
        <row r="2559">
          <cell r="A2559" t="str">
            <v>2.02.1347</v>
          </cell>
          <cell r="B2559" t="str">
            <v>SCS0006477</v>
          </cell>
          <cell r="C2559" t="str">
            <v>C40DB前排座椅靠背面套-左（皮布双拼-灰米）</v>
          </cell>
        </row>
        <row r="2560">
          <cell r="A2560" t="str">
            <v>2.02.1348</v>
          </cell>
          <cell r="B2560" t="str">
            <v>SCS0006479</v>
          </cell>
          <cell r="C2560" t="str">
            <v>C40DB前排座椅坐垫面套-左(皮布双拼-灰米)</v>
          </cell>
        </row>
        <row r="2561">
          <cell r="A2561" t="str">
            <v>2.02.1349</v>
          </cell>
          <cell r="B2561" t="str">
            <v>SCS0006481</v>
          </cell>
          <cell r="C2561" t="str">
            <v>C40DB前排座椅靠背面套-左（皮布双拼-黑色）</v>
          </cell>
        </row>
        <row r="2562">
          <cell r="A2562" t="str">
            <v>2.02.135</v>
          </cell>
          <cell r="B2562" t="str">
            <v>SCS0001979</v>
          </cell>
          <cell r="C2562" t="str">
            <v>M20左侧独立靠背面套(绒布)</v>
          </cell>
        </row>
        <row r="2563">
          <cell r="A2563" t="str">
            <v>2.02.1350</v>
          </cell>
          <cell r="B2563" t="str">
            <v>SCS0006482</v>
          </cell>
          <cell r="C2563" t="str">
            <v>C40DB前排座椅坐垫面套-左(皮布双拼-黑色)</v>
          </cell>
        </row>
        <row r="2564">
          <cell r="A2564" t="str">
            <v>2.02.1351</v>
          </cell>
          <cell r="B2564" t="str">
            <v>SCS0006484</v>
          </cell>
          <cell r="C2564" t="str">
            <v>C40DB前排座椅靠背面套-左（皮布双拼-灰米-带气囊）</v>
          </cell>
        </row>
        <row r="2565">
          <cell r="A2565" t="str">
            <v>2.02.1352</v>
          </cell>
          <cell r="B2565" t="str">
            <v>SCS0010666</v>
          </cell>
          <cell r="C2565" t="str">
            <v>C40D前排副驾靠背合棉垫材（带气囊）</v>
          </cell>
        </row>
        <row r="2566">
          <cell r="A2566" t="str">
            <v>2.02.1353</v>
          </cell>
          <cell r="B2566" t="str">
            <v>SCS0006490</v>
          </cell>
          <cell r="C2566" t="str">
            <v>C40DB前排座椅坐垫面套-右(黑色PVC)</v>
          </cell>
        </row>
        <row r="2567">
          <cell r="A2567" t="str">
            <v>2.02.1354</v>
          </cell>
          <cell r="B2567" t="str">
            <v>SCS0006497</v>
          </cell>
          <cell r="C2567" t="str">
            <v>C40DB前排座椅靠背面套-右（皮布双拼-黑色））</v>
          </cell>
        </row>
        <row r="2568">
          <cell r="A2568" t="str">
            <v>2.02.1355</v>
          </cell>
          <cell r="B2568" t="str">
            <v>SCS0006498</v>
          </cell>
          <cell r="C2568" t="str">
            <v>C40DB前排座椅坐垫面套-右(皮布双拼-黑色)</v>
          </cell>
        </row>
        <row r="2569">
          <cell r="A2569" t="str">
            <v>2.02.1356</v>
          </cell>
          <cell r="B2569" t="str">
            <v>SCS0010669</v>
          </cell>
          <cell r="C2569" t="str">
            <v>C40DB副驾侧气囊</v>
          </cell>
        </row>
        <row r="2570">
          <cell r="A2570" t="str">
            <v>2.02.136</v>
          </cell>
          <cell r="B2570" t="str">
            <v>SCS0001980</v>
          </cell>
          <cell r="C2570" t="str">
            <v>M20左侧独立靠背面套(PVC)</v>
          </cell>
        </row>
        <row r="2571">
          <cell r="A2571" t="str">
            <v>2.02.137</v>
          </cell>
          <cell r="B2571" t="str">
            <v>SCS0001981</v>
          </cell>
          <cell r="C2571" t="str">
            <v>M20右侧独立靠背面套(织物)</v>
          </cell>
        </row>
        <row r="2572">
          <cell r="A2572" t="str">
            <v>2.02.138</v>
          </cell>
          <cell r="B2572" t="str">
            <v>SCS0001982</v>
          </cell>
          <cell r="C2572" t="str">
            <v>M20右侧独立靠背面套(绒布)</v>
          </cell>
        </row>
        <row r="2573">
          <cell r="A2573" t="str">
            <v>2.02.139</v>
          </cell>
          <cell r="B2573" t="str">
            <v>SCS0001983</v>
          </cell>
          <cell r="C2573" t="str">
            <v>M20右侧独立靠背面套(PVC)</v>
          </cell>
        </row>
        <row r="2574">
          <cell r="A2574" t="str">
            <v>2.02.140</v>
          </cell>
          <cell r="B2574" t="str">
            <v>SCS0001984</v>
          </cell>
          <cell r="C2574" t="str">
            <v>M20左座椅扶手面套(织物)</v>
          </cell>
        </row>
        <row r="2575">
          <cell r="A2575" t="str">
            <v>2.02.141</v>
          </cell>
          <cell r="B2575" t="str">
            <v>SCS0001985</v>
          </cell>
          <cell r="C2575" t="str">
            <v>M20左座椅扶手面套(绒布)</v>
          </cell>
        </row>
        <row r="2576">
          <cell r="A2576" t="str">
            <v>2.02.142</v>
          </cell>
          <cell r="B2576" t="str">
            <v>SCS0001986</v>
          </cell>
          <cell r="C2576" t="str">
            <v>M20左座椅扶手面套(PVC)</v>
          </cell>
        </row>
        <row r="2577">
          <cell r="A2577" t="str">
            <v>2.02.143</v>
          </cell>
          <cell r="B2577" t="str">
            <v>SCS0001987</v>
          </cell>
          <cell r="C2577" t="str">
            <v>M20右座椅扶手面套(织物)</v>
          </cell>
        </row>
        <row r="2578">
          <cell r="A2578" t="str">
            <v>2.02.144</v>
          </cell>
          <cell r="B2578" t="str">
            <v>SCS0001988</v>
          </cell>
          <cell r="C2578" t="str">
            <v>M20右座椅扶手面套(绒布)</v>
          </cell>
        </row>
        <row r="2579">
          <cell r="A2579" t="str">
            <v>2.02.145</v>
          </cell>
          <cell r="B2579" t="str">
            <v>SCS0001989</v>
          </cell>
          <cell r="C2579" t="str">
            <v>M20右座椅扶手面套(PVC)</v>
          </cell>
        </row>
        <row r="2580">
          <cell r="A2580" t="str">
            <v>2.02.146</v>
          </cell>
          <cell r="B2580" t="str">
            <v>SCS0001990</v>
          </cell>
          <cell r="C2580" t="str">
            <v>M20左侧独立座垫面套（织物）</v>
          </cell>
        </row>
        <row r="2581">
          <cell r="A2581" t="str">
            <v>2.02.147</v>
          </cell>
          <cell r="B2581" t="str">
            <v>SCS0001991</v>
          </cell>
          <cell r="C2581" t="str">
            <v>M20左侧独立座垫面套（绒布）</v>
          </cell>
        </row>
        <row r="2582">
          <cell r="A2582" t="str">
            <v>2.02.148</v>
          </cell>
          <cell r="B2582" t="str">
            <v>SCS0001992</v>
          </cell>
          <cell r="C2582" t="str">
            <v>M20左侧独立座垫面套（PVC）</v>
          </cell>
        </row>
        <row r="2583">
          <cell r="A2583" t="str">
            <v>2.02.149</v>
          </cell>
          <cell r="B2583" t="str">
            <v>SCS0001993</v>
          </cell>
          <cell r="C2583" t="str">
            <v>M20右侧独立座垫面套（织物）</v>
          </cell>
        </row>
        <row r="2584">
          <cell r="A2584" t="str">
            <v>2.02.150</v>
          </cell>
          <cell r="B2584" t="str">
            <v>SCS0001994</v>
          </cell>
          <cell r="C2584" t="str">
            <v>M20右侧独立座垫面套（绒布）</v>
          </cell>
        </row>
        <row r="2585">
          <cell r="A2585" t="str">
            <v>2.02.151</v>
          </cell>
          <cell r="B2585" t="str">
            <v>SCS0001995</v>
          </cell>
          <cell r="C2585" t="str">
            <v>M20右侧独立座垫面套（PVC）</v>
          </cell>
        </row>
        <row r="2586">
          <cell r="A2586" t="str">
            <v>2.02.152</v>
          </cell>
          <cell r="B2586" t="str">
            <v>SCS0001996</v>
          </cell>
          <cell r="C2586" t="str">
            <v>M20左侧座椅靠背面套（织物）</v>
          </cell>
        </row>
        <row r="2587">
          <cell r="A2587" t="str">
            <v>2.02.153</v>
          </cell>
          <cell r="B2587" t="str">
            <v>SCS0001997</v>
          </cell>
          <cell r="C2587" t="str">
            <v>M20左侧座椅靠背面套（绒布）</v>
          </cell>
        </row>
        <row r="2588">
          <cell r="A2588" t="str">
            <v>2.02.154</v>
          </cell>
          <cell r="B2588" t="str">
            <v>SCS0001998</v>
          </cell>
          <cell r="C2588" t="str">
            <v>M20左侧座椅靠背面套（PVC）</v>
          </cell>
        </row>
        <row r="2589">
          <cell r="A2589" t="str">
            <v>2.02.155</v>
          </cell>
          <cell r="B2589" t="str">
            <v>SCS0001999</v>
          </cell>
          <cell r="C2589" t="str">
            <v>M20右侧座椅靠背面套（织物）</v>
          </cell>
        </row>
        <row r="2590">
          <cell r="A2590" t="str">
            <v>2.02.156</v>
          </cell>
          <cell r="B2590" t="str">
            <v>SCS0002000</v>
          </cell>
          <cell r="C2590" t="str">
            <v>M20右侧座椅靠背面套（绒布）</v>
          </cell>
        </row>
        <row r="2591">
          <cell r="A2591" t="str">
            <v>2.02.157</v>
          </cell>
          <cell r="B2591" t="str">
            <v>SCS0002001</v>
          </cell>
          <cell r="C2591" t="str">
            <v>M20右侧座椅靠背面套（PVC）</v>
          </cell>
        </row>
        <row r="2592">
          <cell r="A2592" t="str">
            <v>2.02.158</v>
          </cell>
          <cell r="B2592" t="str">
            <v>SCS0002002</v>
          </cell>
          <cell r="C2592" t="str">
            <v>M20中排左侧座椅背板</v>
          </cell>
        </row>
        <row r="2593">
          <cell r="A2593" t="str">
            <v>2.02.159</v>
          </cell>
          <cell r="B2593" t="str">
            <v>SCS0002003</v>
          </cell>
          <cell r="C2593" t="str">
            <v>M20中排右侧座椅背板</v>
          </cell>
        </row>
        <row r="2594">
          <cell r="A2594" t="str">
            <v>2.02.160</v>
          </cell>
          <cell r="B2594" t="str">
            <v>SCS0002004</v>
          </cell>
          <cell r="C2594" t="str">
            <v>M20左侧座椅座垫面套（织物）</v>
          </cell>
        </row>
        <row r="2595">
          <cell r="A2595" t="str">
            <v>2.02.161</v>
          </cell>
          <cell r="B2595" t="str">
            <v>SCS0002005</v>
          </cell>
          <cell r="C2595" t="str">
            <v>M20左侧座椅座垫面套（绒布）</v>
          </cell>
        </row>
        <row r="2596">
          <cell r="A2596" t="str">
            <v>2.02.162</v>
          </cell>
          <cell r="B2596" t="str">
            <v>SCS0002006</v>
          </cell>
          <cell r="C2596" t="str">
            <v>M20左侧座椅座垫面套（PVC）</v>
          </cell>
        </row>
        <row r="2597">
          <cell r="A2597" t="str">
            <v>2.02.163</v>
          </cell>
          <cell r="B2597" t="str">
            <v>SCS0002007</v>
          </cell>
          <cell r="C2597" t="str">
            <v>M20右侧座椅座垫面套（织物）</v>
          </cell>
        </row>
        <row r="2598">
          <cell r="A2598" t="str">
            <v>2.02.164</v>
          </cell>
          <cell r="B2598" t="str">
            <v>SCS0002008</v>
          </cell>
          <cell r="C2598" t="str">
            <v>M20右侧座椅座垫面套（绒布）</v>
          </cell>
        </row>
        <row r="2599">
          <cell r="A2599" t="str">
            <v>2.02.165</v>
          </cell>
          <cell r="B2599" t="str">
            <v>SCS0002009</v>
          </cell>
          <cell r="C2599" t="str">
            <v>M20右侧座椅座垫面套（PVC）</v>
          </cell>
        </row>
        <row r="2600">
          <cell r="A2600" t="str">
            <v>2.02.166</v>
          </cell>
          <cell r="B2600" t="str">
            <v>SCS0002010</v>
          </cell>
          <cell r="C2600" t="str">
            <v>M20三人靠背面套（织物）</v>
          </cell>
        </row>
        <row r="2601">
          <cell r="A2601" t="str">
            <v>2.02.167</v>
          </cell>
          <cell r="B2601" t="str">
            <v>SCS0002011</v>
          </cell>
          <cell r="C2601" t="str">
            <v>M20三人靠背面套（绒布）</v>
          </cell>
        </row>
        <row r="2602">
          <cell r="A2602" t="str">
            <v>2.02.168</v>
          </cell>
          <cell r="B2602" t="str">
            <v>SCS0002012</v>
          </cell>
          <cell r="C2602" t="str">
            <v>M20三人靠背面套（PVC）</v>
          </cell>
        </row>
        <row r="2603">
          <cell r="A2603" t="str">
            <v>2.02.169</v>
          </cell>
          <cell r="B2603" t="str">
            <v>SCS0002013</v>
          </cell>
          <cell r="C2603" t="str">
            <v>M20三人座垫面套（织物）</v>
          </cell>
        </row>
        <row r="2604">
          <cell r="A2604" t="str">
            <v>2.02.170</v>
          </cell>
          <cell r="B2604" t="str">
            <v>SCS0002014</v>
          </cell>
          <cell r="C2604" t="str">
            <v>M20三人座垫面套（绒布）</v>
          </cell>
        </row>
        <row r="2605">
          <cell r="A2605" t="str">
            <v>2.02.171</v>
          </cell>
          <cell r="B2605" t="str">
            <v>SCS0002015</v>
          </cell>
          <cell r="C2605" t="str">
            <v>M20三人座垫面套（PVC）</v>
          </cell>
        </row>
        <row r="2606">
          <cell r="A2606" t="str">
            <v>2.02.172</v>
          </cell>
          <cell r="B2606" t="str">
            <v>SCS0002016</v>
          </cell>
          <cell r="C2606" t="str">
            <v>M20三人座椅背板</v>
          </cell>
        </row>
        <row r="2607">
          <cell r="A2607" t="str">
            <v>2.02.173</v>
          </cell>
          <cell r="B2607" t="str">
            <v>SCS0002017</v>
          </cell>
          <cell r="C2607" t="str">
            <v>M20三人头枕面套（织物）</v>
          </cell>
        </row>
        <row r="2608">
          <cell r="A2608" t="str">
            <v>2.02.174</v>
          </cell>
          <cell r="B2608" t="str">
            <v>SCS0002018</v>
          </cell>
          <cell r="C2608" t="str">
            <v>M20三人头枕面套（绒布）</v>
          </cell>
        </row>
        <row r="2609">
          <cell r="A2609" t="str">
            <v>2.02.175</v>
          </cell>
          <cell r="B2609" t="str">
            <v>SCS0002019</v>
          </cell>
          <cell r="C2609" t="str">
            <v>M20三人头枕面套（PVC）</v>
          </cell>
        </row>
        <row r="2610">
          <cell r="A2610" t="str">
            <v>2.02.176</v>
          </cell>
          <cell r="B2610" t="str">
            <v>SCS0002020</v>
          </cell>
          <cell r="C2610" t="str">
            <v>M20左侧座椅靠背面套（织物，带遮丑布）</v>
          </cell>
        </row>
        <row r="2611">
          <cell r="A2611" t="str">
            <v>2.02.177</v>
          </cell>
          <cell r="B2611" t="str">
            <v>SCS0002021</v>
          </cell>
          <cell r="C2611" t="str">
            <v>M20左侧座椅靠背面套（绒布，带遮丑布）</v>
          </cell>
        </row>
        <row r="2612">
          <cell r="A2612" t="str">
            <v>2.02.178</v>
          </cell>
          <cell r="B2612" t="str">
            <v>SCS0002022</v>
          </cell>
          <cell r="C2612" t="str">
            <v>M20左侧座椅靠背面套（PVC，带遮丑布）</v>
          </cell>
        </row>
        <row r="2613">
          <cell r="A2613" t="str">
            <v>2.02.179</v>
          </cell>
          <cell r="B2613" t="str">
            <v>SCS0002023</v>
          </cell>
          <cell r="C2613" t="str">
            <v>M20右侧座椅靠背面套（织物，带遮丑布）</v>
          </cell>
        </row>
        <row r="2614">
          <cell r="A2614" t="str">
            <v>2.02.180</v>
          </cell>
          <cell r="B2614" t="str">
            <v>SCS0002024</v>
          </cell>
          <cell r="C2614" t="str">
            <v>M20右侧座椅靠背面套（绒布，带遮丑布）</v>
          </cell>
        </row>
        <row r="2615">
          <cell r="A2615" t="str">
            <v>2.02.181</v>
          </cell>
          <cell r="B2615" t="str">
            <v>SCS0002025</v>
          </cell>
          <cell r="C2615" t="str">
            <v>M20右侧座椅靠背面套（PVC，带遮丑布）</v>
          </cell>
        </row>
        <row r="2616">
          <cell r="A2616" t="str">
            <v>2.02.182</v>
          </cell>
          <cell r="B2616" t="str">
            <v>SLT0001532</v>
          </cell>
          <cell r="C2616" t="str">
            <v>驾驶员靠背护面总成</v>
          </cell>
        </row>
        <row r="2617">
          <cell r="A2617" t="str">
            <v>2.02.183</v>
          </cell>
          <cell r="B2617" t="str">
            <v>SLT0001533</v>
          </cell>
          <cell r="C2617" t="str">
            <v>驾驶员座垫护面总成</v>
          </cell>
        </row>
        <row r="2618">
          <cell r="A2618" t="str">
            <v>2.02.184</v>
          </cell>
          <cell r="B2618" t="str">
            <v>SLT0001534</v>
          </cell>
          <cell r="C2618" t="str">
            <v>司机背包装套</v>
          </cell>
        </row>
        <row r="2619">
          <cell r="A2619" t="str">
            <v>2.02.185</v>
          </cell>
          <cell r="B2619" t="str">
            <v>SLT0001535</v>
          </cell>
          <cell r="C2619" t="str">
            <v>司机座包装套</v>
          </cell>
        </row>
        <row r="2620">
          <cell r="A2620" t="str">
            <v>2.02.186</v>
          </cell>
          <cell r="B2620" t="str">
            <v>SLT0001536</v>
          </cell>
          <cell r="C2620" t="str">
            <v>1695副司机背护面总成</v>
          </cell>
        </row>
        <row r="2621">
          <cell r="A2621" t="str">
            <v>2.02.187</v>
          </cell>
          <cell r="B2621" t="str">
            <v>SLT0001537</v>
          </cell>
          <cell r="C2621" t="str">
            <v>1695副司机座垫护面总成</v>
          </cell>
        </row>
        <row r="2622">
          <cell r="A2622" t="str">
            <v>2.02.188</v>
          </cell>
          <cell r="B2622" t="str">
            <v>SLT0001538</v>
          </cell>
          <cell r="C2622" t="str">
            <v>1695副司机背包装套</v>
          </cell>
        </row>
        <row r="2623">
          <cell r="A2623" t="str">
            <v>2.02.189</v>
          </cell>
          <cell r="B2623" t="str">
            <v>SLT0001539</v>
          </cell>
          <cell r="C2623" t="str">
            <v>1695副司机坐包装套</v>
          </cell>
        </row>
        <row r="2624">
          <cell r="A2624" t="str">
            <v>2.02.190</v>
          </cell>
          <cell r="B2624" t="str">
            <v>SLT0001540</v>
          </cell>
          <cell r="C2624" t="str">
            <v>1900副司机大靠背护面总成</v>
          </cell>
        </row>
        <row r="2625">
          <cell r="A2625" t="str">
            <v>2.02.191</v>
          </cell>
          <cell r="B2625" t="str">
            <v>SLT0001541</v>
          </cell>
          <cell r="C2625" t="str">
            <v>1900副司机小靠背护面总成</v>
          </cell>
        </row>
        <row r="2626">
          <cell r="A2626" t="str">
            <v>2.02.192</v>
          </cell>
          <cell r="B2626" t="str">
            <v>SLT0001542</v>
          </cell>
          <cell r="C2626" t="str">
            <v>1900副司机座垫护面总成</v>
          </cell>
        </row>
        <row r="2627">
          <cell r="A2627" t="str">
            <v>2.02.193</v>
          </cell>
          <cell r="B2627" t="str">
            <v>SLT0001543</v>
          </cell>
          <cell r="C2627" t="str">
            <v>1900副司机大背包装套</v>
          </cell>
        </row>
        <row r="2628">
          <cell r="A2628" t="str">
            <v>2.02.194</v>
          </cell>
          <cell r="B2628" t="str">
            <v>SLT0001544</v>
          </cell>
          <cell r="C2628" t="str">
            <v>1900副司机小背包装套</v>
          </cell>
        </row>
        <row r="2629">
          <cell r="A2629" t="str">
            <v>2.02.195</v>
          </cell>
          <cell r="B2629" t="str">
            <v>SLT0001545</v>
          </cell>
          <cell r="C2629" t="str">
            <v>1900副司机坐垫包装套</v>
          </cell>
        </row>
        <row r="2630">
          <cell r="A2630" t="str">
            <v>2.02.196</v>
          </cell>
          <cell r="B2630" t="str">
            <v>SLT0001546</v>
          </cell>
          <cell r="C2630" t="str">
            <v>1780副背护面总成</v>
          </cell>
        </row>
        <row r="2631">
          <cell r="A2631" t="str">
            <v>2.02.197</v>
          </cell>
          <cell r="B2631" t="str">
            <v>SLT0001547</v>
          </cell>
          <cell r="C2631" t="str">
            <v>1780副坐护面总成</v>
          </cell>
        </row>
        <row r="2632">
          <cell r="A2632" t="str">
            <v>2.02.198</v>
          </cell>
          <cell r="B2632" t="str">
            <v>SLT0001548</v>
          </cell>
          <cell r="C2632" t="str">
            <v>1780副司机联背包装套</v>
          </cell>
        </row>
        <row r="2633">
          <cell r="A2633" t="str">
            <v>2.02.199</v>
          </cell>
          <cell r="B2633" t="str">
            <v>SLT0001549</v>
          </cell>
          <cell r="C2633" t="str">
            <v>1780副司机坐垫包装套</v>
          </cell>
        </row>
        <row r="2634">
          <cell r="A2634" t="str">
            <v>2.02.200</v>
          </cell>
          <cell r="B2634" t="str">
            <v>SCS0002026</v>
          </cell>
          <cell r="C2634" t="str">
            <v>M20中排挂钩拉绳</v>
          </cell>
        </row>
        <row r="2635">
          <cell r="A2635" t="str">
            <v>2.02.201</v>
          </cell>
          <cell r="B2635" t="str">
            <v>SCS0002027</v>
          </cell>
          <cell r="C2635" t="str">
            <v>无纺布</v>
          </cell>
        </row>
        <row r="2636">
          <cell r="A2636" t="str">
            <v>2.02.202</v>
          </cell>
          <cell r="B2636" t="str">
            <v>SCS0002028</v>
          </cell>
          <cell r="C2636" t="str">
            <v>无纺布</v>
          </cell>
        </row>
        <row r="2637">
          <cell r="A2637" t="str">
            <v>2.02.203</v>
          </cell>
          <cell r="B2637" t="str">
            <v>SCS0002029</v>
          </cell>
          <cell r="C2637" t="str">
            <v>M50三人座垫面套（织物）</v>
          </cell>
        </row>
        <row r="2638">
          <cell r="A2638" t="str">
            <v>2.02.204</v>
          </cell>
          <cell r="B2638" t="str">
            <v>SCS0002030</v>
          </cell>
          <cell r="C2638" t="str">
            <v>M50三人座垫面套（绒布）</v>
          </cell>
        </row>
        <row r="2639">
          <cell r="A2639" t="str">
            <v>2.02.205</v>
          </cell>
          <cell r="B2639" t="str">
            <v>SCS0002031</v>
          </cell>
          <cell r="C2639" t="str">
            <v>M50三人座垫面套（PVC）</v>
          </cell>
        </row>
        <row r="2640">
          <cell r="A2640" t="str">
            <v>2.02.206</v>
          </cell>
          <cell r="B2640" t="str">
            <v>SCS0002032</v>
          </cell>
          <cell r="C2640" t="str">
            <v>307（改型）基本型后排三人靠背面套</v>
          </cell>
        </row>
        <row r="2641">
          <cell r="A2641" t="str">
            <v>2.02.207</v>
          </cell>
          <cell r="B2641" t="str">
            <v>SCS0002033</v>
          </cell>
          <cell r="C2641" t="str">
            <v>307（改型）舒适型后排三人靠背面套</v>
          </cell>
        </row>
        <row r="2642">
          <cell r="A2642" t="str">
            <v>2.02.208</v>
          </cell>
          <cell r="B2642" t="str">
            <v>SCS0002034</v>
          </cell>
          <cell r="C2642" t="str">
            <v>307（改型）豪华型后排三人靠背面套</v>
          </cell>
        </row>
        <row r="2643">
          <cell r="A2643" t="str">
            <v>2.02.209</v>
          </cell>
          <cell r="B2643" t="str">
            <v>SCS0002035</v>
          </cell>
          <cell r="C2643" t="str">
            <v>307（改型）基本型后排三人座垫面套</v>
          </cell>
        </row>
        <row r="2644">
          <cell r="A2644" t="str">
            <v>2.02.210</v>
          </cell>
          <cell r="B2644" t="str">
            <v>SCS0002036</v>
          </cell>
          <cell r="C2644" t="str">
            <v>307（改型）舒适型后排三人座垫面套</v>
          </cell>
        </row>
        <row r="2645">
          <cell r="A2645" t="str">
            <v>2.02.211</v>
          </cell>
          <cell r="B2645" t="str">
            <v>SCS0002037</v>
          </cell>
          <cell r="C2645" t="str">
            <v>307（改型）豪华型后排三人座垫面套</v>
          </cell>
        </row>
        <row r="2646">
          <cell r="A2646" t="str">
            <v>2.02.212</v>
          </cell>
          <cell r="B2646" t="str">
            <v>BEC0000014</v>
          </cell>
          <cell r="C2646" t="str">
            <v>侧气囊总成-左</v>
          </cell>
        </row>
        <row r="2647">
          <cell r="A2647" t="str">
            <v>2.02.213</v>
          </cell>
          <cell r="B2647" t="str">
            <v>BEC0000015</v>
          </cell>
          <cell r="C2647" t="str">
            <v>侧气囊总成-右</v>
          </cell>
        </row>
        <row r="2648">
          <cell r="A2648" t="str">
            <v>2.02.214</v>
          </cell>
          <cell r="B2648" t="str">
            <v>SCS0002038</v>
          </cell>
          <cell r="C2648" t="str">
            <v>驾驶座椅头枕面料（真皮）</v>
          </cell>
        </row>
        <row r="2649">
          <cell r="A2649" t="str">
            <v>2.02.215</v>
          </cell>
          <cell r="B2649" t="str">
            <v>SCS0002039</v>
          </cell>
          <cell r="C2649" t="str">
            <v>驾驶座椅靠背面料（真皮）</v>
          </cell>
        </row>
        <row r="2650">
          <cell r="A2650" t="str">
            <v>2.02.216</v>
          </cell>
          <cell r="B2650" t="str">
            <v>SCS0002040</v>
          </cell>
          <cell r="C2650" t="str">
            <v>驾驶座椅坐垫面料（真皮）</v>
          </cell>
        </row>
        <row r="2651">
          <cell r="A2651" t="str">
            <v>2.02.217</v>
          </cell>
          <cell r="B2651" t="str">
            <v>SCS0002041</v>
          </cell>
          <cell r="C2651" t="str">
            <v>副驾驶座椅靠背面料（真皮）</v>
          </cell>
        </row>
        <row r="2652">
          <cell r="A2652" t="str">
            <v>2.02.218</v>
          </cell>
          <cell r="B2652" t="str">
            <v>SCS0002042</v>
          </cell>
          <cell r="C2652" t="str">
            <v>副驾驶座椅坐垫面料（真皮）</v>
          </cell>
        </row>
        <row r="2653">
          <cell r="A2653" t="str">
            <v>2.02.219</v>
          </cell>
          <cell r="B2653" t="str">
            <v>SCS0002043</v>
          </cell>
          <cell r="C2653" t="str">
            <v>无纺布</v>
          </cell>
        </row>
        <row r="2654">
          <cell r="A2654" t="str">
            <v>2.02.220</v>
          </cell>
          <cell r="B2654" t="str">
            <v>SCS0002044</v>
          </cell>
          <cell r="C2654" t="str">
            <v>无纺布</v>
          </cell>
        </row>
        <row r="2655">
          <cell r="A2655" t="str">
            <v>2.02.221</v>
          </cell>
          <cell r="B2655" t="str">
            <v>SCS0002045</v>
          </cell>
          <cell r="C2655" t="str">
            <v>无纺布</v>
          </cell>
        </row>
        <row r="2656">
          <cell r="A2656" t="str">
            <v>2.02.222</v>
          </cell>
          <cell r="B2656" t="str">
            <v>SCS0002046</v>
          </cell>
          <cell r="C2656" t="str">
            <v>无纺布</v>
          </cell>
        </row>
        <row r="2657">
          <cell r="A2657" t="str">
            <v>2.02.223</v>
          </cell>
          <cell r="B2657" t="str">
            <v>SCS0002047</v>
          </cell>
          <cell r="C2657" t="str">
            <v>无纺布</v>
          </cell>
        </row>
        <row r="2658">
          <cell r="A2658" t="str">
            <v>2.02.224</v>
          </cell>
          <cell r="B2658" t="str">
            <v>SCS0002048</v>
          </cell>
          <cell r="C2658" t="str">
            <v>无纺布</v>
          </cell>
        </row>
        <row r="2659">
          <cell r="A2659" t="str">
            <v>2.02.225</v>
          </cell>
          <cell r="B2659" t="str">
            <v>SCS0002049</v>
          </cell>
          <cell r="C2659" t="str">
            <v>无纺布</v>
          </cell>
        </row>
        <row r="2660">
          <cell r="A2660" t="str">
            <v>2.02.226</v>
          </cell>
          <cell r="B2660" t="str">
            <v>SCS0002050</v>
          </cell>
          <cell r="C2660" t="str">
            <v>无纺布</v>
          </cell>
        </row>
        <row r="2661">
          <cell r="A2661" t="str">
            <v>2.02.227</v>
          </cell>
          <cell r="B2661" t="str">
            <v>SCS0002051</v>
          </cell>
          <cell r="C2661" t="str">
            <v>无纺布</v>
          </cell>
        </row>
        <row r="2662">
          <cell r="A2662" t="str">
            <v>2.02.228</v>
          </cell>
          <cell r="B2662" t="str">
            <v>SCS0002052</v>
          </cell>
          <cell r="C2662" t="str">
            <v>无纺布</v>
          </cell>
        </row>
        <row r="2663">
          <cell r="A2663" t="str">
            <v>2.02.229</v>
          </cell>
          <cell r="B2663" t="str">
            <v>SCS0002053</v>
          </cell>
          <cell r="C2663" t="str">
            <v>基本型驾座靠背护面总成(无地图袋)</v>
          </cell>
        </row>
        <row r="2664">
          <cell r="A2664" t="str">
            <v>2.02.230</v>
          </cell>
          <cell r="B2664" t="str">
            <v>SCS0002054</v>
          </cell>
          <cell r="C2664" t="str">
            <v>舒适型驾座靠背护面总成(无地图袋)</v>
          </cell>
        </row>
        <row r="2665">
          <cell r="A2665" t="str">
            <v>2.02.231</v>
          </cell>
          <cell r="B2665" t="str">
            <v>SCS0002055</v>
          </cell>
          <cell r="C2665" t="str">
            <v>豪华型驾座靠背护面总成(无地图袋)</v>
          </cell>
        </row>
        <row r="2666">
          <cell r="A2666" t="str">
            <v>2.02.232</v>
          </cell>
          <cell r="B2666" t="str">
            <v>SCS0002056</v>
          </cell>
          <cell r="C2666" t="str">
            <v>基本型跨座靠背护面总成（带毛毡）</v>
          </cell>
        </row>
        <row r="2667">
          <cell r="A2667" t="str">
            <v>2.02.233</v>
          </cell>
          <cell r="B2667" t="str">
            <v>SCS0002057</v>
          </cell>
          <cell r="C2667" t="str">
            <v>舒适型跨座靠背护面总成（带毛毡）</v>
          </cell>
        </row>
        <row r="2668">
          <cell r="A2668" t="str">
            <v>2.02.234</v>
          </cell>
          <cell r="B2668" t="str">
            <v>SCS0002058</v>
          </cell>
          <cell r="C2668" t="str">
            <v>豪华型跨座靠背护面总成（带毛毡）</v>
          </cell>
        </row>
        <row r="2669">
          <cell r="A2669" t="str">
            <v>2.02.235</v>
          </cell>
          <cell r="B2669" t="str">
            <v>SCS0002059</v>
          </cell>
          <cell r="C2669" t="str">
            <v>307基本型跨座靠背护面总成（带毛毡）</v>
          </cell>
        </row>
        <row r="2670">
          <cell r="A2670" t="str">
            <v>2.02.236</v>
          </cell>
          <cell r="B2670" t="str">
            <v>SCS0002060</v>
          </cell>
          <cell r="C2670" t="str">
            <v>307舒适型跨座靠背护面总成（带毛毡）</v>
          </cell>
        </row>
        <row r="2671">
          <cell r="A2671" t="str">
            <v>2.02.237</v>
          </cell>
          <cell r="B2671" t="str">
            <v>SCS0002061</v>
          </cell>
          <cell r="C2671" t="str">
            <v>307豪华型跨座靠背护面总成（带毛毡）</v>
          </cell>
        </row>
        <row r="2672">
          <cell r="A2672" t="str">
            <v>2.02.238</v>
          </cell>
          <cell r="B2672" t="str">
            <v>SCS0002062</v>
          </cell>
          <cell r="C2672" t="str">
            <v>C33D驾驶员头枕面料（黑色织物）</v>
          </cell>
        </row>
        <row r="2673">
          <cell r="A2673" t="str">
            <v>2.02.239</v>
          </cell>
          <cell r="B2673" t="str">
            <v>SCS0002063</v>
          </cell>
          <cell r="C2673" t="str">
            <v>C33D驾驶员靠背面料（黑色织物）</v>
          </cell>
        </row>
        <row r="2674">
          <cell r="A2674" t="str">
            <v>2.02.240</v>
          </cell>
          <cell r="B2674" t="str">
            <v>SCS0002064</v>
          </cell>
          <cell r="C2674" t="str">
            <v>C33D驾驶员座垫面料（黑色织物）</v>
          </cell>
        </row>
        <row r="2675">
          <cell r="A2675" t="str">
            <v>2.02.241</v>
          </cell>
          <cell r="B2675" t="str">
            <v>SCS0002065</v>
          </cell>
          <cell r="C2675" t="str">
            <v>C33D副驾驶员靠背面料（黑色织物）</v>
          </cell>
        </row>
        <row r="2676">
          <cell r="A2676" t="str">
            <v>2.02.242</v>
          </cell>
          <cell r="B2676" t="str">
            <v>SCS0002066</v>
          </cell>
          <cell r="C2676" t="str">
            <v>C33D副驾驶员座垫面料（黑色织物）</v>
          </cell>
        </row>
        <row r="2677">
          <cell r="A2677" t="str">
            <v>2.02.243</v>
          </cell>
          <cell r="B2677" t="str">
            <v>SCS0002067</v>
          </cell>
          <cell r="C2677" t="str">
            <v>C33D驾驶员靠背面料（黑色织物+PVC）</v>
          </cell>
        </row>
        <row r="2678">
          <cell r="A2678" t="str">
            <v>2.02.244</v>
          </cell>
          <cell r="B2678" t="str">
            <v>SCS0002068</v>
          </cell>
          <cell r="C2678" t="str">
            <v>C33D驾驶员座垫面料（黑色织物+PVC）</v>
          </cell>
        </row>
        <row r="2679">
          <cell r="A2679" t="str">
            <v>2.02.245</v>
          </cell>
          <cell r="B2679" t="str">
            <v>SCS0002069</v>
          </cell>
          <cell r="C2679" t="str">
            <v>C33D副驾驶员靠背面料（米色织物+PVC）</v>
          </cell>
        </row>
        <row r="2680">
          <cell r="A2680" t="str">
            <v>2.02.246</v>
          </cell>
          <cell r="B2680" t="str">
            <v>SCS0002070</v>
          </cell>
          <cell r="C2680" t="str">
            <v>C33D副驾驶员座垫面料（米色织物+PVC）</v>
          </cell>
        </row>
        <row r="2681">
          <cell r="A2681" t="str">
            <v>2.02.247</v>
          </cell>
          <cell r="B2681" t="str">
            <v>SCS0002071</v>
          </cell>
          <cell r="C2681" t="str">
            <v>C33D驾驶员头枕面料（黑色PVC）</v>
          </cell>
        </row>
        <row r="2682">
          <cell r="A2682" t="str">
            <v>2.02.248</v>
          </cell>
          <cell r="B2682" t="str">
            <v>SCS0002072</v>
          </cell>
          <cell r="C2682" t="str">
            <v>C33D驾驶员靠背面料（黑色织物+PVC）</v>
          </cell>
        </row>
        <row r="2683">
          <cell r="A2683" t="str">
            <v>2.02.249</v>
          </cell>
          <cell r="B2683" t="str">
            <v>SCS0002073</v>
          </cell>
          <cell r="C2683" t="str">
            <v>C33D驾驶员座垫面料（黑色织物+PVC）</v>
          </cell>
        </row>
        <row r="2684">
          <cell r="A2684" t="str">
            <v>2.02.250</v>
          </cell>
          <cell r="B2684" t="str">
            <v>SCS0002074</v>
          </cell>
          <cell r="C2684" t="str">
            <v>C33D副驾驶员靠背面料（黑色织物+PVC）</v>
          </cell>
        </row>
        <row r="2685">
          <cell r="A2685" t="str">
            <v>2.02.251</v>
          </cell>
          <cell r="B2685" t="str">
            <v>SCS0002075</v>
          </cell>
          <cell r="C2685" t="str">
            <v>C33D副驾驶员座垫面料（黑色织物+PVC）</v>
          </cell>
        </row>
        <row r="2686">
          <cell r="A2686" t="str">
            <v>2.02.252</v>
          </cell>
          <cell r="B2686" t="str">
            <v>SCS0002076</v>
          </cell>
          <cell r="C2686" t="str">
            <v>C33D驾驶员头枕面料（黑色真皮）</v>
          </cell>
        </row>
        <row r="2687">
          <cell r="A2687" t="str">
            <v>2.02.253</v>
          </cell>
          <cell r="B2687" t="str">
            <v>SCS0002077</v>
          </cell>
          <cell r="C2687" t="str">
            <v>C33D驾驶员靠背面料（黑色真皮+PVC）</v>
          </cell>
        </row>
        <row r="2688">
          <cell r="A2688" t="str">
            <v>2.02.254</v>
          </cell>
          <cell r="B2688" t="str">
            <v>SCS0002078</v>
          </cell>
          <cell r="C2688" t="str">
            <v>C33D驾驶员座垫面料（黑色真皮+PVC）</v>
          </cell>
        </row>
        <row r="2689">
          <cell r="A2689" t="str">
            <v>2.02.255</v>
          </cell>
          <cell r="B2689" t="str">
            <v>SCS0002079</v>
          </cell>
          <cell r="C2689" t="str">
            <v>C33D副驾驶员靠背面料（黑色真皮+PVC）</v>
          </cell>
        </row>
        <row r="2690">
          <cell r="A2690" t="str">
            <v>2.02.256</v>
          </cell>
          <cell r="B2690" t="str">
            <v>SCS0002080</v>
          </cell>
          <cell r="C2690" t="str">
            <v>C33D副驾驶员座垫面料（黑色真皮+PVC）</v>
          </cell>
        </row>
        <row r="2691">
          <cell r="A2691" t="str">
            <v>2.02.257</v>
          </cell>
          <cell r="B2691" t="str">
            <v>SCS0002081</v>
          </cell>
          <cell r="C2691" t="str">
            <v>C33D后排座椅两侧头枕面料（黑色织物）</v>
          </cell>
        </row>
        <row r="2692">
          <cell r="A2692" t="str">
            <v>2.02.258</v>
          </cell>
          <cell r="B2692" t="str">
            <v>SCS0002082</v>
          </cell>
          <cell r="C2692" t="str">
            <v>C33D后排座椅中间头枕面料（黑色织物）</v>
          </cell>
        </row>
        <row r="2693">
          <cell r="A2693" t="str">
            <v>2.02.259</v>
          </cell>
          <cell r="B2693" t="str">
            <v>SCS0002083</v>
          </cell>
          <cell r="C2693" t="str">
            <v>C33D后排座椅两侧头枕面料（黑色PVC）</v>
          </cell>
        </row>
        <row r="2694">
          <cell r="A2694" t="str">
            <v>2.02.260</v>
          </cell>
          <cell r="B2694" t="str">
            <v>SCS0002084</v>
          </cell>
          <cell r="C2694" t="str">
            <v>C33D后排座椅中间头枕面料（黑色PVC）</v>
          </cell>
        </row>
        <row r="2695">
          <cell r="A2695" t="str">
            <v>2.02.261</v>
          </cell>
          <cell r="B2695" t="str">
            <v>SCS0002085</v>
          </cell>
          <cell r="C2695" t="str">
            <v>C33D后排座椅两侧头枕面料（黑色真皮）</v>
          </cell>
        </row>
        <row r="2696">
          <cell r="A2696" t="str">
            <v>2.02.262</v>
          </cell>
          <cell r="B2696" t="str">
            <v>SCS0002086</v>
          </cell>
          <cell r="C2696" t="str">
            <v>C33D后排座椅中间头枕面料（黑色真皮）</v>
          </cell>
        </row>
        <row r="2697">
          <cell r="A2697" t="str">
            <v>2.02.263</v>
          </cell>
          <cell r="B2697" t="str">
            <v>SLT0001550</v>
          </cell>
          <cell r="C2697" t="str">
            <v>北汽福田欧马可出口型面料</v>
          </cell>
        </row>
        <row r="2698">
          <cell r="A2698" t="str">
            <v>2.02.264</v>
          </cell>
          <cell r="B2698" t="str">
            <v>SCS0002087</v>
          </cell>
          <cell r="C2698" t="str">
            <v>后排座椅两侧头枕面料（真皮）</v>
          </cell>
        </row>
        <row r="2699">
          <cell r="A2699" t="str">
            <v>2.02.265</v>
          </cell>
          <cell r="B2699" t="str">
            <v>SCS0002088</v>
          </cell>
          <cell r="C2699" t="str">
            <v>后排座椅中间头枕面料（真皮）</v>
          </cell>
        </row>
        <row r="2700">
          <cell r="A2700" t="str">
            <v>2.02.266</v>
          </cell>
          <cell r="B2700" t="str">
            <v>SCS0002089</v>
          </cell>
          <cell r="C2700" t="str">
            <v>M20驾驶座椅靠背面套（米色织物）</v>
          </cell>
        </row>
        <row r="2701">
          <cell r="A2701" t="str">
            <v>2.02.267</v>
          </cell>
          <cell r="B2701" t="str">
            <v>SCS0002090</v>
          </cell>
          <cell r="C2701" t="str">
            <v>M20驾驶座椅靠背面套（米色PVC）</v>
          </cell>
        </row>
        <row r="2702">
          <cell r="A2702" t="str">
            <v>2.02.268</v>
          </cell>
          <cell r="B2702" t="str">
            <v>SCS0002091</v>
          </cell>
          <cell r="C2702" t="str">
            <v>M20驾驶座椅座垫面套(米色织物)</v>
          </cell>
        </row>
        <row r="2703">
          <cell r="A2703" t="str">
            <v>2.02.269</v>
          </cell>
          <cell r="B2703" t="str">
            <v>SCS0002092</v>
          </cell>
          <cell r="C2703" t="str">
            <v>M20驾驶座椅座垫面套(米色PVC)</v>
          </cell>
        </row>
        <row r="2704">
          <cell r="A2704" t="str">
            <v>2.02.270</v>
          </cell>
          <cell r="B2704" t="str">
            <v>SCS0002093</v>
          </cell>
          <cell r="C2704" t="str">
            <v>M20副驾驶座椅靠背面套(米色织物)</v>
          </cell>
        </row>
        <row r="2705">
          <cell r="A2705" t="str">
            <v>2.02.271</v>
          </cell>
          <cell r="B2705" t="str">
            <v>SCS0002094</v>
          </cell>
          <cell r="C2705" t="str">
            <v>M20副驾驶座椅靠背面套(米色PVC)</v>
          </cell>
        </row>
        <row r="2706">
          <cell r="A2706" t="str">
            <v>2.02.272</v>
          </cell>
          <cell r="B2706" t="str">
            <v>SCS0002095</v>
          </cell>
          <cell r="C2706" t="str">
            <v>M20副驾驶座椅坐垫面套(米色织物)</v>
          </cell>
        </row>
        <row r="2707">
          <cell r="A2707" t="str">
            <v>2.02.273</v>
          </cell>
          <cell r="B2707" t="str">
            <v>SCS0002096</v>
          </cell>
          <cell r="C2707" t="str">
            <v>M20副驾驶座椅坐垫面套(米色PVC)</v>
          </cell>
        </row>
        <row r="2708">
          <cell r="A2708" t="str">
            <v>2.02.274</v>
          </cell>
          <cell r="B2708" t="str">
            <v>SCS0002097</v>
          </cell>
          <cell r="C2708" t="str">
            <v>M20前排头枕面套(米色织物)</v>
          </cell>
        </row>
        <row r="2709">
          <cell r="A2709" t="str">
            <v>2.02.275</v>
          </cell>
          <cell r="B2709" t="str">
            <v>SCS0002098</v>
          </cell>
          <cell r="C2709" t="str">
            <v>M20前排头枕面套(米色PVC)</v>
          </cell>
        </row>
        <row r="2710">
          <cell r="A2710" t="str">
            <v>2.02.276</v>
          </cell>
          <cell r="B2710" t="str">
            <v>SCS0002099</v>
          </cell>
          <cell r="C2710" t="str">
            <v>M20左侧独立靠背面套(米色织物)</v>
          </cell>
        </row>
        <row r="2711">
          <cell r="A2711" t="str">
            <v>2.02.277</v>
          </cell>
          <cell r="B2711" t="str">
            <v>SCS0002100</v>
          </cell>
          <cell r="C2711" t="str">
            <v>M20左侧独立靠背面套(米色PVC)</v>
          </cell>
        </row>
        <row r="2712">
          <cell r="A2712" t="str">
            <v>2.02.278</v>
          </cell>
          <cell r="B2712" t="str">
            <v>SCS0002101</v>
          </cell>
          <cell r="C2712" t="str">
            <v>M20左侧独立座垫面套（米色织物）</v>
          </cell>
        </row>
        <row r="2713">
          <cell r="A2713" t="str">
            <v>2.02.279</v>
          </cell>
          <cell r="B2713" t="str">
            <v>SCS0002102</v>
          </cell>
          <cell r="C2713" t="str">
            <v>M20左侧独立座垫面套（米色PVC）</v>
          </cell>
        </row>
        <row r="2714">
          <cell r="A2714" t="str">
            <v>2.02.280</v>
          </cell>
          <cell r="B2714" t="str">
            <v>SCS0002103</v>
          </cell>
          <cell r="C2714" t="str">
            <v>M20左座椅扶手面套(米色织物)</v>
          </cell>
        </row>
        <row r="2715">
          <cell r="A2715" t="str">
            <v>2.02.281</v>
          </cell>
          <cell r="B2715" t="str">
            <v>SCS0002104</v>
          </cell>
          <cell r="C2715" t="str">
            <v>M20左座椅扶手面套(米色PVC)</v>
          </cell>
        </row>
        <row r="2716">
          <cell r="A2716" t="str">
            <v>2.02.282</v>
          </cell>
          <cell r="B2716" t="str">
            <v>SCS0002105</v>
          </cell>
          <cell r="C2716" t="str">
            <v>M20右座椅扶手面套(米色织物)</v>
          </cell>
        </row>
        <row r="2717">
          <cell r="A2717" t="str">
            <v>2.02.283</v>
          </cell>
          <cell r="B2717" t="str">
            <v>SCS0002106</v>
          </cell>
          <cell r="C2717" t="str">
            <v>M20右座椅扶手面套(米色PVC)</v>
          </cell>
        </row>
        <row r="2718">
          <cell r="A2718" t="str">
            <v>2.02.284</v>
          </cell>
          <cell r="B2718" t="str">
            <v>SCS0002107</v>
          </cell>
          <cell r="C2718" t="str">
            <v>M20右侧独立靠背面套(米色织物)</v>
          </cell>
        </row>
        <row r="2719">
          <cell r="A2719" t="str">
            <v>2.02.285</v>
          </cell>
          <cell r="B2719" t="str">
            <v>SCS0002108</v>
          </cell>
          <cell r="C2719" t="str">
            <v>M20右侧独立靠背面套(米色PVC)</v>
          </cell>
        </row>
        <row r="2720">
          <cell r="A2720" t="str">
            <v>2.02.286</v>
          </cell>
          <cell r="B2720" t="str">
            <v>SCS0002109</v>
          </cell>
          <cell r="C2720" t="str">
            <v>M20左侧座椅靠背面套（米色织物）</v>
          </cell>
        </row>
        <row r="2721">
          <cell r="A2721" t="str">
            <v>2.02.287</v>
          </cell>
          <cell r="B2721" t="str">
            <v>SCS0002110</v>
          </cell>
          <cell r="C2721" t="str">
            <v>M20左侧座椅靠背面套（米色PVC）</v>
          </cell>
        </row>
        <row r="2722">
          <cell r="A2722" t="str">
            <v>2.02.288</v>
          </cell>
          <cell r="B2722" t="str">
            <v>SCS0002111</v>
          </cell>
          <cell r="C2722" t="str">
            <v>M20右侧座椅靠背面套（米色织物）</v>
          </cell>
        </row>
        <row r="2723">
          <cell r="A2723" t="str">
            <v>2.02.289</v>
          </cell>
          <cell r="B2723" t="str">
            <v>SCS0002112</v>
          </cell>
          <cell r="C2723" t="str">
            <v>M20右侧座椅靠背面套（米色PVC）</v>
          </cell>
        </row>
        <row r="2724">
          <cell r="A2724" t="str">
            <v>2.02.290</v>
          </cell>
          <cell r="B2724" t="str">
            <v>SCS0002113</v>
          </cell>
          <cell r="C2724" t="str">
            <v>M20左侧座椅座垫面套（米色织物）</v>
          </cell>
        </row>
        <row r="2725">
          <cell r="A2725" t="str">
            <v>2.02.291</v>
          </cell>
          <cell r="B2725" t="str">
            <v>SCS0002114</v>
          </cell>
          <cell r="C2725" t="str">
            <v>M20左侧座椅座垫面套（米色PVC）</v>
          </cell>
        </row>
        <row r="2726">
          <cell r="A2726" t="str">
            <v>2.02.292</v>
          </cell>
          <cell r="B2726" t="str">
            <v>SCS0002115</v>
          </cell>
          <cell r="C2726" t="str">
            <v>M20右侧座椅座垫面套（米色织物）</v>
          </cell>
        </row>
        <row r="2727">
          <cell r="A2727" t="str">
            <v>2.02.293</v>
          </cell>
          <cell r="B2727" t="str">
            <v>SCS0002116</v>
          </cell>
          <cell r="C2727" t="str">
            <v>M20右侧座椅座垫面套（米色PVC）</v>
          </cell>
        </row>
        <row r="2728">
          <cell r="A2728" t="str">
            <v>2.02.294</v>
          </cell>
          <cell r="B2728" t="str">
            <v>SCS0002117</v>
          </cell>
          <cell r="C2728" t="str">
            <v>M20三人靠背面套（米色织物）</v>
          </cell>
        </row>
        <row r="2729">
          <cell r="A2729" t="str">
            <v>2.02.295</v>
          </cell>
          <cell r="B2729" t="str">
            <v>SCS0002118</v>
          </cell>
          <cell r="C2729" t="str">
            <v>M20三人靠背面套（米色PVC）</v>
          </cell>
        </row>
        <row r="2730">
          <cell r="A2730" t="str">
            <v>2.02.296</v>
          </cell>
          <cell r="B2730" t="str">
            <v>SCS0002119</v>
          </cell>
          <cell r="C2730" t="str">
            <v>M20三人座垫面套（米色织物）</v>
          </cell>
        </row>
        <row r="2731">
          <cell r="A2731" t="str">
            <v>2.02.297</v>
          </cell>
          <cell r="B2731" t="str">
            <v>SCS0002120</v>
          </cell>
          <cell r="C2731" t="str">
            <v>M20三人座垫面套（米色PVC）</v>
          </cell>
        </row>
        <row r="2732">
          <cell r="A2732" t="str">
            <v>2.02.298</v>
          </cell>
          <cell r="B2732" t="str">
            <v>SCS0002121</v>
          </cell>
          <cell r="C2732" t="str">
            <v>M20三人头枕面套（米色织物）</v>
          </cell>
        </row>
        <row r="2733">
          <cell r="A2733" t="str">
            <v>2.02.299</v>
          </cell>
          <cell r="B2733" t="str">
            <v>SCS0002122</v>
          </cell>
          <cell r="C2733" t="str">
            <v>M20三人头枕面套（米色PVC）</v>
          </cell>
        </row>
        <row r="2734">
          <cell r="A2734" t="str">
            <v>2.02.300</v>
          </cell>
          <cell r="B2734" t="str">
            <v>SCS0002123</v>
          </cell>
          <cell r="C2734" t="str">
            <v>M20右侧独立座垫面套（米色织物）</v>
          </cell>
        </row>
        <row r="2735">
          <cell r="A2735" t="str">
            <v>2.02.301</v>
          </cell>
          <cell r="B2735" t="str">
            <v>SCS0002124</v>
          </cell>
          <cell r="C2735" t="str">
            <v>M20右侧独立座垫面套（米色PVC）</v>
          </cell>
        </row>
        <row r="2736">
          <cell r="A2736" t="str">
            <v>2.02.302</v>
          </cell>
          <cell r="B2736" t="str">
            <v>SCS0002125</v>
          </cell>
          <cell r="C2736" t="str">
            <v>C33D驾驶员头枕面料（米色、棕色PVC）</v>
          </cell>
        </row>
        <row r="2737">
          <cell r="A2737" t="str">
            <v>2.02.303</v>
          </cell>
          <cell r="B2737" t="str">
            <v>SCS0002126</v>
          </cell>
          <cell r="C2737" t="str">
            <v>C33D后排座椅两侧头枕面料（米色、棕色PVC）</v>
          </cell>
        </row>
        <row r="2738">
          <cell r="A2738" t="str">
            <v>2.02.304</v>
          </cell>
          <cell r="B2738" t="str">
            <v>SCS0002127</v>
          </cell>
          <cell r="C2738" t="str">
            <v>C33D后排座椅中间头枕面料（米色、棕色PVC）</v>
          </cell>
        </row>
        <row r="2739">
          <cell r="A2739" t="str">
            <v>2.02.305</v>
          </cell>
          <cell r="B2739" t="str">
            <v>SCS0002128</v>
          </cell>
          <cell r="C2739" t="str">
            <v>C33D后排座椅整体靠背面料（黑色织物）</v>
          </cell>
        </row>
        <row r="2740">
          <cell r="A2740" t="str">
            <v>2.02.306</v>
          </cell>
          <cell r="B2740" t="str">
            <v>SCS0002129</v>
          </cell>
          <cell r="C2740" t="str">
            <v>C33D后排座椅整体座垫面料（黑色织物）</v>
          </cell>
        </row>
        <row r="2741">
          <cell r="A2741" t="str">
            <v>2.02.307</v>
          </cell>
          <cell r="B2741" t="str">
            <v>SCS0002130</v>
          </cell>
          <cell r="C2741" t="str">
            <v>C33D后排座椅整体靠背面料（黑色织物+PVC）</v>
          </cell>
        </row>
        <row r="2742">
          <cell r="A2742" t="str">
            <v>2.02.308</v>
          </cell>
          <cell r="B2742" t="str">
            <v>SCS0002131</v>
          </cell>
          <cell r="C2742" t="str">
            <v>C33D后排座椅整体座垫面料（黑色织物+PVC）</v>
          </cell>
        </row>
        <row r="2743">
          <cell r="A2743" t="str">
            <v>2.02.309</v>
          </cell>
          <cell r="B2743" t="str">
            <v>SCS0002132</v>
          </cell>
          <cell r="C2743" t="str">
            <v>C33D后排右靠背面料（黑色织物+PVC）</v>
          </cell>
        </row>
        <row r="2744">
          <cell r="A2744" t="str">
            <v>2.02.310</v>
          </cell>
          <cell r="B2744" t="str">
            <v>SCS0002133</v>
          </cell>
          <cell r="C2744" t="str">
            <v>C33D后排左靠背面料（黑色织物+PVC）</v>
          </cell>
        </row>
        <row r="2745">
          <cell r="A2745" t="str">
            <v>2.02.311</v>
          </cell>
          <cell r="B2745" t="str">
            <v>SCS0002134</v>
          </cell>
          <cell r="C2745" t="str">
            <v>C33D后排右座垫面料（黑色织物+PVC）</v>
          </cell>
        </row>
        <row r="2746">
          <cell r="A2746" t="str">
            <v>2.02.312</v>
          </cell>
          <cell r="B2746" t="str">
            <v>SCS0002135</v>
          </cell>
          <cell r="C2746" t="str">
            <v>C33D后排左座垫面料（黑色织物+PVC）</v>
          </cell>
        </row>
        <row r="2747">
          <cell r="A2747" t="str">
            <v>2.02.313</v>
          </cell>
          <cell r="B2747" t="str">
            <v>SCS0002136</v>
          </cell>
          <cell r="C2747" t="str">
            <v>C33D后排右靠背面料（黑色真皮+PVC）</v>
          </cell>
        </row>
        <row r="2748">
          <cell r="A2748" t="str">
            <v>2.02.314</v>
          </cell>
          <cell r="B2748" t="str">
            <v>SCS0002137</v>
          </cell>
          <cell r="C2748" t="str">
            <v>C33D后排左靠背面料（黑色真皮+PVC）</v>
          </cell>
        </row>
        <row r="2749">
          <cell r="A2749" t="str">
            <v>2.02.315</v>
          </cell>
          <cell r="B2749" t="str">
            <v>SCS0002138</v>
          </cell>
          <cell r="C2749" t="str">
            <v>C33D后排右座垫面料（黑色真皮+PVC）</v>
          </cell>
        </row>
        <row r="2750">
          <cell r="A2750" t="str">
            <v>2.02.316</v>
          </cell>
          <cell r="B2750" t="str">
            <v>SCS0002139</v>
          </cell>
          <cell r="C2750" t="str">
            <v>C33D后排左座垫面料（黑色真皮+PVC）</v>
          </cell>
        </row>
        <row r="2751">
          <cell r="A2751" t="str">
            <v>2.02.317</v>
          </cell>
          <cell r="B2751" t="str">
            <v>SCS0002140</v>
          </cell>
          <cell r="C2751" t="str">
            <v>M20左侧独立靠背面套(织物，不带扶手孔)</v>
          </cell>
        </row>
        <row r="2752">
          <cell r="A2752" t="str">
            <v>2.02.318</v>
          </cell>
          <cell r="B2752" t="str">
            <v>SCS0002141</v>
          </cell>
          <cell r="C2752" t="str">
            <v>M20右侧独立靠背面套(织物，不带扶手孔)</v>
          </cell>
        </row>
        <row r="2753">
          <cell r="A2753" t="str">
            <v>2.02.319</v>
          </cell>
          <cell r="B2753" t="str">
            <v>SCS0002142</v>
          </cell>
          <cell r="C2753" t="str">
            <v>C33D驾驶员头枕面料（黑色织物，红色）</v>
          </cell>
        </row>
        <row r="2754">
          <cell r="A2754" t="str">
            <v>2.02.320</v>
          </cell>
          <cell r="B2754" t="str">
            <v>SCS0002143</v>
          </cell>
          <cell r="C2754" t="str">
            <v>C33D驾驶员头枕面料（黑色织物，蓝色）</v>
          </cell>
        </row>
        <row r="2755">
          <cell r="A2755" t="str">
            <v>2.02.321</v>
          </cell>
          <cell r="B2755" t="str">
            <v>SCS0002144</v>
          </cell>
          <cell r="C2755" t="str">
            <v>C33D驾驶员头枕面料（黑色织物，橙色）</v>
          </cell>
        </row>
        <row r="2756">
          <cell r="A2756" t="str">
            <v>2.02.322</v>
          </cell>
          <cell r="B2756" t="str">
            <v>SCS0002145</v>
          </cell>
          <cell r="C2756" t="str">
            <v>C33D驾驶员靠背面料（黑色织物，红色）</v>
          </cell>
        </row>
        <row r="2757">
          <cell r="A2757" t="str">
            <v>2.02.323</v>
          </cell>
          <cell r="B2757" t="str">
            <v>SCS0002146</v>
          </cell>
          <cell r="C2757" t="str">
            <v>C33D驾驶员靠背面料（黑色织物，蓝色）</v>
          </cell>
        </row>
        <row r="2758">
          <cell r="A2758" t="str">
            <v>2.02.324</v>
          </cell>
          <cell r="B2758" t="str">
            <v>SCS0002147</v>
          </cell>
          <cell r="C2758" t="str">
            <v>C33D驾驶员靠背面料（黑色织物，橙色）</v>
          </cell>
        </row>
        <row r="2759">
          <cell r="A2759" t="str">
            <v>2.02.325</v>
          </cell>
          <cell r="B2759" t="str">
            <v>SCS0002148</v>
          </cell>
          <cell r="C2759" t="str">
            <v>C33D驾驶员座垫面料（黑色织物，红色）</v>
          </cell>
        </row>
        <row r="2760">
          <cell r="A2760" t="str">
            <v>2.02.326</v>
          </cell>
          <cell r="B2760" t="str">
            <v>SCS0002149</v>
          </cell>
          <cell r="C2760" t="str">
            <v>C33D驾驶员座垫面料（黑色织物，蓝色）</v>
          </cell>
        </row>
        <row r="2761">
          <cell r="A2761" t="str">
            <v>2.02.327</v>
          </cell>
          <cell r="B2761" t="str">
            <v>SCS0002150</v>
          </cell>
          <cell r="C2761" t="str">
            <v>C33D驾驶员座垫面料（黑色织物，橙色）</v>
          </cell>
        </row>
        <row r="2762">
          <cell r="A2762" t="str">
            <v>2.02.328</v>
          </cell>
          <cell r="B2762" t="str">
            <v>SCS0002151</v>
          </cell>
          <cell r="C2762" t="str">
            <v>C33D副驾驶员靠背面料（黑色织物，红色）</v>
          </cell>
        </row>
        <row r="2763">
          <cell r="A2763" t="str">
            <v>2.02.329</v>
          </cell>
          <cell r="B2763" t="str">
            <v>SCS0002152</v>
          </cell>
          <cell r="C2763" t="str">
            <v>C33D副驾驶员靠背面料（黑色织物，蓝色）</v>
          </cell>
        </row>
        <row r="2764">
          <cell r="A2764" t="str">
            <v>2.02.330</v>
          </cell>
          <cell r="B2764" t="str">
            <v>SCS0002153</v>
          </cell>
          <cell r="C2764" t="str">
            <v>C33D副驾驶员靠背面料（黑色织物，橙色）</v>
          </cell>
        </row>
        <row r="2765">
          <cell r="A2765" t="str">
            <v>2.02.331</v>
          </cell>
          <cell r="B2765" t="str">
            <v>SCS0002154</v>
          </cell>
          <cell r="C2765" t="str">
            <v>C33D后排座椅两侧头枕面料（黑色织物，红色）</v>
          </cell>
        </row>
        <row r="2766">
          <cell r="A2766" t="str">
            <v>2.02.332</v>
          </cell>
          <cell r="B2766" t="str">
            <v>SCS0002155</v>
          </cell>
          <cell r="C2766" t="str">
            <v>C33D后排座椅两侧头枕面料（黑色织物，蓝色）</v>
          </cell>
        </row>
        <row r="2767">
          <cell r="A2767" t="str">
            <v>2.02.333</v>
          </cell>
          <cell r="B2767" t="str">
            <v>SCS0002156</v>
          </cell>
          <cell r="C2767" t="str">
            <v>C33D后排座椅两侧头枕面料（黑色织物，橙色）</v>
          </cell>
        </row>
        <row r="2768">
          <cell r="A2768" t="str">
            <v>2.02.334</v>
          </cell>
          <cell r="B2768" t="str">
            <v>SCS0002157</v>
          </cell>
          <cell r="C2768" t="str">
            <v>C33D后排座椅中间头枕面料（黑色织物，红色）</v>
          </cell>
        </row>
        <row r="2769">
          <cell r="A2769" t="str">
            <v>2.02.335</v>
          </cell>
          <cell r="B2769" t="str">
            <v>SCS0002158</v>
          </cell>
          <cell r="C2769" t="str">
            <v>C33D后排座椅中间头枕面料（黑色织物，蓝色）</v>
          </cell>
        </row>
        <row r="2770">
          <cell r="A2770" t="str">
            <v>2.02.336</v>
          </cell>
          <cell r="B2770" t="str">
            <v>SCS0002159</v>
          </cell>
          <cell r="C2770" t="str">
            <v>C33D后排座椅中间头枕面料（黑色织物，橙色）</v>
          </cell>
        </row>
        <row r="2771">
          <cell r="A2771" t="str">
            <v>2.02.337</v>
          </cell>
          <cell r="B2771" t="str">
            <v>SCS0002160</v>
          </cell>
          <cell r="C2771" t="str">
            <v>C33D后排座椅整体靠背面料（黑色织物，红色）</v>
          </cell>
        </row>
        <row r="2772">
          <cell r="A2772" t="str">
            <v>2.02.338</v>
          </cell>
          <cell r="B2772" t="str">
            <v>SCS0002161</v>
          </cell>
          <cell r="C2772" t="str">
            <v>C33D后排座椅整体靠背面料（黑色织物，蓝色）</v>
          </cell>
        </row>
        <row r="2773">
          <cell r="A2773" t="str">
            <v>2.02.339</v>
          </cell>
          <cell r="B2773" t="str">
            <v>SCS0002162</v>
          </cell>
          <cell r="C2773" t="str">
            <v>C33D后排座椅整体靠背面料（黑色织物，橙色）</v>
          </cell>
        </row>
        <row r="2774">
          <cell r="A2774" t="str">
            <v>2.02.340</v>
          </cell>
          <cell r="B2774" t="str">
            <v>SCS0002163</v>
          </cell>
          <cell r="C2774" t="str">
            <v>C33D后排座椅整体座垫面料（黑色织物，红色）</v>
          </cell>
        </row>
        <row r="2775">
          <cell r="A2775" t="str">
            <v>2.02.341</v>
          </cell>
          <cell r="B2775" t="str">
            <v>SCS0002164</v>
          </cell>
          <cell r="C2775" t="str">
            <v>C33D后排座椅整体座垫面料（黑色织物，蓝色）</v>
          </cell>
        </row>
        <row r="2776">
          <cell r="A2776" t="str">
            <v>2.02.342</v>
          </cell>
          <cell r="B2776" t="str">
            <v>SCS0002165</v>
          </cell>
          <cell r="C2776" t="str">
            <v>C33D后排座椅整体座垫面料（黑色织物，橙色）</v>
          </cell>
        </row>
        <row r="2777">
          <cell r="A2777" t="str">
            <v>2.02.343</v>
          </cell>
          <cell r="B2777" t="str">
            <v>SCS0002166</v>
          </cell>
          <cell r="C2777" t="str">
            <v>C33D驾驶员头枕面料（黑色PVC，红色）</v>
          </cell>
        </row>
        <row r="2778">
          <cell r="A2778" t="str">
            <v>2.02.344</v>
          </cell>
          <cell r="B2778" t="str">
            <v>SCS0002167</v>
          </cell>
          <cell r="C2778" t="str">
            <v>C33D驾驶员头枕面料（黑色PVC，蓝色）</v>
          </cell>
        </row>
        <row r="2779">
          <cell r="A2779" t="str">
            <v>2.02.345</v>
          </cell>
          <cell r="B2779" t="str">
            <v>SCS0002168</v>
          </cell>
          <cell r="C2779" t="str">
            <v>C33D驾驶员头枕面料（黑色PVC，橙色）</v>
          </cell>
        </row>
        <row r="2780">
          <cell r="A2780" t="str">
            <v>2.02.346</v>
          </cell>
          <cell r="B2780" t="str">
            <v>SCS0002169</v>
          </cell>
          <cell r="C2780" t="str">
            <v>C33D驾驶员靠背面料（黑色织物+PVC，红色）</v>
          </cell>
        </row>
        <row r="2781">
          <cell r="A2781" t="str">
            <v>2.02.347</v>
          </cell>
          <cell r="B2781" t="str">
            <v>SCS0002170</v>
          </cell>
          <cell r="C2781" t="str">
            <v>C33D驾驶员靠背面料（黑色织物+PVC，蓝色）</v>
          </cell>
        </row>
        <row r="2782">
          <cell r="A2782" t="str">
            <v>2.02.348</v>
          </cell>
          <cell r="B2782" t="str">
            <v>SCS0002171</v>
          </cell>
          <cell r="C2782" t="str">
            <v>C33D驾驶员靠背面料（黑色织物+PVC，橙色）</v>
          </cell>
        </row>
        <row r="2783">
          <cell r="A2783" t="str">
            <v>2.02.349</v>
          </cell>
          <cell r="B2783" t="str">
            <v>SCS0002172</v>
          </cell>
          <cell r="C2783" t="str">
            <v>C33D驾驶员座垫面料（黑色织物+PVC，红色）</v>
          </cell>
        </row>
        <row r="2784">
          <cell r="A2784" t="str">
            <v>2.02.350</v>
          </cell>
          <cell r="B2784" t="str">
            <v>SCS0002173</v>
          </cell>
          <cell r="C2784" t="str">
            <v>C33D驾驶员座垫面料（黑色织物+PVC，蓝色）</v>
          </cell>
        </row>
        <row r="2785">
          <cell r="A2785" t="str">
            <v>2.02.351</v>
          </cell>
          <cell r="B2785" t="str">
            <v>SCS0002174</v>
          </cell>
          <cell r="C2785" t="str">
            <v>C33D驾驶员座垫面料（黑色织物+PVC，橙色）</v>
          </cell>
        </row>
        <row r="2786">
          <cell r="A2786" t="str">
            <v>2.02.352</v>
          </cell>
          <cell r="B2786" t="str">
            <v>SCS0002175</v>
          </cell>
          <cell r="C2786" t="str">
            <v>C33D副驾驶员靠背面料（黑色织物+PVC，红色）</v>
          </cell>
        </row>
        <row r="2787">
          <cell r="A2787" t="str">
            <v>2.02.353</v>
          </cell>
          <cell r="B2787" t="str">
            <v>SCS0002176</v>
          </cell>
          <cell r="C2787" t="str">
            <v>C33D副驾驶员靠背面料（黑色织物+PVC，蓝色）</v>
          </cell>
        </row>
        <row r="2788">
          <cell r="A2788" t="str">
            <v>2.02.354</v>
          </cell>
          <cell r="B2788" t="str">
            <v>SCS0002177</v>
          </cell>
          <cell r="C2788" t="str">
            <v>C33D副驾驶员靠背面料（黑色织物+PVC，橙色）</v>
          </cell>
        </row>
        <row r="2789">
          <cell r="A2789" t="str">
            <v>2.02.355</v>
          </cell>
          <cell r="B2789" t="str">
            <v>SCS0002178</v>
          </cell>
          <cell r="C2789" t="str">
            <v>C33D副驾驶员座垫面料（黑色织物+PVC，红色）</v>
          </cell>
        </row>
        <row r="2790">
          <cell r="A2790" t="str">
            <v>2.02.356</v>
          </cell>
          <cell r="B2790" t="str">
            <v>SCS0002179</v>
          </cell>
          <cell r="C2790" t="str">
            <v>C33D副驾驶员座垫面料（黑色织物+PVC，蓝色）</v>
          </cell>
        </row>
        <row r="2791">
          <cell r="A2791" t="str">
            <v>2.02.357</v>
          </cell>
          <cell r="B2791" t="str">
            <v>SCS0002180</v>
          </cell>
          <cell r="C2791" t="str">
            <v>C33D副驾驶员座垫面料（黑色织物+PVC，橙色）</v>
          </cell>
        </row>
        <row r="2792">
          <cell r="A2792" t="str">
            <v>2.02.358</v>
          </cell>
          <cell r="B2792" t="str">
            <v>SCS0002181</v>
          </cell>
          <cell r="C2792" t="str">
            <v>M50驾驶座椅靠背面套（浅灰色PVC）</v>
          </cell>
        </row>
        <row r="2793">
          <cell r="A2793" t="str">
            <v>2.02.359</v>
          </cell>
          <cell r="B2793" t="str">
            <v>SCS0002182</v>
          </cell>
          <cell r="C2793" t="str">
            <v>M50驾驶座椅座垫面套(浅灰色PVC)</v>
          </cell>
        </row>
        <row r="2794">
          <cell r="A2794" t="str">
            <v>2.02.360</v>
          </cell>
          <cell r="B2794" t="str">
            <v>SCS0002183</v>
          </cell>
          <cell r="C2794" t="str">
            <v>M50副驾驶座椅靠背面套(浅灰色PVC)</v>
          </cell>
        </row>
        <row r="2795">
          <cell r="A2795" t="str">
            <v>2.02.361</v>
          </cell>
          <cell r="B2795" t="str">
            <v>SCS0002184</v>
          </cell>
          <cell r="C2795" t="str">
            <v>M50副驾驶座椅坐垫面套(浅灰色PVC)</v>
          </cell>
        </row>
        <row r="2796">
          <cell r="A2796" t="str">
            <v>2.02.362</v>
          </cell>
          <cell r="B2796" t="str">
            <v>SCS0002185</v>
          </cell>
          <cell r="C2796" t="str">
            <v>M50前排头枕面套(浅灰色PVC)</v>
          </cell>
        </row>
        <row r="2797">
          <cell r="A2797" t="str">
            <v>2.02.363</v>
          </cell>
          <cell r="B2797" t="str">
            <v>SCS0002186</v>
          </cell>
          <cell r="C2797" t="str">
            <v>M50左侧独立靠背面套(浅灰色PVC)</v>
          </cell>
        </row>
        <row r="2798">
          <cell r="A2798" t="str">
            <v>2.02.364</v>
          </cell>
          <cell r="B2798" t="str">
            <v>SCS0002187</v>
          </cell>
          <cell r="C2798" t="str">
            <v>M50左侧独立座垫面套（浅灰色PVC）</v>
          </cell>
        </row>
        <row r="2799">
          <cell r="A2799" t="str">
            <v>2.02.365</v>
          </cell>
          <cell r="B2799" t="str">
            <v>SCS0002188</v>
          </cell>
          <cell r="C2799" t="str">
            <v>M50左座椅扶手面套(浅灰色PVC)</v>
          </cell>
        </row>
        <row r="2800">
          <cell r="A2800" t="str">
            <v>2.02.366</v>
          </cell>
          <cell r="B2800" t="str">
            <v>SCS0002189</v>
          </cell>
          <cell r="C2800" t="str">
            <v>M50右座椅扶手面套(浅灰色PVC)</v>
          </cell>
        </row>
        <row r="2801">
          <cell r="A2801" t="str">
            <v>2.02.367</v>
          </cell>
          <cell r="B2801" t="str">
            <v>SCS0002190</v>
          </cell>
          <cell r="C2801" t="str">
            <v>M50右侧独立靠背面套(浅灰色PVC)</v>
          </cell>
        </row>
        <row r="2802">
          <cell r="A2802" t="str">
            <v>2.02.368</v>
          </cell>
          <cell r="B2802" t="str">
            <v>SCS0002191</v>
          </cell>
          <cell r="C2802" t="str">
            <v>M50右侧独立座垫面套（浅灰色PVC）</v>
          </cell>
        </row>
        <row r="2803">
          <cell r="A2803" t="str">
            <v>2.02.369</v>
          </cell>
          <cell r="B2803" t="str">
            <v>SCS0002192</v>
          </cell>
          <cell r="C2803" t="str">
            <v>M50左侧座椅靠背面套（浅灰色PVC）</v>
          </cell>
        </row>
        <row r="2804">
          <cell r="A2804" t="str">
            <v>2.02.370</v>
          </cell>
          <cell r="B2804" t="str">
            <v>SCS0002193</v>
          </cell>
          <cell r="C2804" t="str">
            <v>M50右侧座椅靠背面套（浅灰色PVC）</v>
          </cell>
        </row>
        <row r="2805">
          <cell r="A2805" t="str">
            <v>2.02.371</v>
          </cell>
          <cell r="B2805" t="str">
            <v>SCS0002194</v>
          </cell>
          <cell r="C2805" t="str">
            <v>M50左侧座椅座垫面套（浅灰色PVC）</v>
          </cell>
        </row>
        <row r="2806">
          <cell r="A2806" t="str">
            <v>2.02.372</v>
          </cell>
          <cell r="B2806" t="str">
            <v>SCS0002195</v>
          </cell>
          <cell r="C2806" t="str">
            <v>M50右侧座椅座垫面套（浅灰色PVC）</v>
          </cell>
        </row>
        <row r="2807">
          <cell r="A2807" t="str">
            <v>2.02.373</v>
          </cell>
          <cell r="B2807" t="str">
            <v>SCS0002196</v>
          </cell>
          <cell r="C2807" t="str">
            <v>M50三人靠背面套（浅灰色PVC）</v>
          </cell>
        </row>
        <row r="2808">
          <cell r="A2808" t="str">
            <v>2.02.374</v>
          </cell>
          <cell r="B2808" t="str">
            <v>SCS0002197</v>
          </cell>
          <cell r="C2808" t="str">
            <v>M50三人座垫面套（浅灰色PVC）</v>
          </cell>
        </row>
        <row r="2809">
          <cell r="A2809" t="str">
            <v>2.02.375</v>
          </cell>
          <cell r="B2809" t="str">
            <v>SCS0002198</v>
          </cell>
          <cell r="C2809" t="str">
            <v>M50三人头枕面套（浅灰色PVC）</v>
          </cell>
        </row>
        <row r="2810">
          <cell r="A2810" t="str">
            <v>2.02.376</v>
          </cell>
          <cell r="B2810" t="str">
            <v>SCS0002199</v>
          </cell>
          <cell r="C2810" t="str">
            <v>M20驾驶座椅靠背面套（紫黑色织物）</v>
          </cell>
        </row>
        <row r="2811">
          <cell r="A2811" t="str">
            <v>2.02.377</v>
          </cell>
          <cell r="B2811" t="str">
            <v>SCS0002200</v>
          </cell>
          <cell r="C2811" t="str">
            <v>M20驾驶座椅靠背面套（紫黑色+棕色PVC）</v>
          </cell>
        </row>
        <row r="2812">
          <cell r="A2812" t="str">
            <v>2.02.378</v>
          </cell>
          <cell r="B2812" t="str">
            <v>SCS0002201</v>
          </cell>
          <cell r="C2812" t="str">
            <v>M20驾驶座椅座垫面套(紫黑色织物)</v>
          </cell>
        </row>
        <row r="2813">
          <cell r="A2813" t="str">
            <v>2.02.379</v>
          </cell>
          <cell r="B2813" t="str">
            <v>SCS0002202</v>
          </cell>
          <cell r="C2813" t="str">
            <v>M20驾驶座椅座垫面套(紫黑色+棕色PVC)</v>
          </cell>
        </row>
        <row r="2814">
          <cell r="A2814" t="str">
            <v>2.02.380</v>
          </cell>
          <cell r="B2814" t="str">
            <v>SCS0002203</v>
          </cell>
          <cell r="C2814" t="str">
            <v>M20副驾驶座椅靠背面套(紫黑色织物)</v>
          </cell>
        </row>
        <row r="2815">
          <cell r="A2815" t="str">
            <v>2.02.381</v>
          </cell>
          <cell r="B2815" t="str">
            <v>SCS0002204</v>
          </cell>
          <cell r="C2815" t="str">
            <v>M20副驾驶座椅靠背面套(紫黑色+棕色PVC)</v>
          </cell>
        </row>
        <row r="2816">
          <cell r="A2816" t="str">
            <v>2.02.382</v>
          </cell>
          <cell r="B2816" t="str">
            <v>SCS0002205</v>
          </cell>
          <cell r="C2816" t="str">
            <v>M20副驾驶座椅坐垫面套(紫黑色织物)</v>
          </cell>
        </row>
        <row r="2817">
          <cell r="A2817" t="str">
            <v>2.02.383</v>
          </cell>
          <cell r="B2817" t="str">
            <v>SCS0002206</v>
          </cell>
          <cell r="C2817" t="str">
            <v>M20副驾驶座椅坐垫面套(紫黑色+棕色PVC)</v>
          </cell>
        </row>
        <row r="2818">
          <cell r="A2818" t="str">
            <v>2.02.384</v>
          </cell>
          <cell r="B2818" t="str">
            <v>SCS0002207</v>
          </cell>
          <cell r="C2818" t="str">
            <v>M20前排头枕面套(紫黑色织物)</v>
          </cell>
        </row>
        <row r="2819">
          <cell r="A2819" t="str">
            <v>2.02.385</v>
          </cell>
          <cell r="B2819" t="str">
            <v>SCS0002208</v>
          </cell>
          <cell r="C2819" t="str">
            <v>M20前排头枕面套(紫黑色+棕色PVC)</v>
          </cell>
        </row>
        <row r="2820">
          <cell r="A2820" t="str">
            <v>2.02.386</v>
          </cell>
          <cell r="B2820" t="str">
            <v>SCS0002209</v>
          </cell>
          <cell r="C2820" t="str">
            <v>M20左侧独立靠背面套(紫黑色织物)</v>
          </cell>
        </row>
        <row r="2821">
          <cell r="A2821" t="str">
            <v>2.02.387</v>
          </cell>
          <cell r="B2821" t="str">
            <v>SCS0002210</v>
          </cell>
          <cell r="C2821" t="str">
            <v>M20左侧独立靠背面套(紫黑色+棕色PVC)</v>
          </cell>
        </row>
        <row r="2822">
          <cell r="A2822" t="str">
            <v>2.02.388</v>
          </cell>
          <cell r="B2822" t="str">
            <v>SCS0002211</v>
          </cell>
          <cell r="C2822" t="str">
            <v>M20左侧独立座垫面套（紫黑色织物）</v>
          </cell>
        </row>
        <row r="2823">
          <cell r="A2823" t="str">
            <v>2.02.389</v>
          </cell>
          <cell r="B2823" t="str">
            <v>SCS0002212</v>
          </cell>
          <cell r="C2823" t="str">
            <v>M20左侧独立座垫面套（紫黑色+棕色PVC）</v>
          </cell>
        </row>
        <row r="2824">
          <cell r="A2824" t="str">
            <v>2.02.390</v>
          </cell>
          <cell r="B2824" t="str">
            <v>SCS0002213</v>
          </cell>
          <cell r="C2824" t="str">
            <v>M20左座椅扶手面套(紫黑色织物)</v>
          </cell>
        </row>
        <row r="2825">
          <cell r="A2825" t="str">
            <v>2.02.391</v>
          </cell>
          <cell r="B2825" t="str">
            <v>SCS0002214</v>
          </cell>
          <cell r="C2825" t="str">
            <v>M20左座椅扶手面套(紫黑色+棕色PVC)</v>
          </cell>
        </row>
        <row r="2826">
          <cell r="A2826" t="str">
            <v>2.02.392</v>
          </cell>
          <cell r="B2826" t="str">
            <v>SCS0002215</v>
          </cell>
          <cell r="C2826" t="str">
            <v>M20右座椅扶手面套(紫黑色织物)</v>
          </cell>
        </row>
        <row r="2827">
          <cell r="A2827" t="str">
            <v>2.02.393</v>
          </cell>
          <cell r="B2827" t="str">
            <v>SCS0002216</v>
          </cell>
          <cell r="C2827" t="str">
            <v>M20右座椅扶手面套(紫黑色+棕色PVC)</v>
          </cell>
        </row>
        <row r="2828">
          <cell r="A2828" t="str">
            <v>2.02.394</v>
          </cell>
          <cell r="B2828" t="str">
            <v>SCS0002217</v>
          </cell>
          <cell r="C2828" t="str">
            <v>M20右侧独立靠背面套(紫黑色织物)</v>
          </cell>
        </row>
        <row r="2829">
          <cell r="A2829" t="str">
            <v>2.02.395</v>
          </cell>
          <cell r="B2829" t="str">
            <v>SCS0002218</v>
          </cell>
          <cell r="C2829" t="str">
            <v>M20右侧独立靠背面套(紫黑色+棕色PVC)</v>
          </cell>
        </row>
        <row r="2830">
          <cell r="A2830" t="str">
            <v>2.02.396</v>
          </cell>
          <cell r="B2830" t="str">
            <v>SCS0002219</v>
          </cell>
          <cell r="C2830" t="str">
            <v>M20右侧独立座垫面套（紫黑色织物）</v>
          </cell>
        </row>
        <row r="2831">
          <cell r="A2831" t="str">
            <v>2.02.397</v>
          </cell>
          <cell r="B2831" t="str">
            <v>SCS0002220</v>
          </cell>
          <cell r="C2831" t="str">
            <v>M20右侧独立座垫面套（紫黑色+棕色PVC）</v>
          </cell>
        </row>
        <row r="2832">
          <cell r="A2832" t="str">
            <v>2.02.398</v>
          </cell>
          <cell r="B2832" t="str">
            <v>SCS0002221</v>
          </cell>
          <cell r="C2832" t="str">
            <v>M20左侧座椅靠背面套（紫黑色织物）</v>
          </cell>
        </row>
        <row r="2833">
          <cell r="A2833" t="str">
            <v>2.02.399</v>
          </cell>
          <cell r="B2833" t="str">
            <v>SCS0002222</v>
          </cell>
          <cell r="C2833" t="str">
            <v>M20左侧座椅靠背面套（紫黑色+棕色PVC）</v>
          </cell>
        </row>
        <row r="2834">
          <cell r="A2834" t="str">
            <v>2.02.400</v>
          </cell>
          <cell r="B2834" t="str">
            <v>SCS0002223</v>
          </cell>
          <cell r="C2834" t="str">
            <v>M20右侧座椅靠背面套（紫黑色织物）</v>
          </cell>
        </row>
        <row r="2835">
          <cell r="A2835" t="str">
            <v>2.02.401</v>
          </cell>
          <cell r="B2835" t="str">
            <v>SCS0002224</v>
          </cell>
          <cell r="C2835" t="str">
            <v>M20右侧座椅靠背面套（紫黑色+棕色PVC）</v>
          </cell>
        </row>
        <row r="2836">
          <cell r="A2836" t="str">
            <v>2.02.402</v>
          </cell>
          <cell r="B2836" t="str">
            <v>SCS0002225</v>
          </cell>
          <cell r="C2836" t="str">
            <v>M20左侧座椅座垫面套（紫黑色织物）</v>
          </cell>
        </row>
        <row r="2837">
          <cell r="A2837" t="str">
            <v>2.02.403</v>
          </cell>
          <cell r="B2837" t="str">
            <v>SCS0002226</v>
          </cell>
          <cell r="C2837" t="str">
            <v>M20左侧座椅座垫面套（紫黑色+棕色PVC）</v>
          </cell>
        </row>
        <row r="2838">
          <cell r="A2838" t="str">
            <v>2.02.404</v>
          </cell>
          <cell r="B2838" t="str">
            <v>SCS0002227</v>
          </cell>
          <cell r="C2838" t="str">
            <v>M20右侧座椅座垫面套（紫黑色织物）</v>
          </cell>
        </row>
        <row r="2839">
          <cell r="A2839" t="str">
            <v>2.02.405</v>
          </cell>
          <cell r="B2839" t="str">
            <v>SCS0002228</v>
          </cell>
          <cell r="C2839" t="str">
            <v>M20右侧座椅座垫面套（紫黑色+棕色PVC）</v>
          </cell>
        </row>
        <row r="2840">
          <cell r="A2840" t="str">
            <v>2.02.406</v>
          </cell>
          <cell r="B2840" t="str">
            <v>SCS0002229</v>
          </cell>
          <cell r="C2840" t="str">
            <v>M20三人靠背面套（紫黑色织物）</v>
          </cell>
        </row>
        <row r="2841">
          <cell r="A2841" t="str">
            <v>2.02.407</v>
          </cell>
          <cell r="B2841" t="str">
            <v>SCS0002230</v>
          </cell>
          <cell r="C2841" t="str">
            <v>M20三人靠背面套（紫黑色+棕色PVC）</v>
          </cell>
        </row>
        <row r="2842">
          <cell r="A2842" t="str">
            <v>2.02.408</v>
          </cell>
          <cell r="B2842" t="str">
            <v>SCS0002231</v>
          </cell>
          <cell r="C2842" t="str">
            <v>M20三人座垫面套（紫黑色织物）</v>
          </cell>
        </row>
        <row r="2843">
          <cell r="A2843" t="str">
            <v>2.02.409</v>
          </cell>
          <cell r="B2843" t="str">
            <v>SCS0002232</v>
          </cell>
          <cell r="C2843" t="str">
            <v>M20三人座垫面套（紫黑色+棕色PVC）</v>
          </cell>
        </row>
        <row r="2844">
          <cell r="A2844" t="str">
            <v>2.02.410</v>
          </cell>
          <cell r="B2844" t="str">
            <v>SCS0002233</v>
          </cell>
          <cell r="C2844" t="str">
            <v>M20三人头枕面套（紫黑色织物）</v>
          </cell>
        </row>
        <row r="2845">
          <cell r="A2845" t="str">
            <v>2.02.411</v>
          </cell>
          <cell r="B2845" t="str">
            <v>SCS0002234</v>
          </cell>
          <cell r="C2845" t="str">
            <v>M20三人头枕面套（紫黑色+棕色PVC）</v>
          </cell>
        </row>
        <row r="2846">
          <cell r="A2846" t="str">
            <v>2.02.412</v>
          </cell>
          <cell r="B2846" t="str">
            <v>SCS0002235</v>
          </cell>
          <cell r="C2846" t="str">
            <v>M50驾驶座椅靠背面套（浅灰色织物）</v>
          </cell>
        </row>
        <row r="2847">
          <cell r="A2847" t="str">
            <v>2.02.413</v>
          </cell>
          <cell r="B2847" t="str">
            <v>SCS0002236</v>
          </cell>
          <cell r="C2847" t="str">
            <v>M50驾驶座椅座垫面套(浅灰色织物)</v>
          </cell>
        </row>
        <row r="2848">
          <cell r="A2848" t="str">
            <v>2.02.414</v>
          </cell>
          <cell r="B2848" t="str">
            <v>SCS0002237</v>
          </cell>
          <cell r="C2848" t="str">
            <v>M50副驾驶座椅靠背面套(浅灰色织物)</v>
          </cell>
        </row>
        <row r="2849">
          <cell r="A2849" t="str">
            <v>2.02.415</v>
          </cell>
          <cell r="B2849" t="str">
            <v>SCS0002238</v>
          </cell>
          <cell r="C2849" t="str">
            <v>M50副驾驶座椅坐垫面套(浅灰色织物)</v>
          </cell>
        </row>
        <row r="2850">
          <cell r="A2850" t="str">
            <v>2.02.416</v>
          </cell>
          <cell r="B2850" t="str">
            <v>SCS0002239</v>
          </cell>
          <cell r="C2850" t="str">
            <v>M50前排头枕面套(浅灰色织物)</v>
          </cell>
        </row>
        <row r="2851">
          <cell r="A2851" t="str">
            <v>2.02.417</v>
          </cell>
          <cell r="B2851" t="str">
            <v>SCS0002240</v>
          </cell>
          <cell r="C2851" t="str">
            <v>M50左侧独立靠背面套(浅灰色织物)</v>
          </cell>
        </row>
        <row r="2852">
          <cell r="A2852" t="str">
            <v>2.02.418</v>
          </cell>
          <cell r="B2852" t="str">
            <v>SCS0002241</v>
          </cell>
          <cell r="C2852" t="str">
            <v>M50左侧独立座垫面套（浅灰色织物）</v>
          </cell>
        </row>
        <row r="2853">
          <cell r="A2853" t="str">
            <v>2.02.419</v>
          </cell>
          <cell r="B2853" t="str">
            <v>SCS0002242</v>
          </cell>
          <cell r="C2853" t="str">
            <v>M50左座椅扶手面套(浅灰色织物)</v>
          </cell>
        </row>
        <row r="2854">
          <cell r="A2854" t="str">
            <v>2.02.420</v>
          </cell>
          <cell r="B2854" t="str">
            <v>SCS0002243</v>
          </cell>
          <cell r="C2854" t="str">
            <v>M50右座椅扶手面套(浅灰色织物)</v>
          </cell>
        </row>
        <row r="2855">
          <cell r="A2855" t="str">
            <v>2.02.421</v>
          </cell>
          <cell r="B2855" t="str">
            <v>SCS0002244</v>
          </cell>
          <cell r="C2855" t="str">
            <v>M50右侧独立靠背面套(浅灰色织物)</v>
          </cell>
        </row>
        <row r="2856">
          <cell r="A2856" t="str">
            <v>2.02.422</v>
          </cell>
          <cell r="B2856" t="str">
            <v>SCS0002245</v>
          </cell>
          <cell r="C2856" t="str">
            <v>M50右侧独立座垫面套（浅灰色织物）</v>
          </cell>
        </row>
        <row r="2857">
          <cell r="A2857" t="str">
            <v>2.02.423</v>
          </cell>
          <cell r="B2857" t="str">
            <v>SCS0002246</v>
          </cell>
          <cell r="C2857" t="str">
            <v>M50左侧座椅靠背面套（浅灰色织物）</v>
          </cell>
        </row>
        <row r="2858">
          <cell r="A2858" t="str">
            <v>2.02.424</v>
          </cell>
          <cell r="B2858" t="str">
            <v>SCS0002247</v>
          </cell>
          <cell r="C2858" t="str">
            <v>M50右侧座椅靠背面套（浅灰色织物）</v>
          </cell>
        </row>
        <row r="2859">
          <cell r="A2859" t="str">
            <v>2.02.425</v>
          </cell>
          <cell r="B2859" t="str">
            <v>SCS0002248</v>
          </cell>
          <cell r="C2859" t="str">
            <v>M50左侧座椅座垫面套（浅灰色织物）</v>
          </cell>
        </row>
        <row r="2860">
          <cell r="A2860" t="str">
            <v>2.02.426</v>
          </cell>
          <cell r="B2860" t="str">
            <v>SCS0002249</v>
          </cell>
          <cell r="C2860" t="str">
            <v>M50右侧座椅座垫面套（浅灰色织物）</v>
          </cell>
        </row>
        <row r="2861">
          <cell r="A2861" t="str">
            <v>2.02.427</v>
          </cell>
          <cell r="B2861" t="str">
            <v>SCS0002250</v>
          </cell>
          <cell r="C2861" t="str">
            <v>M50三人靠背面套（浅灰色织物）</v>
          </cell>
        </row>
        <row r="2862">
          <cell r="A2862" t="str">
            <v>2.02.428</v>
          </cell>
          <cell r="B2862" t="str">
            <v>SCS0002251</v>
          </cell>
          <cell r="C2862" t="str">
            <v>M50三人座垫面套（浅灰色织物）</v>
          </cell>
        </row>
        <row r="2863">
          <cell r="A2863" t="str">
            <v>2.02.429</v>
          </cell>
          <cell r="B2863" t="str">
            <v>SCS0002252</v>
          </cell>
          <cell r="C2863" t="str">
            <v>M50三人头枕面套（浅灰色织物）</v>
          </cell>
        </row>
        <row r="2864">
          <cell r="A2864" t="str">
            <v>2.02.430</v>
          </cell>
          <cell r="B2864" t="str">
            <v>SCS0002253</v>
          </cell>
          <cell r="C2864" t="str">
            <v>C33D正驾靠背（带气囊）发泡无纺布</v>
          </cell>
        </row>
        <row r="2865">
          <cell r="A2865" t="str">
            <v>2.02.431</v>
          </cell>
          <cell r="B2865" t="str">
            <v>SCS0002254</v>
          </cell>
          <cell r="C2865" t="str">
            <v>C33D副驾靠背（带气囊）发泡无纺布</v>
          </cell>
        </row>
        <row r="2866">
          <cell r="A2866" t="str">
            <v>2.02.432</v>
          </cell>
          <cell r="B2866" t="str">
            <v>SCS0002255</v>
          </cell>
          <cell r="C2866" t="str">
            <v>M35驾驶座椅靠背面套（棕色PVC）</v>
          </cell>
        </row>
        <row r="2867">
          <cell r="A2867" t="str">
            <v>2.02.433</v>
          </cell>
          <cell r="B2867" t="str">
            <v>SCS0002256</v>
          </cell>
          <cell r="C2867" t="str">
            <v>M35驾驶座椅座垫面套(棕色PVC)</v>
          </cell>
        </row>
        <row r="2868">
          <cell r="A2868" t="str">
            <v>2.02.434</v>
          </cell>
          <cell r="B2868" t="str">
            <v>SCS0002257</v>
          </cell>
          <cell r="C2868" t="str">
            <v>M35副驾驶座椅靠背面套(棕色PVC)</v>
          </cell>
        </row>
        <row r="2869">
          <cell r="A2869" t="str">
            <v>2.02.435</v>
          </cell>
          <cell r="B2869" t="str">
            <v>SCS0002258</v>
          </cell>
          <cell r="C2869" t="str">
            <v>M35副驾驶座椅坐垫面套(棕色PVC)</v>
          </cell>
        </row>
        <row r="2870">
          <cell r="A2870" t="str">
            <v>2.02.436</v>
          </cell>
          <cell r="B2870" t="str">
            <v>SCS0002259</v>
          </cell>
          <cell r="C2870" t="str">
            <v>M35前排头枕面套(棕色PVC)</v>
          </cell>
        </row>
        <row r="2871">
          <cell r="A2871" t="str">
            <v>2.02.437</v>
          </cell>
          <cell r="B2871" t="str">
            <v>SCS0002260</v>
          </cell>
          <cell r="C2871" t="str">
            <v>M35左侧独立靠背面套(棕色PVC)</v>
          </cell>
        </row>
        <row r="2872">
          <cell r="A2872" t="str">
            <v>2.02.438</v>
          </cell>
          <cell r="B2872" t="str">
            <v>SCS0002261</v>
          </cell>
          <cell r="C2872" t="str">
            <v>M35左侧独立座垫面套（棕色PVC）</v>
          </cell>
        </row>
        <row r="2873">
          <cell r="A2873" t="str">
            <v>2.02.439</v>
          </cell>
          <cell r="B2873" t="str">
            <v>SCS0002262</v>
          </cell>
          <cell r="C2873" t="str">
            <v>M35左座椅扶手面套(棕色PVC)</v>
          </cell>
        </row>
        <row r="2874">
          <cell r="A2874" t="str">
            <v>2.02.440</v>
          </cell>
          <cell r="B2874" t="str">
            <v>SCS0002263</v>
          </cell>
          <cell r="C2874" t="str">
            <v>M35右座椅扶手面套(棕色PVC)</v>
          </cell>
        </row>
        <row r="2875">
          <cell r="A2875" t="str">
            <v>2.02.441</v>
          </cell>
          <cell r="B2875" t="str">
            <v>SCS0002264</v>
          </cell>
          <cell r="C2875" t="str">
            <v>M35右侧独立靠背面套(棕色PVC)</v>
          </cell>
        </row>
        <row r="2876">
          <cell r="A2876" t="str">
            <v>2.02.442</v>
          </cell>
          <cell r="B2876" t="str">
            <v>SCS0002265</v>
          </cell>
          <cell r="C2876" t="str">
            <v>M35右侧独立座垫面套（棕色PVC）</v>
          </cell>
        </row>
        <row r="2877">
          <cell r="A2877" t="str">
            <v>2.02.443</v>
          </cell>
          <cell r="B2877" t="str">
            <v>SCS0002266</v>
          </cell>
          <cell r="C2877" t="str">
            <v>M35左侧座椅靠背面套（棕色PVC）</v>
          </cell>
        </row>
        <row r="2878">
          <cell r="A2878" t="str">
            <v>2.02.444</v>
          </cell>
          <cell r="B2878" t="str">
            <v>SCS0002267</v>
          </cell>
          <cell r="C2878" t="str">
            <v>M35左侧座椅座垫面套（棕色PVC）</v>
          </cell>
        </row>
        <row r="2879">
          <cell r="A2879" t="str">
            <v>2.02.445</v>
          </cell>
          <cell r="B2879" t="str">
            <v>SCS0002268</v>
          </cell>
          <cell r="C2879" t="str">
            <v>M35右侧座椅靠背面套（棕色PVC）</v>
          </cell>
        </row>
        <row r="2880">
          <cell r="A2880" t="str">
            <v>2.02.446</v>
          </cell>
          <cell r="B2880" t="str">
            <v>SCS0002269</v>
          </cell>
          <cell r="C2880" t="str">
            <v>M35右侧座椅座垫面套（棕色PVC）</v>
          </cell>
        </row>
        <row r="2881">
          <cell r="A2881" t="str">
            <v>2.02.447</v>
          </cell>
          <cell r="B2881" t="str">
            <v>SCS0002270</v>
          </cell>
          <cell r="C2881" t="str">
            <v>M35三人靠背面套（棕色PVC）</v>
          </cell>
        </row>
        <row r="2882">
          <cell r="A2882" t="str">
            <v>2.02.448</v>
          </cell>
          <cell r="B2882" t="str">
            <v>SCS0002271</v>
          </cell>
          <cell r="C2882" t="str">
            <v>M35三人座垫面套（棕色PVC）</v>
          </cell>
        </row>
        <row r="2883">
          <cell r="A2883" t="str">
            <v>2.02.449</v>
          </cell>
          <cell r="B2883" t="str">
            <v>SCS0002272</v>
          </cell>
          <cell r="C2883" t="str">
            <v>M35三人头枕面套（棕色PVC）</v>
          </cell>
        </row>
        <row r="2884">
          <cell r="A2884" t="str">
            <v>2.02.450</v>
          </cell>
          <cell r="B2884" t="str">
            <v>SCS0002273</v>
          </cell>
          <cell r="C2884" t="str">
            <v>C33D前排座椅头枕面套（浅灰）</v>
          </cell>
        </row>
        <row r="2885">
          <cell r="A2885" t="str">
            <v>2.02.451</v>
          </cell>
          <cell r="B2885" t="str">
            <v>SCS0002274</v>
          </cell>
          <cell r="C2885" t="str">
            <v>C33D驾驶员靠背面套（浅灰）</v>
          </cell>
        </row>
        <row r="2886">
          <cell r="A2886" t="str">
            <v>2.02.452</v>
          </cell>
          <cell r="B2886" t="str">
            <v>SCS0002275</v>
          </cell>
          <cell r="C2886" t="str">
            <v>C33D驾驶员座垫面套（浅灰）</v>
          </cell>
        </row>
        <row r="2887">
          <cell r="A2887" t="str">
            <v>2.02.453</v>
          </cell>
          <cell r="B2887" t="str">
            <v>SCS0002276</v>
          </cell>
          <cell r="C2887" t="str">
            <v>C33D副驾驶员靠背面套（浅灰）</v>
          </cell>
        </row>
        <row r="2888">
          <cell r="A2888" t="str">
            <v>2.02.454</v>
          </cell>
          <cell r="B2888" t="str">
            <v>SCS0002277</v>
          </cell>
          <cell r="C2888" t="str">
            <v>C33D副驾驶员座垫面套（浅灰）</v>
          </cell>
        </row>
        <row r="2889">
          <cell r="A2889" t="str">
            <v>2.02.455</v>
          </cell>
          <cell r="B2889" t="str">
            <v>SCS0002278</v>
          </cell>
          <cell r="C2889" t="str">
            <v>C33D后排两侧头枕面套（浅灰）</v>
          </cell>
        </row>
        <row r="2890">
          <cell r="A2890" t="str">
            <v>2.02.456</v>
          </cell>
          <cell r="B2890" t="str">
            <v>SCS0002279</v>
          </cell>
          <cell r="C2890" t="str">
            <v>C33D后排中间头枕面套（浅灰）</v>
          </cell>
        </row>
        <row r="2891">
          <cell r="A2891" t="str">
            <v>2.02.457</v>
          </cell>
          <cell r="B2891" t="str">
            <v>SCS0002280</v>
          </cell>
          <cell r="C2891" t="str">
            <v>C33D后排整体靠背面套（浅灰）</v>
          </cell>
        </row>
        <row r="2892">
          <cell r="A2892" t="str">
            <v>2.02.458</v>
          </cell>
          <cell r="B2892" t="str">
            <v>SCS0002281</v>
          </cell>
          <cell r="C2892" t="str">
            <v>C33D后排整体座垫面套（浅灰）</v>
          </cell>
        </row>
        <row r="2893">
          <cell r="A2893" t="str">
            <v>2.02.459</v>
          </cell>
          <cell r="B2893" t="str">
            <v>SCS0002282</v>
          </cell>
          <cell r="C2893" t="str">
            <v>C33D后排靠背右面套（浅灰）</v>
          </cell>
        </row>
        <row r="2894">
          <cell r="A2894" t="str">
            <v>2.02.460</v>
          </cell>
          <cell r="B2894" t="str">
            <v>SCS0002283</v>
          </cell>
          <cell r="C2894" t="str">
            <v>C33D后排靠背左面套（浅灰）</v>
          </cell>
        </row>
        <row r="2895">
          <cell r="A2895" t="str">
            <v>2.02.461</v>
          </cell>
          <cell r="B2895" t="str">
            <v>SCS0002284</v>
          </cell>
          <cell r="C2895" t="str">
            <v>C33D后排坐垫右面套（浅灰）</v>
          </cell>
        </row>
        <row r="2896">
          <cell r="A2896" t="str">
            <v>2.02.462</v>
          </cell>
          <cell r="B2896" t="str">
            <v>SCS0002285</v>
          </cell>
          <cell r="C2896" t="str">
            <v>C33D后排坐垫左面套（浅灰）</v>
          </cell>
        </row>
        <row r="2897">
          <cell r="A2897" t="str">
            <v>2.02.463</v>
          </cell>
          <cell r="B2897" t="str">
            <v>SCS0002286</v>
          </cell>
          <cell r="C2897" t="str">
            <v>H32B主驾靠背面套（织物）</v>
          </cell>
        </row>
        <row r="2898">
          <cell r="A2898" t="str">
            <v>2.02.464</v>
          </cell>
          <cell r="B2898" t="str">
            <v>SCS0002287</v>
          </cell>
          <cell r="C2898" t="str">
            <v>H32B副驾靠背面套（织物）</v>
          </cell>
        </row>
        <row r="2899">
          <cell r="A2899" t="str">
            <v>2.02.465</v>
          </cell>
          <cell r="B2899" t="str">
            <v>SCS0002288</v>
          </cell>
          <cell r="C2899" t="str">
            <v>H32B前排头枕面套（织物）</v>
          </cell>
        </row>
        <row r="2900">
          <cell r="A2900" t="str">
            <v>2.02.466</v>
          </cell>
          <cell r="B2900" t="str">
            <v>SCS0002289</v>
          </cell>
          <cell r="C2900" t="str">
            <v>H32B主驾座垫面套（织物）</v>
          </cell>
        </row>
        <row r="2901">
          <cell r="A2901" t="str">
            <v>2.02.467</v>
          </cell>
          <cell r="B2901" t="str">
            <v>SCS0002290</v>
          </cell>
          <cell r="C2901" t="str">
            <v>H32B副驾座垫面套（织物）</v>
          </cell>
        </row>
        <row r="2902">
          <cell r="A2902" t="str">
            <v>2.02.468</v>
          </cell>
          <cell r="B2902" t="str">
            <v>SCS0002291</v>
          </cell>
          <cell r="C2902" t="str">
            <v>H32B侧气囊总成-左</v>
          </cell>
        </row>
        <row r="2903">
          <cell r="A2903" t="str">
            <v>2.02.469</v>
          </cell>
          <cell r="B2903" t="str">
            <v>SCS0002292</v>
          </cell>
          <cell r="C2903" t="str">
            <v>H32B侧气囊总成-右</v>
          </cell>
        </row>
        <row r="2904">
          <cell r="A2904" t="str">
            <v>2.02.470</v>
          </cell>
          <cell r="B2904" t="str">
            <v>SCS0002293</v>
          </cell>
          <cell r="C2904" t="str">
            <v>H32B前排头枕面套（真皮）</v>
          </cell>
        </row>
        <row r="2905">
          <cell r="A2905" t="str">
            <v>2.02.471</v>
          </cell>
          <cell r="B2905" t="str">
            <v>SCS0002294</v>
          </cell>
          <cell r="C2905" t="str">
            <v>H32B主驾靠背面套（真皮）</v>
          </cell>
        </row>
        <row r="2906">
          <cell r="A2906" t="str">
            <v>2.02.472</v>
          </cell>
          <cell r="B2906" t="str">
            <v>SCS0002295</v>
          </cell>
          <cell r="C2906" t="str">
            <v>H32B主驾座垫面套（真皮）</v>
          </cell>
        </row>
        <row r="2907">
          <cell r="A2907" t="str">
            <v>2.02.473</v>
          </cell>
          <cell r="B2907" t="str">
            <v>SCS0002296</v>
          </cell>
          <cell r="C2907" t="str">
            <v>H32B副驾靠背面料（真皮）</v>
          </cell>
        </row>
        <row r="2908">
          <cell r="A2908" t="str">
            <v>2.02.474</v>
          </cell>
          <cell r="B2908" t="str">
            <v>SCS0002297</v>
          </cell>
          <cell r="C2908" t="str">
            <v>H32B副驾座垫面料（真皮）</v>
          </cell>
        </row>
        <row r="2909">
          <cell r="A2909" t="str">
            <v>2.02.475</v>
          </cell>
          <cell r="B2909" t="str">
            <v>SCS0002298</v>
          </cell>
          <cell r="C2909" t="str">
            <v>H32B主驾靠背面套（真皮，豪华）</v>
          </cell>
        </row>
        <row r="2910">
          <cell r="A2910" t="str">
            <v>2.02.476</v>
          </cell>
          <cell r="B2910" t="str">
            <v>SCS0002299</v>
          </cell>
          <cell r="C2910" t="str">
            <v>H32B副驾靠背面料（真皮，豪华）</v>
          </cell>
        </row>
        <row r="2911">
          <cell r="A2911" t="str">
            <v>2.02.477</v>
          </cell>
          <cell r="B2911" t="str">
            <v>SCS0002300</v>
          </cell>
          <cell r="C2911" t="str">
            <v>H32B后排六分靠背面套(织物面料)</v>
          </cell>
        </row>
        <row r="2912">
          <cell r="A2912" t="str">
            <v>2.02.478</v>
          </cell>
          <cell r="B2912" t="str">
            <v>SCS0002301</v>
          </cell>
          <cell r="C2912" t="str">
            <v>H32B后排四分靠背面套(织物面料)</v>
          </cell>
        </row>
        <row r="2913">
          <cell r="A2913" t="str">
            <v>2.02.479</v>
          </cell>
          <cell r="B2913" t="str">
            <v>SCS0002302</v>
          </cell>
          <cell r="C2913" t="str">
            <v>H32B后排中间头枕面套(织物面料)</v>
          </cell>
        </row>
        <row r="2914">
          <cell r="A2914" t="str">
            <v>2.02.480</v>
          </cell>
          <cell r="B2914" t="str">
            <v>SCS0002303</v>
          </cell>
          <cell r="C2914" t="str">
            <v>H32B后排中间头枕面套(真皮/皮革)</v>
          </cell>
        </row>
        <row r="2915">
          <cell r="A2915" t="str">
            <v>2.02.481</v>
          </cell>
          <cell r="B2915" t="str">
            <v>SCS0002304</v>
          </cell>
          <cell r="C2915" t="str">
            <v>H32B后排侧头枕面套(织物面料)</v>
          </cell>
        </row>
        <row r="2916">
          <cell r="A2916" t="str">
            <v>2.02.482</v>
          </cell>
          <cell r="B2916" t="str">
            <v>SCS0002305</v>
          </cell>
          <cell r="C2916" t="str">
            <v>H32B后排侧头枕面套(真皮/皮革)</v>
          </cell>
        </row>
        <row r="2917">
          <cell r="A2917" t="str">
            <v>2.02.483</v>
          </cell>
          <cell r="B2917" t="str">
            <v>SCS0002306</v>
          </cell>
          <cell r="C2917" t="str">
            <v>H32B后排六分靠背面套(真皮/皮革)</v>
          </cell>
        </row>
        <row r="2918">
          <cell r="A2918" t="str">
            <v>2.02.484</v>
          </cell>
          <cell r="B2918" t="str">
            <v>SCS0002307</v>
          </cell>
          <cell r="C2918" t="str">
            <v>H32B后排四分靠背面套(真皮/皮革)</v>
          </cell>
        </row>
        <row r="2919">
          <cell r="A2919" t="str">
            <v>2.02.485</v>
          </cell>
          <cell r="B2919" t="str">
            <v>SCS0002308</v>
          </cell>
          <cell r="C2919" t="str">
            <v>H32B后排坐垫面套(织物面料)</v>
          </cell>
        </row>
        <row r="2920">
          <cell r="A2920" t="str">
            <v>2.02.486</v>
          </cell>
          <cell r="B2920" t="str">
            <v>SCS0002309</v>
          </cell>
          <cell r="C2920" t="str">
            <v>H32B后排坐垫面套(真皮面料)</v>
          </cell>
        </row>
        <row r="2921">
          <cell r="A2921" t="str">
            <v>2.02.487</v>
          </cell>
          <cell r="B2921" t="str">
            <v>SCS0002310</v>
          </cell>
          <cell r="C2921" t="str">
            <v>M50N主驾靠背面套（棕色织物）</v>
          </cell>
        </row>
        <row r="2922">
          <cell r="A2922" t="str">
            <v>2.02.488</v>
          </cell>
          <cell r="B2922" t="str">
            <v>SCS0002311</v>
          </cell>
          <cell r="C2922" t="str">
            <v>M50N主驾靠背面套（深棕织物）</v>
          </cell>
        </row>
        <row r="2923">
          <cell r="A2923" t="str">
            <v>2.02.489</v>
          </cell>
          <cell r="B2923" t="str">
            <v>SCS0002312</v>
          </cell>
          <cell r="C2923" t="str">
            <v>M50N前排头枕面套（棕色织物）</v>
          </cell>
        </row>
        <row r="2924">
          <cell r="A2924" t="str">
            <v>2.02.490</v>
          </cell>
          <cell r="B2924" t="str">
            <v>SCS0002313</v>
          </cell>
          <cell r="C2924" t="str">
            <v>M50N前排头枕面套（深棕织物）</v>
          </cell>
        </row>
        <row r="2925">
          <cell r="A2925" t="str">
            <v>2.02.491</v>
          </cell>
          <cell r="B2925" t="str">
            <v>SCS0002314</v>
          </cell>
          <cell r="C2925" t="str">
            <v>M50N主驾座垫面套（棕色织物）</v>
          </cell>
        </row>
        <row r="2926">
          <cell r="A2926" t="str">
            <v>2.02.492</v>
          </cell>
          <cell r="B2926" t="str">
            <v>SCS0002315</v>
          </cell>
          <cell r="C2926" t="str">
            <v>M50N主驾座垫面套（深棕织物）</v>
          </cell>
        </row>
        <row r="2927">
          <cell r="A2927" t="str">
            <v>2.02.493</v>
          </cell>
          <cell r="B2927" t="str">
            <v>SCS0002316</v>
          </cell>
          <cell r="C2927" t="str">
            <v>M50N副驾座垫面套（棕色织物）</v>
          </cell>
        </row>
        <row r="2928">
          <cell r="A2928" t="str">
            <v>2.02.494</v>
          </cell>
          <cell r="B2928" t="str">
            <v>SCS0002317</v>
          </cell>
          <cell r="C2928" t="str">
            <v>M50N副驾座垫面套（深棕织物）</v>
          </cell>
        </row>
        <row r="2929">
          <cell r="A2929" t="str">
            <v>2.02.495</v>
          </cell>
          <cell r="B2929" t="str">
            <v>SCS0002318</v>
          </cell>
          <cell r="C2929" t="str">
            <v>M50N副驾靠背面套（棕色织物）</v>
          </cell>
        </row>
        <row r="2930">
          <cell r="A2930" t="str">
            <v>2.02.496</v>
          </cell>
          <cell r="B2930" t="str">
            <v>SCS0002319</v>
          </cell>
          <cell r="C2930" t="str">
            <v>M50N副驾靠背面套（深棕织物）</v>
          </cell>
        </row>
        <row r="2931">
          <cell r="A2931" t="str">
            <v>2.02.497</v>
          </cell>
          <cell r="B2931" t="str">
            <v>SCS0002320</v>
          </cell>
          <cell r="C2931" t="str">
            <v>M50N前排侧面气囊总成-左</v>
          </cell>
        </row>
        <row r="2932">
          <cell r="A2932" t="str">
            <v>2.02.498</v>
          </cell>
          <cell r="B2932" t="str">
            <v>SCS0002321</v>
          </cell>
          <cell r="C2932" t="str">
            <v>M50N前排侧面气囊总成-右</v>
          </cell>
        </row>
        <row r="2933">
          <cell r="A2933" t="str">
            <v>2.02.499</v>
          </cell>
          <cell r="B2933" t="str">
            <v>SCS0002322</v>
          </cell>
          <cell r="C2933" t="str">
            <v>M50N主驾靠背面套（侧气囊）（棕色织物）</v>
          </cell>
        </row>
        <row r="2934">
          <cell r="A2934" t="str">
            <v>2.02.500</v>
          </cell>
          <cell r="B2934" t="str">
            <v>SCS0002323</v>
          </cell>
          <cell r="C2934" t="str">
            <v>M50N主驾靠背面套（侧气囊）（深棕织物）</v>
          </cell>
        </row>
        <row r="2935">
          <cell r="A2935" t="str">
            <v>2.02.501</v>
          </cell>
          <cell r="B2935" t="str">
            <v>SCS0002324</v>
          </cell>
          <cell r="C2935" t="str">
            <v>M50N副驾靠背面套（侧气囊）（棕色织物）</v>
          </cell>
        </row>
        <row r="2936">
          <cell r="A2936" t="str">
            <v>2.02.502</v>
          </cell>
          <cell r="B2936" t="str">
            <v>SCS0002325</v>
          </cell>
          <cell r="C2936" t="str">
            <v>M50N副驾靠背面套（侧气囊）（深棕织物）</v>
          </cell>
        </row>
        <row r="2937">
          <cell r="A2937" t="str">
            <v>2.02.503</v>
          </cell>
          <cell r="B2937" t="str">
            <v>SCS0002326</v>
          </cell>
          <cell r="C2937" t="str">
            <v>M50N左侧独立靠背面套（织物+棕色）</v>
          </cell>
        </row>
        <row r="2938">
          <cell r="A2938" t="str">
            <v>2.02.504</v>
          </cell>
          <cell r="B2938" t="str">
            <v>SCS0002327</v>
          </cell>
          <cell r="C2938" t="str">
            <v>M50N左侧独立靠背面套（皮革+棕色）</v>
          </cell>
        </row>
        <row r="2939">
          <cell r="A2939" t="str">
            <v>2.02.505</v>
          </cell>
          <cell r="B2939" t="str">
            <v>SCS0002328</v>
          </cell>
          <cell r="C2939" t="str">
            <v>M50N左侧独立靠背面套（织物+深棕）</v>
          </cell>
        </row>
        <row r="2940">
          <cell r="A2940" t="str">
            <v>2.02.506</v>
          </cell>
          <cell r="B2940" t="str">
            <v>SCS0002329</v>
          </cell>
          <cell r="C2940" t="str">
            <v>M50N左侧独立靠背面套（皮革+深棕）</v>
          </cell>
        </row>
        <row r="2941">
          <cell r="A2941" t="str">
            <v>2.02.507</v>
          </cell>
          <cell r="B2941" t="str">
            <v>SCS0002330</v>
          </cell>
          <cell r="C2941" t="str">
            <v>M50N右侧独立靠背面套总成(织物+棕色）</v>
          </cell>
        </row>
        <row r="2942">
          <cell r="A2942" t="str">
            <v>2.02.508</v>
          </cell>
          <cell r="B2942" t="str">
            <v>SCS0002331</v>
          </cell>
          <cell r="C2942" t="str">
            <v>M50N右侧独立靠背面套总成(皮革+棕色）</v>
          </cell>
        </row>
        <row r="2943">
          <cell r="A2943" t="str">
            <v>2.02.509</v>
          </cell>
          <cell r="B2943" t="str">
            <v>SCS0002332</v>
          </cell>
          <cell r="C2943" t="str">
            <v>M50N右侧独立靠背面套总成(织物+深棕）</v>
          </cell>
        </row>
        <row r="2944">
          <cell r="A2944" t="str">
            <v>2.02.510</v>
          </cell>
          <cell r="B2944" t="str">
            <v>SCS0002333</v>
          </cell>
          <cell r="C2944" t="str">
            <v>M50N右侧独立靠背面套总成(皮革+深棕）</v>
          </cell>
        </row>
        <row r="2945">
          <cell r="A2945" t="str">
            <v>2.02.511</v>
          </cell>
          <cell r="B2945" t="str">
            <v>SCS0002334</v>
          </cell>
          <cell r="C2945" t="str">
            <v>M50N前排头枕面套（皮革+棕色）</v>
          </cell>
        </row>
        <row r="2946">
          <cell r="A2946" t="str">
            <v>2.02.512</v>
          </cell>
          <cell r="B2946" t="str">
            <v>SCS0002335</v>
          </cell>
          <cell r="C2946" t="str">
            <v>M50N前排头枕面套（皮革+深棕）</v>
          </cell>
        </row>
        <row r="2947">
          <cell r="A2947" t="str">
            <v>2.02.513</v>
          </cell>
          <cell r="B2947" t="str">
            <v>SCS0002336</v>
          </cell>
          <cell r="C2947" t="str">
            <v>M50N左侧独立座面套总成（织物+棕色）</v>
          </cell>
        </row>
        <row r="2948">
          <cell r="A2948" t="str">
            <v>2.02.514</v>
          </cell>
          <cell r="B2948" t="str">
            <v>SCS0002337</v>
          </cell>
          <cell r="C2948" t="str">
            <v>M50N左侧独立座面套总成（皮革+棕色）</v>
          </cell>
        </row>
        <row r="2949">
          <cell r="A2949" t="str">
            <v>2.02.515</v>
          </cell>
          <cell r="B2949" t="str">
            <v>SCS0002338</v>
          </cell>
          <cell r="C2949" t="str">
            <v>M50N左侧独立座面套总成（织物+深棕）</v>
          </cell>
        </row>
        <row r="2950">
          <cell r="A2950" t="str">
            <v>2.02.516</v>
          </cell>
          <cell r="B2950" t="str">
            <v>SCS0002339</v>
          </cell>
          <cell r="C2950" t="str">
            <v>M50N左侧独立座面套总成（皮革+深棕）</v>
          </cell>
        </row>
        <row r="2951">
          <cell r="A2951" t="str">
            <v>2.02.517</v>
          </cell>
          <cell r="B2951" t="str">
            <v>SCS0002340</v>
          </cell>
          <cell r="C2951" t="str">
            <v>M50N右侧独立座面套总成(织物+棕色）</v>
          </cell>
        </row>
        <row r="2952">
          <cell r="A2952" t="str">
            <v>2.02.518</v>
          </cell>
          <cell r="B2952" t="str">
            <v>SCS0002341</v>
          </cell>
          <cell r="C2952" t="str">
            <v>M50N右侧独立座面套总成(皮革+棕色）</v>
          </cell>
        </row>
        <row r="2953">
          <cell r="A2953" t="str">
            <v>2.02.519</v>
          </cell>
          <cell r="B2953" t="str">
            <v>SCS0002342</v>
          </cell>
          <cell r="C2953" t="str">
            <v>M50N右侧独立座面套总成(织物+深棕）</v>
          </cell>
        </row>
        <row r="2954">
          <cell r="A2954" t="str">
            <v>2.02.520</v>
          </cell>
          <cell r="B2954" t="str">
            <v>SCS0002343</v>
          </cell>
          <cell r="C2954" t="str">
            <v>M50N右侧独立座面套总成(皮革+深棕）</v>
          </cell>
        </row>
        <row r="2955">
          <cell r="A2955" t="str">
            <v>2.02.521</v>
          </cell>
          <cell r="B2955" t="str">
            <v>SCS0002344</v>
          </cell>
          <cell r="C2955" t="str">
            <v>M50N左座椅扶手护面总成（织物+棕色）</v>
          </cell>
        </row>
        <row r="2956">
          <cell r="A2956" t="str">
            <v>2.02.522</v>
          </cell>
          <cell r="B2956" t="str">
            <v>SCS0002345</v>
          </cell>
          <cell r="C2956" t="str">
            <v>M50N左座椅扶手护面总成（织物+深棕）</v>
          </cell>
        </row>
        <row r="2957">
          <cell r="A2957" t="str">
            <v>2.02.523</v>
          </cell>
          <cell r="B2957" t="str">
            <v>SCS0002346</v>
          </cell>
          <cell r="C2957" t="str">
            <v>M50N左座椅扶手护面总成（皮革+棕色）</v>
          </cell>
        </row>
        <row r="2958">
          <cell r="A2958" t="str">
            <v>2.02.524</v>
          </cell>
          <cell r="B2958" t="str">
            <v>SCS0002347</v>
          </cell>
          <cell r="C2958" t="str">
            <v>M50N左座椅扶手护面总成（皮革+深棕）</v>
          </cell>
        </row>
        <row r="2959">
          <cell r="A2959" t="str">
            <v>2.02.525</v>
          </cell>
          <cell r="B2959" t="str">
            <v>SCS0002348</v>
          </cell>
          <cell r="C2959" t="str">
            <v>M50N右座椅扶手护面总成（织物+棕色）</v>
          </cell>
        </row>
        <row r="2960">
          <cell r="A2960" t="str">
            <v>2.02.526</v>
          </cell>
          <cell r="B2960" t="str">
            <v>SCS0002349</v>
          </cell>
          <cell r="C2960" t="str">
            <v>M50N右座椅扶手护面总成（织物+深棕）</v>
          </cell>
        </row>
        <row r="2961">
          <cell r="A2961" t="str">
            <v>2.02.527</v>
          </cell>
          <cell r="B2961" t="str">
            <v>SCS0002350</v>
          </cell>
          <cell r="C2961" t="str">
            <v>M50N右座椅扶手护面总成（皮革+棕色）</v>
          </cell>
        </row>
        <row r="2962">
          <cell r="A2962" t="str">
            <v>2.02.528</v>
          </cell>
          <cell r="B2962" t="str">
            <v>SCS0002351</v>
          </cell>
          <cell r="C2962" t="str">
            <v>M50N右座椅扶手护面总成（皮革+深棕）</v>
          </cell>
        </row>
        <row r="2963">
          <cell r="A2963" t="str">
            <v>2.02.529</v>
          </cell>
          <cell r="B2963" t="str">
            <v>SCS0002352</v>
          </cell>
          <cell r="C2963" t="str">
            <v>M50N中排六分座椅靠背面套（棕色织物）</v>
          </cell>
        </row>
        <row r="2964">
          <cell r="A2964" t="str">
            <v>2.02.530</v>
          </cell>
          <cell r="B2964" t="str">
            <v>SCS0002353</v>
          </cell>
          <cell r="C2964" t="str">
            <v>M50N中排六分座椅靠背面套（棕色皮革）</v>
          </cell>
        </row>
        <row r="2965">
          <cell r="A2965" t="str">
            <v>2.02.531</v>
          </cell>
          <cell r="B2965" t="str">
            <v>SCS0002354</v>
          </cell>
          <cell r="C2965" t="str">
            <v>M50N中排六分座椅靠背面套（深棕织物）</v>
          </cell>
        </row>
        <row r="2966">
          <cell r="A2966" t="str">
            <v>2.02.532</v>
          </cell>
          <cell r="B2966" t="str">
            <v>SCS0002355</v>
          </cell>
          <cell r="C2966" t="str">
            <v>M50N中排六分座椅靠背面套（深棕皮革）</v>
          </cell>
        </row>
        <row r="2967">
          <cell r="A2967" t="str">
            <v>2.02.533</v>
          </cell>
          <cell r="B2967" t="str">
            <v>SCS0002356</v>
          </cell>
          <cell r="C2967" t="str">
            <v>M50N中排六分座椅背板</v>
          </cell>
        </row>
        <row r="2968">
          <cell r="A2968" t="str">
            <v>2.02.534</v>
          </cell>
          <cell r="B2968" t="str">
            <v>SCS0002357</v>
          </cell>
          <cell r="C2968" t="str">
            <v>M50N中排四六分两侧头枕面套（棕色织物）</v>
          </cell>
        </row>
        <row r="2969">
          <cell r="A2969" t="str">
            <v>2.02.535</v>
          </cell>
          <cell r="B2969" t="str">
            <v>SCS0002358</v>
          </cell>
          <cell r="C2969" t="str">
            <v>M50N中排四六分两侧头枕面套（棕色皮革）</v>
          </cell>
        </row>
        <row r="2970">
          <cell r="A2970" t="str">
            <v>2.02.536</v>
          </cell>
          <cell r="B2970" t="str">
            <v>SCS0002359</v>
          </cell>
          <cell r="C2970" t="str">
            <v>M50N中排四六分两侧头枕面套（深棕织物）</v>
          </cell>
        </row>
        <row r="2971">
          <cell r="A2971" t="str">
            <v>2.02.537</v>
          </cell>
          <cell r="B2971" t="str">
            <v>SCS0002360</v>
          </cell>
          <cell r="C2971" t="str">
            <v>M50N中排四六分两侧头枕面套（深棕皮革）</v>
          </cell>
        </row>
        <row r="2972">
          <cell r="A2972" t="str">
            <v>2.02.538</v>
          </cell>
          <cell r="B2972" t="str">
            <v>SCS0002361</v>
          </cell>
          <cell r="C2972" t="str">
            <v>M50N中排四六分中间头枕面套（棕色织物）</v>
          </cell>
        </row>
        <row r="2973">
          <cell r="A2973" t="str">
            <v>2.02.539</v>
          </cell>
          <cell r="B2973" t="str">
            <v>SCS0002362</v>
          </cell>
          <cell r="C2973" t="str">
            <v>M50N中排四六分中间头枕面套（棕色皮革）</v>
          </cell>
        </row>
        <row r="2974">
          <cell r="A2974" t="str">
            <v>2.02.540</v>
          </cell>
          <cell r="B2974" t="str">
            <v>SCS0002363</v>
          </cell>
          <cell r="C2974" t="str">
            <v>M50N中排四六分中间头枕面套（深棕织物）</v>
          </cell>
        </row>
        <row r="2975">
          <cell r="A2975" t="str">
            <v>2.02.541</v>
          </cell>
          <cell r="B2975" t="str">
            <v>SCS0002364</v>
          </cell>
          <cell r="C2975" t="str">
            <v>M50N中排四六分中间头枕面套（深棕皮革）</v>
          </cell>
        </row>
        <row r="2976">
          <cell r="A2976" t="str">
            <v>2.02.542</v>
          </cell>
          <cell r="B2976" t="str">
            <v>SCS0002365</v>
          </cell>
          <cell r="C2976" t="str">
            <v>M50N中排六分座垫面套（棕色织物）</v>
          </cell>
        </row>
        <row r="2977">
          <cell r="A2977" t="str">
            <v>2.02.543</v>
          </cell>
          <cell r="B2977" t="str">
            <v>SCS0002366</v>
          </cell>
          <cell r="C2977" t="str">
            <v>M50N中排六分座垫面套（棕色皮革）</v>
          </cell>
        </row>
        <row r="2978">
          <cell r="A2978" t="str">
            <v>2.02.544</v>
          </cell>
          <cell r="B2978" t="str">
            <v>SCS0002367</v>
          </cell>
          <cell r="C2978" t="str">
            <v>M50N中排六分座垫面套（深棕织物）</v>
          </cell>
        </row>
        <row r="2979">
          <cell r="A2979" t="str">
            <v>2.02.545</v>
          </cell>
          <cell r="B2979" t="str">
            <v>SCS0002368</v>
          </cell>
          <cell r="C2979" t="str">
            <v>M50N中排六分座垫面套（深棕皮革）</v>
          </cell>
        </row>
        <row r="2980">
          <cell r="A2980" t="str">
            <v>2.02.546</v>
          </cell>
          <cell r="B2980" t="str">
            <v>SCS0002369</v>
          </cell>
          <cell r="C2980" t="str">
            <v>M50N中排四分座椅背板</v>
          </cell>
        </row>
        <row r="2981">
          <cell r="A2981" t="str">
            <v>2.02.547</v>
          </cell>
          <cell r="B2981" t="str">
            <v>SCS0002370</v>
          </cell>
          <cell r="C2981" t="str">
            <v>M50N中排四分靠背面套（棕色织物）</v>
          </cell>
        </row>
        <row r="2982">
          <cell r="A2982" t="str">
            <v>2.02.548</v>
          </cell>
          <cell r="B2982" t="str">
            <v>SCS0002371</v>
          </cell>
          <cell r="C2982" t="str">
            <v>M50N中排四分靠背面套（棕色皮革）</v>
          </cell>
        </row>
        <row r="2983">
          <cell r="A2983" t="str">
            <v>2.02.549</v>
          </cell>
          <cell r="B2983" t="str">
            <v>SCS0002372</v>
          </cell>
          <cell r="C2983" t="str">
            <v>M50N中排四分靠背面套（深棕织物）</v>
          </cell>
        </row>
        <row r="2984">
          <cell r="A2984" t="str">
            <v>2.02.550</v>
          </cell>
          <cell r="B2984" t="str">
            <v>SCS0002373</v>
          </cell>
          <cell r="C2984" t="str">
            <v>M50N中排四分靠背面套（深棕皮革）</v>
          </cell>
        </row>
        <row r="2985">
          <cell r="A2985" t="str">
            <v>2.02.551</v>
          </cell>
          <cell r="B2985" t="str">
            <v>SCS0002374</v>
          </cell>
          <cell r="C2985" t="str">
            <v>M50N中排四分座垫面套（棕色织物）</v>
          </cell>
        </row>
        <row r="2986">
          <cell r="A2986" t="str">
            <v>2.02.552</v>
          </cell>
          <cell r="B2986" t="str">
            <v>SCS0002375</v>
          </cell>
          <cell r="C2986" t="str">
            <v>M50N中排四分座垫面套（棕色皮革）</v>
          </cell>
        </row>
        <row r="2987">
          <cell r="A2987" t="str">
            <v>2.02.553</v>
          </cell>
          <cell r="B2987" t="str">
            <v>SCS0002376</v>
          </cell>
          <cell r="C2987" t="str">
            <v>M50N中排四分座垫面套（深棕织物）</v>
          </cell>
        </row>
        <row r="2988">
          <cell r="A2988" t="str">
            <v>2.02.554</v>
          </cell>
          <cell r="B2988" t="str">
            <v>SCS0002377</v>
          </cell>
          <cell r="C2988" t="str">
            <v>M50N中排四分座垫面套（深棕皮革）</v>
          </cell>
        </row>
        <row r="2989">
          <cell r="A2989" t="str">
            <v>2.02.555</v>
          </cell>
          <cell r="B2989" t="str">
            <v>SCS0002378</v>
          </cell>
          <cell r="C2989" t="str">
            <v>M50N后排六分靠背面套（棕色织物）</v>
          </cell>
        </row>
        <row r="2990">
          <cell r="A2990" t="str">
            <v>2.02.556</v>
          </cell>
          <cell r="B2990" t="str">
            <v>SCS0002379</v>
          </cell>
          <cell r="C2990" t="str">
            <v>M50N后排六分靠背面套（棕色皮革）</v>
          </cell>
        </row>
        <row r="2991">
          <cell r="A2991" t="str">
            <v>2.02.557</v>
          </cell>
          <cell r="B2991" t="str">
            <v>SCS0002380</v>
          </cell>
          <cell r="C2991" t="str">
            <v>M50N后排六分靠背面套（深棕织物）</v>
          </cell>
        </row>
        <row r="2992">
          <cell r="A2992" t="str">
            <v>2.02.558</v>
          </cell>
          <cell r="B2992" t="str">
            <v>SCS0002381</v>
          </cell>
          <cell r="C2992" t="str">
            <v>M50N后排六分靠背面套（深棕皮革）</v>
          </cell>
        </row>
        <row r="2993">
          <cell r="A2993" t="str">
            <v>2.02.559</v>
          </cell>
          <cell r="B2993" t="str">
            <v>SCS0002382</v>
          </cell>
          <cell r="C2993" t="str">
            <v>M50N三排六分座椅背板</v>
          </cell>
        </row>
        <row r="2994">
          <cell r="A2994" t="str">
            <v>2.02.560</v>
          </cell>
          <cell r="B2994" t="str">
            <v>SCS0002383</v>
          </cell>
          <cell r="C2994" t="str">
            <v>M50N第三排四六分中间头枕面套（棕色织物）</v>
          </cell>
        </row>
        <row r="2995">
          <cell r="A2995" t="str">
            <v>2.02.561</v>
          </cell>
          <cell r="B2995" t="str">
            <v>SCS0002384</v>
          </cell>
          <cell r="C2995" t="str">
            <v>M50N第三排四六分中间头枕面套（棕色皮革）</v>
          </cell>
        </row>
        <row r="2996">
          <cell r="A2996" t="str">
            <v>2.02.562</v>
          </cell>
          <cell r="B2996" t="str">
            <v>SCS0002385</v>
          </cell>
          <cell r="C2996" t="str">
            <v>M50N第三排四六分中间头枕面套（深棕织物）</v>
          </cell>
        </row>
        <row r="2997">
          <cell r="A2997" t="str">
            <v>2.02.563</v>
          </cell>
          <cell r="B2997" t="str">
            <v>SCS0002386</v>
          </cell>
          <cell r="C2997" t="str">
            <v>M50N第三排四六分中间头枕面套（深棕皮革）</v>
          </cell>
        </row>
        <row r="2998">
          <cell r="A2998" t="str">
            <v>2.02.564</v>
          </cell>
          <cell r="B2998" t="str">
            <v>SCS0002387</v>
          </cell>
          <cell r="C2998" t="str">
            <v>M50N第三排头枕塑料防尘罩总成</v>
          </cell>
        </row>
        <row r="2999">
          <cell r="A2999" t="str">
            <v>2.02.565</v>
          </cell>
          <cell r="B2999" t="str">
            <v>SCS0002388</v>
          </cell>
          <cell r="C2999" t="str">
            <v>M50N第三排四六分两侧头枕面套（棕色织物）</v>
          </cell>
        </row>
        <row r="3000">
          <cell r="A3000" t="str">
            <v>2.02.566</v>
          </cell>
          <cell r="B3000" t="str">
            <v>SCS0002389</v>
          </cell>
          <cell r="C3000" t="str">
            <v>M50N第三排四六分两侧头枕面套（棕色皮革）</v>
          </cell>
        </row>
        <row r="3001">
          <cell r="A3001" t="str">
            <v>2.02.567</v>
          </cell>
          <cell r="B3001" t="str">
            <v>SCS0002390</v>
          </cell>
          <cell r="C3001" t="str">
            <v>M50N第三排四六分两侧头枕面套（深棕织物）</v>
          </cell>
        </row>
        <row r="3002">
          <cell r="A3002" t="str">
            <v>2.02.568</v>
          </cell>
          <cell r="B3002" t="str">
            <v>SCS0002391</v>
          </cell>
          <cell r="C3002" t="str">
            <v>M50N第三排四六分两侧头枕面套（深棕皮革）</v>
          </cell>
        </row>
        <row r="3003">
          <cell r="A3003" t="str">
            <v>2.02.569</v>
          </cell>
          <cell r="B3003" t="str">
            <v>SCS0002392</v>
          </cell>
          <cell r="C3003" t="str">
            <v>M50N第三排六分坐垫面套总成（棕色织物）</v>
          </cell>
        </row>
        <row r="3004">
          <cell r="A3004" t="str">
            <v>2.02.570</v>
          </cell>
          <cell r="B3004" t="str">
            <v>SCS0002393</v>
          </cell>
          <cell r="C3004" t="str">
            <v>M50N第三排六分坐垫面套总成（棕色皮革）</v>
          </cell>
        </row>
        <row r="3005">
          <cell r="A3005" t="str">
            <v>2.02.571</v>
          </cell>
          <cell r="B3005" t="str">
            <v>SCS0002394</v>
          </cell>
          <cell r="C3005" t="str">
            <v>M50N第三排六分坐垫面套总成（深棕织物）</v>
          </cell>
        </row>
        <row r="3006">
          <cell r="A3006" t="str">
            <v>2.02.572</v>
          </cell>
          <cell r="B3006" t="str">
            <v>SCS0004002</v>
          </cell>
          <cell r="C3006" t="str">
            <v>MA501前排座椅包装袋</v>
          </cell>
        </row>
        <row r="3007">
          <cell r="A3007" t="str">
            <v>2.02.573</v>
          </cell>
          <cell r="B3007" t="str">
            <v>SCS0002395</v>
          </cell>
          <cell r="C3007" t="str">
            <v>M50N第三排六分坐垫面套总成（深棕皮革）</v>
          </cell>
        </row>
        <row r="3008">
          <cell r="A3008" t="str">
            <v>2.02.574</v>
          </cell>
          <cell r="B3008" t="str">
            <v>SCS0002396</v>
          </cell>
          <cell r="C3008" t="str">
            <v>M50N第三排四分靠背面套总成（棕色织物）</v>
          </cell>
        </row>
        <row r="3009">
          <cell r="A3009" t="str">
            <v>2.02.575</v>
          </cell>
          <cell r="B3009" t="str">
            <v>SCS0002397</v>
          </cell>
          <cell r="C3009" t="str">
            <v>M50N第三排四分靠背面套总成（棕色皮革）</v>
          </cell>
        </row>
        <row r="3010">
          <cell r="A3010" t="str">
            <v>2.02.576</v>
          </cell>
          <cell r="B3010" t="str">
            <v>SCS0002398</v>
          </cell>
          <cell r="C3010" t="str">
            <v>M50N第三排四分靠背面套总成（深棕织物）</v>
          </cell>
        </row>
        <row r="3011">
          <cell r="A3011" t="str">
            <v>2.02.577</v>
          </cell>
          <cell r="B3011" t="str">
            <v>SCS0002399</v>
          </cell>
          <cell r="C3011" t="str">
            <v>M50N第三排四分靠背面套总成（深棕皮革）</v>
          </cell>
        </row>
        <row r="3012">
          <cell r="A3012" t="str">
            <v>2.02.578</v>
          </cell>
          <cell r="B3012" t="str">
            <v>SCS0002400</v>
          </cell>
          <cell r="C3012" t="str">
            <v>M50N第三排四分座垫面套总成（棕色织物）</v>
          </cell>
        </row>
        <row r="3013">
          <cell r="A3013" t="str">
            <v>2.02.579</v>
          </cell>
          <cell r="B3013" t="str">
            <v>SCS0002401</v>
          </cell>
          <cell r="C3013" t="str">
            <v>M50N第三排四分座垫面套总成（棕色皮革）</v>
          </cell>
        </row>
        <row r="3014">
          <cell r="A3014" t="str">
            <v>2.02.580</v>
          </cell>
          <cell r="B3014" t="str">
            <v>SCS0002402</v>
          </cell>
          <cell r="C3014" t="str">
            <v>M50N第三排四分座垫面套总成（深棕织物）</v>
          </cell>
        </row>
        <row r="3015">
          <cell r="A3015" t="str">
            <v>2.02.581</v>
          </cell>
          <cell r="B3015" t="str">
            <v>SCS0002403</v>
          </cell>
          <cell r="C3015" t="str">
            <v>M50N第三排四分座垫面套总成（深棕皮革）</v>
          </cell>
        </row>
        <row r="3016">
          <cell r="A3016" t="str">
            <v>2.02.582</v>
          </cell>
          <cell r="B3016" t="str">
            <v>SCS0002404</v>
          </cell>
          <cell r="C3016" t="str">
            <v>M50N第三排左侧座椅靠背面套（棕色织物）</v>
          </cell>
        </row>
        <row r="3017">
          <cell r="A3017" t="str">
            <v>2.02.583</v>
          </cell>
          <cell r="B3017" t="str">
            <v>SCS0002405</v>
          </cell>
          <cell r="C3017" t="str">
            <v>M50N第三排左侧座椅靠背面套（棕色皮革）</v>
          </cell>
        </row>
        <row r="3018">
          <cell r="A3018" t="str">
            <v>2.02.584</v>
          </cell>
          <cell r="B3018" t="str">
            <v>SCS0002406</v>
          </cell>
          <cell r="C3018" t="str">
            <v>M50N第三排左侧座椅靠背面套（深棕织物）</v>
          </cell>
        </row>
        <row r="3019">
          <cell r="A3019" t="str">
            <v>2.02.585</v>
          </cell>
          <cell r="B3019" t="str">
            <v>SCS0002407</v>
          </cell>
          <cell r="C3019" t="str">
            <v>M50N第三排左侧座椅靠背面套（深棕皮革）</v>
          </cell>
        </row>
        <row r="3020">
          <cell r="A3020" t="str">
            <v>2.02.586</v>
          </cell>
          <cell r="B3020" t="str">
            <v>SCS0002408</v>
          </cell>
          <cell r="C3020" t="str">
            <v>M50N第三排右侧座椅靠背面套（棕色织物）</v>
          </cell>
        </row>
        <row r="3021">
          <cell r="A3021" t="str">
            <v>2.02.587</v>
          </cell>
          <cell r="B3021" t="str">
            <v>SCS0002409</v>
          </cell>
          <cell r="C3021" t="str">
            <v>M50N第三排右侧座椅靠背面套（棕色皮革）</v>
          </cell>
        </row>
        <row r="3022">
          <cell r="A3022" t="str">
            <v>2.02.588</v>
          </cell>
          <cell r="B3022" t="str">
            <v>SCS0002410</v>
          </cell>
          <cell r="C3022" t="str">
            <v>M50N第三排右侧座椅靠背面套（深棕织物）</v>
          </cell>
        </row>
        <row r="3023">
          <cell r="A3023" t="str">
            <v>2.02.589</v>
          </cell>
          <cell r="B3023" t="str">
            <v>SCS0002411</v>
          </cell>
          <cell r="C3023" t="str">
            <v>M50N第三排右侧座椅靠背面套（深棕皮革）</v>
          </cell>
        </row>
        <row r="3024">
          <cell r="A3024" t="str">
            <v>2.02.590</v>
          </cell>
          <cell r="B3024" t="str">
            <v>SCS0002412</v>
          </cell>
          <cell r="C3024" t="str">
            <v>M50N第三排左侧座椅背板</v>
          </cell>
        </row>
        <row r="3025">
          <cell r="A3025" t="str">
            <v>2.02.591</v>
          </cell>
          <cell r="B3025" t="str">
            <v>SCS0002413</v>
          </cell>
          <cell r="C3025" t="str">
            <v>M50N第三排右侧座椅背板</v>
          </cell>
        </row>
        <row r="3026">
          <cell r="A3026" t="str">
            <v>2.02.592</v>
          </cell>
          <cell r="B3026" t="str">
            <v>SCS0002414</v>
          </cell>
          <cell r="C3026" t="str">
            <v>M50N第三排左侧座椅座垫面套总成（棕色织物）</v>
          </cell>
        </row>
        <row r="3027">
          <cell r="A3027" t="str">
            <v>2.02.593</v>
          </cell>
          <cell r="B3027" t="str">
            <v>SCS0002415</v>
          </cell>
          <cell r="C3027" t="str">
            <v>M50N第三排左侧座椅座垫面套总成（棕色皮革）</v>
          </cell>
        </row>
        <row r="3028">
          <cell r="A3028" t="str">
            <v>2.02.594</v>
          </cell>
          <cell r="B3028" t="str">
            <v>SCS0002416</v>
          </cell>
          <cell r="C3028" t="str">
            <v>M50N第三排左侧座椅座垫面套总成（深棕织物）</v>
          </cell>
        </row>
        <row r="3029">
          <cell r="A3029" t="str">
            <v>2.02.595</v>
          </cell>
          <cell r="B3029" t="str">
            <v>SCS0002417</v>
          </cell>
          <cell r="C3029" t="str">
            <v>M50N第三排左侧座椅座垫面套总成（深棕皮革）</v>
          </cell>
        </row>
        <row r="3030">
          <cell r="A3030" t="str">
            <v>2.02.596</v>
          </cell>
          <cell r="B3030" t="str">
            <v>SCS0002418</v>
          </cell>
          <cell r="C3030" t="str">
            <v>M50N第三排右侧座椅座垫面套总成（棕色织物）</v>
          </cell>
        </row>
        <row r="3031">
          <cell r="A3031" t="str">
            <v>2.02.597</v>
          </cell>
          <cell r="B3031" t="str">
            <v>SCS0002419</v>
          </cell>
          <cell r="C3031" t="str">
            <v>M50N第三排右侧座椅座垫面套总成（棕色皮革）</v>
          </cell>
        </row>
        <row r="3032">
          <cell r="A3032" t="str">
            <v>2.02.598</v>
          </cell>
          <cell r="B3032" t="str">
            <v>SCS0002420</v>
          </cell>
          <cell r="C3032" t="str">
            <v>M50N第三排右侧座椅座垫面套总成（深棕织物）</v>
          </cell>
        </row>
        <row r="3033">
          <cell r="A3033" t="str">
            <v>2.02.599</v>
          </cell>
          <cell r="B3033" t="str">
            <v>SCS0002421</v>
          </cell>
          <cell r="C3033" t="str">
            <v>M50N第三排右侧座椅座垫面套总成（深棕皮革）</v>
          </cell>
        </row>
        <row r="3034">
          <cell r="A3034" t="str">
            <v>2.02.600</v>
          </cell>
          <cell r="B3034" t="str">
            <v>SCS0002422</v>
          </cell>
          <cell r="C3034" t="str">
            <v>M50N三排四分座椅背板</v>
          </cell>
        </row>
        <row r="3035">
          <cell r="A3035" t="str">
            <v>2.02.601</v>
          </cell>
          <cell r="B3035" t="str">
            <v>SCS0002423</v>
          </cell>
          <cell r="C3035" t="str">
            <v>H32B前排靠背发泡用无纺布（不带气囊）</v>
          </cell>
        </row>
        <row r="3036">
          <cell r="A3036" t="str">
            <v>2.02.602</v>
          </cell>
          <cell r="B3036" t="str">
            <v>SCS0002424</v>
          </cell>
          <cell r="C3036" t="str">
            <v>H32B前排靠背发泡用无纺布（带气囊）</v>
          </cell>
        </row>
        <row r="3037">
          <cell r="A3037" t="str">
            <v>2.02.603</v>
          </cell>
          <cell r="B3037" t="str">
            <v>SCS0002425</v>
          </cell>
          <cell r="C3037" t="str">
            <v>H32B驾驶员座垫发泡用无纺布</v>
          </cell>
        </row>
        <row r="3038">
          <cell r="A3038" t="str">
            <v>2.02.604</v>
          </cell>
          <cell r="B3038" t="str">
            <v>SCS0002426</v>
          </cell>
          <cell r="C3038" t="str">
            <v>H32B副驾驶员座垫发泡用无纺布</v>
          </cell>
        </row>
        <row r="3039">
          <cell r="A3039" t="str">
            <v>2.02.605</v>
          </cell>
          <cell r="B3039" t="str">
            <v>SCS0002427</v>
          </cell>
          <cell r="C3039" t="str">
            <v>C33D驾驶员靠背面套（米色织物+米色、棕色PVC）</v>
          </cell>
        </row>
        <row r="3040">
          <cell r="A3040" t="str">
            <v>2.02.606</v>
          </cell>
          <cell r="B3040" t="str">
            <v>SCS0002428</v>
          </cell>
          <cell r="C3040" t="str">
            <v>C33D驾驶员座垫面套（米色织物+米色、棕色PVC）</v>
          </cell>
        </row>
        <row r="3041">
          <cell r="A3041" t="str">
            <v>2.02.607</v>
          </cell>
          <cell r="B3041" t="str">
            <v>SCS0002429</v>
          </cell>
          <cell r="C3041" t="str">
            <v>C33D副驾驶员靠背面套（米色织物+米色、棕色PVC）</v>
          </cell>
        </row>
        <row r="3042">
          <cell r="A3042" t="str">
            <v>2.02.608</v>
          </cell>
          <cell r="B3042" t="str">
            <v>SCS0002430</v>
          </cell>
          <cell r="C3042" t="str">
            <v>C33D副驾驶员座垫面套（米色织物+米色、棕色PVC）</v>
          </cell>
        </row>
        <row r="3043">
          <cell r="A3043" t="str">
            <v>2.02.609</v>
          </cell>
          <cell r="B3043" t="str">
            <v>SCS0002431</v>
          </cell>
          <cell r="C3043" t="str">
            <v>C33D后排靠背右面套（米色织物+米色、棕色PVC）</v>
          </cell>
        </row>
        <row r="3044">
          <cell r="A3044" t="str">
            <v>2.02.610</v>
          </cell>
          <cell r="B3044" t="str">
            <v>SCS0002432</v>
          </cell>
          <cell r="C3044" t="str">
            <v>C33D后排靠背左面套（米色织物+米色、棕色PVC）</v>
          </cell>
        </row>
        <row r="3045">
          <cell r="A3045" t="str">
            <v>2.02.611</v>
          </cell>
          <cell r="B3045" t="str">
            <v>SCS0002433</v>
          </cell>
          <cell r="C3045" t="str">
            <v>C33D后排坐垫右面套（米色织物+米色、棕色PVC）</v>
          </cell>
        </row>
        <row r="3046">
          <cell r="A3046" t="str">
            <v>2.02.612</v>
          </cell>
          <cell r="B3046" t="str">
            <v>SCS0002434</v>
          </cell>
          <cell r="C3046" t="str">
            <v>C33D后排坐垫左面套（米色织物+米色、棕色PVC）</v>
          </cell>
        </row>
        <row r="3047">
          <cell r="A3047" t="str">
            <v>2.02.613</v>
          </cell>
          <cell r="B3047" t="str">
            <v>SCS0002435</v>
          </cell>
          <cell r="C3047" t="str">
            <v>M50N主驾靠背面套（侧气囊）（浅棕皮革）</v>
          </cell>
        </row>
        <row r="3048">
          <cell r="A3048" t="str">
            <v>2.02.614</v>
          </cell>
          <cell r="B3048" t="str">
            <v>SCS0002436</v>
          </cell>
          <cell r="C3048" t="str">
            <v>M50N主驾靠背面套（侧气囊）（深棕皮革）</v>
          </cell>
        </row>
        <row r="3049">
          <cell r="A3049" t="str">
            <v>2.02.615</v>
          </cell>
          <cell r="B3049" t="str">
            <v>SCS0002437</v>
          </cell>
          <cell r="C3049" t="str">
            <v>M50N副驾靠背面套（侧气囊）（浅棕皮革）</v>
          </cell>
        </row>
        <row r="3050">
          <cell r="A3050" t="str">
            <v>2.02.616</v>
          </cell>
          <cell r="B3050" t="str">
            <v>SCS0002438</v>
          </cell>
          <cell r="C3050" t="str">
            <v>M50N副驾靠背面套（侧气囊）（深棕皮革）</v>
          </cell>
        </row>
        <row r="3051">
          <cell r="A3051" t="str">
            <v>2.02.617</v>
          </cell>
          <cell r="B3051" t="str">
            <v>SCS0002439</v>
          </cell>
          <cell r="C3051" t="str">
            <v>M50N主驾座垫面套（浅棕皮革）</v>
          </cell>
        </row>
        <row r="3052">
          <cell r="A3052" t="str">
            <v>2.02.618</v>
          </cell>
          <cell r="B3052" t="str">
            <v>SCS0002440</v>
          </cell>
          <cell r="C3052" t="str">
            <v>M50N主驾座垫面套（深棕皮革）</v>
          </cell>
        </row>
        <row r="3053">
          <cell r="A3053" t="str">
            <v>2.02.619</v>
          </cell>
          <cell r="B3053" t="str">
            <v>SCS0002441</v>
          </cell>
          <cell r="C3053" t="str">
            <v>M50N副驾座垫面套（浅棕皮革）</v>
          </cell>
        </row>
        <row r="3054">
          <cell r="A3054" t="str">
            <v>2.02.620</v>
          </cell>
          <cell r="B3054" t="str">
            <v>SCS0002442</v>
          </cell>
          <cell r="C3054" t="str">
            <v>M50N副驾座垫面套（深棕皮革）</v>
          </cell>
        </row>
        <row r="3055">
          <cell r="A3055" t="str">
            <v>2.02.621</v>
          </cell>
          <cell r="B3055" t="str">
            <v>SCS0002443</v>
          </cell>
          <cell r="C3055" t="str">
            <v>M50N后排靠背翻转拉带（黑色）</v>
          </cell>
        </row>
        <row r="3056">
          <cell r="A3056" t="str">
            <v>2.02.622</v>
          </cell>
          <cell r="B3056" t="str">
            <v>SCS0002444</v>
          </cell>
          <cell r="C3056" t="str">
            <v>M50N主驾靠背面套（黑红织物）</v>
          </cell>
        </row>
        <row r="3057">
          <cell r="A3057" t="str">
            <v>2.02.623</v>
          </cell>
          <cell r="B3057" t="str">
            <v>SCS0002445</v>
          </cell>
          <cell r="C3057" t="str">
            <v>M50N主驾靠背面套（黑蓝织物）</v>
          </cell>
        </row>
        <row r="3058">
          <cell r="A3058" t="str">
            <v>2.02.624</v>
          </cell>
          <cell r="B3058" t="str">
            <v>SCS0002446</v>
          </cell>
          <cell r="C3058" t="str">
            <v>M50N前排头枕面套（黑红织物）</v>
          </cell>
        </row>
        <row r="3059">
          <cell r="A3059" t="str">
            <v>2.02.625</v>
          </cell>
          <cell r="B3059" t="str">
            <v>SCS0002447</v>
          </cell>
          <cell r="C3059" t="str">
            <v>M50N前排头枕面套（黑蓝织物）</v>
          </cell>
        </row>
        <row r="3060">
          <cell r="A3060" t="str">
            <v>2.02.626</v>
          </cell>
          <cell r="B3060" t="str">
            <v>SCS0002448</v>
          </cell>
          <cell r="C3060" t="str">
            <v>M50N主驾座垫面套（黑红织物）</v>
          </cell>
        </row>
        <row r="3061">
          <cell r="A3061" t="str">
            <v>2.02.627</v>
          </cell>
          <cell r="B3061" t="str">
            <v>SCS0002449</v>
          </cell>
          <cell r="C3061" t="str">
            <v>M50N主驾座垫面套（黑蓝织物）</v>
          </cell>
        </row>
        <row r="3062">
          <cell r="A3062" t="str">
            <v>2.02.628</v>
          </cell>
          <cell r="B3062" t="str">
            <v>SCS0002450</v>
          </cell>
          <cell r="C3062" t="str">
            <v>M50N副驾靠背面套（黑红织物）</v>
          </cell>
        </row>
        <row r="3063">
          <cell r="A3063" t="str">
            <v>2.02.629</v>
          </cell>
          <cell r="B3063" t="str">
            <v>SCS0002451</v>
          </cell>
          <cell r="C3063" t="str">
            <v>M50N副驾靠背面套（黑蓝织物）</v>
          </cell>
        </row>
        <row r="3064">
          <cell r="A3064" t="str">
            <v>2.02.630</v>
          </cell>
          <cell r="B3064" t="str">
            <v>SCS0002452</v>
          </cell>
          <cell r="C3064" t="str">
            <v>M50N副驾座垫面套（黑红织物）</v>
          </cell>
        </row>
        <row r="3065">
          <cell r="A3065" t="str">
            <v>2.02.631</v>
          </cell>
          <cell r="B3065" t="str">
            <v>SCS0002453</v>
          </cell>
          <cell r="C3065" t="str">
            <v>M50N副驾座垫面套（黑蓝织物）</v>
          </cell>
        </row>
        <row r="3066">
          <cell r="A3066" t="str">
            <v>2.02.632</v>
          </cell>
          <cell r="B3066" t="str">
            <v>SCS0002454</v>
          </cell>
          <cell r="C3066" t="str">
            <v>M50N副驾靠背面套（棕色+黑色皮革+侧气囊）</v>
          </cell>
        </row>
        <row r="3067">
          <cell r="A3067" t="str">
            <v>2.02.633</v>
          </cell>
          <cell r="B3067" t="str">
            <v>SCS0002455</v>
          </cell>
          <cell r="C3067" t="str">
            <v>M50N副驾座垫面套（棕色+黑色皮革）</v>
          </cell>
        </row>
        <row r="3068">
          <cell r="A3068" t="str">
            <v>2.02.634</v>
          </cell>
          <cell r="B3068" t="str">
            <v>SCS0002456</v>
          </cell>
          <cell r="C3068" t="str">
            <v>M50N前排头枕面套（棕色皮革）</v>
          </cell>
        </row>
        <row r="3069">
          <cell r="A3069" t="str">
            <v>2.02.635</v>
          </cell>
          <cell r="B3069" t="str">
            <v>SCS0002457</v>
          </cell>
          <cell r="C3069" t="str">
            <v>M50N中排左独立靠背面套（黑红织物）</v>
          </cell>
        </row>
        <row r="3070">
          <cell r="A3070" t="str">
            <v>2.02.636</v>
          </cell>
          <cell r="B3070" t="str">
            <v>SCS0002458</v>
          </cell>
          <cell r="C3070" t="str">
            <v>M50N中排左独立靠背面套（黑蓝织物）</v>
          </cell>
        </row>
        <row r="3071">
          <cell r="A3071" t="str">
            <v>2.02.637</v>
          </cell>
          <cell r="B3071" t="str">
            <v>SCS0002459</v>
          </cell>
          <cell r="C3071" t="str">
            <v>M50N中排左独立靠背面套（棕色+黑色皮革）</v>
          </cell>
        </row>
        <row r="3072">
          <cell r="A3072" t="str">
            <v>2.02.638</v>
          </cell>
          <cell r="B3072" t="str">
            <v>SCS0002460</v>
          </cell>
          <cell r="C3072" t="str">
            <v>M50N中排左独立座垫面套（黑红织物）</v>
          </cell>
        </row>
        <row r="3073">
          <cell r="A3073" t="str">
            <v>2.02.639</v>
          </cell>
          <cell r="B3073" t="str">
            <v>SCS0002461</v>
          </cell>
          <cell r="C3073" t="str">
            <v>M50N中排左独立座垫面套（黑蓝织物）</v>
          </cell>
        </row>
        <row r="3074">
          <cell r="A3074" t="str">
            <v>2.02.640</v>
          </cell>
          <cell r="B3074" t="str">
            <v>SCS0002462</v>
          </cell>
          <cell r="C3074" t="str">
            <v>M50N中排左独立座垫面套（棕色+黑色皮革）</v>
          </cell>
        </row>
        <row r="3075">
          <cell r="A3075" t="str">
            <v>2.02.641</v>
          </cell>
          <cell r="B3075" t="str">
            <v>SCS0002463</v>
          </cell>
          <cell r="C3075" t="str">
            <v>M50N中排左独立扶手面套（黑红织物）</v>
          </cell>
        </row>
        <row r="3076">
          <cell r="A3076" t="str">
            <v>2.02.642</v>
          </cell>
          <cell r="B3076" t="str">
            <v>SCS0002464</v>
          </cell>
          <cell r="C3076" t="str">
            <v>M50N中排左独立扶手面套（黑蓝织物）</v>
          </cell>
        </row>
        <row r="3077">
          <cell r="A3077" t="str">
            <v>2.02.643</v>
          </cell>
          <cell r="B3077" t="str">
            <v>SCS0002465</v>
          </cell>
          <cell r="C3077" t="str">
            <v>M50N中排左独立扶手面套（棕色皮革）</v>
          </cell>
        </row>
        <row r="3078">
          <cell r="A3078" t="str">
            <v>2.02.644</v>
          </cell>
          <cell r="B3078" t="str">
            <v>SCS0002466</v>
          </cell>
          <cell r="C3078" t="str">
            <v>M50N中排右独立靠背面套（黑红织物）</v>
          </cell>
        </row>
        <row r="3079">
          <cell r="A3079" t="str">
            <v>2.02.645</v>
          </cell>
          <cell r="B3079" t="str">
            <v>SCS0002467</v>
          </cell>
          <cell r="C3079" t="str">
            <v>M50N中排右独立靠背面套（黑蓝织物）</v>
          </cell>
        </row>
        <row r="3080">
          <cell r="A3080" t="str">
            <v>2.02.646</v>
          </cell>
          <cell r="B3080" t="str">
            <v>SCS0002468</v>
          </cell>
          <cell r="C3080" t="str">
            <v>M50N中排右独立靠背面套（棕色+黑色皮革）</v>
          </cell>
        </row>
        <row r="3081">
          <cell r="A3081" t="str">
            <v>2.02.647</v>
          </cell>
          <cell r="B3081" t="str">
            <v>SCS0002469</v>
          </cell>
          <cell r="C3081" t="str">
            <v>M50N中排右独立座垫面套（黑红织物）</v>
          </cell>
        </row>
        <row r="3082">
          <cell r="A3082" t="str">
            <v>2.02.648</v>
          </cell>
          <cell r="B3082" t="str">
            <v>SCS0002470</v>
          </cell>
          <cell r="C3082" t="str">
            <v>M50N中排右独立座垫面套（黑蓝织物）</v>
          </cell>
        </row>
        <row r="3083">
          <cell r="A3083" t="str">
            <v>2.02.649</v>
          </cell>
          <cell r="B3083" t="str">
            <v>SCS0002471</v>
          </cell>
          <cell r="C3083" t="str">
            <v>M50N中排右独立座垫面套（棕色+黑色皮革）</v>
          </cell>
        </row>
        <row r="3084">
          <cell r="A3084" t="str">
            <v>2.02.650</v>
          </cell>
          <cell r="B3084" t="str">
            <v>SCS0002472</v>
          </cell>
          <cell r="C3084" t="str">
            <v>M50N中排右独立扶手面套（黑红织物）</v>
          </cell>
        </row>
        <row r="3085">
          <cell r="A3085" t="str">
            <v>2.02.651</v>
          </cell>
          <cell r="B3085" t="str">
            <v>SCS0002473</v>
          </cell>
          <cell r="C3085" t="str">
            <v>M50N中排右独立扶手面套（黑蓝织物）</v>
          </cell>
        </row>
        <row r="3086">
          <cell r="A3086" t="str">
            <v>2.02.652</v>
          </cell>
          <cell r="B3086" t="str">
            <v>SCS0002474</v>
          </cell>
          <cell r="C3086" t="str">
            <v>M50N中排右独立扶手面套（棕色皮革）</v>
          </cell>
        </row>
        <row r="3087">
          <cell r="A3087" t="str">
            <v>2.02.653</v>
          </cell>
          <cell r="B3087" t="str">
            <v>SCS0002475</v>
          </cell>
          <cell r="C3087" t="str">
            <v>M50N中排6分靠背面套（黑红织物）</v>
          </cell>
        </row>
        <row r="3088">
          <cell r="A3088" t="str">
            <v>2.02.654</v>
          </cell>
          <cell r="B3088" t="str">
            <v>SCS0002476</v>
          </cell>
          <cell r="C3088" t="str">
            <v>M50N中排6分靠背面套（黑蓝织物）</v>
          </cell>
        </row>
        <row r="3089">
          <cell r="A3089" t="str">
            <v>2.02.655</v>
          </cell>
          <cell r="B3089" t="str">
            <v>SCS0002477</v>
          </cell>
          <cell r="C3089" t="str">
            <v>M50N中排四六分两侧头枕面套（黑红织物）</v>
          </cell>
        </row>
        <row r="3090">
          <cell r="A3090" t="str">
            <v>2.02.656</v>
          </cell>
          <cell r="B3090" t="str">
            <v>SCS0002478</v>
          </cell>
          <cell r="C3090" t="str">
            <v>M50N中排四六分两侧头枕面套（黑蓝织物）</v>
          </cell>
        </row>
        <row r="3091">
          <cell r="A3091" t="str">
            <v>2.02.657</v>
          </cell>
          <cell r="B3091" t="str">
            <v>SCS0002479</v>
          </cell>
          <cell r="C3091" t="str">
            <v>M50N中排四六分中间头枕面套（黑红织物）</v>
          </cell>
        </row>
        <row r="3092">
          <cell r="A3092" t="str">
            <v>2.02.658</v>
          </cell>
          <cell r="B3092" t="str">
            <v>SCS0002480</v>
          </cell>
          <cell r="C3092" t="str">
            <v>M50N中排四六分中间头枕面套（黑蓝织物）</v>
          </cell>
        </row>
        <row r="3093">
          <cell r="A3093" t="str">
            <v>2.02.659</v>
          </cell>
          <cell r="B3093" t="str">
            <v>SCS0002481</v>
          </cell>
          <cell r="C3093" t="str">
            <v>M50N中排6分座垫面套（黑红织物）</v>
          </cell>
        </row>
        <row r="3094">
          <cell r="A3094" t="str">
            <v>2.02.660</v>
          </cell>
          <cell r="B3094" t="str">
            <v>SCS0002482</v>
          </cell>
          <cell r="C3094" t="str">
            <v>M50N中排6分座垫面套（黑蓝织物）</v>
          </cell>
        </row>
        <row r="3095">
          <cell r="A3095" t="str">
            <v>2.02.661</v>
          </cell>
          <cell r="B3095" t="str">
            <v>SCS0002483</v>
          </cell>
          <cell r="C3095" t="str">
            <v>M50N中排4分靠背面套（黑红织物）</v>
          </cell>
        </row>
        <row r="3096">
          <cell r="A3096" t="str">
            <v>2.02.662</v>
          </cell>
          <cell r="B3096" t="str">
            <v>SCS0002484</v>
          </cell>
          <cell r="C3096" t="str">
            <v>M50N中排4分靠背面套（黑蓝织物）</v>
          </cell>
        </row>
        <row r="3097">
          <cell r="A3097" t="str">
            <v>2.02.663</v>
          </cell>
          <cell r="B3097" t="str">
            <v>SCS0002485</v>
          </cell>
          <cell r="C3097" t="str">
            <v>M50N中排4分座垫面套（黑红织物）</v>
          </cell>
        </row>
        <row r="3098">
          <cell r="A3098" t="str">
            <v>2.02.664</v>
          </cell>
          <cell r="B3098" t="str">
            <v>SCS0002486</v>
          </cell>
          <cell r="C3098" t="str">
            <v>M50N中排4分座垫面套（黑蓝织物）</v>
          </cell>
        </row>
        <row r="3099">
          <cell r="A3099" t="str">
            <v>2.02.665</v>
          </cell>
          <cell r="B3099" t="str">
            <v>SCS0002487</v>
          </cell>
          <cell r="C3099" t="str">
            <v>M50N第三排6分靠背面套（黑红织物）</v>
          </cell>
        </row>
        <row r="3100">
          <cell r="A3100" t="str">
            <v>2.02.666</v>
          </cell>
          <cell r="B3100" t="str">
            <v>SCS0002488</v>
          </cell>
          <cell r="C3100" t="str">
            <v>M50N第三排6分靠背面套（黑蓝织物）</v>
          </cell>
        </row>
        <row r="3101">
          <cell r="A3101" t="str">
            <v>2.02.667</v>
          </cell>
          <cell r="B3101" t="str">
            <v>SCS0002489</v>
          </cell>
          <cell r="C3101" t="str">
            <v>M50N第三排6分靠背面套（棕色+黑色皮革）</v>
          </cell>
        </row>
        <row r="3102">
          <cell r="A3102" t="str">
            <v>2.02.668</v>
          </cell>
          <cell r="B3102" t="str">
            <v>SCS0002490</v>
          </cell>
          <cell r="C3102" t="str">
            <v>M50N第三排四六分中间头枕面套（黑红织物）</v>
          </cell>
        </row>
        <row r="3103">
          <cell r="A3103" t="str">
            <v>2.02.669</v>
          </cell>
          <cell r="B3103" t="str">
            <v>SCS0002491</v>
          </cell>
          <cell r="C3103" t="str">
            <v>M50N第三排四六分中间头枕面套（黑蓝织物）</v>
          </cell>
        </row>
        <row r="3104">
          <cell r="A3104" t="str">
            <v>2.02.670</v>
          </cell>
          <cell r="B3104" t="str">
            <v>SCS0002492</v>
          </cell>
          <cell r="C3104" t="str">
            <v>M50N第三排四六分中间头枕面套（棕色皮革）</v>
          </cell>
        </row>
        <row r="3105">
          <cell r="A3105" t="str">
            <v>2.02.671</v>
          </cell>
          <cell r="B3105" t="str">
            <v>SCS0002493</v>
          </cell>
          <cell r="C3105" t="str">
            <v>M50N第三排四六分两侧头枕面套（黑红织物）</v>
          </cell>
        </row>
        <row r="3106">
          <cell r="A3106" t="str">
            <v>2.02.672</v>
          </cell>
          <cell r="B3106" t="str">
            <v>SCS0002494</v>
          </cell>
          <cell r="C3106" t="str">
            <v>M50N第三排四六分两侧头枕面套（黑蓝织物）</v>
          </cell>
        </row>
        <row r="3107">
          <cell r="A3107" t="str">
            <v>2.02.673</v>
          </cell>
          <cell r="B3107" t="str">
            <v>SCS0002495</v>
          </cell>
          <cell r="C3107" t="str">
            <v>M50N第三排四六分两侧头枕面套（棕色皮革）</v>
          </cell>
        </row>
        <row r="3108">
          <cell r="A3108" t="str">
            <v>2.02.674</v>
          </cell>
          <cell r="B3108" t="str">
            <v>SCS0002496</v>
          </cell>
          <cell r="C3108" t="str">
            <v>M50N第三排6分座垫面套（黑红织物）</v>
          </cell>
        </row>
        <row r="3109">
          <cell r="A3109" t="str">
            <v>2.02.675</v>
          </cell>
          <cell r="B3109" t="str">
            <v>SCS0002497</v>
          </cell>
          <cell r="C3109" t="str">
            <v>M50N第三排6分座垫面套（黑蓝织物）</v>
          </cell>
        </row>
        <row r="3110">
          <cell r="A3110" t="str">
            <v>2.02.676</v>
          </cell>
          <cell r="B3110" t="str">
            <v>SCS0002498</v>
          </cell>
          <cell r="C3110" t="str">
            <v>M50N第三排6分座垫面套（棕色+黑色皮革）</v>
          </cell>
        </row>
        <row r="3111">
          <cell r="A3111" t="str">
            <v>2.02.677</v>
          </cell>
          <cell r="B3111" t="str">
            <v>SCS0002499</v>
          </cell>
          <cell r="C3111" t="str">
            <v>M50N第三排左侧座椅靠背面套（黑红织物）</v>
          </cell>
        </row>
        <row r="3112">
          <cell r="A3112" t="str">
            <v>2.02.678</v>
          </cell>
          <cell r="B3112" t="str">
            <v>SCS0002500</v>
          </cell>
          <cell r="C3112" t="str">
            <v>M50N第三排左侧座椅靠背面套（黑蓝织物）</v>
          </cell>
        </row>
        <row r="3113">
          <cell r="A3113" t="str">
            <v>2.02.679</v>
          </cell>
          <cell r="B3113" t="str">
            <v>SCS0002501</v>
          </cell>
          <cell r="C3113" t="str">
            <v>M50N第三排左侧座椅靠背面套（棕色+黑色皮革）</v>
          </cell>
        </row>
        <row r="3114">
          <cell r="A3114" t="str">
            <v>2.02.680</v>
          </cell>
          <cell r="B3114" t="str">
            <v>SCS0002502</v>
          </cell>
          <cell r="C3114" t="str">
            <v>M50N第三排左侧座椅座垫面套（黑红织物）</v>
          </cell>
        </row>
        <row r="3115">
          <cell r="A3115" t="str">
            <v>2.02.681</v>
          </cell>
          <cell r="B3115" t="str">
            <v>SCS0002503</v>
          </cell>
          <cell r="C3115" t="str">
            <v>M50N第三排左侧座椅座垫面套（黑蓝织物）</v>
          </cell>
        </row>
        <row r="3116">
          <cell r="A3116" t="str">
            <v>2.02.682</v>
          </cell>
          <cell r="B3116" t="str">
            <v>SCS0002504</v>
          </cell>
          <cell r="C3116" t="str">
            <v>M50N第三排左侧座椅座垫面套（棕色+黑色皮革）</v>
          </cell>
        </row>
        <row r="3117">
          <cell r="A3117" t="str">
            <v>2.02.683</v>
          </cell>
          <cell r="B3117" t="str">
            <v>SCS0002505</v>
          </cell>
          <cell r="C3117" t="str">
            <v>M50N第三排右侧座椅靠背面套（黑红织物）</v>
          </cell>
        </row>
        <row r="3118">
          <cell r="A3118" t="str">
            <v>2.02.684</v>
          </cell>
          <cell r="B3118" t="str">
            <v>SCS0002506</v>
          </cell>
          <cell r="C3118" t="str">
            <v>M50N第三排右侧座椅靠背面套（黑蓝织物）</v>
          </cell>
        </row>
        <row r="3119">
          <cell r="A3119" t="str">
            <v>2.02.685</v>
          </cell>
          <cell r="B3119" t="str">
            <v>SCS0002507</v>
          </cell>
          <cell r="C3119" t="str">
            <v>M50N第三排右侧座椅靠背面套（棕色+黑色皮革）</v>
          </cell>
        </row>
        <row r="3120">
          <cell r="A3120" t="str">
            <v>2.02.686</v>
          </cell>
          <cell r="B3120" t="str">
            <v>SCS0002508</v>
          </cell>
          <cell r="C3120" t="str">
            <v>M50N第三排右侧座椅座垫面套（黑红织物）</v>
          </cell>
        </row>
        <row r="3121">
          <cell r="A3121" t="str">
            <v>2.02.687</v>
          </cell>
          <cell r="B3121" t="str">
            <v>SCS0002509</v>
          </cell>
          <cell r="C3121" t="str">
            <v>M50N第三排右侧座椅座垫面套（黑蓝织物）</v>
          </cell>
        </row>
        <row r="3122">
          <cell r="A3122" t="str">
            <v>2.02.688</v>
          </cell>
          <cell r="B3122" t="str">
            <v>SCS0002510</v>
          </cell>
          <cell r="C3122" t="str">
            <v>M50N第三排右侧座椅座垫面套（棕色+黑色皮革）</v>
          </cell>
        </row>
        <row r="3123">
          <cell r="A3123" t="str">
            <v>2.02.689</v>
          </cell>
          <cell r="B3123" t="str">
            <v>SCS0002511</v>
          </cell>
          <cell r="C3123" t="str">
            <v>M50N第三排4分靠背面套（黑红织物）</v>
          </cell>
        </row>
        <row r="3124">
          <cell r="A3124" t="str">
            <v>2.02.690</v>
          </cell>
          <cell r="B3124" t="str">
            <v>SCS0002512</v>
          </cell>
          <cell r="C3124" t="str">
            <v>M50N第三排4分靠背面套（黑蓝织物）</v>
          </cell>
        </row>
        <row r="3125">
          <cell r="A3125" t="str">
            <v>2.02.691</v>
          </cell>
          <cell r="B3125" t="str">
            <v>SCS0002513</v>
          </cell>
          <cell r="C3125" t="str">
            <v>M50N第三排4分靠背面套（棕色+黑色皮革）</v>
          </cell>
        </row>
        <row r="3126">
          <cell r="A3126" t="str">
            <v>2.02.692</v>
          </cell>
          <cell r="B3126" t="str">
            <v>SCS0002514</v>
          </cell>
          <cell r="C3126" t="str">
            <v>M50N第三排4分座垫面套（黑红织物）</v>
          </cell>
        </row>
        <row r="3127">
          <cell r="A3127" t="str">
            <v>2.02.693</v>
          </cell>
          <cell r="B3127" t="str">
            <v>SCS0002515</v>
          </cell>
          <cell r="C3127" t="str">
            <v>M50N第三排4分座垫面套（黑蓝织物）</v>
          </cell>
        </row>
        <row r="3128">
          <cell r="A3128" t="str">
            <v>2.02.694</v>
          </cell>
          <cell r="B3128" t="str">
            <v>SCS0002516</v>
          </cell>
          <cell r="C3128" t="str">
            <v>M50N第三排4分座垫面套（棕色+黑色皮革）</v>
          </cell>
        </row>
        <row r="3129">
          <cell r="A3129" t="str">
            <v>2.02.695</v>
          </cell>
          <cell r="B3129" t="str">
            <v>SCS0002517</v>
          </cell>
          <cell r="C3129" t="str">
            <v>M50N主驾靠背面套（棕色+黑色皮革+侧气囊，C32B造型）</v>
          </cell>
        </row>
        <row r="3130">
          <cell r="A3130" t="str">
            <v>2.02.696</v>
          </cell>
          <cell r="B3130" t="str">
            <v>SCS0002518</v>
          </cell>
          <cell r="C3130" t="str">
            <v>M50N主驾座垫面套（棕色+黑色皮革，C32B造型）</v>
          </cell>
        </row>
        <row r="3131">
          <cell r="A3131" t="str">
            <v>2.02.697</v>
          </cell>
          <cell r="B3131" t="str">
            <v>SCS0002519</v>
          </cell>
          <cell r="C3131" t="str">
            <v>M50N副驾靠背面套（棕色+黑色皮革+侧气囊，C32B造型）</v>
          </cell>
        </row>
        <row r="3132">
          <cell r="A3132" t="str">
            <v>2.02.698</v>
          </cell>
          <cell r="B3132" t="str">
            <v>SCS0002520</v>
          </cell>
          <cell r="C3132" t="str">
            <v>M50N副驾座垫面套（棕色+黑色皮革，C32B造型）</v>
          </cell>
        </row>
        <row r="3133">
          <cell r="A3133" t="str">
            <v>2.02.699</v>
          </cell>
          <cell r="B3133" t="str">
            <v>SCS0002521</v>
          </cell>
          <cell r="C3133" t="str">
            <v>M50N前排头枕面套（棕色皮革，C32B造型）</v>
          </cell>
        </row>
        <row r="3134">
          <cell r="A3134" t="str">
            <v>2.02.700</v>
          </cell>
          <cell r="B3134" t="str">
            <v>SCS0002522</v>
          </cell>
          <cell r="C3134" t="str">
            <v>M50N前排头枕面套（黑色皮革）</v>
          </cell>
        </row>
        <row r="3135">
          <cell r="A3135" t="str">
            <v>2.02.701</v>
          </cell>
          <cell r="B3135" t="str">
            <v>SCS0002523</v>
          </cell>
          <cell r="C3135" t="str">
            <v>M50N副驾靠背面套（侧气囊）（黑色皮革）</v>
          </cell>
        </row>
        <row r="3136">
          <cell r="A3136" t="str">
            <v>2.02.702</v>
          </cell>
          <cell r="B3136" t="str">
            <v>SCS0002524</v>
          </cell>
          <cell r="C3136" t="str">
            <v>M50N副驾座垫面套（黑色皮革）</v>
          </cell>
        </row>
        <row r="3137">
          <cell r="A3137" t="str">
            <v>2.02.703</v>
          </cell>
          <cell r="B3137" t="str">
            <v>SCS0002525</v>
          </cell>
          <cell r="C3137" t="str">
            <v>M50N中排左独立靠背面套（黑色皮革）</v>
          </cell>
        </row>
        <row r="3138">
          <cell r="A3138" t="str">
            <v>2.02.704</v>
          </cell>
          <cell r="B3138" t="str">
            <v>SCS0002526</v>
          </cell>
          <cell r="C3138" t="str">
            <v>M50N中排左独立座垫面套（黑色皮革）</v>
          </cell>
        </row>
        <row r="3139">
          <cell r="A3139" t="str">
            <v>2.02.705</v>
          </cell>
          <cell r="B3139" t="str">
            <v>SCS0002527</v>
          </cell>
          <cell r="C3139" t="str">
            <v>M50N中排左独立扶手面套（黑色皮革）</v>
          </cell>
        </row>
        <row r="3140">
          <cell r="A3140" t="str">
            <v>2.02.706</v>
          </cell>
          <cell r="B3140" t="str">
            <v>SCS0002528</v>
          </cell>
          <cell r="C3140" t="str">
            <v>M50N中排右独立靠背面套（黑色皮革）</v>
          </cell>
        </row>
        <row r="3141">
          <cell r="A3141" t="str">
            <v>2.02.707</v>
          </cell>
          <cell r="B3141" t="str">
            <v>SCS0002529</v>
          </cell>
          <cell r="C3141" t="str">
            <v>M50N中排右独立座垫面套（黑色皮革）</v>
          </cell>
        </row>
        <row r="3142">
          <cell r="A3142" t="str">
            <v>2.02.708</v>
          </cell>
          <cell r="B3142" t="str">
            <v>SCS0002530</v>
          </cell>
          <cell r="C3142" t="str">
            <v>M50N中排右独立扶手面套（黑色皮革）</v>
          </cell>
        </row>
        <row r="3143">
          <cell r="A3143" t="str">
            <v>2.02.709</v>
          </cell>
          <cell r="B3143" t="str">
            <v>SCS0002531</v>
          </cell>
          <cell r="C3143" t="str">
            <v>M50N第三排6分靠背面套（黑色皮革）</v>
          </cell>
        </row>
        <row r="3144">
          <cell r="A3144" t="str">
            <v>2.02.710</v>
          </cell>
          <cell r="B3144" t="str">
            <v>SCS0002532</v>
          </cell>
          <cell r="C3144" t="str">
            <v>M50N第三排四六分中间头枕面套（黑色皮革）</v>
          </cell>
        </row>
        <row r="3145">
          <cell r="A3145" t="str">
            <v>2.02.711</v>
          </cell>
          <cell r="B3145" t="str">
            <v>SCS0002533</v>
          </cell>
          <cell r="C3145" t="str">
            <v>M50N第三排四六分两侧头枕面套（黑色皮革）</v>
          </cell>
        </row>
        <row r="3146">
          <cell r="A3146" t="str">
            <v>2.02.712</v>
          </cell>
          <cell r="B3146" t="str">
            <v>SCS0002534</v>
          </cell>
          <cell r="C3146" t="str">
            <v>M50N第三排6分座垫面套（黑色皮革）</v>
          </cell>
        </row>
        <row r="3147">
          <cell r="A3147" t="str">
            <v>2.02.713</v>
          </cell>
          <cell r="B3147" t="str">
            <v>SCS0002535</v>
          </cell>
          <cell r="C3147" t="str">
            <v>M50N第三排4分靠背面套（黑色皮革）</v>
          </cell>
        </row>
        <row r="3148">
          <cell r="A3148" t="str">
            <v>2.02.714</v>
          </cell>
          <cell r="B3148" t="str">
            <v>SCS0002536</v>
          </cell>
          <cell r="C3148" t="str">
            <v>M50N第三排4分座垫面套（黑色皮革）</v>
          </cell>
        </row>
        <row r="3149">
          <cell r="A3149" t="str">
            <v>2.02.715</v>
          </cell>
          <cell r="B3149" t="str">
            <v>SCS0002537</v>
          </cell>
          <cell r="C3149" t="str">
            <v>M50N第三排左侧座椅靠背面套（黑色皮革）</v>
          </cell>
        </row>
        <row r="3150">
          <cell r="A3150" t="str">
            <v>2.02.716</v>
          </cell>
          <cell r="B3150" t="str">
            <v>SCS0002538</v>
          </cell>
          <cell r="C3150" t="str">
            <v>M50N第三排左侧座椅座垫面套（黑色皮革）</v>
          </cell>
        </row>
        <row r="3151">
          <cell r="A3151" t="str">
            <v>2.02.717</v>
          </cell>
          <cell r="B3151" t="str">
            <v>SCS0002539</v>
          </cell>
          <cell r="C3151" t="str">
            <v>M50N第三排右侧座椅靠背面套（黑色皮革）</v>
          </cell>
        </row>
        <row r="3152">
          <cell r="A3152" t="str">
            <v>2.02.718</v>
          </cell>
          <cell r="B3152" t="str">
            <v>SCS0002540</v>
          </cell>
          <cell r="C3152" t="str">
            <v>M50N第三排右侧座椅座垫面套（黑色皮革）</v>
          </cell>
        </row>
        <row r="3153">
          <cell r="A3153" t="str">
            <v>2.02.719</v>
          </cell>
          <cell r="B3153" t="str">
            <v>SCS0002541</v>
          </cell>
          <cell r="C3153" t="str">
            <v>M50N前排靠背发泡用无纺布（带气囊）</v>
          </cell>
        </row>
        <row r="3154">
          <cell r="A3154" t="str">
            <v>2.02.720</v>
          </cell>
          <cell r="B3154" t="str">
            <v>SCS0002542</v>
          </cell>
          <cell r="C3154" t="str">
            <v>M50N中排独立头枕面套（黑红织物）</v>
          </cell>
        </row>
        <row r="3155">
          <cell r="A3155" t="str">
            <v>2.02.721</v>
          </cell>
          <cell r="B3155" t="str">
            <v>SCS0002543</v>
          </cell>
          <cell r="C3155" t="str">
            <v>M50N中排独立头枕面套（黑蓝织物）</v>
          </cell>
        </row>
        <row r="3156">
          <cell r="A3156" t="str">
            <v>2.02.722</v>
          </cell>
          <cell r="B3156" t="str">
            <v>SCS0002544</v>
          </cell>
          <cell r="C3156" t="str">
            <v>M60主驾靠背面套（黑蓝内饰+织物）</v>
          </cell>
        </row>
        <row r="3157">
          <cell r="A3157" t="str">
            <v>2.02.723</v>
          </cell>
          <cell r="B3157" t="str">
            <v>SCS0002545</v>
          </cell>
          <cell r="C3157" t="str">
            <v>M60主驾座垫面套（黑蓝内饰+织物）</v>
          </cell>
        </row>
        <row r="3158">
          <cell r="A3158" t="str">
            <v>2.02.724</v>
          </cell>
          <cell r="B3158" t="str">
            <v>SCS0002546</v>
          </cell>
          <cell r="C3158" t="str">
            <v>M60主驾靠背面套（黑+浅灰内饰+皮革）</v>
          </cell>
        </row>
        <row r="3159">
          <cell r="A3159" t="str">
            <v>2.02.725</v>
          </cell>
          <cell r="B3159" t="str">
            <v>SCS0002547</v>
          </cell>
          <cell r="C3159" t="str">
            <v>M60主驾座垫面套（黑+浅灰内饰+皮革）</v>
          </cell>
        </row>
        <row r="3160">
          <cell r="A3160" t="str">
            <v>2.02.726</v>
          </cell>
          <cell r="B3160" t="str">
            <v>SCS0002548</v>
          </cell>
          <cell r="C3160" t="str">
            <v>M60副驾靠背面套（黑蓝内饰+织物+不带气囊）</v>
          </cell>
        </row>
        <row r="3161">
          <cell r="A3161" t="str">
            <v>2.02.727</v>
          </cell>
          <cell r="B3161" t="str">
            <v>SCS0002549</v>
          </cell>
          <cell r="C3161" t="str">
            <v>M60副驾坐垫面套（黑蓝内饰+织物）</v>
          </cell>
        </row>
        <row r="3162">
          <cell r="A3162" t="str">
            <v>2.02.728</v>
          </cell>
          <cell r="B3162" t="str">
            <v>SCS0002550</v>
          </cell>
          <cell r="C3162" t="str">
            <v>M60副驾靠背面套（皮革+黑+浅灰内饰+不带气囊）</v>
          </cell>
        </row>
        <row r="3163">
          <cell r="A3163" t="str">
            <v>2.02.729</v>
          </cell>
          <cell r="B3163" t="str">
            <v>SCS0002551</v>
          </cell>
          <cell r="C3163" t="str">
            <v>M60副驾坐垫面套（皮革+黑+浅灰内饰）</v>
          </cell>
        </row>
        <row r="3164">
          <cell r="A3164" t="str">
            <v>2.02.730</v>
          </cell>
          <cell r="B3164" t="str">
            <v>SCS0002552</v>
          </cell>
          <cell r="C3164" t="str">
            <v>M60第三排左侧座椅靠背面套（黑蓝内饰+织物）</v>
          </cell>
        </row>
        <row r="3165">
          <cell r="A3165" t="str">
            <v>2.02.731</v>
          </cell>
          <cell r="B3165" t="str">
            <v>SCS0002553</v>
          </cell>
          <cell r="C3165" t="str">
            <v>M60第三排左侧座椅靠背面套（黑+浅灰内饰+皮革）</v>
          </cell>
        </row>
        <row r="3166">
          <cell r="A3166" t="str">
            <v>2.02.732</v>
          </cell>
          <cell r="B3166" t="str">
            <v>SCS0002554</v>
          </cell>
          <cell r="C3166" t="str">
            <v>M60第三排左侧座椅座垫面套总成（黑蓝内饰+织物）</v>
          </cell>
        </row>
        <row r="3167">
          <cell r="A3167" t="str">
            <v>2.02.733</v>
          </cell>
          <cell r="B3167" t="str">
            <v>SCS0002555</v>
          </cell>
          <cell r="C3167" t="str">
            <v>M60第三排左侧座椅座垫面套总成（黑浅灰色+皮革）</v>
          </cell>
        </row>
        <row r="3168">
          <cell r="A3168" t="str">
            <v>2.02.734</v>
          </cell>
          <cell r="B3168" t="str">
            <v>SCS0002556</v>
          </cell>
          <cell r="C3168" t="str">
            <v>M60第三排右侧座椅靠背面套（黑蓝内饰+织物）</v>
          </cell>
        </row>
        <row r="3169">
          <cell r="A3169" t="str">
            <v>2.02.735</v>
          </cell>
          <cell r="B3169" t="str">
            <v>SCS0002557</v>
          </cell>
          <cell r="C3169" t="str">
            <v>M60第三排右侧座椅靠背面套（黑+浅灰内饰+皮革）</v>
          </cell>
        </row>
        <row r="3170">
          <cell r="A3170" t="str">
            <v>2.02.736</v>
          </cell>
          <cell r="B3170" t="str">
            <v>SCS0002558</v>
          </cell>
          <cell r="C3170" t="str">
            <v>M60第三排右侧座椅座垫面套总成（黑蓝内饰+织物）</v>
          </cell>
        </row>
        <row r="3171">
          <cell r="A3171" t="str">
            <v>2.02.737</v>
          </cell>
          <cell r="B3171" t="str">
            <v>SCS0002559</v>
          </cell>
          <cell r="C3171" t="str">
            <v>M60第三排右侧座椅座垫面套总成（黑+浅灰内饰+皮革）</v>
          </cell>
        </row>
        <row r="3172">
          <cell r="A3172" t="str">
            <v>2.02.738</v>
          </cell>
          <cell r="B3172" t="str">
            <v>SCS0002560</v>
          </cell>
          <cell r="C3172" t="str">
            <v>M60第三排四六分两侧头枕套（黑蓝内饰+织物）</v>
          </cell>
        </row>
        <row r="3173">
          <cell r="A3173" t="str">
            <v>2.02.739</v>
          </cell>
          <cell r="B3173" t="str">
            <v>SCS0002561</v>
          </cell>
          <cell r="C3173" t="str">
            <v>M60第三排四六分两侧头枕套（黑+浅灰内饰+皮革）</v>
          </cell>
        </row>
        <row r="3174">
          <cell r="A3174" t="str">
            <v>2.02.740</v>
          </cell>
          <cell r="B3174" t="str">
            <v>SCS0002562</v>
          </cell>
          <cell r="C3174" t="str">
            <v>M60前排头枕面料（黑蓝内饰+织物）</v>
          </cell>
        </row>
        <row r="3175">
          <cell r="A3175" t="str">
            <v>2.02.741</v>
          </cell>
          <cell r="B3175" t="str">
            <v>SCS0002563</v>
          </cell>
          <cell r="C3175" t="str">
            <v>M60前排头枕面料（黑+浅灰内饰+皮革）</v>
          </cell>
        </row>
        <row r="3176">
          <cell r="A3176" t="str">
            <v>2.02.742</v>
          </cell>
          <cell r="B3176" t="str">
            <v>SCS0004003</v>
          </cell>
          <cell r="C3176" t="str">
            <v>MA501边头枕包装袋</v>
          </cell>
        </row>
        <row r="3177">
          <cell r="A3177" t="str">
            <v>2.02.743</v>
          </cell>
          <cell r="B3177" t="str">
            <v>SCS0004004</v>
          </cell>
          <cell r="C3177" t="str">
            <v>MA501中间头枕包装袋</v>
          </cell>
        </row>
        <row r="3178">
          <cell r="A3178" t="str">
            <v>2.02.744</v>
          </cell>
          <cell r="B3178" t="str">
            <v>SCS0002564</v>
          </cell>
          <cell r="C3178" t="str">
            <v>C40D后排座椅靠背面套（PVC＋超纤革+扶手+红棕内饰）</v>
          </cell>
        </row>
        <row r="3179">
          <cell r="A3179" t="str">
            <v>2.02.745</v>
          </cell>
          <cell r="B3179" t="str">
            <v>SCS0002565</v>
          </cell>
          <cell r="C3179" t="str">
            <v>C40D后排座椅坐垫面套（织物+PVC+黑红内饰）</v>
          </cell>
        </row>
        <row r="3180">
          <cell r="A3180" t="str">
            <v>2.02.746</v>
          </cell>
          <cell r="B3180" t="str">
            <v>SCS0002566</v>
          </cell>
          <cell r="C3180" t="str">
            <v>C40D后排座椅坐垫面套（PVC＋超纤革+扶手+蓝色内饰）</v>
          </cell>
        </row>
        <row r="3181">
          <cell r="A3181" t="str">
            <v>2.02.747</v>
          </cell>
          <cell r="B3181" t="str">
            <v>SCS0002567</v>
          </cell>
          <cell r="C3181" t="str">
            <v>C40D后排座椅坐垫面套（PVC＋超纤革+扶手+红棕内饰）</v>
          </cell>
        </row>
        <row r="3182">
          <cell r="A3182" t="str">
            <v>2.02.748</v>
          </cell>
          <cell r="B3182" t="str">
            <v>SCS0002568</v>
          </cell>
          <cell r="C3182" t="str">
            <v>C40D后排座椅外侧头枕面套</v>
          </cell>
        </row>
        <row r="3183">
          <cell r="A3183" t="str">
            <v>2.02.749</v>
          </cell>
          <cell r="B3183" t="str">
            <v>SCS0002569</v>
          </cell>
          <cell r="C3183" t="str">
            <v>C40D后排座椅中间头枕面套</v>
          </cell>
        </row>
        <row r="3184">
          <cell r="A3184" t="str">
            <v>2.02.750</v>
          </cell>
          <cell r="B3184" t="str">
            <v>SCS0002570</v>
          </cell>
          <cell r="C3184" t="str">
            <v>C40D后排扶手面套</v>
          </cell>
        </row>
        <row r="3185">
          <cell r="A3185" t="str">
            <v>2.02.751</v>
          </cell>
          <cell r="B3185" t="str">
            <v>SCS0002571</v>
          </cell>
          <cell r="C3185" t="str">
            <v>C40D靠背无纺布</v>
          </cell>
        </row>
        <row r="3186">
          <cell r="A3186" t="str">
            <v>2.02.752</v>
          </cell>
          <cell r="B3186" t="str">
            <v>SCS0002572</v>
          </cell>
          <cell r="C3186" t="str">
            <v>C40D后排座椅靠背面套(织物+PVC+黑红内饰）</v>
          </cell>
        </row>
        <row r="3187">
          <cell r="A3187" t="str">
            <v>2.02.753</v>
          </cell>
          <cell r="B3187" t="str">
            <v>SCS0002573</v>
          </cell>
          <cell r="C3187" t="str">
            <v>C40D后排座椅靠背面套(PVC+超纤革+扶手+蓝色内饰）</v>
          </cell>
        </row>
        <row r="3188">
          <cell r="A3188" t="str">
            <v>2.02.754</v>
          </cell>
          <cell r="B3188" t="str">
            <v>SCS0002574</v>
          </cell>
          <cell r="C3188" t="str">
            <v>景德镇C33DB后排座椅双人坐垫面料</v>
          </cell>
        </row>
        <row r="3189">
          <cell r="A3189" t="str">
            <v>2.02.755</v>
          </cell>
          <cell r="B3189" t="str">
            <v>SCS0002575</v>
          </cell>
          <cell r="C3189" t="str">
            <v>景德镇C33DB后排座椅单人靠背面料</v>
          </cell>
        </row>
        <row r="3190">
          <cell r="A3190" t="str">
            <v>2.02.756</v>
          </cell>
          <cell r="B3190" t="str">
            <v>SCS0002576</v>
          </cell>
          <cell r="C3190" t="str">
            <v>景德镇C33DB后排左座垫面料</v>
          </cell>
        </row>
        <row r="3191">
          <cell r="A3191" t="str">
            <v>2.02.757</v>
          </cell>
          <cell r="B3191" t="str">
            <v>SCS0002577</v>
          </cell>
          <cell r="C3191" t="str">
            <v>景德镇C33DB后排座椅整体座垫面料（黑色织物+PVC）</v>
          </cell>
        </row>
        <row r="3192">
          <cell r="A3192" t="str">
            <v>2.02.758</v>
          </cell>
          <cell r="B3192" t="str">
            <v>SCS0002578</v>
          </cell>
          <cell r="C3192" t="str">
            <v>驾驶座椅座垫面料</v>
          </cell>
        </row>
        <row r="3193">
          <cell r="A3193" t="str">
            <v>2.02.759</v>
          </cell>
          <cell r="B3193" t="str">
            <v>SCS0002579</v>
          </cell>
          <cell r="C3193" t="str">
            <v>驾驶座椅靠背面料</v>
          </cell>
        </row>
        <row r="3194">
          <cell r="A3194" t="str">
            <v>2.02.760</v>
          </cell>
          <cell r="B3194" t="str">
            <v>SCS0002580</v>
          </cell>
          <cell r="C3194" t="str">
            <v>景德镇C33DB副驾驶员靠背面料（织物+PVC）</v>
          </cell>
        </row>
        <row r="3195">
          <cell r="A3195" t="str">
            <v>2.02.761</v>
          </cell>
          <cell r="B3195" t="str">
            <v>SCS0002581</v>
          </cell>
          <cell r="C3195" t="str">
            <v>景德镇C33DB副驾驶员座垫面料（织物+PVC）</v>
          </cell>
        </row>
        <row r="3196">
          <cell r="A3196" t="str">
            <v>2.02.762</v>
          </cell>
          <cell r="B3196" t="str">
            <v>SCS0002582</v>
          </cell>
          <cell r="C3196" t="str">
            <v>景德镇C33DB六分靠背面料（织物+PVC）</v>
          </cell>
        </row>
        <row r="3197">
          <cell r="A3197" t="str">
            <v>2.02.763</v>
          </cell>
          <cell r="B3197" t="str">
            <v>SCS0002583</v>
          </cell>
          <cell r="C3197" t="str">
            <v>M50N新造型副驾靠背面料（黑红内饰+织物+不带气囊）</v>
          </cell>
        </row>
        <row r="3198">
          <cell r="A3198" t="str">
            <v>2.02.764</v>
          </cell>
          <cell r="B3198" t="str">
            <v>SCS0002584</v>
          </cell>
          <cell r="C3198" t="str">
            <v>M50N新造型副驾靠背面料（黑蓝内饰+织物+不带气囊）</v>
          </cell>
        </row>
        <row r="3199">
          <cell r="A3199" t="str">
            <v>2.02.765</v>
          </cell>
          <cell r="B3199" t="str">
            <v>SCS0002585</v>
          </cell>
          <cell r="C3199" t="str">
            <v>M50N新造型副驾坐垫面料（黑红内饰+织物+不带气囊）</v>
          </cell>
        </row>
        <row r="3200">
          <cell r="A3200" t="str">
            <v>2.02.766</v>
          </cell>
          <cell r="B3200" t="str">
            <v>SCS0002586</v>
          </cell>
          <cell r="C3200" t="str">
            <v>M50N新造型副驾坐垫面料（黑蓝内饰+织物+不带气囊）</v>
          </cell>
        </row>
        <row r="3201">
          <cell r="A3201" t="str">
            <v>2.02.767</v>
          </cell>
          <cell r="B3201" t="str">
            <v>SCS0002587</v>
          </cell>
          <cell r="C3201" t="str">
            <v>M50N新造型副驾靠背面料（黑棕内饰+皮革）</v>
          </cell>
        </row>
        <row r="3202">
          <cell r="A3202" t="str">
            <v>2.02.768</v>
          </cell>
          <cell r="B3202" t="str">
            <v>SCS0002588</v>
          </cell>
          <cell r="C3202" t="str">
            <v>M50N新造型副驾坐垫面料（黑棕内饰+皮革）</v>
          </cell>
        </row>
        <row r="3203">
          <cell r="A3203" t="str">
            <v>2.02.769</v>
          </cell>
          <cell r="B3203" t="str">
            <v>SCS0002589</v>
          </cell>
          <cell r="C3203" t="str">
            <v>M50N新造型副驾坐垫面料（黑红内饰+皮革）</v>
          </cell>
        </row>
        <row r="3204">
          <cell r="A3204" t="str">
            <v>2.02.770</v>
          </cell>
          <cell r="B3204" t="str">
            <v>SCS0002590</v>
          </cell>
          <cell r="C3204" t="str">
            <v>M50N新造型副驾靠背面料（黑红内饰+皮革）</v>
          </cell>
        </row>
        <row r="3205">
          <cell r="A3205" t="str">
            <v>2.02.771</v>
          </cell>
          <cell r="B3205" t="str">
            <v>SCS0002591</v>
          </cell>
          <cell r="C3205" t="str">
            <v>M50N新造型主驾靠背面套(黑红内饰+不带气囊)</v>
          </cell>
        </row>
        <row r="3206">
          <cell r="A3206" t="str">
            <v>2.02.772</v>
          </cell>
          <cell r="B3206" t="str">
            <v>SCS0002592</v>
          </cell>
          <cell r="C3206" t="str">
            <v>M50N新造型主驾靠背面套(黑蓝内饰+不带气囊)</v>
          </cell>
        </row>
        <row r="3207">
          <cell r="A3207" t="str">
            <v>2.02.773</v>
          </cell>
          <cell r="B3207" t="str">
            <v>SCS0002593</v>
          </cell>
          <cell r="C3207" t="str">
            <v>M50N新造型主驾座垫面套（黑红内饰+不带气囊）</v>
          </cell>
        </row>
        <row r="3208">
          <cell r="A3208" t="str">
            <v>2.02.774</v>
          </cell>
          <cell r="B3208" t="str">
            <v>SCS0002594</v>
          </cell>
          <cell r="C3208" t="str">
            <v>M50N新造型主驾座垫面套（黑蓝内饰+不带气囊）</v>
          </cell>
        </row>
        <row r="3209">
          <cell r="A3209" t="str">
            <v>2.02.775</v>
          </cell>
          <cell r="B3209" t="str">
            <v>SCS0002595</v>
          </cell>
          <cell r="C3209" t="str">
            <v>M50N新造型主驾靠背面套（棕+黑内饰）</v>
          </cell>
        </row>
        <row r="3210">
          <cell r="A3210" t="str">
            <v>2.02.776</v>
          </cell>
          <cell r="B3210" t="str">
            <v>SCS0002596</v>
          </cell>
          <cell r="C3210" t="str">
            <v>M50N新造型主驾座垫面套（棕+黑内饰）</v>
          </cell>
        </row>
        <row r="3211">
          <cell r="A3211" t="str">
            <v>2.02.777</v>
          </cell>
          <cell r="B3211" t="str">
            <v>SCS0002597</v>
          </cell>
          <cell r="C3211" t="str">
            <v>M50N新造型正驾驶靠背无纺布（无气囊）</v>
          </cell>
        </row>
        <row r="3212">
          <cell r="A3212" t="str">
            <v>2.02.778</v>
          </cell>
          <cell r="B3212" t="str">
            <v>SCS0002598</v>
          </cell>
          <cell r="C3212" t="str">
            <v>M20米色织物主料</v>
          </cell>
        </row>
        <row r="3213">
          <cell r="A3213" t="str">
            <v>2.02.779</v>
          </cell>
          <cell r="B3213" t="str">
            <v>SCS0002599</v>
          </cell>
          <cell r="C3213" t="str">
            <v>M20米色织物辅料</v>
          </cell>
        </row>
        <row r="3214">
          <cell r="A3214" t="str">
            <v>2.02.780</v>
          </cell>
          <cell r="B3214" t="str">
            <v>SCS0002600</v>
          </cell>
          <cell r="C3214" t="str">
            <v>M35布料（原材料）</v>
          </cell>
        </row>
        <row r="3215">
          <cell r="A3215" t="str">
            <v>2.02.781</v>
          </cell>
          <cell r="B3215" t="str">
            <v>SCS0002601</v>
          </cell>
          <cell r="C3215" t="str">
            <v>M50N新造型左侧独立靠背面套（织物+黑红内饰）</v>
          </cell>
        </row>
        <row r="3216">
          <cell r="A3216" t="str">
            <v>2.02.782</v>
          </cell>
          <cell r="B3216" t="str">
            <v>SCS0002602</v>
          </cell>
          <cell r="C3216" t="str">
            <v>M50N新造型左侧独立靠背面套（织物+黑蓝内饰）</v>
          </cell>
        </row>
        <row r="3217">
          <cell r="A3217" t="str">
            <v>2.02.783</v>
          </cell>
          <cell r="B3217" t="str">
            <v>SCS0002603</v>
          </cell>
          <cell r="C3217" t="str">
            <v>M50N新造型左侧独立靠背面套（皮革+黑棕内饰）</v>
          </cell>
        </row>
        <row r="3218">
          <cell r="A3218" t="str">
            <v>2.02.784</v>
          </cell>
          <cell r="B3218" t="str">
            <v>SCS0002604</v>
          </cell>
          <cell r="C3218" t="str">
            <v>M50N新造型左侧独立靠背面套（皮革+黑红内饰）</v>
          </cell>
        </row>
        <row r="3219">
          <cell r="A3219" t="str">
            <v>2.02.785</v>
          </cell>
          <cell r="B3219" t="str">
            <v>SCS0002605</v>
          </cell>
          <cell r="C3219" t="str">
            <v>M50N新造型左座椅扶手护面总成（织物+黑红内饰）</v>
          </cell>
        </row>
        <row r="3220">
          <cell r="A3220" t="str">
            <v>2.02.786</v>
          </cell>
          <cell r="B3220" t="str">
            <v>SCS0002606</v>
          </cell>
          <cell r="C3220" t="str">
            <v>M50N新造型左座椅扶手护面总成（织物+黑蓝内饰）</v>
          </cell>
        </row>
        <row r="3221">
          <cell r="A3221" t="str">
            <v>2.02.787</v>
          </cell>
          <cell r="B3221" t="str">
            <v>SCS0002607</v>
          </cell>
          <cell r="C3221" t="str">
            <v>M50N新造型左座椅扶手护面总成（皮革+黑棕内饰）</v>
          </cell>
        </row>
        <row r="3222">
          <cell r="A3222" t="str">
            <v>2.02.788</v>
          </cell>
          <cell r="B3222" t="str">
            <v>SCS0002608</v>
          </cell>
          <cell r="C3222" t="str">
            <v>M50N新造型左座椅扶手护面总成（皮革+黑红内饰）</v>
          </cell>
        </row>
        <row r="3223">
          <cell r="A3223" t="str">
            <v>2.02.789</v>
          </cell>
          <cell r="B3223" t="str">
            <v>SCS0002609</v>
          </cell>
          <cell r="C3223" t="str">
            <v>M50N新造型左侧独立座面套总成（织物+黑红内饰）</v>
          </cell>
        </row>
        <row r="3224">
          <cell r="A3224" t="str">
            <v>2.02.790</v>
          </cell>
          <cell r="B3224" t="str">
            <v>SCS0002610</v>
          </cell>
          <cell r="C3224" t="str">
            <v>M50N新造型左侧独立座面套总成（织物+黑蓝内饰）</v>
          </cell>
        </row>
        <row r="3225">
          <cell r="A3225" t="str">
            <v>2.02.791</v>
          </cell>
          <cell r="B3225" t="str">
            <v>SCS0002611</v>
          </cell>
          <cell r="C3225" t="str">
            <v>M50N新造型左侧独立座面套总成（皮革+黑棕内饰）</v>
          </cell>
        </row>
        <row r="3226">
          <cell r="A3226" t="str">
            <v>2.02.792</v>
          </cell>
          <cell r="B3226" t="str">
            <v>SCS0002612</v>
          </cell>
          <cell r="C3226" t="str">
            <v>M50N新造型左侧独立座面套总成（皮革+黑红内饰）</v>
          </cell>
        </row>
        <row r="3227">
          <cell r="A3227" t="str">
            <v>2.02.793</v>
          </cell>
          <cell r="B3227" t="str">
            <v>SCS0002613</v>
          </cell>
          <cell r="C3227" t="str">
            <v>无纺布</v>
          </cell>
        </row>
        <row r="3228">
          <cell r="A3228" t="str">
            <v>2.02.794</v>
          </cell>
          <cell r="B3228" t="str">
            <v>SCS0002614</v>
          </cell>
          <cell r="C3228" t="str">
            <v>M60中排右侧座椅靠背面套（织物+黑蓝内饰）</v>
          </cell>
        </row>
        <row r="3229">
          <cell r="A3229" t="str">
            <v>2.02.795</v>
          </cell>
          <cell r="B3229" t="str">
            <v>SCS0002615</v>
          </cell>
          <cell r="C3229" t="str">
            <v>M60中排右侧座椅靠背面套（皮革+黑浅灰内饰）</v>
          </cell>
        </row>
        <row r="3230">
          <cell r="A3230" t="str">
            <v>2.02.796</v>
          </cell>
          <cell r="B3230" t="str">
            <v>SCS0002616</v>
          </cell>
          <cell r="C3230" t="str">
            <v>M60中排左侧座椅靠背面套（皮革+黑浅灰内饰）</v>
          </cell>
        </row>
        <row r="3231">
          <cell r="A3231" t="str">
            <v>2.02.797</v>
          </cell>
          <cell r="B3231" t="str">
            <v>SCS0002617</v>
          </cell>
          <cell r="C3231" t="str">
            <v>M60中排左侧座椅靠背面套（织物+黑蓝内饰）</v>
          </cell>
        </row>
        <row r="3232">
          <cell r="A3232" t="str">
            <v>2.02.798</v>
          </cell>
          <cell r="B3232" t="str">
            <v>SCS0002618</v>
          </cell>
          <cell r="C3232" t="str">
            <v>M60中排右侧座椅座垫面套（织物+黑蓝内饰）</v>
          </cell>
        </row>
        <row r="3233">
          <cell r="A3233" t="str">
            <v>2.02.799</v>
          </cell>
          <cell r="B3233" t="str">
            <v>SCS0002619</v>
          </cell>
          <cell r="C3233" t="str">
            <v>M60中排右侧座椅座垫面套（皮革+黑浅灰内饰）</v>
          </cell>
        </row>
        <row r="3234">
          <cell r="A3234" t="str">
            <v>2.02.800</v>
          </cell>
          <cell r="B3234" t="str">
            <v>SCS0002620</v>
          </cell>
          <cell r="C3234" t="str">
            <v>M60中排左侧座椅座垫面套（皮革+黑浅灰内饰）</v>
          </cell>
        </row>
        <row r="3235">
          <cell r="A3235" t="str">
            <v>2.02.801</v>
          </cell>
          <cell r="B3235" t="str">
            <v>SCS0002621</v>
          </cell>
          <cell r="C3235" t="str">
            <v>M60中排左侧座椅座垫面套（织物+黑蓝内饰）</v>
          </cell>
        </row>
        <row r="3236">
          <cell r="A3236" t="str">
            <v>2.02.802</v>
          </cell>
          <cell r="B3236" t="str">
            <v>SCS0002622</v>
          </cell>
          <cell r="C3236" t="str">
            <v>M60中排六分座椅背板</v>
          </cell>
        </row>
        <row r="3237">
          <cell r="A3237" t="str">
            <v>2.02.803</v>
          </cell>
          <cell r="B3237" t="str">
            <v>SCS0002623</v>
          </cell>
          <cell r="C3237" t="str">
            <v>M50N新造型右侧独立靠背面套总成(织物+黑红内饰）</v>
          </cell>
        </row>
        <row r="3238">
          <cell r="A3238" t="str">
            <v>2.02.804</v>
          </cell>
          <cell r="B3238" t="str">
            <v>SCS0002624</v>
          </cell>
          <cell r="C3238" t="str">
            <v>M50N新造型右侧独立靠背面套总成(织物+黑蓝内饰）</v>
          </cell>
        </row>
        <row r="3239">
          <cell r="A3239" t="str">
            <v>2.02.805</v>
          </cell>
          <cell r="B3239" t="str">
            <v>SCS0002625</v>
          </cell>
          <cell r="C3239" t="str">
            <v>M50N新造型右侧独立靠背面套总成(皮革+黑棕内饰）</v>
          </cell>
        </row>
        <row r="3240">
          <cell r="A3240" t="str">
            <v>2.02.806</v>
          </cell>
          <cell r="B3240" t="str">
            <v>SCS0002626</v>
          </cell>
          <cell r="C3240" t="str">
            <v>M50N新造型右侧独立靠背面套总成(皮革+黑红内饰）</v>
          </cell>
        </row>
        <row r="3241">
          <cell r="A3241" t="str">
            <v>2.02.807</v>
          </cell>
          <cell r="B3241" t="str">
            <v>SCS0002627</v>
          </cell>
          <cell r="C3241" t="str">
            <v>M50N新造型右座椅扶手护面总成(织物+黑红内饰）</v>
          </cell>
        </row>
        <row r="3242">
          <cell r="A3242" t="str">
            <v>2.02.808</v>
          </cell>
          <cell r="B3242" t="str">
            <v>SCS0002628</v>
          </cell>
          <cell r="C3242" t="str">
            <v>M50N新造型右座椅扶手护面总成(织物+黑蓝内饰）</v>
          </cell>
        </row>
        <row r="3243">
          <cell r="A3243" t="str">
            <v>2.02.809</v>
          </cell>
          <cell r="B3243" t="str">
            <v>SCS0002629</v>
          </cell>
          <cell r="C3243" t="str">
            <v>M50N新造型右座椅扶手护面总成(皮革+黑棕内饰）</v>
          </cell>
        </row>
        <row r="3244">
          <cell r="A3244" t="str">
            <v>2.02.810</v>
          </cell>
          <cell r="B3244" t="str">
            <v>SCS0002630</v>
          </cell>
          <cell r="C3244" t="str">
            <v>M50N新造型右座椅扶手护面总成(皮革+黑红内饰）</v>
          </cell>
        </row>
        <row r="3245">
          <cell r="A3245" t="str">
            <v>2.02.811</v>
          </cell>
          <cell r="B3245" t="str">
            <v>SCS0002631</v>
          </cell>
          <cell r="C3245" t="str">
            <v>M50N新造型右侧独立座面套总成(织物+黑红内饰）</v>
          </cell>
        </row>
        <row r="3246">
          <cell r="A3246" t="str">
            <v>2.02.812</v>
          </cell>
          <cell r="B3246" t="str">
            <v>SCS0002632</v>
          </cell>
          <cell r="C3246" t="str">
            <v>M50N新造型中排右独立座面套总成(织物+黑蓝内饰）</v>
          </cell>
        </row>
        <row r="3247">
          <cell r="A3247" t="str">
            <v>2.02.813</v>
          </cell>
          <cell r="B3247" t="str">
            <v>SCS0002633</v>
          </cell>
          <cell r="C3247" t="str">
            <v>M50N新造型中排右独立座面套总成(皮革+黑棕内饰）</v>
          </cell>
        </row>
        <row r="3248">
          <cell r="A3248" t="str">
            <v>2.02.814</v>
          </cell>
          <cell r="B3248" t="str">
            <v>SCS0002634</v>
          </cell>
          <cell r="C3248" t="str">
            <v>M50N新造型中排右独立座面套总成(皮革+黑红内饰）</v>
          </cell>
        </row>
        <row r="3249">
          <cell r="A3249" t="str">
            <v>2.02.815</v>
          </cell>
          <cell r="B3249" t="str">
            <v>SCS0002635</v>
          </cell>
          <cell r="C3249" t="str">
            <v>M50N新造型中排右侧座椅靠背面套（织物+黑红内饰）</v>
          </cell>
        </row>
        <row r="3250">
          <cell r="A3250" t="str">
            <v>2.02.816</v>
          </cell>
          <cell r="B3250" t="str">
            <v>SCS0002636</v>
          </cell>
          <cell r="C3250" t="str">
            <v>M50N新造型右侧座面套总成（织物+黑红内饰）</v>
          </cell>
        </row>
        <row r="3251">
          <cell r="A3251" t="str">
            <v>2.02.817</v>
          </cell>
          <cell r="B3251" t="str">
            <v>SCS0002637</v>
          </cell>
          <cell r="C3251" t="str">
            <v>M50N新造型右侧座椅靠背面套（织物+黑红内饰）</v>
          </cell>
        </row>
        <row r="3252">
          <cell r="A3252" t="str">
            <v>2.02.818</v>
          </cell>
          <cell r="B3252" t="str">
            <v>SCS0002638</v>
          </cell>
          <cell r="C3252" t="str">
            <v>M50N新造型左侧座椅靠背面套（织物+黑红内饰）</v>
          </cell>
        </row>
        <row r="3253">
          <cell r="A3253" t="str">
            <v>2.02.819</v>
          </cell>
          <cell r="B3253" t="str">
            <v>SCS0002639</v>
          </cell>
          <cell r="C3253" t="str">
            <v>M50N新造型左侧座面套总成（织物+黑红内饰）</v>
          </cell>
        </row>
        <row r="3254">
          <cell r="A3254" t="str">
            <v>2.02.820</v>
          </cell>
          <cell r="B3254" t="str">
            <v>SCS0002640</v>
          </cell>
          <cell r="C3254" t="str">
            <v>M60第三排左侧座椅座垫面套总成（织物+黑蓝内饰）</v>
          </cell>
        </row>
        <row r="3255">
          <cell r="A3255" t="str">
            <v>2.02.821</v>
          </cell>
          <cell r="B3255" t="str">
            <v>SCS0002641</v>
          </cell>
          <cell r="C3255" t="str">
            <v>M60第三排左侧座椅座垫面套总成（皮革+黑浅灰内饰）</v>
          </cell>
        </row>
        <row r="3256">
          <cell r="A3256" t="str">
            <v>2.02.822</v>
          </cell>
          <cell r="B3256" t="str">
            <v>SCS0002642</v>
          </cell>
          <cell r="C3256" t="str">
            <v>M60副驾靠背面套（皮革+黑+浅灰内饰+带气囊）</v>
          </cell>
        </row>
        <row r="3257">
          <cell r="A3257" t="str">
            <v>2.02.823</v>
          </cell>
          <cell r="B3257" t="str">
            <v>SCS0002643</v>
          </cell>
          <cell r="C3257" t="str">
            <v>M60副驾坐垫面套（皮革+黑+浅灰内饰+带气囊）</v>
          </cell>
        </row>
        <row r="3258">
          <cell r="A3258" t="str">
            <v>2.02.824</v>
          </cell>
          <cell r="B3258" t="str">
            <v>SCS0002644</v>
          </cell>
          <cell r="C3258" t="str">
            <v>M50N新造型第三排左侧座椅靠背面套（织物+黑红内饰）</v>
          </cell>
        </row>
        <row r="3259">
          <cell r="A3259" t="str">
            <v>2.02.825</v>
          </cell>
          <cell r="B3259" t="str">
            <v>SCS0002645</v>
          </cell>
          <cell r="C3259" t="str">
            <v>M50N新造型第三排左侧座椅靠背面套（织物+黑蓝内饰）</v>
          </cell>
        </row>
        <row r="3260">
          <cell r="A3260" t="str">
            <v>2.02.826</v>
          </cell>
          <cell r="B3260" t="str">
            <v>SCS0002646</v>
          </cell>
          <cell r="C3260" t="str">
            <v>M50N新造型第三排左侧座椅靠背面套（皮革+黑棕内饰）</v>
          </cell>
        </row>
        <row r="3261">
          <cell r="A3261" t="str">
            <v>2.02.827</v>
          </cell>
          <cell r="B3261" t="str">
            <v>SCS0002647</v>
          </cell>
          <cell r="C3261" t="str">
            <v>M50N新造型第三排左侧座椅靠背面套（皮革+黑红内饰）</v>
          </cell>
        </row>
        <row r="3262">
          <cell r="A3262" t="str">
            <v>2.02.828</v>
          </cell>
          <cell r="B3262" t="str">
            <v>SCS0002648</v>
          </cell>
          <cell r="C3262" t="str">
            <v>M50N新造型第三排左侧座椅座垫面套（织物+黑红内饰）</v>
          </cell>
        </row>
        <row r="3263">
          <cell r="A3263" t="str">
            <v>2.02.829</v>
          </cell>
          <cell r="B3263" t="str">
            <v>SCS0002649</v>
          </cell>
          <cell r="C3263" t="str">
            <v>M50N新造型第三排左侧座椅座垫面套（织物+黑蓝内饰）</v>
          </cell>
        </row>
        <row r="3264">
          <cell r="A3264" t="str">
            <v>2.02.830</v>
          </cell>
          <cell r="B3264" t="str">
            <v>SCS0002650</v>
          </cell>
          <cell r="C3264" t="str">
            <v>M50N新造型第三排左侧座椅座垫面套（皮革+黑棕内饰）</v>
          </cell>
        </row>
        <row r="3265">
          <cell r="A3265" t="str">
            <v>2.02.831</v>
          </cell>
          <cell r="B3265" t="str">
            <v>SCS0002651</v>
          </cell>
          <cell r="C3265" t="str">
            <v>M50N新造型第三排左侧座椅座垫面套（皮革+黑红内饰）</v>
          </cell>
        </row>
        <row r="3266">
          <cell r="A3266" t="str">
            <v>2.02.832</v>
          </cell>
          <cell r="B3266" t="str">
            <v>SCS0002652</v>
          </cell>
          <cell r="C3266" t="str">
            <v>M50N新造型第三排右侧座椅靠背面套（织物+黑红内饰）</v>
          </cell>
        </row>
        <row r="3267">
          <cell r="A3267" t="str">
            <v>2.02.833</v>
          </cell>
          <cell r="B3267" t="str">
            <v>SCS0002653</v>
          </cell>
          <cell r="C3267" t="str">
            <v>M50N新造型第三排右侧座椅靠背面套（织物+黑蓝内饰）</v>
          </cell>
        </row>
        <row r="3268">
          <cell r="A3268" t="str">
            <v>2.02.834</v>
          </cell>
          <cell r="B3268" t="str">
            <v>SCS0002654</v>
          </cell>
          <cell r="C3268" t="str">
            <v>M50N新造型第三排右侧座椅靠背面套（皮革+黑棕内饰）</v>
          </cell>
        </row>
        <row r="3269">
          <cell r="A3269" t="str">
            <v>2.02.835</v>
          </cell>
          <cell r="B3269" t="str">
            <v>SCS0002655</v>
          </cell>
          <cell r="C3269" t="str">
            <v>M50N新造型第三排右侧座椅靠背面套（皮革+黑红内饰）</v>
          </cell>
        </row>
        <row r="3270">
          <cell r="A3270" t="str">
            <v>2.02.836</v>
          </cell>
          <cell r="B3270" t="str">
            <v>SCS0002656</v>
          </cell>
          <cell r="C3270" t="str">
            <v>M50N新造型第三排右侧座椅座垫面套（织物+黑红内饰）</v>
          </cell>
        </row>
        <row r="3271">
          <cell r="A3271" t="str">
            <v>2.02.837</v>
          </cell>
          <cell r="B3271" t="str">
            <v>SCS0002657</v>
          </cell>
          <cell r="C3271" t="str">
            <v>M50N新造型第三排右侧座椅座垫面套（织物+黑蓝内饰）</v>
          </cell>
        </row>
        <row r="3272">
          <cell r="A3272" t="str">
            <v>2.02.838</v>
          </cell>
          <cell r="B3272" t="str">
            <v>SCS0002658</v>
          </cell>
          <cell r="C3272" t="str">
            <v>M50N新造型第三排右侧座椅座垫面套（皮革+黑棕内饰）</v>
          </cell>
        </row>
        <row r="3273">
          <cell r="A3273" t="str">
            <v>2.02.839</v>
          </cell>
          <cell r="B3273" t="str">
            <v>SCS0002659</v>
          </cell>
          <cell r="C3273" t="str">
            <v>M50N新造型第三排右侧座椅座垫面套（皮革+黑红内饰）</v>
          </cell>
        </row>
        <row r="3274">
          <cell r="A3274" t="str">
            <v>2.02.840</v>
          </cell>
          <cell r="B3274" t="str">
            <v>SCS0002660</v>
          </cell>
          <cell r="C3274" t="str">
            <v>M50N新造型后排四分座椅靠背面套（织物+黑红内饰）</v>
          </cell>
        </row>
        <row r="3275">
          <cell r="A3275" t="str">
            <v>2.02.841</v>
          </cell>
          <cell r="B3275" t="str">
            <v>SCS0002661</v>
          </cell>
          <cell r="C3275" t="str">
            <v>M50N新造型后排四分座椅靠背面套（织物+黑蓝内饰）</v>
          </cell>
        </row>
        <row r="3276">
          <cell r="A3276" t="str">
            <v>2.02.842</v>
          </cell>
          <cell r="B3276" t="str">
            <v>SCS0002662</v>
          </cell>
          <cell r="C3276" t="str">
            <v>M50N新造型后排四分座椅靠背面套（皮革+黑棕内饰）</v>
          </cell>
        </row>
        <row r="3277">
          <cell r="A3277" t="str">
            <v>2.02.843</v>
          </cell>
          <cell r="B3277" t="str">
            <v>SCS0002663</v>
          </cell>
          <cell r="C3277" t="str">
            <v>M50N新造型后排四分座椅靠背面套（皮革+黑红内饰）</v>
          </cell>
        </row>
        <row r="3278">
          <cell r="A3278" t="str">
            <v>2.02.844</v>
          </cell>
          <cell r="B3278" t="str">
            <v>SCS0002664</v>
          </cell>
          <cell r="C3278" t="str">
            <v>M50N新造型后排四分座面套总成（织物+黑红内饰）</v>
          </cell>
        </row>
        <row r="3279">
          <cell r="A3279" t="str">
            <v>2.02.845</v>
          </cell>
          <cell r="B3279" t="str">
            <v>SCS0002665</v>
          </cell>
          <cell r="C3279" t="str">
            <v>M50N新造型后排四分座面套总成（织物+黑蓝内饰）</v>
          </cell>
        </row>
        <row r="3280">
          <cell r="A3280" t="str">
            <v>2.02.846</v>
          </cell>
          <cell r="B3280" t="str">
            <v>SCS0002666</v>
          </cell>
          <cell r="C3280" t="str">
            <v>M50N新造型后排四分座面套总成（皮革+黑棕内饰）</v>
          </cell>
        </row>
        <row r="3281">
          <cell r="A3281" t="str">
            <v>2.02.847</v>
          </cell>
          <cell r="B3281" t="str">
            <v>SCS0002667</v>
          </cell>
          <cell r="C3281" t="str">
            <v>M50N新造型后排四分座面套总成（皮革+黑红内饰）</v>
          </cell>
        </row>
        <row r="3282">
          <cell r="A3282" t="str">
            <v>2.02.848</v>
          </cell>
          <cell r="B3282" t="str">
            <v>SCS0002668</v>
          </cell>
          <cell r="C3282" t="str">
            <v>M50N新造型后排六分靠背面套（织物+黑红内饰）</v>
          </cell>
        </row>
        <row r="3283">
          <cell r="A3283" t="str">
            <v>2.02.849</v>
          </cell>
          <cell r="B3283" t="str">
            <v>SCS0002669</v>
          </cell>
          <cell r="C3283" t="str">
            <v>M50N新造型后排六分靠背面套（织物+黑蓝内饰）</v>
          </cell>
        </row>
        <row r="3284">
          <cell r="A3284" t="str">
            <v>2.02.850</v>
          </cell>
          <cell r="B3284" t="str">
            <v>SCS0002670</v>
          </cell>
          <cell r="C3284" t="str">
            <v>M50N新造型后排六分靠背面套（皮革+黑棕内饰）</v>
          </cell>
        </row>
        <row r="3285">
          <cell r="A3285" t="str">
            <v>2.02.851</v>
          </cell>
          <cell r="B3285" t="str">
            <v>SCS0002671</v>
          </cell>
          <cell r="C3285" t="str">
            <v>M50N新造型后排六分靠背面套（皮革+黑红内饰）</v>
          </cell>
        </row>
        <row r="3286">
          <cell r="A3286" t="str">
            <v>2.02.852</v>
          </cell>
          <cell r="B3286" t="str">
            <v>SCS0002672</v>
          </cell>
          <cell r="C3286" t="str">
            <v>M50N新造型后排六分坐垫面套总成（织物+黑红内饰）</v>
          </cell>
        </row>
        <row r="3287">
          <cell r="A3287" t="str">
            <v>2.02.853</v>
          </cell>
          <cell r="B3287" t="str">
            <v>SCS0002673</v>
          </cell>
          <cell r="C3287" t="str">
            <v>M50N新造型后排六分坐垫面套总成（织物+黑蓝内饰）</v>
          </cell>
        </row>
        <row r="3288">
          <cell r="A3288" t="str">
            <v>2.02.854</v>
          </cell>
          <cell r="B3288" t="str">
            <v>SCS0002674</v>
          </cell>
          <cell r="C3288" t="str">
            <v>M50N新造型后排六分坐垫面套总成（皮革+黑棕内饰）</v>
          </cell>
        </row>
        <row r="3289">
          <cell r="A3289" t="str">
            <v>2.02.855</v>
          </cell>
          <cell r="B3289" t="str">
            <v>SCS0002675</v>
          </cell>
          <cell r="C3289" t="str">
            <v>M50N新造型后排六分坐垫面套总成（皮革+黑红内饰）</v>
          </cell>
        </row>
        <row r="3290">
          <cell r="A3290" t="str">
            <v>2.02.856</v>
          </cell>
          <cell r="B3290" t="str">
            <v>SCS0004005</v>
          </cell>
          <cell r="C3290" t="str">
            <v>H01前排头枕面料（织物）</v>
          </cell>
        </row>
        <row r="3291">
          <cell r="A3291" t="str">
            <v>2.02.857</v>
          </cell>
          <cell r="B3291" t="str">
            <v>SCS0002676</v>
          </cell>
          <cell r="C3291" t="str">
            <v>M60第三排五五分座椅背板</v>
          </cell>
        </row>
        <row r="3292">
          <cell r="A3292" t="str">
            <v>2.02.858</v>
          </cell>
          <cell r="B3292" t="str">
            <v>SCS0002677</v>
          </cell>
          <cell r="C3292" t="str">
            <v>M60中排四分座椅背板</v>
          </cell>
        </row>
        <row r="3293">
          <cell r="A3293" t="str">
            <v>2.02.859</v>
          </cell>
          <cell r="B3293" t="str">
            <v>SCS0002678</v>
          </cell>
          <cell r="C3293" t="str">
            <v>M60后排六分靠背面套（织物+黑蓝内饰）</v>
          </cell>
        </row>
        <row r="3294">
          <cell r="A3294" t="str">
            <v>2.02.860</v>
          </cell>
          <cell r="B3294" t="str">
            <v>SCS0002679</v>
          </cell>
          <cell r="C3294" t="str">
            <v>M60后排六分坐垫面套总成（织物+黑蓝内饰）</v>
          </cell>
        </row>
        <row r="3295">
          <cell r="A3295" t="str">
            <v>2.02.861</v>
          </cell>
          <cell r="B3295" t="str">
            <v>SCS0002680</v>
          </cell>
          <cell r="C3295" t="str">
            <v>M60后排六分靠背面套（皮革+黑灰内饰）</v>
          </cell>
        </row>
        <row r="3296">
          <cell r="A3296" t="str">
            <v>2.02.862</v>
          </cell>
          <cell r="B3296" t="str">
            <v>SCS0002681</v>
          </cell>
          <cell r="C3296" t="str">
            <v>M60后排六分坐垫面套总成（皮革+黑灰内饰）</v>
          </cell>
        </row>
        <row r="3297">
          <cell r="A3297" t="str">
            <v>2.02.863</v>
          </cell>
          <cell r="B3297" t="str">
            <v>SCS0002682</v>
          </cell>
          <cell r="C3297" t="str">
            <v>M60后排四分座椅靠背面套（织物+黑蓝内饰）</v>
          </cell>
        </row>
        <row r="3298">
          <cell r="A3298" t="str">
            <v>2.02.864</v>
          </cell>
          <cell r="B3298" t="str">
            <v>SCS0002683</v>
          </cell>
          <cell r="C3298" t="str">
            <v>M60后排四分座面套总成（织物+黑蓝内饰）</v>
          </cell>
        </row>
        <row r="3299">
          <cell r="A3299" t="str">
            <v>2.02.865</v>
          </cell>
          <cell r="B3299" t="str">
            <v>SCS0002684</v>
          </cell>
          <cell r="C3299" t="str">
            <v>M60后排四分座面套总成（皮革+黑灰内饰）</v>
          </cell>
        </row>
        <row r="3300">
          <cell r="A3300" t="str">
            <v>2.02.866</v>
          </cell>
          <cell r="B3300" t="str">
            <v>SCS0002685</v>
          </cell>
          <cell r="C3300" t="str">
            <v>M60后排四分座椅靠背面套（皮革+黑灰内饰）</v>
          </cell>
        </row>
        <row r="3301">
          <cell r="A3301" t="str">
            <v>2.02.867</v>
          </cell>
          <cell r="B3301" t="str">
            <v>SCS0002686</v>
          </cell>
          <cell r="C3301" t="str">
            <v>M60右侧独立靠背面套总成(织物+黑蓝内饰）</v>
          </cell>
        </row>
        <row r="3302">
          <cell r="A3302" t="str">
            <v>2.02.868</v>
          </cell>
          <cell r="B3302" t="str">
            <v>SCS0002687</v>
          </cell>
          <cell r="C3302" t="str">
            <v>M60中排右独立座面套总成(织物+黑蓝内饰）</v>
          </cell>
        </row>
        <row r="3303">
          <cell r="A3303" t="str">
            <v>2.02.869</v>
          </cell>
          <cell r="B3303" t="str">
            <v>SCS0002688</v>
          </cell>
          <cell r="C3303" t="str">
            <v>M60右侧独立靠背面套总成(皮革+黑灰内饰）</v>
          </cell>
        </row>
        <row r="3304">
          <cell r="A3304" t="str">
            <v>2.02.870</v>
          </cell>
          <cell r="B3304" t="str">
            <v>SCS0002689</v>
          </cell>
          <cell r="C3304" t="str">
            <v>M60中排右独立座面套总成(皮革+黑灰内饰）</v>
          </cell>
        </row>
        <row r="3305">
          <cell r="A3305" t="str">
            <v>2.02.871</v>
          </cell>
          <cell r="B3305" t="str">
            <v>SCS0002690</v>
          </cell>
          <cell r="C3305" t="str">
            <v>M60左侧独立靠背面套（织物+黑蓝内饰）</v>
          </cell>
        </row>
        <row r="3306">
          <cell r="A3306" t="str">
            <v>2.02.872</v>
          </cell>
          <cell r="B3306" t="str">
            <v>SCS0002691</v>
          </cell>
          <cell r="C3306" t="str">
            <v>M60左侧独立靠背面套（皮革+黑灰内饰）</v>
          </cell>
        </row>
        <row r="3307">
          <cell r="A3307" t="str">
            <v>2.02.873</v>
          </cell>
          <cell r="B3307" t="str">
            <v>SCS0002692</v>
          </cell>
          <cell r="C3307" t="str">
            <v>M60左侧独立座面套总成（织物+黑蓝内饰）</v>
          </cell>
        </row>
        <row r="3308">
          <cell r="A3308" t="str">
            <v>2.02.874</v>
          </cell>
          <cell r="B3308" t="str">
            <v>SCS0002693</v>
          </cell>
          <cell r="C3308" t="str">
            <v>M60左侧独立座面套总成（皮革+黑灰内饰）</v>
          </cell>
        </row>
        <row r="3309">
          <cell r="A3309" t="str">
            <v>2.02.875</v>
          </cell>
          <cell r="B3309" t="str">
            <v>SCS0002694</v>
          </cell>
          <cell r="C3309" t="str">
            <v>H40D后排座椅靠背面套（织物+不带中间头枕）</v>
          </cell>
        </row>
        <row r="3310">
          <cell r="A3310" t="str">
            <v>2.02.876</v>
          </cell>
          <cell r="B3310" t="str">
            <v>SCS0002695</v>
          </cell>
          <cell r="C3310" t="str">
            <v>H40D后排座椅靠背面套（织物+PVC＋超纤+不带中间头枕）</v>
          </cell>
        </row>
        <row r="3311">
          <cell r="A3311" t="str">
            <v>2.02.877</v>
          </cell>
          <cell r="B3311" t="str">
            <v>SCS0002696</v>
          </cell>
          <cell r="C3311" t="str">
            <v>H40D后排座椅靠背面套（PVC+超纤+不带中间头枕+中间扶手）</v>
          </cell>
        </row>
        <row r="3312">
          <cell r="A3312" t="str">
            <v>2.02.878</v>
          </cell>
          <cell r="B3312" t="str">
            <v>SCS0002697</v>
          </cell>
          <cell r="C3312" t="str">
            <v>H40D后排座椅靠背面套（PVC+超纤+带中间头枕+中央扶手）</v>
          </cell>
        </row>
        <row r="3313">
          <cell r="A3313" t="str">
            <v>2.02.879</v>
          </cell>
          <cell r="B3313" t="str">
            <v>SCS0002698</v>
          </cell>
          <cell r="C3313" t="str">
            <v>H40D后排座椅座垫面套（织物+不带中间头枕）</v>
          </cell>
        </row>
        <row r="3314">
          <cell r="A3314" t="str">
            <v>2.02.880</v>
          </cell>
          <cell r="B3314" t="str">
            <v>SCS0002699</v>
          </cell>
          <cell r="C3314" t="str">
            <v>H40D后排座椅座垫面套（织物+PVC＋超纤+不带中间头枕）</v>
          </cell>
        </row>
        <row r="3315">
          <cell r="A3315" t="str">
            <v>2.02.881</v>
          </cell>
          <cell r="B3315" t="str">
            <v>SCS0002700</v>
          </cell>
          <cell r="C3315" t="str">
            <v>H40D后排座椅座垫面套（PVC+超纤+中央扶手）</v>
          </cell>
        </row>
        <row r="3316">
          <cell r="A3316" t="str">
            <v>2.02.882</v>
          </cell>
          <cell r="B3316" t="str">
            <v>SCS0002701</v>
          </cell>
          <cell r="C3316" t="str">
            <v>MA501主驾靠背面套（不带气囊+黑色织物）</v>
          </cell>
        </row>
        <row r="3317">
          <cell r="A3317" t="str">
            <v>2.02.883</v>
          </cell>
          <cell r="B3317" t="str">
            <v>SCS0002702</v>
          </cell>
          <cell r="C3317" t="str">
            <v>MA501主驾靠背面套（不带气囊+摩卡棕皮革）</v>
          </cell>
        </row>
        <row r="3318">
          <cell r="A3318" t="str">
            <v>2.02.884</v>
          </cell>
          <cell r="B3318" t="str">
            <v>SCS0002703</v>
          </cell>
          <cell r="C3318" t="str">
            <v>MA501主驾座垫面套（黑色织物）</v>
          </cell>
        </row>
        <row r="3319">
          <cell r="A3319" t="str">
            <v>2.02.885</v>
          </cell>
          <cell r="B3319" t="str">
            <v>SCS0002704</v>
          </cell>
          <cell r="C3319" t="str">
            <v>H01前排头枕面料（皮革）</v>
          </cell>
        </row>
        <row r="3320">
          <cell r="A3320" t="str">
            <v>2.02.886</v>
          </cell>
          <cell r="B3320" t="str">
            <v>BEC0000016</v>
          </cell>
          <cell r="C3320" t="str">
            <v>MA501侧气囊总成-左</v>
          </cell>
        </row>
        <row r="3321">
          <cell r="A3321" t="str">
            <v>2.02.887</v>
          </cell>
          <cell r="B3321" t="str">
            <v>SCS0002705</v>
          </cell>
          <cell r="C3321" t="str">
            <v>MA501主驾座垫面套（摩卡棕皮革）</v>
          </cell>
        </row>
        <row r="3322">
          <cell r="A3322" t="str">
            <v>2.02.888</v>
          </cell>
          <cell r="B3322" t="str">
            <v>SCS0002706</v>
          </cell>
          <cell r="C3322" t="str">
            <v>MA501主驾靠背面套（带气囊+摩卡棕皮革）</v>
          </cell>
        </row>
        <row r="3323">
          <cell r="A3323" t="str">
            <v>2.02.889</v>
          </cell>
          <cell r="B3323" t="str">
            <v>SCS0002707</v>
          </cell>
          <cell r="C3323" t="str">
            <v>MA501副驾靠背面套（带气囊+摩卡棕皮革）</v>
          </cell>
        </row>
        <row r="3324">
          <cell r="A3324" t="str">
            <v>2.02.890</v>
          </cell>
          <cell r="B3324" t="str">
            <v>SCS0002708</v>
          </cell>
          <cell r="C3324" t="str">
            <v>MA501副驾坐垫面料（黑色织物）</v>
          </cell>
        </row>
        <row r="3325">
          <cell r="A3325" t="str">
            <v>2.02.891</v>
          </cell>
          <cell r="B3325" t="str">
            <v>SCS0002709</v>
          </cell>
          <cell r="C3325" t="str">
            <v>MA501前排头枕面套（黑色织物）</v>
          </cell>
        </row>
        <row r="3326">
          <cell r="A3326" t="str">
            <v>2.02.892</v>
          </cell>
          <cell r="B3326" t="str">
            <v>SCS0002710</v>
          </cell>
          <cell r="C3326" t="str">
            <v>MA501副驾坐垫面料（摩卡棕皮革）</v>
          </cell>
        </row>
        <row r="3327">
          <cell r="A3327" t="str">
            <v>2.02.893</v>
          </cell>
          <cell r="B3327" t="str">
            <v>BEC0000017</v>
          </cell>
          <cell r="C3327" t="str">
            <v>MA501侧气囊总成-右</v>
          </cell>
        </row>
        <row r="3328">
          <cell r="A3328" t="str">
            <v>2.02.894</v>
          </cell>
          <cell r="B3328" t="str">
            <v>SCS0002711</v>
          </cell>
          <cell r="C3328" t="str">
            <v>MA501后排左靠背护面总成（黄棕皮革）</v>
          </cell>
        </row>
        <row r="3329">
          <cell r="A3329" t="str">
            <v>2.02.895</v>
          </cell>
          <cell r="B3329" t="str">
            <v>SCS0002712</v>
          </cell>
          <cell r="C3329" t="str">
            <v>MA501后排左靠背护面总成（摩卡棕皮革）</v>
          </cell>
        </row>
        <row r="3330">
          <cell r="A3330" t="str">
            <v>2.02.896</v>
          </cell>
          <cell r="B3330" t="str">
            <v>SCS0002713</v>
          </cell>
          <cell r="C3330" t="str">
            <v>MA501后排左靠背护面总成（黑色织物）</v>
          </cell>
        </row>
        <row r="3331">
          <cell r="A3331" t="str">
            <v>2.02.897</v>
          </cell>
          <cell r="B3331" t="str">
            <v>SCS0002714</v>
          </cell>
          <cell r="C3331" t="str">
            <v>MA501后排右靠背护面总成（不带扶手+摩卡棕皮革）</v>
          </cell>
        </row>
        <row r="3332">
          <cell r="A3332" t="str">
            <v>2.02.898</v>
          </cell>
          <cell r="B3332" t="str">
            <v>SCS0002715</v>
          </cell>
          <cell r="C3332" t="str">
            <v>MA501后排右靠背护面总成（带扶手+摩卡棕皮革）</v>
          </cell>
        </row>
        <row r="3333">
          <cell r="A3333" t="str">
            <v>2.02.899</v>
          </cell>
          <cell r="B3333" t="str">
            <v>SCS0002716</v>
          </cell>
          <cell r="C3333" t="str">
            <v>MA501后排右靠背护面总成（黑色织物）</v>
          </cell>
        </row>
        <row r="3334">
          <cell r="A3334" t="str">
            <v>2.02.900</v>
          </cell>
          <cell r="B3334" t="str">
            <v>SCS0002717</v>
          </cell>
          <cell r="C3334" t="str">
            <v>MA501后排左侧坐垫护面总成（黄棕皮革）</v>
          </cell>
        </row>
        <row r="3335">
          <cell r="A3335" t="str">
            <v>2.02.901</v>
          </cell>
          <cell r="B3335" t="str">
            <v>SCS0002718</v>
          </cell>
          <cell r="C3335" t="str">
            <v>MA501后排左侧坐垫护面总成（摩卡棕皮革）</v>
          </cell>
        </row>
        <row r="3336">
          <cell r="A3336" t="str">
            <v>2.02.902</v>
          </cell>
          <cell r="B3336" t="str">
            <v>SCS0002719</v>
          </cell>
          <cell r="C3336" t="str">
            <v>MA501后排右侧坐垫护面总成（黄棕皮革）</v>
          </cell>
        </row>
        <row r="3337">
          <cell r="A3337" t="str">
            <v>2.02.903</v>
          </cell>
          <cell r="B3337" t="str">
            <v>SCS0002720</v>
          </cell>
          <cell r="C3337" t="str">
            <v>MA501后排右侧坐垫护面总成（摩卡棕皮革）</v>
          </cell>
        </row>
        <row r="3338">
          <cell r="A3338" t="str">
            <v>2.02.904</v>
          </cell>
          <cell r="B3338" t="str">
            <v>SCS0002721</v>
          </cell>
          <cell r="C3338" t="str">
            <v>MA501后排座椅整体坐垫护面总成（黑色织物）</v>
          </cell>
        </row>
        <row r="3339">
          <cell r="A3339" t="str">
            <v>2.02.905</v>
          </cell>
          <cell r="B3339" t="str">
            <v>SCS0002722</v>
          </cell>
          <cell r="C3339" t="str">
            <v>MA501正驾座垫发泡垫材</v>
          </cell>
        </row>
        <row r="3340">
          <cell r="A3340" t="str">
            <v>2.02.906</v>
          </cell>
          <cell r="B3340" t="str">
            <v>SCS0002723</v>
          </cell>
          <cell r="C3340" t="str">
            <v>MA501正驾靠背发泡垫材（带气囊）</v>
          </cell>
        </row>
        <row r="3341">
          <cell r="A3341" t="str">
            <v>2.02.907</v>
          </cell>
          <cell r="B3341" t="str">
            <v>SCS0002724</v>
          </cell>
          <cell r="C3341" t="str">
            <v>MA501正驾靠背发泡垫材（不带气囊）</v>
          </cell>
        </row>
        <row r="3342">
          <cell r="A3342" t="str">
            <v>2.02.908</v>
          </cell>
          <cell r="B3342" t="str">
            <v>SCS0002725</v>
          </cell>
          <cell r="C3342" t="str">
            <v>MA501副驾靠背发泡垫材（带气囊）</v>
          </cell>
        </row>
        <row r="3343">
          <cell r="A3343" t="str">
            <v>2.02.909</v>
          </cell>
          <cell r="B3343" t="str">
            <v>SCS0002726</v>
          </cell>
          <cell r="C3343" t="str">
            <v>MA501副驾座垫合棉垫材</v>
          </cell>
        </row>
        <row r="3344">
          <cell r="A3344" t="str">
            <v>2.02.910</v>
          </cell>
          <cell r="B3344" t="str">
            <v>SCS0002727</v>
          </cell>
          <cell r="C3344" t="str">
            <v>MA501前排头枕面套（摩卡棕皮革）</v>
          </cell>
        </row>
        <row r="3345">
          <cell r="A3345" t="str">
            <v>2.02.911</v>
          </cell>
          <cell r="B3345" t="str">
            <v>SCS0002728</v>
          </cell>
          <cell r="C3345" t="str">
            <v>MA501副驾靠背面套（摩卡棕带气囊）</v>
          </cell>
        </row>
        <row r="3346">
          <cell r="A3346" t="str">
            <v>2.02.912</v>
          </cell>
          <cell r="B3346" t="str">
            <v>SCS0002729</v>
          </cell>
          <cell r="C3346" t="str">
            <v>MA501左坐垫无纺布（黑色）</v>
          </cell>
        </row>
        <row r="3347">
          <cell r="A3347" t="str">
            <v>2.02.913</v>
          </cell>
          <cell r="B3347" t="str">
            <v>SCS0002730</v>
          </cell>
          <cell r="C3347" t="str">
            <v>M60三排六分座椅背板</v>
          </cell>
        </row>
        <row r="3348">
          <cell r="A3348" t="str">
            <v>2.02.914</v>
          </cell>
          <cell r="B3348" t="str">
            <v>SCS0002731</v>
          </cell>
          <cell r="C3348" t="str">
            <v>M60三排四分座椅背板</v>
          </cell>
        </row>
        <row r="3349">
          <cell r="A3349" t="str">
            <v>2.02.915</v>
          </cell>
          <cell r="B3349" t="str">
            <v>SCS0002732</v>
          </cell>
          <cell r="C3349" t="str">
            <v>MA501 ISOFIX上固定点毡布（200x200黑色）</v>
          </cell>
        </row>
        <row r="3350">
          <cell r="A3350" t="str">
            <v>2.02.916</v>
          </cell>
          <cell r="B3350" t="str">
            <v>SCS0002733</v>
          </cell>
          <cell r="C3350" t="str">
            <v>C40DB后排座椅坐垫面套（灰米+皮布双拼）</v>
          </cell>
        </row>
        <row r="3351">
          <cell r="A3351" t="str">
            <v>2.02.917</v>
          </cell>
          <cell r="B3351" t="str">
            <v>SCS0002734</v>
          </cell>
          <cell r="C3351" t="str">
            <v>C40DB后排座椅靠背面套-右(灰米+皮布双拼)</v>
          </cell>
        </row>
        <row r="3352">
          <cell r="A3352" t="str">
            <v>2.02.918</v>
          </cell>
          <cell r="B3352" t="str">
            <v>SCS0002735</v>
          </cell>
          <cell r="C3352" t="str">
            <v>C40DB后排座椅靠背面套-左（灰米+皮布双拼）</v>
          </cell>
        </row>
        <row r="3353">
          <cell r="A3353" t="str">
            <v>2.02.919</v>
          </cell>
          <cell r="B3353" t="str">
            <v>SCS0002736</v>
          </cell>
          <cell r="C3353" t="str">
            <v>C40DB扶手面套（白色+PVC）</v>
          </cell>
        </row>
        <row r="3354">
          <cell r="A3354" t="str">
            <v>2.02.920</v>
          </cell>
          <cell r="B3354" t="str">
            <v>SCS0002737</v>
          </cell>
          <cell r="C3354" t="str">
            <v>医疗椅靠背面套</v>
          </cell>
        </row>
        <row r="3355">
          <cell r="A3355" t="str">
            <v>2.02.921</v>
          </cell>
          <cell r="B3355" t="str">
            <v>SCS0002738</v>
          </cell>
          <cell r="C3355" t="str">
            <v>医疗椅座垫面套</v>
          </cell>
        </row>
        <row r="3356">
          <cell r="A3356" t="str">
            <v>2.02.922</v>
          </cell>
          <cell r="B3356" t="str">
            <v>SCS0002739</v>
          </cell>
          <cell r="C3356" t="str">
            <v>医疗椅扶手面套-左</v>
          </cell>
        </row>
        <row r="3357">
          <cell r="A3357" t="str">
            <v>2.02.923</v>
          </cell>
          <cell r="B3357" t="str">
            <v>SCS0002740</v>
          </cell>
          <cell r="C3357" t="str">
            <v>医疗椅座垫支撑面套</v>
          </cell>
        </row>
        <row r="3358">
          <cell r="A3358" t="str">
            <v>2.02.924</v>
          </cell>
          <cell r="B3358" t="str">
            <v>SCS0002741</v>
          </cell>
          <cell r="C3358" t="str">
            <v>医疗椅腿部支撑面套</v>
          </cell>
        </row>
        <row r="3359">
          <cell r="A3359" t="str">
            <v>2.02.925</v>
          </cell>
          <cell r="B3359" t="str">
            <v>SCS0002742</v>
          </cell>
          <cell r="C3359" t="str">
            <v>医疗椅扶手面套-右</v>
          </cell>
        </row>
        <row r="3360">
          <cell r="A3360" t="str">
            <v>2.02.926</v>
          </cell>
          <cell r="B3360" t="str">
            <v>SCS0002743</v>
          </cell>
          <cell r="C3360" t="str">
            <v>U201地锁解锁拉带（黑）</v>
          </cell>
        </row>
        <row r="3361">
          <cell r="A3361" t="str">
            <v>2.02.927</v>
          </cell>
          <cell r="B3361" t="str">
            <v>SCS0002744</v>
          </cell>
          <cell r="C3361" t="str">
            <v>U201地锁解锁拉带（米色）</v>
          </cell>
        </row>
        <row r="3362">
          <cell r="A3362" t="str">
            <v>2.02.928</v>
          </cell>
          <cell r="B3362" t="str">
            <v>SCS0002745</v>
          </cell>
          <cell r="C3362" t="str">
            <v>U201二排四分座垫面套总成（黑色皮革）</v>
          </cell>
        </row>
        <row r="3363">
          <cell r="A3363" t="str">
            <v>2.02.929</v>
          </cell>
          <cell r="B3363" t="str">
            <v>SCS0002746</v>
          </cell>
          <cell r="C3363" t="str">
            <v>U201二排四分座垫面套总成（黑色织物）</v>
          </cell>
        </row>
        <row r="3364">
          <cell r="A3364" t="str">
            <v>2.02.930</v>
          </cell>
          <cell r="B3364" t="str">
            <v>SCS0002747</v>
          </cell>
          <cell r="C3364" t="str">
            <v>U201二排四分座垫面套总成（米色皮革）</v>
          </cell>
        </row>
        <row r="3365">
          <cell r="A3365" t="str">
            <v>2.02.931</v>
          </cell>
          <cell r="B3365" t="str">
            <v>SCS0002748</v>
          </cell>
          <cell r="C3365" t="str">
            <v>U201二排四分座垫面套总成（米色织物）</v>
          </cell>
        </row>
        <row r="3366">
          <cell r="A3366" t="str">
            <v>2.02.932</v>
          </cell>
          <cell r="B3366" t="str">
            <v>SCS0002749</v>
          </cell>
          <cell r="C3366" t="str">
            <v>U201中排四分靠背护板</v>
          </cell>
        </row>
        <row r="3367">
          <cell r="A3367" t="str">
            <v>2.02.933</v>
          </cell>
          <cell r="B3367" t="str">
            <v>SCS0002750</v>
          </cell>
          <cell r="C3367" t="str">
            <v>U201二排四分靠背面套总成（黑色皮革）</v>
          </cell>
        </row>
        <row r="3368">
          <cell r="A3368" t="str">
            <v>2.02.934</v>
          </cell>
          <cell r="B3368" t="str">
            <v>SCS0002751</v>
          </cell>
          <cell r="C3368" t="str">
            <v>U201二排四分靠背面套总成（黑色织物）</v>
          </cell>
        </row>
        <row r="3369">
          <cell r="A3369" t="str">
            <v>2.02.935</v>
          </cell>
          <cell r="B3369" t="str">
            <v>SCS0002752</v>
          </cell>
          <cell r="C3369" t="str">
            <v>U201二排四分靠背面套总成（米色皮革）</v>
          </cell>
        </row>
        <row r="3370">
          <cell r="A3370" t="str">
            <v>2.02.936</v>
          </cell>
          <cell r="B3370" t="str">
            <v>SCS0002753</v>
          </cell>
          <cell r="C3370" t="str">
            <v>U201二排四分靠背面套总成（米色织物）</v>
          </cell>
        </row>
        <row r="3371">
          <cell r="A3371" t="str">
            <v>2.02.937</v>
          </cell>
          <cell r="B3371" t="str">
            <v>SCS0002754</v>
          </cell>
          <cell r="C3371" t="str">
            <v>U201拉带总成（黑色）</v>
          </cell>
        </row>
        <row r="3372">
          <cell r="A3372" t="str">
            <v>2.02.938</v>
          </cell>
          <cell r="B3372" t="str">
            <v>SCS0002755</v>
          </cell>
          <cell r="C3372" t="str">
            <v>U201拉带总成（米色）</v>
          </cell>
        </row>
        <row r="3373">
          <cell r="A3373" t="str">
            <v>2.02.939</v>
          </cell>
          <cell r="B3373" t="str">
            <v>SCS0002756</v>
          </cell>
          <cell r="C3373" t="str">
            <v>U201二排六分座垫面套总成（米色织物）</v>
          </cell>
        </row>
        <row r="3374">
          <cell r="A3374" t="str">
            <v>2.02.940</v>
          </cell>
          <cell r="B3374" t="str">
            <v>SCS0002757</v>
          </cell>
          <cell r="C3374" t="str">
            <v>U201二排六分座垫面套总成（米色皮革）</v>
          </cell>
        </row>
        <row r="3375">
          <cell r="A3375" t="str">
            <v>2.02.941</v>
          </cell>
          <cell r="B3375" t="str">
            <v>SCS0002758</v>
          </cell>
          <cell r="C3375" t="str">
            <v>U201二排六分座垫面套总成（黑色皮革）</v>
          </cell>
        </row>
        <row r="3376">
          <cell r="A3376" t="str">
            <v>2.02.942</v>
          </cell>
          <cell r="B3376" t="str">
            <v>SCS0002759</v>
          </cell>
          <cell r="C3376" t="str">
            <v>U201二排六分座垫面套总成（黑色织物）</v>
          </cell>
        </row>
        <row r="3377">
          <cell r="A3377" t="str">
            <v>2.02.943</v>
          </cell>
          <cell r="B3377" t="str">
            <v>SCS0002760</v>
          </cell>
          <cell r="C3377" t="str">
            <v>U201二排六分靠背面套总成（黑色织物）</v>
          </cell>
        </row>
        <row r="3378">
          <cell r="A3378" t="str">
            <v>2.02.944</v>
          </cell>
          <cell r="B3378" t="str">
            <v>SCS0002761</v>
          </cell>
          <cell r="C3378" t="str">
            <v>U201二排六分靠背面套总成（黑色皮革）</v>
          </cell>
        </row>
        <row r="3379">
          <cell r="A3379" t="str">
            <v>2.02.945</v>
          </cell>
          <cell r="B3379" t="str">
            <v>SCS0002762</v>
          </cell>
          <cell r="C3379" t="str">
            <v>U201二排六分靠背面套总成（米色皮革）</v>
          </cell>
        </row>
        <row r="3380">
          <cell r="A3380" t="str">
            <v>2.02.946</v>
          </cell>
          <cell r="B3380" t="str">
            <v>SCS0002763</v>
          </cell>
          <cell r="C3380" t="str">
            <v>U201二排六分靠背面套总成（米色织物）</v>
          </cell>
        </row>
        <row r="3381">
          <cell r="A3381" t="str">
            <v>2.02.947</v>
          </cell>
          <cell r="B3381" t="str">
            <v>SCS0002764</v>
          </cell>
          <cell r="C3381" t="str">
            <v>U201六分靠背护板</v>
          </cell>
        </row>
        <row r="3382">
          <cell r="A3382" t="str">
            <v>2.02.948</v>
          </cell>
          <cell r="B3382" t="str">
            <v>SCS0002765</v>
          </cell>
          <cell r="C3382" t="str">
            <v>U201扶手面套总成（黑色皮革）</v>
          </cell>
        </row>
        <row r="3383">
          <cell r="A3383" t="str">
            <v>2.02.949</v>
          </cell>
          <cell r="B3383" t="str">
            <v>SCS0002766</v>
          </cell>
          <cell r="C3383" t="str">
            <v>U201扶手面套总成（黑色织物）</v>
          </cell>
        </row>
        <row r="3384">
          <cell r="A3384" t="str">
            <v>2.02.950</v>
          </cell>
          <cell r="B3384" t="str">
            <v>SCS0002767</v>
          </cell>
          <cell r="C3384" t="str">
            <v>U201扶手面套总成（黑色织物）</v>
          </cell>
        </row>
        <row r="3385">
          <cell r="A3385" t="str">
            <v>2.02.951</v>
          </cell>
          <cell r="B3385" t="str">
            <v>SCS0002768</v>
          </cell>
          <cell r="C3385" t="str">
            <v>U201扶手面套总成（米色织物）</v>
          </cell>
        </row>
        <row r="3386">
          <cell r="A3386" t="str">
            <v>2.02.952</v>
          </cell>
          <cell r="B3386" t="str">
            <v>SCS0002769</v>
          </cell>
          <cell r="C3386" t="str">
            <v>U201扶手面套总成（米色皮革）</v>
          </cell>
        </row>
        <row r="3387">
          <cell r="A3387" t="str">
            <v>2.02.953</v>
          </cell>
          <cell r="B3387" t="str">
            <v>SCS0002770</v>
          </cell>
          <cell r="C3387" t="str">
            <v>U201三排右座椅坐垫表皮总成（米色皮革）</v>
          </cell>
        </row>
        <row r="3388">
          <cell r="A3388" t="str">
            <v>2.02.954</v>
          </cell>
          <cell r="B3388" t="str">
            <v>SCS0002771</v>
          </cell>
          <cell r="C3388" t="str">
            <v>U201三排右座椅坐垫表皮总成（米色织物）</v>
          </cell>
        </row>
        <row r="3389">
          <cell r="A3389" t="str">
            <v>2.02.955</v>
          </cell>
          <cell r="B3389" t="str">
            <v>SCS0002772</v>
          </cell>
          <cell r="C3389" t="str">
            <v>U201三排右座椅坐垫表皮总成（黑色织物）</v>
          </cell>
        </row>
        <row r="3390">
          <cell r="A3390" t="str">
            <v>2.02.956</v>
          </cell>
          <cell r="B3390" t="str">
            <v>SCS0002773</v>
          </cell>
          <cell r="C3390" t="str">
            <v>U201三排右座椅坐垫表皮总成（黑色皮革）</v>
          </cell>
        </row>
        <row r="3391">
          <cell r="A3391" t="str">
            <v>2.02.957</v>
          </cell>
          <cell r="B3391" t="str">
            <v>SCS0002774</v>
          </cell>
          <cell r="C3391" t="str">
            <v>U201解锁拉带（黑色）</v>
          </cell>
        </row>
        <row r="3392">
          <cell r="A3392" t="str">
            <v>2.02.958</v>
          </cell>
          <cell r="B3392" t="str">
            <v>SCS0002775</v>
          </cell>
          <cell r="C3392" t="str">
            <v>U201解锁拉带（米色）</v>
          </cell>
        </row>
        <row r="3393">
          <cell r="A3393" t="str">
            <v>2.02.959</v>
          </cell>
          <cell r="B3393" t="str">
            <v>SCS0002776</v>
          </cell>
          <cell r="C3393" t="str">
            <v>U201三排左座椅坐垫表皮总成（黑色皮革）</v>
          </cell>
        </row>
        <row r="3394">
          <cell r="A3394" t="str">
            <v>2.02.960</v>
          </cell>
          <cell r="B3394" t="str">
            <v>SCS0002777</v>
          </cell>
          <cell r="C3394" t="str">
            <v>U201三排左座椅坐垫表皮总成（黑色织物）</v>
          </cell>
        </row>
        <row r="3395">
          <cell r="A3395" t="str">
            <v>2.02.961</v>
          </cell>
          <cell r="B3395" t="str">
            <v>SCS0002778</v>
          </cell>
          <cell r="C3395" t="str">
            <v>U201三排左座椅坐垫表皮总成（米色织物）</v>
          </cell>
        </row>
        <row r="3396">
          <cell r="A3396" t="str">
            <v>2.02.962</v>
          </cell>
          <cell r="B3396" t="str">
            <v>SCS0002779</v>
          </cell>
          <cell r="C3396" t="str">
            <v>U201三排左座椅坐垫表皮总成（米色皮革）</v>
          </cell>
        </row>
        <row r="3397">
          <cell r="A3397" t="str">
            <v>2.02.963</v>
          </cell>
          <cell r="B3397" t="str">
            <v>SCS0002780</v>
          </cell>
          <cell r="C3397" t="str">
            <v>U201三排右座椅靠背表皮总成（黑色皮革）</v>
          </cell>
        </row>
        <row r="3398">
          <cell r="A3398" t="str">
            <v>2.02.964</v>
          </cell>
          <cell r="B3398" t="str">
            <v>SCS0002781</v>
          </cell>
          <cell r="C3398" t="str">
            <v>U201三排右座椅靠背表皮总成（黑色织物）</v>
          </cell>
        </row>
        <row r="3399">
          <cell r="A3399" t="str">
            <v>2.02.965</v>
          </cell>
          <cell r="B3399" t="str">
            <v>SCS0002782</v>
          </cell>
          <cell r="C3399" t="str">
            <v>U201三排右座椅靠背表皮总成（米色织物）</v>
          </cell>
        </row>
        <row r="3400">
          <cell r="A3400" t="str">
            <v>2.02.966</v>
          </cell>
          <cell r="B3400" t="str">
            <v>SCS0002783</v>
          </cell>
          <cell r="C3400" t="str">
            <v>U201三排右座椅靠背表皮总成（米色皮革）</v>
          </cell>
        </row>
        <row r="3401">
          <cell r="A3401" t="str">
            <v>2.02.967</v>
          </cell>
          <cell r="B3401" t="str">
            <v>SCS0002784</v>
          </cell>
          <cell r="C3401" t="str">
            <v>U201三排左座椅靠背表皮总成（黑色皮革）</v>
          </cell>
        </row>
        <row r="3402">
          <cell r="A3402" t="str">
            <v>2.02.968</v>
          </cell>
          <cell r="B3402" t="str">
            <v>SCS0002785</v>
          </cell>
          <cell r="C3402" t="str">
            <v>U201三排左座椅靠背表皮总成（黑色织物）</v>
          </cell>
        </row>
        <row r="3403">
          <cell r="A3403" t="str">
            <v>2.02.969</v>
          </cell>
          <cell r="B3403" t="str">
            <v>SCS0002786</v>
          </cell>
          <cell r="C3403" t="str">
            <v>U201三排左座椅靠背表皮总成（米色织物）</v>
          </cell>
        </row>
        <row r="3404">
          <cell r="A3404" t="str">
            <v>2.02.970</v>
          </cell>
          <cell r="B3404" t="str">
            <v>SCS0002787</v>
          </cell>
          <cell r="C3404" t="str">
            <v>U201三排左座椅靠背表皮总成（米色皮革）</v>
          </cell>
        </row>
        <row r="3405">
          <cell r="A3405" t="str">
            <v>2.02.971</v>
          </cell>
          <cell r="B3405" t="str">
            <v>SCS0002788</v>
          </cell>
          <cell r="C3405" t="str">
            <v>C33DB-Z03后排座椅坐垫面料（舒适型）</v>
          </cell>
        </row>
        <row r="3406">
          <cell r="A3406" t="str">
            <v>2.02.972</v>
          </cell>
          <cell r="B3406" t="str">
            <v>SCS0002789</v>
          </cell>
          <cell r="C3406" t="str">
            <v>C33DB-Z03后排座椅靠背面料（舒适型）</v>
          </cell>
        </row>
        <row r="3407">
          <cell r="A3407" t="str">
            <v>2.02.973</v>
          </cell>
          <cell r="B3407" t="str">
            <v>SCS0002790</v>
          </cell>
          <cell r="C3407" t="str">
            <v>C33DB-Z03副驾驶座椅坐垫面料（精英型）</v>
          </cell>
        </row>
        <row r="3408">
          <cell r="A3408" t="str">
            <v>2.02.974</v>
          </cell>
          <cell r="B3408" t="str">
            <v>SCS0002791</v>
          </cell>
          <cell r="C3408" t="str">
            <v>C33DB-Z03副驾驶座椅靠背面料（精英型）</v>
          </cell>
        </row>
        <row r="3409">
          <cell r="A3409" t="str">
            <v>2.02.975</v>
          </cell>
          <cell r="B3409" t="str">
            <v>SCS0002792</v>
          </cell>
          <cell r="C3409" t="str">
            <v>C33DB-Z03驾驶员座椅靠背面料（精英型）</v>
          </cell>
        </row>
        <row r="3410">
          <cell r="A3410" t="str">
            <v>2.02.976</v>
          </cell>
          <cell r="B3410" t="str">
            <v>SCS0002793</v>
          </cell>
          <cell r="C3410" t="str">
            <v>C33DB-Z03驾驶员座椅座垫面料（精英型）</v>
          </cell>
        </row>
        <row r="3411">
          <cell r="A3411" t="str">
            <v>2.02.977</v>
          </cell>
          <cell r="B3411" t="str">
            <v>SCS0002794</v>
          </cell>
          <cell r="C3411" t="str">
            <v>C33DB-Z03后排六分靠背面料（精英型）</v>
          </cell>
        </row>
        <row r="3412">
          <cell r="A3412" t="str">
            <v>2.02.978</v>
          </cell>
          <cell r="B3412" t="str">
            <v>SCS0002795</v>
          </cell>
          <cell r="C3412" t="str">
            <v>C33DB-Z03后排六分座垫面料（精英型）</v>
          </cell>
        </row>
        <row r="3413">
          <cell r="A3413" t="str">
            <v>2.02.979</v>
          </cell>
          <cell r="B3413" t="str">
            <v>SCS0002796</v>
          </cell>
          <cell r="C3413" t="str">
            <v>C33DB-Z03后排四分座垫面料（精英型）</v>
          </cell>
        </row>
        <row r="3414">
          <cell r="A3414" t="str">
            <v>2.02.980</v>
          </cell>
          <cell r="B3414" t="str">
            <v>SCS0002797</v>
          </cell>
          <cell r="C3414" t="str">
            <v>C33DB-Z03后排四分靠背面料（精英型）</v>
          </cell>
        </row>
        <row r="3415">
          <cell r="A3415" t="str">
            <v>2.02.981</v>
          </cell>
          <cell r="B3415" t="str">
            <v>SCS0002798</v>
          </cell>
          <cell r="C3415" t="str">
            <v>C33DB-Z03副驾驶座椅靠背面料（豪华型）</v>
          </cell>
        </row>
        <row r="3416">
          <cell r="A3416" t="str">
            <v>2.02.982</v>
          </cell>
          <cell r="B3416" t="str">
            <v>SCS0002799</v>
          </cell>
          <cell r="C3416" t="str">
            <v>C33DB-Z03副驾驶座椅座垫面料（豪华型）</v>
          </cell>
        </row>
        <row r="3417">
          <cell r="A3417" t="str">
            <v>2.02.983</v>
          </cell>
          <cell r="B3417" t="str">
            <v>SCS0002800</v>
          </cell>
          <cell r="C3417" t="str">
            <v>C33DB-Z03驾驶座椅靠背面料（豪华型）</v>
          </cell>
        </row>
        <row r="3418">
          <cell r="A3418" t="str">
            <v>2.02.984</v>
          </cell>
          <cell r="B3418" t="str">
            <v>SCS0002801</v>
          </cell>
          <cell r="C3418" t="str">
            <v>C33DB-Z03驾驶座椅座垫面料（豪华型）</v>
          </cell>
        </row>
        <row r="3419">
          <cell r="A3419" t="str">
            <v>2.02.985</v>
          </cell>
          <cell r="B3419" t="str">
            <v>SCS0002802</v>
          </cell>
          <cell r="C3419" t="str">
            <v>C40DB扶手面套（黑色+PVC）</v>
          </cell>
        </row>
        <row r="3420">
          <cell r="A3420" t="str">
            <v>2.02.986</v>
          </cell>
          <cell r="B3420" t="str">
            <v>SCS0002803</v>
          </cell>
          <cell r="C3420" t="str">
            <v>C33DB-Z03后排座椅六分靠背面料（豪华型）</v>
          </cell>
        </row>
        <row r="3421">
          <cell r="A3421" t="str">
            <v>2.02.987</v>
          </cell>
          <cell r="B3421" t="str">
            <v>SCS0002804</v>
          </cell>
          <cell r="C3421" t="str">
            <v>C33DB-Z03后排座椅六分坐垫面料（豪华型）</v>
          </cell>
        </row>
        <row r="3422">
          <cell r="A3422" t="str">
            <v>2.02.988</v>
          </cell>
          <cell r="B3422" t="str">
            <v>SCS0002805</v>
          </cell>
          <cell r="C3422" t="str">
            <v>C33DB-Z03后排座椅四分靠背面料（豪华型）</v>
          </cell>
        </row>
        <row r="3423">
          <cell r="A3423" t="str">
            <v>2.02.989</v>
          </cell>
          <cell r="B3423" t="str">
            <v>SCS0002806</v>
          </cell>
          <cell r="C3423" t="str">
            <v>C33DB-Z03后排座椅四分座垫面料（豪华型）</v>
          </cell>
        </row>
        <row r="3424">
          <cell r="A3424" t="str">
            <v>2.02.990</v>
          </cell>
          <cell r="B3424" t="str">
            <v>SCS0002807</v>
          </cell>
          <cell r="C3424" t="str">
            <v>C40DB扶手面套（蓝色+皮革）</v>
          </cell>
        </row>
        <row r="3425">
          <cell r="A3425" t="str">
            <v>2.02.991</v>
          </cell>
          <cell r="B3425" t="str">
            <v>SCS0002808</v>
          </cell>
          <cell r="C3425" t="str">
            <v>C40DB后排座椅靠背面套-左（蓝色+皮革）</v>
          </cell>
        </row>
        <row r="3426">
          <cell r="A3426" t="str">
            <v>2.02.992</v>
          </cell>
          <cell r="B3426" t="str">
            <v>SCS0002809</v>
          </cell>
          <cell r="C3426" t="str">
            <v>C40DB后排座椅靠背面套-右（高配）</v>
          </cell>
        </row>
        <row r="3427">
          <cell r="A3427" t="str">
            <v>2.02.993</v>
          </cell>
          <cell r="B3427" t="str">
            <v>SCS0002810</v>
          </cell>
          <cell r="C3427" t="str">
            <v>C40DB后排座椅坐垫面套（蓝色+皮革）</v>
          </cell>
        </row>
        <row r="3428">
          <cell r="A3428" t="str">
            <v>2.02.994</v>
          </cell>
          <cell r="B3428" t="str">
            <v>SCS0002811</v>
          </cell>
          <cell r="C3428" t="str">
            <v>H40D前排座椅靠背面套-左(超纤革+织物+PVC)</v>
          </cell>
        </row>
        <row r="3429">
          <cell r="A3429" t="str">
            <v>2.02.995</v>
          </cell>
          <cell r="B3429" t="str">
            <v>SCS0002812</v>
          </cell>
          <cell r="C3429" t="str">
            <v>H40D前排座椅靠背面套-左(超纤革+PVC面套)</v>
          </cell>
        </row>
        <row r="3430">
          <cell r="A3430" t="str">
            <v>2.02.996</v>
          </cell>
          <cell r="B3430" t="str">
            <v>SCS0002813</v>
          </cell>
          <cell r="C3430" t="str">
            <v>H40D前排座椅坐垫面套-左(超纤革+PVC面套)</v>
          </cell>
        </row>
        <row r="3431">
          <cell r="A3431" t="str">
            <v>2.02.997</v>
          </cell>
          <cell r="B3431" t="str">
            <v>SCS0002814</v>
          </cell>
          <cell r="C3431" t="str">
            <v>H40D前排座椅坐垫面套-左(超纤革+织物+PVC)</v>
          </cell>
        </row>
        <row r="3432">
          <cell r="A3432" t="str">
            <v>2.02.998</v>
          </cell>
          <cell r="B3432" t="str">
            <v>SCS0002815</v>
          </cell>
          <cell r="C3432" t="str">
            <v>H40D前排座椅靠背面套-右(超纤革+织物+PVC)</v>
          </cell>
        </row>
        <row r="3433">
          <cell r="A3433" t="str">
            <v>2.02.999</v>
          </cell>
          <cell r="B3433" t="str">
            <v>SCS0002816</v>
          </cell>
          <cell r="C3433" t="str">
            <v>H40D前排座椅靠背面套-右(超纤革+PVC)</v>
          </cell>
        </row>
        <row r="3434">
          <cell r="A3434" t="str">
            <v>2.03</v>
          </cell>
        </row>
        <row r="3434">
          <cell r="C3434" t="str">
            <v>橡塑类</v>
          </cell>
        </row>
        <row r="3435">
          <cell r="A3435" t="str">
            <v>2.03.001</v>
          </cell>
          <cell r="B3435" t="str">
            <v>SCS0002817</v>
          </cell>
          <cell r="C3435" t="str">
            <v>头枕插管--主动侧（深灰）</v>
          </cell>
        </row>
        <row r="3436">
          <cell r="A3436" t="str">
            <v>2.03.002</v>
          </cell>
          <cell r="B3436" t="str">
            <v>SCS0002818</v>
          </cell>
          <cell r="C3436" t="str">
            <v>头枕插管--被动侧（深灰）</v>
          </cell>
        </row>
        <row r="3437">
          <cell r="A3437" t="str">
            <v>2.03.003</v>
          </cell>
          <cell r="B3437" t="str">
            <v>SCS0002819</v>
          </cell>
          <cell r="C3437" t="str">
            <v>头枕插管--主动侧（浅灰）</v>
          </cell>
        </row>
        <row r="3438">
          <cell r="A3438" t="str">
            <v>2.03.004</v>
          </cell>
          <cell r="B3438" t="str">
            <v>SCS0002820</v>
          </cell>
          <cell r="C3438" t="str">
            <v>头枕插管--被动侧（浅灰）</v>
          </cell>
        </row>
        <row r="3439">
          <cell r="A3439" t="str">
            <v>2.03.005</v>
          </cell>
          <cell r="B3439" t="str">
            <v>SCS0002821</v>
          </cell>
          <cell r="C3439" t="str">
            <v>头枕插管--主动侧（米色）</v>
          </cell>
        </row>
        <row r="3440">
          <cell r="A3440" t="str">
            <v>2.03.006</v>
          </cell>
          <cell r="B3440" t="str">
            <v>SCS0002822</v>
          </cell>
          <cell r="C3440" t="str">
            <v>头枕插管--被动侧（米色）</v>
          </cell>
        </row>
        <row r="3441">
          <cell r="A3441" t="str">
            <v>2.03.007</v>
          </cell>
          <cell r="B3441" t="str">
            <v>SCS0002823</v>
          </cell>
          <cell r="C3441" t="str">
            <v>驾座调角器手柄（深灰）</v>
          </cell>
        </row>
        <row r="3442">
          <cell r="A3442" t="str">
            <v>2.03.008</v>
          </cell>
          <cell r="B3442" t="str">
            <v>SCS0002824</v>
          </cell>
          <cell r="C3442" t="str">
            <v>驾座左侧外罩壳（深灰）</v>
          </cell>
        </row>
        <row r="3443">
          <cell r="A3443" t="str">
            <v>2.03.009</v>
          </cell>
          <cell r="B3443" t="str">
            <v>SCS0002825</v>
          </cell>
          <cell r="C3443" t="str">
            <v>驾座右侧外罩壳（深灰）</v>
          </cell>
        </row>
        <row r="3444">
          <cell r="A3444" t="str">
            <v>2.03.010</v>
          </cell>
          <cell r="B3444" t="str">
            <v>SCS0002826</v>
          </cell>
          <cell r="C3444" t="str">
            <v>副驾调角器手柄（深灰）</v>
          </cell>
        </row>
        <row r="3445">
          <cell r="A3445" t="str">
            <v>2.03.011</v>
          </cell>
          <cell r="B3445" t="str">
            <v>SCS0002827</v>
          </cell>
          <cell r="C3445" t="str">
            <v>副驾外侧外罩壳（深灰）</v>
          </cell>
        </row>
        <row r="3446">
          <cell r="A3446" t="str">
            <v>2.03.012</v>
          </cell>
          <cell r="B3446" t="str">
            <v>SCS0002828</v>
          </cell>
          <cell r="C3446" t="str">
            <v>副驾内侧外罩壳（深灰）</v>
          </cell>
        </row>
        <row r="3447">
          <cell r="A3447" t="str">
            <v>2.03.013</v>
          </cell>
          <cell r="B3447" t="str">
            <v>SCS0002829</v>
          </cell>
          <cell r="C3447" t="str">
            <v>驾座调角器手柄（浅灰）</v>
          </cell>
        </row>
        <row r="3448">
          <cell r="A3448" t="str">
            <v>2.03.014</v>
          </cell>
          <cell r="B3448" t="str">
            <v>SCS0002830</v>
          </cell>
          <cell r="C3448" t="str">
            <v>驾座左侧外罩壳（浅灰）</v>
          </cell>
        </row>
        <row r="3449">
          <cell r="A3449" t="str">
            <v>2.03.015</v>
          </cell>
          <cell r="B3449" t="str">
            <v>SCS0002831</v>
          </cell>
          <cell r="C3449" t="str">
            <v>驾座右侧外罩壳（浅灰）</v>
          </cell>
        </row>
        <row r="3450">
          <cell r="A3450" t="str">
            <v>2.03.016</v>
          </cell>
          <cell r="B3450" t="str">
            <v>SCS0002832</v>
          </cell>
          <cell r="C3450" t="str">
            <v>副驾调角器手柄（浅灰）</v>
          </cell>
        </row>
        <row r="3451">
          <cell r="A3451" t="str">
            <v>2.03.017</v>
          </cell>
          <cell r="B3451" t="str">
            <v>SCS0002833</v>
          </cell>
          <cell r="C3451" t="str">
            <v>副驾外侧外罩壳（浅灰）</v>
          </cell>
        </row>
        <row r="3452">
          <cell r="A3452" t="str">
            <v>2.03.018</v>
          </cell>
          <cell r="B3452" t="str">
            <v>SCS0002834</v>
          </cell>
          <cell r="C3452" t="str">
            <v>副驾内侧外罩壳（浅灰）</v>
          </cell>
        </row>
        <row r="3453">
          <cell r="A3453" t="str">
            <v>2.03.019</v>
          </cell>
          <cell r="B3453" t="str">
            <v>SCS0002835</v>
          </cell>
          <cell r="C3453" t="str">
            <v>驾座调角器手柄（米色）</v>
          </cell>
        </row>
        <row r="3454">
          <cell r="A3454" t="str">
            <v>2.03.020</v>
          </cell>
          <cell r="B3454" t="str">
            <v>SCS0002836</v>
          </cell>
          <cell r="C3454" t="str">
            <v>驾座左侧外罩壳（米色）</v>
          </cell>
        </row>
        <row r="3455">
          <cell r="A3455" t="str">
            <v>2.03.021</v>
          </cell>
          <cell r="B3455" t="str">
            <v>SCS0002837</v>
          </cell>
          <cell r="C3455" t="str">
            <v>驾座右侧外罩壳（米色）</v>
          </cell>
        </row>
        <row r="3456">
          <cell r="A3456" t="str">
            <v>2.03.022</v>
          </cell>
          <cell r="B3456" t="str">
            <v>SCS0002838</v>
          </cell>
          <cell r="C3456" t="str">
            <v>副驾调角器手柄（米色）</v>
          </cell>
        </row>
        <row r="3457">
          <cell r="A3457" t="str">
            <v>2.03.023</v>
          </cell>
          <cell r="B3457" t="str">
            <v>SCS0002839</v>
          </cell>
          <cell r="C3457" t="str">
            <v>副驾外侧外罩壳（米色）</v>
          </cell>
        </row>
        <row r="3458">
          <cell r="A3458" t="str">
            <v>2.03.024</v>
          </cell>
          <cell r="B3458" t="str">
            <v>SCS0002840</v>
          </cell>
          <cell r="C3458" t="str">
            <v>副驾内侧外罩壳（米色）</v>
          </cell>
        </row>
        <row r="3459">
          <cell r="A3459" t="str">
            <v>2.03.025</v>
          </cell>
          <cell r="B3459" t="str">
            <v>SCS0002841</v>
          </cell>
          <cell r="C3459" t="str">
            <v>中排2+1座椅左侧外罩壳（深灰）</v>
          </cell>
        </row>
        <row r="3460">
          <cell r="A3460" t="str">
            <v>2.03.026</v>
          </cell>
          <cell r="B3460" t="str">
            <v>SCS0002842</v>
          </cell>
          <cell r="C3460" t="str">
            <v>中排2+1座椅右侧外罩壳（深灰）</v>
          </cell>
        </row>
        <row r="3461">
          <cell r="A3461" t="str">
            <v>2.03.027</v>
          </cell>
          <cell r="B3461" t="str">
            <v>SCS0002843</v>
          </cell>
          <cell r="C3461" t="str">
            <v>中排2+1座椅调角器手柄（深灰）</v>
          </cell>
        </row>
        <row r="3462">
          <cell r="A3462" t="str">
            <v>2.03.028</v>
          </cell>
          <cell r="B3462" t="str">
            <v>SCS0002844</v>
          </cell>
          <cell r="C3462" t="str">
            <v>中排2+1座椅左侧外罩壳（浅灰）</v>
          </cell>
        </row>
        <row r="3463">
          <cell r="A3463" t="str">
            <v>2.03.029</v>
          </cell>
          <cell r="B3463" t="str">
            <v>SCS0002845</v>
          </cell>
          <cell r="C3463" t="str">
            <v>中排2+1座椅右侧外罩壳（浅灰）</v>
          </cell>
        </row>
        <row r="3464">
          <cell r="A3464" t="str">
            <v>2.03.030</v>
          </cell>
          <cell r="B3464" t="str">
            <v>SCS0002846</v>
          </cell>
          <cell r="C3464" t="str">
            <v>中排2+1座椅调角器手柄（浅灰）</v>
          </cell>
        </row>
        <row r="3465">
          <cell r="A3465" t="str">
            <v>2.03.031</v>
          </cell>
          <cell r="B3465" t="str">
            <v>SCS0002847</v>
          </cell>
          <cell r="C3465" t="str">
            <v>中排2+1座椅左侧外罩壳（米色）</v>
          </cell>
        </row>
        <row r="3466">
          <cell r="A3466" t="str">
            <v>2.03.032</v>
          </cell>
          <cell r="B3466" t="str">
            <v>SCS0002848</v>
          </cell>
          <cell r="C3466" t="str">
            <v>中排2+1座椅右侧外罩壳（米色）</v>
          </cell>
        </row>
        <row r="3467">
          <cell r="A3467" t="str">
            <v>2.03.033</v>
          </cell>
          <cell r="B3467" t="str">
            <v>SCS0002849</v>
          </cell>
          <cell r="C3467" t="str">
            <v>中排2+1座椅调角器手柄（米色）</v>
          </cell>
        </row>
        <row r="3468">
          <cell r="A3468" t="str">
            <v>2.03.034</v>
          </cell>
          <cell r="B3468" t="str">
            <v>SCS0002850</v>
          </cell>
          <cell r="C3468" t="str">
            <v>后排三人座椅左侧外罩壳（深灰）</v>
          </cell>
        </row>
        <row r="3469">
          <cell r="A3469" t="str">
            <v>2.03.035</v>
          </cell>
          <cell r="B3469" t="str">
            <v>SCS0002851</v>
          </cell>
          <cell r="C3469" t="str">
            <v>后排三人座椅右侧外罩壳（深灰）</v>
          </cell>
        </row>
        <row r="3470">
          <cell r="A3470" t="str">
            <v>2.03.036</v>
          </cell>
          <cell r="B3470" t="str">
            <v>SCS0002852</v>
          </cell>
          <cell r="C3470" t="str">
            <v>后排三人座调角器手柄（深灰）</v>
          </cell>
        </row>
        <row r="3471">
          <cell r="A3471" t="str">
            <v>2.03.037</v>
          </cell>
          <cell r="B3471" t="str">
            <v>SCS0002853</v>
          </cell>
          <cell r="C3471" t="str">
            <v>后排三人座椅左侧外罩壳（浅灰）</v>
          </cell>
        </row>
        <row r="3472">
          <cell r="A3472" t="str">
            <v>2.03.038</v>
          </cell>
          <cell r="B3472" t="str">
            <v>SCS0002854</v>
          </cell>
          <cell r="C3472" t="str">
            <v>后排三人座椅右侧外罩壳（浅灰）</v>
          </cell>
        </row>
        <row r="3473">
          <cell r="A3473" t="str">
            <v>2.03.039</v>
          </cell>
          <cell r="B3473" t="str">
            <v>SCS0002855</v>
          </cell>
          <cell r="C3473" t="str">
            <v>后排三人座调角器手柄（浅灰）</v>
          </cell>
        </row>
        <row r="3474">
          <cell r="A3474" t="str">
            <v>2.03.040</v>
          </cell>
          <cell r="B3474" t="str">
            <v>SCS0002856</v>
          </cell>
          <cell r="C3474" t="str">
            <v>后排三人座椅左侧外罩壳（米色）</v>
          </cell>
        </row>
        <row r="3475">
          <cell r="A3475" t="str">
            <v>2.03.041</v>
          </cell>
          <cell r="B3475" t="str">
            <v>SCS0002857</v>
          </cell>
          <cell r="C3475" t="str">
            <v>后排三人座椅右侧外罩壳（米色）</v>
          </cell>
        </row>
        <row r="3476">
          <cell r="A3476" t="str">
            <v>2.03.042</v>
          </cell>
          <cell r="B3476" t="str">
            <v>SCS0002858</v>
          </cell>
          <cell r="C3476" t="str">
            <v>后排三人座调角器手柄（米色）</v>
          </cell>
        </row>
        <row r="3477">
          <cell r="A3477" t="str">
            <v>2.03.043</v>
          </cell>
          <cell r="B3477" t="str">
            <v>BAS0000005</v>
          </cell>
          <cell r="C3477" t="str">
            <v>销轴衬套</v>
          </cell>
        </row>
        <row r="3478">
          <cell r="A3478" t="str">
            <v>2.03.044</v>
          </cell>
          <cell r="B3478" t="str">
            <v>BAS0000006</v>
          </cell>
          <cell r="C3478" t="str">
            <v>翻转杆手柄套</v>
          </cell>
        </row>
        <row r="3479">
          <cell r="A3479" t="str">
            <v>2.03.045</v>
          </cell>
          <cell r="B3479" t="str">
            <v>BAS0000007</v>
          </cell>
          <cell r="C3479" t="str">
            <v>轴套2</v>
          </cell>
        </row>
        <row r="3480">
          <cell r="A3480" t="str">
            <v>2.03.046</v>
          </cell>
          <cell r="B3480" t="str">
            <v>SCS0002859</v>
          </cell>
          <cell r="C3480" t="str">
            <v>驾驶员座椅密封圈</v>
          </cell>
        </row>
        <row r="3481">
          <cell r="A3481" t="str">
            <v>2.03.047</v>
          </cell>
          <cell r="B3481" t="str">
            <v>SCS0002860</v>
          </cell>
          <cell r="C3481" t="str">
            <v>驾驶员座椅隔热垫</v>
          </cell>
        </row>
        <row r="3482">
          <cell r="A3482" t="str">
            <v>2.03.048</v>
          </cell>
          <cell r="B3482" t="str">
            <v>SCS0002861</v>
          </cell>
          <cell r="C3482" t="str">
            <v>副驾座椅隔热垫</v>
          </cell>
        </row>
        <row r="3483">
          <cell r="A3483" t="str">
            <v>2.03.049</v>
          </cell>
          <cell r="B3483" t="str">
            <v>SCS0002862</v>
          </cell>
          <cell r="C3483" t="str">
            <v>减噪胶块</v>
          </cell>
        </row>
        <row r="3484">
          <cell r="A3484" t="str">
            <v>2.03.050</v>
          </cell>
          <cell r="B3484" t="str">
            <v>SCS0002863</v>
          </cell>
          <cell r="C3484" t="str">
            <v>圆形橡胶垫</v>
          </cell>
        </row>
        <row r="3485">
          <cell r="A3485" t="str">
            <v>2.03.051</v>
          </cell>
          <cell r="B3485" t="str">
            <v>SCS0002864</v>
          </cell>
          <cell r="C3485" t="str">
            <v>支腿橡胶垫</v>
          </cell>
        </row>
        <row r="3486">
          <cell r="A3486" t="str">
            <v>2.03.052</v>
          </cell>
          <cell r="B3486" t="str">
            <v>SCS0002865</v>
          </cell>
          <cell r="C3486" t="str">
            <v>中排后支腿橡胶垫</v>
          </cell>
        </row>
        <row r="3487">
          <cell r="A3487" t="str">
            <v>2.03.053</v>
          </cell>
          <cell r="B3487" t="str">
            <v>SCS0002866</v>
          </cell>
          <cell r="C3487" t="str">
            <v>后排缓冲垫</v>
          </cell>
        </row>
        <row r="3488">
          <cell r="A3488" t="str">
            <v>2.03.054</v>
          </cell>
          <cell r="B3488" t="str">
            <v>SCS0002867</v>
          </cell>
          <cell r="C3488" t="str">
            <v>中排独立橡胶块</v>
          </cell>
        </row>
        <row r="3489">
          <cell r="A3489" t="str">
            <v>2.03.055</v>
          </cell>
          <cell r="B3489" t="str">
            <v>SCS0002868</v>
          </cell>
          <cell r="C3489" t="str">
            <v>驾座总成塑料包装袋</v>
          </cell>
        </row>
        <row r="3490">
          <cell r="A3490" t="str">
            <v>2.03.056</v>
          </cell>
          <cell r="B3490" t="str">
            <v>SCS0002869</v>
          </cell>
          <cell r="C3490" t="str">
            <v>头枕塑料包装袋</v>
          </cell>
        </row>
        <row r="3491">
          <cell r="A3491" t="str">
            <v>2.03.057</v>
          </cell>
          <cell r="B3491" t="str">
            <v>SCS0002870</v>
          </cell>
          <cell r="C3491" t="str">
            <v>中排2+1总成塑料包装袋</v>
          </cell>
        </row>
        <row r="3492">
          <cell r="A3492" t="str">
            <v>2.03.058</v>
          </cell>
          <cell r="B3492" t="str">
            <v>SCS0002871</v>
          </cell>
          <cell r="C3492" t="str">
            <v>跨坐座垫总成塑料包装袋</v>
          </cell>
        </row>
        <row r="3493">
          <cell r="A3493" t="str">
            <v>2.03.059</v>
          </cell>
          <cell r="B3493" t="str">
            <v>SCS0002872</v>
          </cell>
          <cell r="C3493" t="str">
            <v>跨坐靠背总成塑料包装袋</v>
          </cell>
        </row>
        <row r="3494">
          <cell r="A3494" t="str">
            <v>2.03.060</v>
          </cell>
          <cell r="B3494" t="str">
            <v>SCS0002873</v>
          </cell>
          <cell r="C3494" t="str">
            <v>中排双人总成塑料包装袋</v>
          </cell>
        </row>
        <row r="3495">
          <cell r="A3495" t="str">
            <v>2.03.061</v>
          </cell>
          <cell r="B3495" t="str">
            <v>SCS0002874</v>
          </cell>
          <cell r="C3495" t="str">
            <v>后排三人总成塑料包装袋</v>
          </cell>
        </row>
        <row r="3496">
          <cell r="A3496" t="str">
            <v>2.03.062</v>
          </cell>
          <cell r="B3496" t="str">
            <v>SCS0002875</v>
          </cell>
          <cell r="C3496" t="str">
            <v>扶手塑料包装袋</v>
          </cell>
        </row>
        <row r="3497">
          <cell r="A3497" t="str">
            <v>2.03.063</v>
          </cell>
          <cell r="B3497" t="str">
            <v>SCS0002876</v>
          </cell>
          <cell r="C3497" t="str">
            <v>307驾座调角器手柄（米色）</v>
          </cell>
        </row>
        <row r="3498">
          <cell r="A3498" t="str">
            <v>2.03.064</v>
          </cell>
          <cell r="B3498" t="str">
            <v>SCS0002877</v>
          </cell>
          <cell r="C3498" t="str">
            <v>307副驾调角器手柄（米色）</v>
          </cell>
        </row>
        <row r="3499">
          <cell r="A3499" t="str">
            <v>2.03.065</v>
          </cell>
          <cell r="B3499" t="str">
            <v>SCS0002878</v>
          </cell>
          <cell r="C3499" t="str">
            <v>307驾座左侧外罩壳（米色）</v>
          </cell>
        </row>
        <row r="3500">
          <cell r="A3500" t="str">
            <v>2.03.066</v>
          </cell>
          <cell r="B3500" t="str">
            <v>SCS0002879</v>
          </cell>
          <cell r="C3500" t="str">
            <v>307副驾右侧外罩壳（米色）</v>
          </cell>
        </row>
        <row r="3501">
          <cell r="A3501" t="str">
            <v>2.03.067</v>
          </cell>
          <cell r="B3501" t="str">
            <v>SCS0002880</v>
          </cell>
          <cell r="C3501" t="str">
            <v>307中排双人右侧罩壳（深灰）</v>
          </cell>
        </row>
        <row r="3502">
          <cell r="A3502" t="str">
            <v>2.03.068</v>
          </cell>
          <cell r="B3502" t="str">
            <v>SCS0002881</v>
          </cell>
          <cell r="C3502" t="str">
            <v>307中排双人右侧罩壳（浅灰）</v>
          </cell>
        </row>
        <row r="3503">
          <cell r="A3503" t="str">
            <v>2.03.069</v>
          </cell>
          <cell r="B3503" t="str">
            <v>SCS0002882</v>
          </cell>
          <cell r="C3503" t="str">
            <v>307中排双人右侧罩壳（米色）</v>
          </cell>
        </row>
        <row r="3504">
          <cell r="A3504" t="str">
            <v>2.03.070</v>
          </cell>
          <cell r="B3504" t="str">
            <v>SCS0002883</v>
          </cell>
          <cell r="C3504" t="str">
            <v>307跨座装饰罩（深灰）</v>
          </cell>
        </row>
        <row r="3505">
          <cell r="A3505" t="str">
            <v>2.03.071</v>
          </cell>
          <cell r="B3505" t="str">
            <v>SCS0002884</v>
          </cell>
          <cell r="C3505" t="str">
            <v>307跨座装饰罩（浅灰）</v>
          </cell>
        </row>
        <row r="3506">
          <cell r="A3506" t="str">
            <v>2.03.072</v>
          </cell>
          <cell r="B3506" t="str">
            <v>SCS0002885</v>
          </cell>
          <cell r="C3506" t="str">
            <v>307跨座装饰罩（米色）</v>
          </cell>
        </row>
        <row r="3507">
          <cell r="A3507" t="str">
            <v>2.03.073</v>
          </cell>
          <cell r="B3507" t="str">
            <v>SCS0002886</v>
          </cell>
          <cell r="C3507" t="str">
            <v>307尼龙滑套</v>
          </cell>
        </row>
        <row r="3508">
          <cell r="A3508" t="str">
            <v>2.03.074</v>
          </cell>
          <cell r="B3508" t="str">
            <v>SCS0002887</v>
          </cell>
          <cell r="C3508" t="str">
            <v>307跨座脚套</v>
          </cell>
        </row>
        <row r="3509">
          <cell r="A3509" t="str">
            <v>2.03.075</v>
          </cell>
          <cell r="B3509" t="str">
            <v>BAS0000008</v>
          </cell>
          <cell r="C3509" t="str">
            <v>307跨座销轴衬套</v>
          </cell>
        </row>
        <row r="3510">
          <cell r="A3510" t="str">
            <v>2.03.076</v>
          </cell>
          <cell r="B3510" t="str">
            <v>SCS0002888</v>
          </cell>
          <cell r="C3510" t="str">
            <v>驾座总成塑料包装袋</v>
          </cell>
        </row>
        <row r="3511">
          <cell r="A3511" t="str">
            <v>2.03.077</v>
          </cell>
          <cell r="B3511" t="str">
            <v>SCS0002889</v>
          </cell>
          <cell r="C3511" t="str">
            <v>头枕塑料包装袋</v>
          </cell>
        </row>
        <row r="3512">
          <cell r="A3512" t="str">
            <v>2.03.078</v>
          </cell>
          <cell r="B3512" t="str">
            <v>SCS0002890</v>
          </cell>
          <cell r="C3512" t="str">
            <v>中排双人总成塑料包装袋</v>
          </cell>
        </row>
        <row r="3513">
          <cell r="A3513" t="str">
            <v>2.03.079</v>
          </cell>
          <cell r="B3513" t="str">
            <v>SCS0002891</v>
          </cell>
          <cell r="C3513" t="str">
            <v>跨坐座垫总成塑料包装袋</v>
          </cell>
        </row>
        <row r="3514">
          <cell r="A3514" t="str">
            <v>2.03.080</v>
          </cell>
          <cell r="B3514" t="str">
            <v>SCS0002892</v>
          </cell>
          <cell r="C3514" t="str">
            <v>跨坐靠背总成塑料包装袋</v>
          </cell>
        </row>
        <row r="3515">
          <cell r="A3515" t="str">
            <v>2.03.081</v>
          </cell>
          <cell r="B3515" t="str">
            <v>SCS0002893</v>
          </cell>
          <cell r="C3515" t="str">
            <v>后排三人总成塑料包装袋</v>
          </cell>
        </row>
        <row r="3516">
          <cell r="A3516" t="str">
            <v>2.03.082</v>
          </cell>
          <cell r="B3516" t="str">
            <v>SCS0002894</v>
          </cell>
          <cell r="C3516" t="str">
            <v>301主头枕插管</v>
          </cell>
        </row>
        <row r="3517">
          <cell r="A3517" t="str">
            <v>2.03.083</v>
          </cell>
          <cell r="B3517" t="str">
            <v>SCS0002895</v>
          </cell>
          <cell r="C3517" t="str">
            <v>301副头枕插管</v>
          </cell>
        </row>
        <row r="3518">
          <cell r="A3518" t="str">
            <v>2.03.084</v>
          </cell>
          <cell r="B3518" t="str">
            <v>SCS0002896</v>
          </cell>
          <cell r="C3518" t="str">
            <v>301头枕塑料包装袋</v>
          </cell>
        </row>
        <row r="3519">
          <cell r="A3519" t="str">
            <v>2.03.085</v>
          </cell>
          <cell r="B3519" t="str">
            <v>BAS0000009</v>
          </cell>
          <cell r="C3519" t="str">
            <v>301轴套</v>
          </cell>
        </row>
        <row r="3520">
          <cell r="A3520" t="str">
            <v>2.03.086</v>
          </cell>
          <cell r="B3520" t="str">
            <v>SCS0002897</v>
          </cell>
          <cell r="C3520" t="str">
            <v>301正驾右内护盖</v>
          </cell>
        </row>
        <row r="3521">
          <cell r="A3521" t="str">
            <v>2.03.087</v>
          </cell>
          <cell r="B3521" t="str">
            <v>SCS0002898</v>
          </cell>
          <cell r="C3521" t="str">
            <v>301正驾左外护盖</v>
          </cell>
        </row>
        <row r="3522">
          <cell r="A3522" t="str">
            <v>2.03.088</v>
          </cell>
          <cell r="B3522" t="str">
            <v>SCS0002899</v>
          </cell>
          <cell r="C3522" t="str">
            <v>塞盖</v>
          </cell>
        </row>
        <row r="3523">
          <cell r="A3523" t="str">
            <v>2.03.089</v>
          </cell>
          <cell r="B3523" t="str">
            <v>SCS0002900</v>
          </cell>
          <cell r="C3523" t="str">
            <v>301副驾左内护盖</v>
          </cell>
        </row>
        <row r="3524">
          <cell r="A3524" t="str">
            <v>2.03.090</v>
          </cell>
          <cell r="B3524" t="str">
            <v>SCS0002901</v>
          </cell>
          <cell r="C3524" t="str">
            <v>301副驾右外护盖</v>
          </cell>
        </row>
        <row r="3525">
          <cell r="A3525" t="str">
            <v>2.03.091</v>
          </cell>
          <cell r="B3525" t="str">
            <v>SCS0002902</v>
          </cell>
          <cell r="C3525" t="str">
            <v>301正驾调角器把手护盖</v>
          </cell>
        </row>
        <row r="3526">
          <cell r="A3526" t="str">
            <v>2.03.092</v>
          </cell>
          <cell r="B3526" t="str">
            <v>SCS0002903</v>
          </cell>
          <cell r="C3526" t="str">
            <v>301副驾调角器把手护盖</v>
          </cell>
        </row>
        <row r="3527">
          <cell r="A3527" t="str">
            <v>2.03.093</v>
          </cell>
          <cell r="B3527" t="str">
            <v>SCS0002904</v>
          </cell>
          <cell r="C3527" t="str">
            <v>301驾座总成塑料包装袋</v>
          </cell>
        </row>
        <row r="3528">
          <cell r="A3528" t="str">
            <v>2.03.094</v>
          </cell>
          <cell r="B3528" t="str">
            <v>SCS0002905</v>
          </cell>
          <cell r="C3528" t="str">
            <v>301后排靠背总成塑料包装袋（整体式）</v>
          </cell>
        </row>
        <row r="3529">
          <cell r="A3529" t="str">
            <v>2.03.095</v>
          </cell>
          <cell r="B3529" t="str">
            <v>SCS0002906</v>
          </cell>
          <cell r="C3529" t="str">
            <v>解锁护套</v>
          </cell>
        </row>
        <row r="3530">
          <cell r="A3530" t="str">
            <v>2.03.096</v>
          </cell>
          <cell r="B3530" t="str">
            <v>SCS0002907</v>
          </cell>
          <cell r="C3530" t="str">
            <v>解锁按钮</v>
          </cell>
        </row>
        <row r="3531">
          <cell r="A3531" t="str">
            <v>2.03.097</v>
          </cell>
          <cell r="B3531" t="str">
            <v>SCS0002908</v>
          </cell>
          <cell r="C3531" t="str">
            <v>安全带导向板</v>
          </cell>
        </row>
        <row r="3532">
          <cell r="A3532" t="str">
            <v>2.03.098</v>
          </cell>
          <cell r="B3532" t="str">
            <v>SCS0002909</v>
          </cell>
          <cell r="C3532" t="str">
            <v>301后排座垫总成塑料包装袋（整体式）</v>
          </cell>
        </row>
        <row r="3533">
          <cell r="A3533" t="str">
            <v>2.03.099</v>
          </cell>
          <cell r="B3533" t="str">
            <v>SCS0002910</v>
          </cell>
          <cell r="C3533" t="str">
            <v>301后排双人靠背总成塑料包装袋</v>
          </cell>
        </row>
        <row r="3534">
          <cell r="A3534" t="str">
            <v>2.03.100</v>
          </cell>
          <cell r="B3534" t="str">
            <v>SCS0002911</v>
          </cell>
          <cell r="C3534" t="str">
            <v>301后排单人靠背总成塑料包装袋</v>
          </cell>
        </row>
        <row r="3535">
          <cell r="A3535" t="str">
            <v>2.03.101</v>
          </cell>
          <cell r="B3535" t="str">
            <v>SCS0002912</v>
          </cell>
          <cell r="C3535" t="str">
            <v>301后排双人座垫总成塑料包装袋</v>
          </cell>
        </row>
        <row r="3536">
          <cell r="A3536" t="str">
            <v>2.03.102</v>
          </cell>
          <cell r="B3536" t="str">
            <v>SCS0002913</v>
          </cell>
          <cell r="C3536" t="str">
            <v>301后排单人座垫总成塑料包装袋</v>
          </cell>
        </row>
        <row r="3537">
          <cell r="A3537" t="str">
            <v>2.03.103</v>
          </cell>
          <cell r="B3537" t="str">
            <v>SCS0002914</v>
          </cell>
          <cell r="C3537" t="str">
            <v>301后排两侧头枕总成塑料包装袋</v>
          </cell>
        </row>
        <row r="3538">
          <cell r="A3538" t="str">
            <v>2.03.104</v>
          </cell>
          <cell r="B3538" t="str">
            <v>SCS0002915</v>
          </cell>
          <cell r="C3538" t="str">
            <v>301后排中间头枕总成塑料包装袋</v>
          </cell>
        </row>
        <row r="3539">
          <cell r="A3539" t="str">
            <v>2.03.105</v>
          </cell>
          <cell r="B3539" t="str">
            <v>SCS0002916</v>
          </cell>
          <cell r="C3539" t="str">
            <v>301后排中间主头枕插管</v>
          </cell>
        </row>
        <row r="3540">
          <cell r="A3540" t="str">
            <v>2.03.106</v>
          </cell>
          <cell r="B3540" t="str">
            <v>SCS0002917</v>
          </cell>
          <cell r="C3540" t="str">
            <v>301后排中间副头枕插管</v>
          </cell>
        </row>
        <row r="3541">
          <cell r="A3541" t="str">
            <v>2.03.107</v>
          </cell>
          <cell r="B3541" t="str">
            <v>SCS0002918</v>
          </cell>
          <cell r="C3541" t="str">
            <v>301六分靠背左上连接板中间轴套</v>
          </cell>
        </row>
        <row r="3542">
          <cell r="A3542" t="str">
            <v>2.03.108</v>
          </cell>
          <cell r="B3542" t="str">
            <v>SCS0002919</v>
          </cell>
          <cell r="C3542" t="str">
            <v>301正驾左外护盖（带孔）</v>
          </cell>
        </row>
        <row r="3543">
          <cell r="A3543" t="str">
            <v>2.03.109</v>
          </cell>
          <cell r="B3543" t="str">
            <v>SCS0002920</v>
          </cell>
          <cell r="C3543" t="str">
            <v>301正驾高度调节手柄总成</v>
          </cell>
        </row>
        <row r="3544">
          <cell r="A3544" t="str">
            <v>2.03.110</v>
          </cell>
          <cell r="B3544" t="str">
            <v>SCS0002921</v>
          </cell>
          <cell r="C3544" t="str">
            <v>301正驾高度调节手柄盖</v>
          </cell>
        </row>
        <row r="3545">
          <cell r="A3545" t="str">
            <v>2.03.111</v>
          </cell>
          <cell r="B3545" t="str">
            <v>SCS0002922</v>
          </cell>
          <cell r="C3545" t="str">
            <v>安全带出口罩（深灰）</v>
          </cell>
        </row>
        <row r="3546">
          <cell r="A3546" t="str">
            <v>2.03.112</v>
          </cell>
          <cell r="B3546" t="str">
            <v>SCS0002923</v>
          </cell>
          <cell r="C3546" t="str">
            <v>安全带出口罩（浅灰）</v>
          </cell>
        </row>
        <row r="3547">
          <cell r="A3547" t="str">
            <v>2.03.113</v>
          </cell>
          <cell r="B3547" t="str">
            <v>SCS0002924</v>
          </cell>
          <cell r="C3547" t="str">
            <v>安全带出口罩（米色）</v>
          </cell>
        </row>
        <row r="3548">
          <cell r="A3548" t="str">
            <v>2.03.114</v>
          </cell>
          <cell r="B3548" t="str">
            <v>SCS0002925</v>
          </cell>
          <cell r="C3548" t="str">
            <v>中排左护盖（深灰）</v>
          </cell>
        </row>
        <row r="3549">
          <cell r="A3549" t="str">
            <v>2.03.115</v>
          </cell>
          <cell r="B3549" t="str">
            <v>SCS0002926</v>
          </cell>
          <cell r="C3549" t="str">
            <v>中排左护盖（浅灰）</v>
          </cell>
        </row>
        <row r="3550">
          <cell r="A3550" t="str">
            <v>2.03.116</v>
          </cell>
          <cell r="B3550" t="str">
            <v>SCS0002927</v>
          </cell>
          <cell r="C3550" t="str">
            <v>中排左护盖（米色）</v>
          </cell>
        </row>
        <row r="3551">
          <cell r="A3551" t="str">
            <v>2.03.117</v>
          </cell>
          <cell r="B3551" t="str">
            <v>SCS0002928</v>
          </cell>
          <cell r="C3551" t="str">
            <v>右护盖（深灰）</v>
          </cell>
        </row>
        <row r="3552">
          <cell r="A3552" t="str">
            <v>2.03.118</v>
          </cell>
          <cell r="B3552" t="str">
            <v>SCS0002929</v>
          </cell>
          <cell r="C3552" t="str">
            <v>右护盖（浅灰）</v>
          </cell>
        </row>
        <row r="3553">
          <cell r="A3553" t="str">
            <v>2.03.119</v>
          </cell>
          <cell r="B3553" t="str">
            <v>SCS0002930</v>
          </cell>
          <cell r="C3553" t="str">
            <v>右护盖（米色）</v>
          </cell>
        </row>
        <row r="3554">
          <cell r="A3554" t="str">
            <v>2.03.120</v>
          </cell>
          <cell r="B3554" t="str">
            <v>SCS0002931</v>
          </cell>
          <cell r="C3554" t="str">
            <v>后扣手总成（深灰）</v>
          </cell>
        </row>
        <row r="3555">
          <cell r="A3555" t="str">
            <v>2.03.121</v>
          </cell>
          <cell r="B3555" t="str">
            <v>SCS0002932</v>
          </cell>
          <cell r="C3555" t="str">
            <v>后扣手总成（浅灰）</v>
          </cell>
        </row>
        <row r="3556">
          <cell r="A3556" t="str">
            <v>2.03.122</v>
          </cell>
          <cell r="B3556" t="str">
            <v>SCS0002933</v>
          </cell>
          <cell r="C3556" t="str">
            <v>后扣手总成（米色）</v>
          </cell>
        </row>
        <row r="3557">
          <cell r="A3557" t="str">
            <v>2.03.123</v>
          </cell>
          <cell r="B3557" t="str">
            <v>SCS0002934</v>
          </cell>
          <cell r="C3557" t="str">
            <v>左护盖（深灰）</v>
          </cell>
        </row>
        <row r="3558">
          <cell r="A3558" t="str">
            <v>2.03.124</v>
          </cell>
          <cell r="B3558" t="str">
            <v>SCS0002935</v>
          </cell>
          <cell r="C3558" t="str">
            <v>左护盖（浅灰）</v>
          </cell>
        </row>
        <row r="3559">
          <cell r="A3559" t="str">
            <v>2.03.125</v>
          </cell>
          <cell r="B3559" t="str">
            <v>SCS0002936</v>
          </cell>
          <cell r="C3559" t="str">
            <v>左护盖（米色）</v>
          </cell>
        </row>
        <row r="3560">
          <cell r="A3560" t="str">
            <v>2.03.126</v>
          </cell>
          <cell r="B3560" t="str">
            <v>SCS0002937</v>
          </cell>
          <cell r="C3560" t="str">
            <v>地锁解锁手柄L（深灰）</v>
          </cell>
        </row>
        <row r="3561">
          <cell r="A3561" t="str">
            <v>2.03.127</v>
          </cell>
          <cell r="B3561" t="str">
            <v>SCS0002938</v>
          </cell>
          <cell r="C3561" t="str">
            <v>地锁解锁手柄L（浅灰）</v>
          </cell>
        </row>
        <row r="3562">
          <cell r="A3562" t="str">
            <v>2.03.128</v>
          </cell>
          <cell r="B3562" t="str">
            <v>SCS0002939</v>
          </cell>
          <cell r="C3562" t="str">
            <v>地锁解锁手柄L（米色）</v>
          </cell>
        </row>
        <row r="3563">
          <cell r="A3563" t="str">
            <v>2.03.129</v>
          </cell>
          <cell r="B3563" t="str">
            <v>SCS0002940</v>
          </cell>
          <cell r="C3563" t="str">
            <v>306（改型）后排橡胶垫</v>
          </cell>
        </row>
        <row r="3564">
          <cell r="A3564" t="str">
            <v>2.03.130</v>
          </cell>
          <cell r="B3564" t="str">
            <v>SCS0002941</v>
          </cell>
          <cell r="C3564" t="str">
            <v>M20主驾右内护盖</v>
          </cell>
        </row>
        <row r="3565">
          <cell r="A3565" t="str">
            <v>2.03.131</v>
          </cell>
          <cell r="B3565" t="str">
            <v>SCS0002942</v>
          </cell>
          <cell r="C3565" t="str">
            <v>M20主驾左外护盖</v>
          </cell>
        </row>
        <row r="3566">
          <cell r="A3566" t="str">
            <v>2.03.132</v>
          </cell>
          <cell r="B3566" t="str">
            <v>SCS0002943</v>
          </cell>
          <cell r="C3566" t="str">
            <v>M20主驾外护垫</v>
          </cell>
        </row>
        <row r="3567">
          <cell r="A3567" t="str">
            <v>2.03.133</v>
          </cell>
          <cell r="B3567" t="str">
            <v>SCS0002944</v>
          </cell>
          <cell r="C3567" t="str">
            <v>M20副驾左内护盖</v>
          </cell>
        </row>
        <row r="3568">
          <cell r="A3568" t="str">
            <v>2.03.134</v>
          </cell>
          <cell r="B3568" t="str">
            <v>SCS0002945</v>
          </cell>
          <cell r="C3568" t="str">
            <v>M20副驾右外护盖</v>
          </cell>
        </row>
        <row r="3569">
          <cell r="A3569" t="str">
            <v>2.03.135</v>
          </cell>
          <cell r="B3569" t="str">
            <v>SCS0002946</v>
          </cell>
          <cell r="C3569" t="str">
            <v>M20副驾外护垫</v>
          </cell>
        </row>
        <row r="3570">
          <cell r="A3570" t="str">
            <v>2.03.136</v>
          </cell>
          <cell r="B3570" t="str">
            <v>SCS0002947</v>
          </cell>
          <cell r="C3570" t="str">
            <v>M20中排独立右内护盖</v>
          </cell>
        </row>
        <row r="3571">
          <cell r="A3571" t="str">
            <v>2.03.137</v>
          </cell>
          <cell r="B3571" t="str">
            <v>SCS0002948</v>
          </cell>
          <cell r="C3571" t="str">
            <v>M20中排独立左外护盖</v>
          </cell>
        </row>
        <row r="3572">
          <cell r="A3572" t="str">
            <v>2.03.138</v>
          </cell>
          <cell r="B3572" t="str">
            <v>SCS0002949</v>
          </cell>
          <cell r="C3572" t="str">
            <v>M20中排独立左内护盖</v>
          </cell>
        </row>
        <row r="3573">
          <cell r="A3573" t="str">
            <v>2.03.139</v>
          </cell>
          <cell r="B3573" t="str">
            <v>SCS0002950</v>
          </cell>
          <cell r="C3573" t="str">
            <v>M20中排独立右外护盖</v>
          </cell>
        </row>
        <row r="3574">
          <cell r="A3574" t="str">
            <v>2.03.140</v>
          </cell>
          <cell r="B3574" t="str">
            <v>SCS0002951</v>
          </cell>
          <cell r="C3574" t="str">
            <v>M20中排独立调角器解锁手柄L</v>
          </cell>
        </row>
        <row r="3575">
          <cell r="A3575" t="str">
            <v>2.03.141</v>
          </cell>
          <cell r="B3575" t="str">
            <v>SCS0002952</v>
          </cell>
          <cell r="C3575" t="str">
            <v>M20中排独立调角器解锁手柄R</v>
          </cell>
        </row>
        <row r="3576">
          <cell r="A3576" t="str">
            <v>2.03.142</v>
          </cell>
          <cell r="B3576" t="str">
            <v>SCS0002953</v>
          </cell>
          <cell r="C3576" t="str">
            <v>M20中排独立调角器解锁手柄塞盖</v>
          </cell>
        </row>
        <row r="3577">
          <cell r="A3577" t="str">
            <v>2.03.143</v>
          </cell>
          <cell r="B3577" t="str">
            <v>SCS0002954</v>
          </cell>
          <cell r="C3577" t="str">
            <v>地锁解锁手柄R（灰色）</v>
          </cell>
        </row>
        <row r="3578">
          <cell r="A3578" t="str">
            <v>2.03.144</v>
          </cell>
          <cell r="B3578" t="str">
            <v>SCS0002955</v>
          </cell>
          <cell r="C3578" t="str">
            <v>地锁解锁手柄L（灰色）</v>
          </cell>
        </row>
        <row r="3579">
          <cell r="A3579" t="str">
            <v>2.03.146</v>
          </cell>
          <cell r="B3579" t="str">
            <v>SCS0002956</v>
          </cell>
          <cell r="C3579" t="str">
            <v>M20中排挂钩</v>
          </cell>
        </row>
        <row r="3580">
          <cell r="A3580" t="str">
            <v>2.03.147</v>
          </cell>
          <cell r="B3580" t="str">
            <v>SCS0002957</v>
          </cell>
          <cell r="C3580" t="str">
            <v>M20中排橡胶垫</v>
          </cell>
        </row>
        <row r="3581">
          <cell r="A3581" t="str">
            <v>2.03.148</v>
          </cell>
          <cell r="B3581" t="str">
            <v>SCS0002958</v>
          </cell>
          <cell r="C3581" t="str">
            <v>M20右座椅左护盖(灰色)</v>
          </cell>
        </row>
        <row r="3582">
          <cell r="A3582" t="str">
            <v>2.03.149</v>
          </cell>
          <cell r="B3582" t="str">
            <v>SCS0002959</v>
          </cell>
          <cell r="C3582" t="str">
            <v>M20右座椅左护盖(浅灰)</v>
          </cell>
        </row>
        <row r="3583">
          <cell r="A3583" t="str">
            <v>2.03.150</v>
          </cell>
          <cell r="B3583" t="str">
            <v>SCS0002960</v>
          </cell>
          <cell r="C3583" t="str">
            <v>M20右座椅左护盖(米色)</v>
          </cell>
        </row>
        <row r="3584">
          <cell r="A3584" t="str">
            <v>2.03.151</v>
          </cell>
          <cell r="B3584" t="str">
            <v>SCS0002961</v>
          </cell>
          <cell r="C3584" t="str">
            <v>M20右座椅右护盖(灰色)</v>
          </cell>
        </row>
        <row r="3585">
          <cell r="A3585" t="str">
            <v>2.03.152</v>
          </cell>
          <cell r="B3585" t="str">
            <v>SCS0002962</v>
          </cell>
          <cell r="C3585" t="str">
            <v>M20右座椅右护盖(浅灰)</v>
          </cell>
        </row>
        <row r="3586">
          <cell r="A3586" t="str">
            <v>2.03.153</v>
          </cell>
          <cell r="B3586" t="str">
            <v>SCS0002963</v>
          </cell>
          <cell r="C3586" t="str">
            <v>M20右座椅右护盖(米色)</v>
          </cell>
        </row>
        <row r="3587">
          <cell r="A3587" t="str">
            <v>2.03.154</v>
          </cell>
          <cell r="B3587" t="str">
            <v>SCS0002964</v>
          </cell>
          <cell r="C3587" t="str">
            <v>M20中排左侧座椅总成塑料包装袋</v>
          </cell>
        </row>
        <row r="3588">
          <cell r="A3588" t="str">
            <v>2.03.155</v>
          </cell>
          <cell r="B3588" t="str">
            <v>SCS0002965</v>
          </cell>
          <cell r="C3588" t="str">
            <v>M20中排右侧座椅总成塑料包装袋</v>
          </cell>
        </row>
        <row r="3589">
          <cell r="A3589" t="str">
            <v>2.03.156</v>
          </cell>
          <cell r="B3589" t="str">
            <v>SCS0002966</v>
          </cell>
          <cell r="C3589" t="str">
            <v>M20三人座椅总成塑料包装袋</v>
          </cell>
        </row>
        <row r="3590">
          <cell r="A3590" t="str">
            <v>2.03.157</v>
          </cell>
          <cell r="B3590" t="str">
            <v>SCS0002967</v>
          </cell>
          <cell r="C3590" t="str">
            <v>驾驶员座椅调角器护盖</v>
          </cell>
        </row>
        <row r="3591">
          <cell r="A3591" t="str">
            <v>2.03.158</v>
          </cell>
          <cell r="B3591" t="str">
            <v>SCS0002968</v>
          </cell>
          <cell r="C3591" t="str">
            <v>驾驶员椅解锁手把</v>
          </cell>
        </row>
        <row r="3592">
          <cell r="A3592" t="str">
            <v>2.03.159</v>
          </cell>
          <cell r="B3592" t="str">
            <v>BAS0000010</v>
          </cell>
          <cell r="C3592" t="str">
            <v>尼龙轴套（黑色）</v>
          </cell>
        </row>
        <row r="3593">
          <cell r="A3593" t="str">
            <v>2.03.160</v>
          </cell>
          <cell r="B3593" t="str">
            <v>SLT0001551</v>
          </cell>
          <cell r="C3593" t="str">
            <v>小背折叠板手柄</v>
          </cell>
        </row>
        <row r="3594">
          <cell r="A3594" t="str">
            <v>2.03.161</v>
          </cell>
          <cell r="B3594" t="str">
            <v>SLT0001552</v>
          </cell>
          <cell r="C3594" t="str">
            <v>小背置物盒总成</v>
          </cell>
        </row>
        <row r="3595">
          <cell r="A3595" t="str">
            <v>2.03.162</v>
          </cell>
          <cell r="B3595" t="str">
            <v>SLT0001553</v>
          </cell>
          <cell r="C3595" t="str">
            <v>司机背塑料薄膜包装袋</v>
          </cell>
        </row>
        <row r="3596">
          <cell r="A3596" t="str">
            <v>2.03.163</v>
          </cell>
          <cell r="B3596" t="str">
            <v>SLT0001554</v>
          </cell>
          <cell r="C3596" t="str">
            <v>司机座塑料薄膜包装袋</v>
          </cell>
        </row>
        <row r="3597">
          <cell r="A3597" t="str">
            <v>2.03.164</v>
          </cell>
          <cell r="B3597" t="str">
            <v>SLT0001555</v>
          </cell>
          <cell r="C3597" t="str">
            <v>1695副司机背塑料薄膜包装袋</v>
          </cell>
        </row>
        <row r="3598">
          <cell r="A3598" t="str">
            <v>2.03.165</v>
          </cell>
          <cell r="B3598" t="str">
            <v>SLT0001556</v>
          </cell>
          <cell r="C3598" t="str">
            <v>1695副司机坐塑料薄膜包装袋</v>
          </cell>
        </row>
        <row r="3599">
          <cell r="A3599" t="str">
            <v>2.03.166</v>
          </cell>
          <cell r="B3599" t="str">
            <v>SLT0001557</v>
          </cell>
          <cell r="C3599" t="str">
            <v>1780副司机联背塑料薄膜包装袋</v>
          </cell>
        </row>
        <row r="3600">
          <cell r="A3600" t="str">
            <v>2.03.167</v>
          </cell>
          <cell r="B3600" t="str">
            <v>SLT0001558</v>
          </cell>
          <cell r="C3600" t="str">
            <v>1780副司机坐垫塑料薄膜包装袋</v>
          </cell>
        </row>
        <row r="3601">
          <cell r="A3601" t="str">
            <v>2.03.168</v>
          </cell>
          <cell r="B3601" t="str">
            <v>SLT0001559</v>
          </cell>
          <cell r="C3601" t="str">
            <v>1900副司机大背塑料薄膜包装袋</v>
          </cell>
        </row>
        <row r="3602">
          <cell r="A3602" t="str">
            <v>2.03.169</v>
          </cell>
          <cell r="B3602" t="str">
            <v>SLT0001560</v>
          </cell>
          <cell r="C3602" t="str">
            <v>1900副司机小背塑料薄膜包装袋</v>
          </cell>
        </row>
        <row r="3603">
          <cell r="A3603" t="str">
            <v>2.03.170</v>
          </cell>
          <cell r="B3603" t="str">
            <v>SLT0001561</v>
          </cell>
          <cell r="C3603" t="str">
            <v>1900副司机坐垫塑料薄膜包装袋</v>
          </cell>
        </row>
        <row r="3604">
          <cell r="A3604" t="str">
            <v>2.03.171</v>
          </cell>
          <cell r="B3604" t="str">
            <v>SCS0002969</v>
          </cell>
          <cell r="C3604" t="str">
            <v>头枕插管--主动侧（灰色）</v>
          </cell>
        </row>
        <row r="3605">
          <cell r="A3605" t="str">
            <v>2.03.172</v>
          </cell>
          <cell r="B3605" t="str">
            <v>SCS0002970</v>
          </cell>
          <cell r="C3605" t="str">
            <v>头枕插管--被动侧（灰色）</v>
          </cell>
        </row>
        <row r="3606">
          <cell r="A3606" t="str">
            <v>2.03.173</v>
          </cell>
          <cell r="B3606" t="str">
            <v>SCS0002971</v>
          </cell>
          <cell r="C3606" t="str">
            <v>安全带出口罩（灰色）</v>
          </cell>
        </row>
        <row r="3607">
          <cell r="A3607" t="str">
            <v>2.03.174</v>
          </cell>
          <cell r="B3607" t="str">
            <v>SCS0002972</v>
          </cell>
          <cell r="C3607" t="str">
            <v>中排左护盖（灰色）</v>
          </cell>
        </row>
        <row r="3608">
          <cell r="A3608" t="str">
            <v>2.03.175</v>
          </cell>
          <cell r="B3608" t="str">
            <v>SCS0002973</v>
          </cell>
          <cell r="C3608" t="str">
            <v>右护盖（灰色）</v>
          </cell>
        </row>
        <row r="3609">
          <cell r="A3609" t="str">
            <v>2.03.176</v>
          </cell>
          <cell r="B3609" t="str">
            <v>SCS0002974</v>
          </cell>
          <cell r="C3609" t="str">
            <v>后扣手总成（灰色）</v>
          </cell>
        </row>
        <row r="3610">
          <cell r="A3610" t="str">
            <v>2.03.177</v>
          </cell>
          <cell r="B3610" t="str">
            <v>SCS0002975</v>
          </cell>
          <cell r="C3610" t="str">
            <v>左护盖（灰色）</v>
          </cell>
        </row>
        <row r="3611">
          <cell r="A3611" t="str">
            <v>2.03.178</v>
          </cell>
          <cell r="B3611" t="str">
            <v>SCS0002976</v>
          </cell>
          <cell r="C3611" t="str">
            <v>中排2+1座椅调角器手柄（灰色）</v>
          </cell>
        </row>
        <row r="3612">
          <cell r="A3612" t="str">
            <v>2.03.179</v>
          </cell>
          <cell r="B3612" t="str">
            <v>SCS0002977</v>
          </cell>
          <cell r="C3612" t="str">
            <v>后排三人座调角器手柄（灰色）</v>
          </cell>
        </row>
        <row r="3613">
          <cell r="A3613" t="str">
            <v>2.03.180</v>
          </cell>
          <cell r="B3613" t="str">
            <v>BAS0000011</v>
          </cell>
          <cell r="C3613" t="str">
            <v>尼龙轴套（白色）</v>
          </cell>
        </row>
        <row r="3614">
          <cell r="A3614" t="str">
            <v>2.03.181</v>
          </cell>
          <cell r="B3614" t="str">
            <v>SCS0002978</v>
          </cell>
          <cell r="C3614" t="str">
            <v>扣手堵盖（深灰）</v>
          </cell>
        </row>
        <row r="3615">
          <cell r="A3615" t="str">
            <v>2.03.182</v>
          </cell>
          <cell r="B3615" t="str">
            <v>SCS0002979</v>
          </cell>
          <cell r="C3615" t="str">
            <v>扣手堵盖（浅灰）</v>
          </cell>
        </row>
        <row r="3616">
          <cell r="A3616" t="str">
            <v>2.03.183</v>
          </cell>
          <cell r="B3616" t="str">
            <v>SCS0002980</v>
          </cell>
          <cell r="C3616" t="str">
            <v>扣手堵盖（米色）</v>
          </cell>
        </row>
        <row r="3617">
          <cell r="A3617" t="str">
            <v>2.03.184</v>
          </cell>
          <cell r="B3617" t="str">
            <v>SCS0002981</v>
          </cell>
          <cell r="C3617" t="str">
            <v>扣手堵盖（灰色）</v>
          </cell>
        </row>
        <row r="3618">
          <cell r="A3618" t="str">
            <v>2.03.185</v>
          </cell>
          <cell r="B3618" t="str">
            <v>SCS0002982</v>
          </cell>
          <cell r="C3618" t="str">
            <v>301主头枕插管（高配）</v>
          </cell>
        </row>
        <row r="3619">
          <cell r="A3619" t="str">
            <v>2.03.186</v>
          </cell>
          <cell r="B3619" t="str">
            <v>SCS0002983</v>
          </cell>
          <cell r="C3619" t="str">
            <v>301副头枕插管（高配）</v>
          </cell>
        </row>
        <row r="3620">
          <cell r="A3620" t="str">
            <v>2.03.187</v>
          </cell>
          <cell r="B3620" t="str">
            <v>SCS0002984</v>
          </cell>
          <cell r="C3620" t="str">
            <v>301双边主驾右内护盖</v>
          </cell>
        </row>
        <row r="3621">
          <cell r="A3621" t="str">
            <v>2.03.188</v>
          </cell>
          <cell r="B3621" t="str">
            <v>SCS0002985</v>
          </cell>
          <cell r="C3621" t="str">
            <v>301双边副驾左内护盖</v>
          </cell>
        </row>
        <row r="3622">
          <cell r="A3622" t="str">
            <v>2.03.189</v>
          </cell>
          <cell r="B3622" t="str">
            <v>SCS0002986</v>
          </cell>
          <cell r="C3622" t="str">
            <v>C33D主头枕插管(米色)</v>
          </cell>
        </row>
        <row r="3623">
          <cell r="A3623" t="str">
            <v>2.03.190</v>
          </cell>
          <cell r="B3623" t="str">
            <v>SCS0002987</v>
          </cell>
          <cell r="C3623" t="str">
            <v>C33D副头枕插管（米色）</v>
          </cell>
        </row>
        <row r="3624">
          <cell r="A3624" t="str">
            <v>2.03.191</v>
          </cell>
          <cell r="B3624" t="str">
            <v>SCS0002988</v>
          </cell>
          <cell r="C3624" t="str">
            <v>C33D主头枕插管(黑色)</v>
          </cell>
        </row>
        <row r="3625">
          <cell r="A3625" t="str">
            <v>2.03.192</v>
          </cell>
          <cell r="B3625" t="str">
            <v>SCS0002989</v>
          </cell>
          <cell r="C3625" t="str">
            <v>C33D副头枕插管（黑色）</v>
          </cell>
        </row>
        <row r="3626">
          <cell r="A3626" t="str">
            <v>2.03.193</v>
          </cell>
          <cell r="B3626" t="str">
            <v>SCS0002990</v>
          </cell>
          <cell r="C3626" t="str">
            <v>C33D正驾右内护盖(棕色)</v>
          </cell>
        </row>
        <row r="3627">
          <cell r="A3627" t="str">
            <v>2.03.194</v>
          </cell>
          <cell r="B3627" t="str">
            <v>SCS0002991</v>
          </cell>
          <cell r="C3627" t="str">
            <v>C33D正驾右内护盖(黑色)</v>
          </cell>
        </row>
        <row r="3628">
          <cell r="A3628" t="str">
            <v>2.03.195</v>
          </cell>
          <cell r="B3628" t="str">
            <v>SCS0002992</v>
          </cell>
          <cell r="C3628" t="str">
            <v>C33D正驾左外护盖（米色）</v>
          </cell>
        </row>
        <row r="3629">
          <cell r="A3629" t="str">
            <v>2.03.196</v>
          </cell>
          <cell r="B3629" t="str">
            <v>SCS0002993</v>
          </cell>
          <cell r="C3629" t="str">
            <v>C33D正驾左外护盖（黑色）</v>
          </cell>
        </row>
        <row r="3630">
          <cell r="A3630" t="str">
            <v>2.03.197</v>
          </cell>
          <cell r="B3630" t="str">
            <v>SCS0002994</v>
          </cell>
          <cell r="C3630" t="str">
            <v>C33D塞盖(棕色)</v>
          </cell>
        </row>
        <row r="3631">
          <cell r="A3631" t="str">
            <v>2.03.198</v>
          </cell>
          <cell r="B3631" t="str">
            <v>SCS0002995</v>
          </cell>
          <cell r="C3631" t="str">
            <v>C33D塞盖(黑色)</v>
          </cell>
        </row>
        <row r="3632">
          <cell r="A3632" t="str">
            <v>2.03.199</v>
          </cell>
          <cell r="B3632" t="str">
            <v>SCS0002996</v>
          </cell>
          <cell r="C3632" t="str">
            <v>C33D副驾左内护盖（棕色）</v>
          </cell>
        </row>
        <row r="3633">
          <cell r="A3633" t="str">
            <v>2.03.200</v>
          </cell>
          <cell r="B3633" t="str">
            <v>SCS0002997</v>
          </cell>
          <cell r="C3633" t="str">
            <v>C33D副驾左内护盖（黑色）</v>
          </cell>
        </row>
        <row r="3634">
          <cell r="A3634" t="str">
            <v>2.03.201</v>
          </cell>
          <cell r="B3634" t="str">
            <v>SCS0002998</v>
          </cell>
          <cell r="C3634" t="str">
            <v>C33D副驾右外护盖（棕色）</v>
          </cell>
        </row>
        <row r="3635">
          <cell r="A3635" t="str">
            <v>2.03.202</v>
          </cell>
          <cell r="B3635" t="str">
            <v>SCS0002999</v>
          </cell>
          <cell r="C3635" t="str">
            <v>C33D副驾右外护盖（黑色）</v>
          </cell>
        </row>
        <row r="3636">
          <cell r="A3636" t="str">
            <v>2.03.203</v>
          </cell>
          <cell r="B3636" t="str">
            <v>SCS0003000</v>
          </cell>
          <cell r="C3636" t="str">
            <v>C33D正驾调角器把手护盖（棕色）</v>
          </cell>
        </row>
        <row r="3637">
          <cell r="A3637" t="str">
            <v>2.03.204</v>
          </cell>
          <cell r="B3637" t="str">
            <v>SCS0003001</v>
          </cell>
          <cell r="C3637" t="str">
            <v>C33D正驾调角器把手护盖（黑色）</v>
          </cell>
        </row>
        <row r="3638">
          <cell r="A3638" t="str">
            <v>2.03.205</v>
          </cell>
          <cell r="B3638" t="str">
            <v>SCS0003002</v>
          </cell>
          <cell r="C3638" t="str">
            <v>C33D副驾调角器把手护盖（棕色）</v>
          </cell>
        </row>
        <row r="3639">
          <cell r="A3639" t="str">
            <v>2.03.206</v>
          </cell>
          <cell r="B3639" t="str">
            <v>SCS0003003</v>
          </cell>
          <cell r="C3639" t="str">
            <v>C33D副驾调角器把手护盖（黑色）</v>
          </cell>
        </row>
        <row r="3640">
          <cell r="A3640" t="str">
            <v>2.03.207</v>
          </cell>
          <cell r="B3640" t="str">
            <v>SCS0003004</v>
          </cell>
          <cell r="C3640" t="str">
            <v>C33D解锁护套（米色）</v>
          </cell>
        </row>
        <row r="3641">
          <cell r="A3641" t="str">
            <v>2.03.208</v>
          </cell>
          <cell r="B3641" t="str">
            <v>SCS0003005</v>
          </cell>
          <cell r="C3641" t="str">
            <v>C33D解锁护套（黑色）</v>
          </cell>
        </row>
        <row r="3642">
          <cell r="A3642" t="str">
            <v>2.03.209</v>
          </cell>
          <cell r="B3642" t="str">
            <v>SCS0003006</v>
          </cell>
          <cell r="C3642" t="str">
            <v>C33D解锁按钮（米色）</v>
          </cell>
        </row>
        <row r="3643">
          <cell r="A3643" t="str">
            <v>2.03.210</v>
          </cell>
          <cell r="B3643" t="str">
            <v>SCS0003007</v>
          </cell>
          <cell r="C3643" t="str">
            <v>C33D解锁按钮（黑色）</v>
          </cell>
        </row>
        <row r="3644">
          <cell r="A3644" t="str">
            <v>2.03.211</v>
          </cell>
          <cell r="B3644" t="str">
            <v>SCS0003008</v>
          </cell>
          <cell r="C3644" t="str">
            <v>C33D安全带导向板（棕色）</v>
          </cell>
        </row>
        <row r="3645">
          <cell r="A3645" t="str">
            <v>2.03.212</v>
          </cell>
          <cell r="B3645" t="str">
            <v>SCS0003009</v>
          </cell>
          <cell r="C3645" t="str">
            <v>C33D安全带导向板（黑色）</v>
          </cell>
        </row>
        <row r="3646">
          <cell r="A3646" t="str">
            <v>2.03.213</v>
          </cell>
          <cell r="B3646" t="str">
            <v>SCS0003010</v>
          </cell>
          <cell r="C3646" t="str">
            <v>C33D后排中间主头枕插管（米色）</v>
          </cell>
        </row>
        <row r="3647">
          <cell r="A3647" t="str">
            <v>2.03.214</v>
          </cell>
          <cell r="B3647" t="str">
            <v>SCS0003011</v>
          </cell>
          <cell r="C3647" t="str">
            <v>C33D后排中间主头枕插管（黑色）</v>
          </cell>
        </row>
        <row r="3648">
          <cell r="A3648" t="str">
            <v>2.03.215</v>
          </cell>
          <cell r="B3648" t="str">
            <v>SCS0003012</v>
          </cell>
          <cell r="C3648" t="str">
            <v>C33D后排中间副头枕插管（米色）</v>
          </cell>
        </row>
        <row r="3649">
          <cell r="A3649" t="str">
            <v>2.03.216</v>
          </cell>
          <cell r="B3649" t="str">
            <v>SCS0003013</v>
          </cell>
          <cell r="C3649" t="str">
            <v>C33D后排中间副头枕插管（黑色）</v>
          </cell>
        </row>
        <row r="3650">
          <cell r="A3650" t="str">
            <v>2.03.217</v>
          </cell>
          <cell r="B3650" t="str">
            <v>SCS0003014</v>
          </cell>
          <cell r="C3650" t="str">
            <v>C33D正驾左外护盖（带孔，棕色）</v>
          </cell>
        </row>
        <row r="3651">
          <cell r="A3651" t="str">
            <v>2.03.218</v>
          </cell>
          <cell r="B3651" t="str">
            <v>SCS0003015</v>
          </cell>
          <cell r="C3651" t="str">
            <v>C33D正驾左外护盖（带孔，黑色）</v>
          </cell>
        </row>
        <row r="3652">
          <cell r="A3652" t="str">
            <v>2.03.219</v>
          </cell>
          <cell r="B3652" t="str">
            <v>SCS0003016</v>
          </cell>
          <cell r="C3652" t="str">
            <v>C33D正驾高度调节手柄总成（棕色）</v>
          </cell>
        </row>
        <row r="3653">
          <cell r="A3653" t="str">
            <v>2.03.220</v>
          </cell>
          <cell r="B3653" t="str">
            <v>SCS0003017</v>
          </cell>
          <cell r="C3653" t="str">
            <v>C33D正驾高度调节手柄总成（黑色）</v>
          </cell>
        </row>
        <row r="3654">
          <cell r="A3654" t="str">
            <v>2.03.221</v>
          </cell>
          <cell r="B3654" t="str">
            <v>SCS0003018</v>
          </cell>
          <cell r="C3654" t="str">
            <v>C33D正驾高度调节手柄盖（棕色）</v>
          </cell>
        </row>
        <row r="3655">
          <cell r="A3655" t="str">
            <v>2.03.222</v>
          </cell>
          <cell r="B3655" t="str">
            <v>SCS0003019</v>
          </cell>
          <cell r="C3655" t="str">
            <v>C33D正驾高度调节手柄盖（黑色）</v>
          </cell>
        </row>
        <row r="3656">
          <cell r="A3656" t="str">
            <v>2.03.223</v>
          </cell>
          <cell r="B3656" t="str">
            <v>SCS0003020</v>
          </cell>
          <cell r="C3656" t="str">
            <v>C33D主头枕插管（高配，黑色）</v>
          </cell>
        </row>
        <row r="3657">
          <cell r="A3657" t="str">
            <v>2.03.224</v>
          </cell>
          <cell r="B3657" t="str">
            <v>SCS0003021</v>
          </cell>
          <cell r="C3657" t="str">
            <v>C33D副头枕插管（高配，黑色）</v>
          </cell>
        </row>
        <row r="3658">
          <cell r="A3658" t="str">
            <v>2.03.225</v>
          </cell>
          <cell r="B3658" t="str">
            <v>SCS0003022</v>
          </cell>
          <cell r="C3658" t="str">
            <v>C33D双边主驾右内护盖（黑色）</v>
          </cell>
        </row>
        <row r="3659">
          <cell r="A3659" t="str">
            <v>2.03.226</v>
          </cell>
          <cell r="B3659" t="str">
            <v>SCS0003023</v>
          </cell>
          <cell r="C3659" t="str">
            <v>C33D双边副驾左内护盖（黑色）</v>
          </cell>
        </row>
        <row r="3660">
          <cell r="A3660" t="str">
            <v>2.03.227</v>
          </cell>
          <cell r="B3660" t="str">
            <v>SCS0003024</v>
          </cell>
          <cell r="C3660" t="str">
            <v>M20主驾右内护盖(米色)</v>
          </cell>
        </row>
        <row r="3661">
          <cell r="A3661" t="str">
            <v>2.03.228</v>
          </cell>
          <cell r="B3661" t="str">
            <v>SCS0003025</v>
          </cell>
          <cell r="C3661" t="str">
            <v>M20主驾左外护盖（米色）</v>
          </cell>
        </row>
        <row r="3662">
          <cell r="A3662" t="str">
            <v>2.03.229</v>
          </cell>
          <cell r="B3662" t="str">
            <v>SCS0003026</v>
          </cell>
          <cell r="C3662" t="str">
            <v>M20主驾外护垫（米色）</v>
          </cell>
        </row>
        <row r="3663">
          <cell r="A3663" t="str">
            <v>2.03.230</v>
          </cell>
          <cell r="B3663" t="str">
            <v>SCS0003027</v>
          </cell>
          <cell r="C3663" t="str">
            <v>M20副驾左内护盖（米色）</v>
          </cell>
        </row>
        <row r="3664">
          <cell r="A3664" t="str">
            <v>2.03.231</v>
          </cell>
          <cell r="B3664" t="str">
            <v>SCS0003028</v>
          </cell>
          <cell r="C3664" t="str">
            <v>M20副驾右外护盖（米色）</v>
          </cell>
        </row>
        <row r="3665">
          <cell r="A3665" t="str">
            <v>2.03.232</v>
          </cell>
          <cell r="B3665" t="str">
            <v>SCS0003029</v>
          </cell>
          <cell r="C3665" t="str">
            <v>M20副驾外护垫（米色）</v>
          </cell>
        </row>
        <row r="3666">
          <cell r="A3666" t="str">
            <v>2.03.233</v>
          </cell>
          <cell r="B3666" t="str">
            <v>SCS0003030</v>
          </cell>
          <cell r="C3666" t="str">
            <v>M20中排独立右内护盖（米色）</v>
          </cell>
        </row>
        <row r="3667">
          <cell r="A3667" t="str">
            <v>2.03.234</v>
          </cell>
          <cell r="B3667" t="str">
            <v>SCS0003031</v>
          </cell>
          <cell r="C3667" t="str">
            <v>M20中排独立左外护盖（米色）</v>
          </cell>
        </row>
        <row r="3668">
          <cell r="A3668" t="str">
            <v>2.03.235</v>
          </cell>
          <cell r="B3668" t="str">
            <v>SCS0003032</v>
          </cell>
          <cell r="C3668" t="str">
            <v>M20中排独立左内护盖（米色）</v>
          </cell>
        </row>
        <row r="3669">
          <cell r="A3669" t="str">
            <v>2.03.236</v>
          </cell>
          <cell r="B3669" t="str">
            <v>SCS0003033</v>
          </cell>
          <cell r="C3669" t="str">
            <v>M20中排独立右外护盖（米色）</v>
          </cell>
        </row>
        <row r="3670">
          <cell r="A3670" t="str">
            <v>2.03.237</v>
          </cell>
          <cell r="B3670" t="str">
            <v>SCS0003034</v>
          </cell>
          <cell r="C3670" t="str">
            <v>M20中排独立调角器解锁手柄L（米色）</v>
          </cell>
        </row>
        <row r="3671">
          <cell r="A3671" t="str">
            <v>2.03.238</v>
          </cell>
          <cell r="B3671" t="str">
            <v>SCS0003035</v>
          </cell>
          <cell r="C3671" t="str">
            <v>M20中排独立调角器解锁手柄R（米色）</v>
          </cell>
        </row>
        <row r="3672">
          <cell r="A3672" t="str">
            <v>2.03.239</v>
          </cell>
          <cell r="B3672" t="str">
            <v>SCS0003036</v>
          </cell>
          <cell r="C3672" t="str">
            <v>M20中排独立调角器解锁手柄塞盖(米色)</v>
          </cell>
        </row>
        <row r="3673">
          <cell r="A3673" t="str">
            <v>2.03.240</v>
          </cell>
          <cell r="B3673" t="str">
            <v>SCS0003037</v>
          </cell>
          <cell r="C3673" t="str">
            <v>地锁解锁手柄R（黑色）</v>
          </cell>
        </row>
        <row r="3674">
          <cell r="A3674" t="str">
            <v>2.03.241</v>
          </cell>
          <cell r="B3674" t="str">
            <v>SCS0003038</v>
          </cell>
          <cell r="C3674" t="str">
            <v>地锁解锁手柄L（黑色）</v>
          </cell>
        </row>
        <row r="3675">
          <cell r="A3675" t="str">
            <v>2.03.242</v>
          </cell>
          <cell r="B3675" t="str">
            <v>SCS0003039</v>
          </cell>
          <cell r="C3675" t="str">
            <v>M20中排挂钩（黑色）</v>
          </cell>
        </row>
        <row r="3676">
          <cell r="A3676" t="str">
            <v>2.03.243</v>
          </cell>
          <cell r="B3676" t="str">
            <v>SCS0003040</v>
          </cell>
          <cell r="C3676" t="str">
            <v>M20右座椅左护盖(米色IY16)</v>
          </cell>
        </row>
        <row r="3677">
          <cell r="A3677" t="str">
            <v>2.03.244</v>
          </cell>
          <cell r="B3677" t="str">
            <v>SCS0003041</v>
          </cell>
          <cell r="C3677" t="str">
            <v>M20右座椅右护盖(米色IY16)</v>
          </cell>
        </row>
        <row r="3678">
          <cell r="A3678" t="str">
            <v>2.03.245</v>
          </cell>
          <cell r="B3678" t="str">
            <v>SCS0003042</v>
          </cell>
          <cell r="C3678" t="str">
            <v>中排左护盖（米色IY16）</v>
          </cell>
        </row>
        <row r="3679">
          <cell r="A3679" t="str">
            <v>2.03.246</v>
          </cell>
          <cell r="B3679" t="str">
            <v>SCS0003043</v>
          </cell>
          <cell r="C3679" t="str">
            <v>右护盖（米色IY16）</v>
          </cell>
        </row>
        <row r="3680">
          <cell r="A3680" t="str">
            <v>2.03.247</v>
          </cell>
          <cell r="B3680" t="str">
            <v>SCS0003044</v>
          </cell>
          <cell r="C3680" t="str">
            <v>安全带出口罩（米色IY16）</v>
          </cell>
        </row>
        <row r="3681">
          <cell r="A3681" t="str">
            <v>2.03.248</v>
          </cell>
          <cell r="B3681" t="str">
            <v>SCS0003045</v>
          </cell>
          <cell r="C3681" t="str">
            <v>左护盖（米色IY16）</v>
          </cell>
        </row>
        <row r="3682">
          <cell r="A3682" t="str">
            <v>2.03.249</v>
          </cell>
          <cell r="B3682" t="str">
            <v>SCS0003046</v>
          </cell>
          <cell r="C3682" t="str">
            <v>中排2+1座椅调角器手柄（米色IY16）</v>
          </cell>
        </row>
        <row r="3683">
          <cell r="A3683" t="str">
            <v>2.03.250</v>
          </cell>
          <cell r="B3683" t="str">
            <v>SCS0003047</v>
          </cell>
          <cell r="C3683" t="str">
            <v>后排三人座调角器手柄（米色IY16）</v>
          </cell>
        </row>
        <row r="3684">
          <cell r="A3684" t="str">
            <v>2.03.251</v>
          </cell>
          <cell r="B3684" t="str">
            <v>SCS0003048</v>
          </cell>
          <cell r="C3684" t="str">
            <v>后扣手总成（米色IY16）</v>
          </cell>
        </row>
        <row r="3685">
          <cell r="A3685" t="str">
            <v>2.03.252</v>
          </cell>
          <cell r="B3685" t="str">
            <v>SCS0003049</v>
          </cell>
          <cell r="C3685" t="str">
            <v>扣手堵盖（米色IY16）</v>
          </cell>
        </row>
        <row r="3686">
          <cell r="A3686" t="str">
            <v>2.03.253</v>
          </cell>
          <cell r="B3686" t="str">
            <v>SCS0003050</v>
          </cell>
          <cell r="C3686" t="str">
            <v>头枕插管--主动侧（米色IY16）</v>
          </cell>
        </row>
        <row r="3687">
          <cell r="A3687" t="str">
            <v>2.03.254</v>
          </cell>
          <cell r="B3687" t="str">
            <v>SCS0003051</v>
          </cell>
          <cell r="C3687" t="str">
            <v>头枕插管--被动侧（米色IY16）</v>
          </cell>
        </row>
        <row r="3688">
          <cell r="A3688" t="str">
            <v>2.03.255</v>
          </cell>
          <cell r="B3688" t="str">
            <v>SCS0003052</v>
          </cell>
          <cell r="C3688" t="str">
            <v>M20塞盖(米色)</v>
          </cell>
        </row>
        <row r="3689">
          <cell r="A3689" t="str">
            <v>2.03.256</v>
          </cell>
          <cell r="B3689" t="str">
            <v>SCS0003053</v>
          </cell>
          <cell r="C3689" t="str">
            <v>301正驾调角器把手护盖(米色IY16)</v>
          </cell>
        </row>
        <row r="3690">
          <cell r="A3690" t="str">
            <v>2.03.257</v>
          </cell>
          <cell r="B3690" t="str">
            <v>SCS0003054</v>
          </cell>
          <cell r="C3690" t="str">
            <v>301副驾调角器把手护盖(米色IY16)</v>
          </cell>
        </row>
        <row r="3691">
          <cell r="A3691" t="str">
            <v>2.03.258</v>
          </cell>
          <cell r="B3691" t="str">
            <v>SCS0003055</v>
          </cell>
          <cell r="C3691" t="str">
            <v>M20正驾高度调节手柄总成（米色IY16）</v>
          </cell>
        </row>
        <row r="3692">
          <cell r="A3692" t="str">
            <v>2.03.259</v>
          </cell>
          <cell r="B3692" t="str">
            <v>SCS0003056</v>
          </cell>
          <cell r="C3692" t="str">
            <v>M20正驾高度调节手柄盖（米色IY16）</v>
          </cell>
        </row>
        <row r="3693">
          <cell r="A3693" t="str">
            <v>2.03.260</v>
          </cell>
          <cell r="B3693" t="str">
            <v>SCS0003057</v>
          </cell>
          <cell r="C3693" t="str">
            <v>C33D方板(腰托机构1)</v>
          </cell>
        </row>
        <row r="3694">
          <cell r="A3694" t="str">
            <v>2.03.261</v>
          </cell>
          <cell r="B3694" t="str">
            <v>SCS0003058</v>
          </cell>
          <cell r="C3694" t="str">
            <v>C33D支架(腰托机构2)</v>
          </cell>
        </row>
        <row r="3695">
          <cell r="A3695" t="str">
            <v>2.03.262</v>
          </cell>
          <cell r="B3695" t="str">
            <v>SCS0003059</v>
          </cell>
          <cell r="C3695" t="str">
            <v>C33D腰部支撑架(腰托机构3)</v>
          </cell>
        </row>
        <row r="3696">
          <cell r="A3696" t="str">
            <v>2.03.263</v>
          </cell>
          <cell r="B3696" t="str">
            <v>SCS0003060</v>
          </cell>
          <cell r="C3696" t="str">
            <v>C33D腰部调节手轮(黑色)</v>
          </cell>
        </row>
        <row r="3697">
          <cell r="A3697" t="str">
            <v>2.03.264</v>
          </cell>
          <cell r="B3697" t="str">
            <v>SCS0003061</v>
          </cell>
          <cell r="C3697" t="str">
            <v>C33D腰部调节手轮防护盖（黑色）</v>
          </cell>
        </row>
        <row r="3698">
          <cell r="A3698" t="str">
            <v>2.03.265</v>
          </cell>
          <cell r="B3698" t="str">
            <v>BCL0000005</v>
          </cell>
          <cell r="C3698" t="str">
            <v>扎带（C33D豪华座椅用）</v>
          </cell>
        </row>
        <row r="3699">
          <cell r="A3699" t="str">
            <v>2.03.266</v>
          </cell>
          <cell r="B3699" t="str">
            <v>SCS0003062</v>
          </cell>
          <cell r="C3699" t="str">
            <v>蛇形簧胶套</v>
          </cell>
        </row>
        <row r="3700">
          <cell r="A3700" t="str">
            <v>2.03.267</v>
          </cell>
          <cell r="B3700" t="str">
            <v>SCS0003063</v>
          </cell>
          <cell r="C3700" t="str">
            <v>M50主驾右内护盖(浅灰色)</v>
          </cell>
        </row>
        <row r="3701">
          <cell r="A3701" t="str">
            <v>2.03.268</v>
          </cell>
          <cell r="B3701" t="str">
            <v>SCS0003064</v>
          </cell>
          <cell r="C3701" t="str">
            <v>M50主驾左外护盖（浅灰色）</v>
          </cell>
        </row>
        <row r="3702">
          <cell r="A3702" t="str">
            <v>2.03.269</v>
          </cell>
          <cell r="B3702" t="str">
            <v>SCS0003065</v>
          </cell>
          <cell r="C3702" t="str">
            <v>M50副驾左内护盖（浅灰色）</v>
          </cell>
        </row>
        <row r="3703">
          <cell r="A3703" t="str">
            <v>2.03.270</v>
          </cell>
          <cell r="B3703" t="str">
            <v>SCS0003066</v>
          </cell>
          <cell r="C3703" t="str">
            <v>M50副驾右外护盖（浅灰色）</v>
          </cell>
        </row>
        <row r="3704">
          <cell r="A3704" t="str">
            <v>2.03.271</v>
          </cell>
          <cell r="B3704" t="str">
            <v>SCS0003067</v>
          </cell>
          <cell r="C3704" t="str">
            <v>M50中排独立右内护盖（浅灰色）</v>
          </cell>
        </row>
        <row r="3705">
          <cell r="A3705" t="str">
            <v>2.03.272</v>
          </cell>
          <cell r="B3705" t="str">
            <v>SCS0003068</v>
          </cell>
          <cell r="C3705" t="str">
            <v>M50中排独立左外护盖（浅灰色）</v>
          </cell>
        </row>
        <row r="3706">
          <cell r="A3706" t="str">
            <v>2.03.273</v>
          </cell>
          <cell r="B3706" t="str">
            <v>SCS0003069</v>
          </cell>
          <cell r="C3706" t="str">
            <v>M50中排独立左内护盖（浅灰色）</v>
          </cell>
        </row>
        <row r="3707">
          <cell r="A3707" t="str">
            <v>2.03.274</v>
          </cell>
          <cell r="B3707" t="str">
            <v>SCS0003070</v>
          </cell>
          <cell r="C3707" t="str">
            <v>M50中排独立右外护盖（浅灰色）</v>
          </cell>
        </row>
        <row r="3708">
          <cell r="A3708" t="str">
            <v>2.03.275</v>
          </cell>
          <cell r="B3708" t="str">
            <v>SCS0003071</v>
          </cell>
          <cell r="C3708" t="str">
            <v>M50中排独立调角器解锁手柄L（浅灰色）</v>
          </cell>
        </row>
        <row r="3709">
          <cell r="A3709" t="str">
            <v>2.03.276</v>
          </cell>
          <cell r="B3709" t="str">
            <v>SCS0003072</v>
          </cell>
          <cell r="C3709" t="str">
            <v>M50中排独立调角器解锁手柄R（浅灰色）</v>
          </cell>
        </row>
        <row r="3710">
          <cell r="A3710" t="str">
            <v>2.03.277</v>
          </cell>
          <cell r="B3710" t="str">
            <v>SCS0003073</v>
          </cell>
          <cell r="C3710" t="str">
            <v>M50中排独立调角器解锁手柄塞盖(浅灰色)</v>
          </cell>
        </row>
        <row r="3711">
          <cell r="A3711" t="str">
            <v>2.03.278</v>
          </cell>
          <cell r="B3711" t="str">
            <v>SCS0003074</v>
          </cell>
          <cell r="C3711" t="str">
            <v>M50地锁解锁手柄R（浅灰色）</v>
          </cell>
        </row>
        <row r="3712">
          <cell r="A3712" t="str">
            <v>2.03.279</v>
          </cell>
          <cell r="B3712" t="str">
            <v>SCS0003075</v>
          </cell>
          <cell r="C3712" t="str">
            <v>M50地锁解锁手柄L（浅灰色）</v>
          </cell>
        </row>
        <row r="3713">
          <cell r="A3713" t="str">
            <v>2.03.280</v>
          </cell>
          <cell r="B3713" t="str">
            <v>SCS0003076</v>
          </cell>
          <cell r="C3713" t="str">
            <v>M50中排挂钩（浅灰色）</v>
          </cell>
        </row>
        <row r="3714">
          <cell r="A3714" t="str">
            <v>2.03.281</v>
          </cell>
          <cell r="B3714" t="str">
            <v>SCS0003077</v>
          </cell>
          <cell r="C3714" t="str">
            <v>M50右座椅左护盖(浅灰色)</v>
          </cell>
        </row>
        <row r="3715">
          <cell r="A3715" t="str">
            <v>2.03.282</v>
          </cell>
          <cell r="B3715" t="str">
            <v>SCS0003078</v>
          </cell>
          <cell r="C3715" t="str">
            <v>M50右座椅右护盖(浅灰色)</v>
          </cell>
        </row>
        <row r="3716">
          <cell r="A3716" t="str">
            <v>2.03.283</v>
          </cell>
          <cell r="B3716" t="str">
            <v>SCS0003079</v>
          </cell>
          <cell r="C3716" t="str">
            <v>M50中排左护盖（浅灰色）</v>
          </cell>
        </row>
        <row r="3717">
          <cell r="A3717" t="str">
            <v>2.03.284</v>
          </cell>
          <cell r="B3717" t="str">
            <v>SCS0003080</v>
          </cell>
          <cell r="C3717" t="str">
            <v>M50右护盖（浅灰色）</v>
          </cell>
        </row>
        <row r="3718">
          <cell r="A3718" t="str">
            <v>2.03.285</v>
          </cell>
          <cell r="B3718" t="str">
            <v>SCS0003081</v>
          </cell>
          <cell r="C3718" t="str">
            <v>M50安全带出口罩（浅灰色）</v>
          </cell>
        </row>
        <row r="3719">
          <cell r="A3719" t="str">
            <v>2.03.286</v>
          </cell>
          <cell r="B3719" t="str">
            <v>SCS0003082</v>
          </cell>
          <cell r="C3719" t="str">
            <v>M50左护盖（浅灰色）</v>
          </cell>
        </row>
        <row r="3720">
          <cell r="A3720" t="str">
            <v>2.03.287</v>
          </cell>
          <cell r="B3720" t="str">
            <v>SCS0003083</v>
          </cell>
          <cell r="C3720" t="str">
            <v>M50中排2+1座椅调角器手柄（浅灰色）</v>
          </cell>
        </row>
        <row r="3721">
          <cell r="A3721" t="str">
            <v>2.03.288</v>
          </cell>
          <cell r="B3721" t="str">
            <v>SCS0003084</v>
          </cell>
          <cell r="C3721" t="str">
            <v>M50后排三人座调角器手柄（浅灰色）</v>
          </cell>
        </row>
        <row r="3722">
          <cell r="A3722" t="str">
            <v>2.03.289</v>
          </cell>
          <cell r="B3722" t="str">
            <v>SCS0003085</v>
          </cell>
          <cell r="C3722" t="str">
            <v>M50后扣手总成（浅灰色）</v>
          </cell>
        </row>
        <row r="3723">
          <cell r="A3723" t="str">
            <v>2.03.290</v>
          </cell>
          <cell r="B3723" t="str">
            <v>SCS0003086</v>
          </cell>
          <cell r="C3723" t="str">
            <v>M50扣手堵盖（浅灰色）</v>
          </cell>
        </row>
        <row r="3724">
          <cell r="A3724" t="str">
            <v>2.03.291</v>
          </cell>
          <cell r="B3724" t="str">
            <v>SCS0003087</v>
          </cell>
          <cell r="C3724" t="str">
            <v>M50头枕插管--主动侧（浅灰色7Z0）</v>
          </cell>
        </row>
        <row r="3725">
          <cell r="A3725" t="str">
            <v>2.03.292</v>
          </cell>
          <cell r="B3725" t="str">
            <v>SCS0003088</v>
          </cell>
          <cell r="C3725" t="str">
            <v>M50头枕插管--被动侧（浅灰色7Z0）</v>
          </cell>
        </row>
        <row r="3726">
          <cell r="A3726" t="str">
            <v>2.03.293</v>
          </cell>
          <cell r="B3726" t="str">
            <v>SCS0003089</v>
          </cell>
          <cell r="C3726" t="str">
            <v>M50塞盖(浅灰色)</v>
          </cell>
        </row>
        <row r="3727">
          <cell r="A3727" t="str">
            <v>2.03.294</v>
          </cell>
          <cell r="B3727" t="str">
            <v>SCS0003090</v>
          </cell>
          <cell r="C3727" t="str">
            <v>M50正驾调角器把手护盖(浅灰色7Z0)</v>
          </cell>
        </row>
        <row r="3728">
          <cell r="A3728" t="str">
            <v>2.03.295</v>
          </cell>
          <cell r="B3728" t="str">
            <v>SCS0003091</v>
          </cell>
          <cell r="C3728" t="str">
            <v>M50副驾调角器把手护盖(浅灰色7Z0)</v>
          </cell>
        </row>
        <row r="3729">
          <cell r="A3729" t="str">
            <v>2.03.296</v>
          </cell>
          <cell r="B3729" t="str">
            <v>SCS0003092</v>
          </cell>
          <cell r="C3729" t="str">
            <v>M50正驾高度调节手柄总成（浅灰色7Z0）</v>
          </cell>
        </row>
        <row r="3730">
          <cell r="A3730" t="str">
            <v>2.03.297</v>
          </cell>
          <cell r="B3730" t="str">
            <v>SCS0003093</v>
          </cell>
          <cell r="C3730" t="str">
            <v>M50正驾高度调节手柄盖（浅灰色7Z0）</v>
          </cell>
        </row>
        <row r="3731">
          <cell r="A3731" t="str">
            <v>2.03.298</v>
          </cell>
          <cell r="B3731" t="str">
            <v>SCS0003094</v>
          </cell>
          <cell r="C3731" t="str">
            <v>M50主驾外护垫（浅灰色-7Z0）</v>
          </cell>
        </row>
        <row r="3732">
          <cell r="A3732" t="str">
            <v>2.03.299</v>
          </cell>
          <cell r="B3732" t="str">
            <v>SCS0003095</v>
          </cell>
          <cell r="C3732" t="str">
            <v>M50副驾外护垫（浅灰色-7Z0）</v>
          </cell>
        </row>
        <row r="3733">
          <cell r="A3733" t="str">
            <v>2.03.300</v>
          </cell>
          <cell r="B3733" t="str">
            <v>SCS0003096</v>
          </cell>
          <cell r="C3733" t="str">
            <v>M50后排橡胶垫（5mm）</v>
          </cell>
        </row>
        <row r="3734">
          <cell r="A3734" t="str">
            <v>2.03.301</v>
          </cell>
          <cell r="B3734" t="str">
            <v>SCS0003097</v>
          </cell>
          <cell r="C3734" t="str">
            <v>M20主驾右内护盖(紫黑色)</v>
          </cell>
        </row>
        <row r="3735">
          <cell r="A3735" t="str">
            <v>2.03.302</v>
          </cell>
          <cell r="B3735" t="str">
            <v>SCS0003098</v>
          </cell>
          <cell r="C3735" t="str">
            <v>M20主驾左外护盖（紫黑色）</v>
          </cell>
        </row>
        <row r="3736">
          <cell r="A3736" t="str">
            <v>2.03.303</v>
          </cell>
          <cell r="B3736" t="str">
            <v>SCS0003099</v>
          </cell>
          <cell r="C3736" t="str">
            <v>M20副驾左内护盖（紫黑色）</v>
          </cell>
        </row>
        <row r="3737">
          <cell r="A3737" t="str">
            <v>2.03.304</v>
          </cell>
          <cell r="B3737" t="str">
            <v>SCS0003100</v>
          </cell>
          <cell r="C3737" t="str">
            <v>M20副驾右外护盖（紫黑色）</v>
          </cell>
        </row>
        <row r="3738">
          <cell r="A3738" t="str">
            <v>2.03.305</v>
          </cell>
          <cell r="B3738" t="str">
            <v>SCS0003101</v>
          </cell>
          <cell r="C3738" t="str">
            <v>M20中排独立右内护盖（紫黑色）</v>
          </cell>
        </row>
        <row r="3739">
          <cell r="A3739" t="str">
            <v>2.03.306</v>
          </cell>
          <cell r="B3739" t="str">
            <v>SCS0003102</v>
          </cell>
          <cell r="C3739" t="str">
            <v>M20中排独立左外护盖（紫黑色）</v>
          </cell>
        </row>
        <row r="3740">
          <cell r="A3740" t="str">
            <v>2.03.307</v>
          </cell>
          <cell r="B3740" t="str">
            <v>SCS0003103</v>
          </cell>
          <cell r="C3740" t="str">
            <v>M20中排独立左内护盖（紫黑色）</v>
          </cell>
        </row>
        <row r="3741">
          <cell r="A3741" t="str">
            <v>2.03.308</v>
          </cell>
          <cell r="B3741" t="str">
            <v>SCS0003104</v>
          </cell>
          <cell r="C3741" t="str">
            <v>M20中排独立右外护盖（紫黑色）</v>
          </cell>
        </row>
        <row r="3742">
          <cell r="A3742" t="str">
            <v>2.03.309</v>
          </cell>
          <cell r="B3742" t="str">
            <v>SCS0003105</v>
          </cell>
          <cell r="C3742" t="str">
            <v>M20中排独立调角器解锁手柄L（紫黑色）</v>
          </cell>
        </row>
        <row r="3743">
          <cell r="A3743" t="str">
            <v>2.03.310</v>
          </cell>
          <cell r="B3743" t="str">
            <v>SCS0003106</v>
          </cell>
          <cell r="C3743" t="str">
            <v>M20中排独立调角器解锁手柄R（紫黑色）</v>
          </cell>
        </row>
        <row r="3744">
          <cell r="A3744" t="str">
            <v>2.03.311</v>
          </cell>
          <cell r="B3744" t="str">
            <v>SCS0003107</v>
          </cell>
          <cell r="C3744" t="str">
            <v>M20中排独立调角器解锁手柄塞盖(紫黑色)</v>
          </cell>
        </row>
        <row r="3745">
          <cell r="A3745" t="str">
            <v>2.03.312</v>
          </cell>
          <cell r="B3745" t="str">
            <v>SCS0003108</v>
          </cell>
          <cell r="C3745" t="str">
            <v>M20右座椅左护盖(紫黑色)</v>
          </cell>
        </row>
        <row r="3746">
          <cell r="A3746" t="str">
            <v>2.03.313</v>
          </cell>
          <cell r="B3746" t="str">
            <v>SCS0003109</v>
          </cell>
          <cell r="C3746" t="str">
            <v>M20右座椅右护盖(紫黑色)</v>
          </cell>
        </row>
        <row r="3747">
          <cell r="A3747" t="str">
            <v>2.03.314</v>
          </cell>
          <cell r="B3747" t="str">
            <v>SCS0003110</v>
          </cell>
          <cell r="C3747" t="str">
            <v>M20中排左护盖（紫黑色）</v>
          </cell>
        </row>
        <row r="3748">
          <cell r="A3748" t="str">
            <v>2.03.315</v>
          </cell>
          <cell r="B3748" t="str">
            <v>SCS0003111</v>
          </cell>
          <cell r="C3748" t="str">
            <v>M20右护盖（紫黑色）</v>
          </cell>
        </row>
        <row r="3749">
          <cell r="A3749" t="str">
            <v>2.03.316</v>
          </cell>
          <cell r="B3749" t="str">
            <v>SCS0003112</v>
          </cell>
          <cell r="C3749" t="str">
            <v>M20安全带出口罩（紫黑色）</v>
          </cell>
        </row>
        <row r="3750">
          <cell r="A3750" t="str">
            <v>2.03.317</v>
          </cell>
          <cell r="B3750" t="str">
            <v>SCS0003113</v>
          </cell>
          <cell r="C3750" t="str">
            <v>M20左护盖（紫黑色）</v>
          </cell>
        </row>
        <row r="3751">
          <cell r="A3751" t="str">
            <v>2.03.318</v>
          </cell>
          <cell r="B3751" t="str">
            <v>SCS0003114</v>
          </cell>
          <cell r="C3751" t="str">
            <v>M20中排2+1座椅调角器手柄（紫黑色）</v>
          </cell>
        </row>
        <row r="3752">
          <cell r="A3752" t="str">
            <v>2.03.319</v>
          </cell>
          <cell r="B3752" t="str">
            <v>SCS0003115</v>
          </cell>
          <cell r="C3752" t="str">
            <v>M20后排三人座调角器手柄（紫黑色）</v>
          </cell>
        </row>
        <row r="3753">
          <cell r="A3753" t="str">
            <v>2.03.320</v>
          </cell>
          <cell r="B3753" t="str">
            <v>SCS0003116</v>
          </cell>
          <cell r="C3753" t="str">
            <v>M20后扣手总成（紫黑色）</v>
          </cell>
        </row>
        <row r="3754">
          <cell r="A3754" t="str">
            <v>2.03.321</v>
          </cell>
          <cell r="B3754" t="str">
            <v>SCS0003117</v>
          </cell>
          <cell r="C3754" t="str">
            <v>M20头枕插管--主动侧（紫黑色）</v>
          </cell>
        </row>
        <row r="3755">
          <cell r="A3755" t="str">
            <v>2.03.322</v>
          </cell>
          <cell r="B3755" t="str">
            <v>SCS0003118</v>
          </cell>
          <cell r="C3755" t="str">
            <v>M20头枕插管--被动侧（紫黑色）</v>
          </cell>
        </row>
        <row r="3756">
          <cell r="A3756" t="str">
            <v>2.03.323</v>
          </cell>
          <cell r="B3756" t="str">
            <v>SCS0003119</v>
          </cell>
          <cell r="C3756" t="str">
            <v>M20塞盖(紫黑色)</v>
          </cell>
        </row>
        <row r="3757">
          <cell r="A3757" t="str">
            <v>2.03.324</v>
          </cell>
          <cell r="B3757" t="str">
            <v>SCS0003120</v>
          </cell>
          <cell r="C3757" t="str">
            <v>M20正驾调角器把手护盖(紫黑色)</v>
          </cell>
        </row>
        <row r="3758">
          <cell r="A3758" t="str">
            <v>2.03.325</v>
          </cell>
          <cell r="B3758" t="str">
            <v>SCS0003121</v>
          </cell>
          <cell r="C3758" t="str">
            <v>M20副驾调角器把手护盖(紫黑色)</v>
          </cell>
        </row>
        <row r="3759">
          <cell r="A3759" t="str">
            <v>2.03.326</v>
          </cell>
          <cell r="B3759" t="str">
            <v>SCS0003122</v>
          </cell>
          <cell r="C3759" t="str">
            <v>M20正驾高度调节手柄总成（紫黑色）</v>
          </cell>
        </row>
        <row r="3760">
          <cell r="A3760" t="str">
            <v>2.03.327</v>
          </cell>
          <cell r="B3760" t="str">
            <v>SCS0003123</v>
          </cell>
          <cell r="C3760" t="str">
            <v>M20正驾高度调节手柄盖（紫黑色）</v>
          </cell>
        </row>
        <row r="3761">
          <cell r="A3761" t="str">
            <v>2.03.328</v>
          </cell>
          <cell r="B3761" t="str">
            <v>BCL0000008</v>
          </cell>
          <cell r="C3761" t="str">
            <v>网簧固定卡扣</v>
          </cell>
        </row>
        <row r="3762">
          <cell r="A3762" t="str">
            <v>2.03.329</v>
          </cell>
          <cell r="B3762" t="str">
            <v>SCS0003124</v>
          </cell>
          <cell r="C3762" t="str">
            <v>H32B头枕导套(锁端)</v>
          </cell>
        </row>
        <row r="3763">
          <cell r="A3763" t="str">
            <v>2.03.330</v>
          </cell>
          <cell r="B3763" t="str">
            <v>SCS0003125</v>
          </cell>
          <cell r="C3763" t="str">
            <v>H32B头枕导套(自由端)</v>
          </cell>
        </row>
        <row r="3764">
          <cell r="A3764" t="str">
            <v>2.03.331</v>
          </cell>
          <cell r="B3764" t="str">
            <v>SCS0003126</v>
          </cell>
          <cell r="C3764" t="str">
            <v>H32B主驾右侧罩壳</v>
          </cell>
        </row>
        <row r="3765">
          <cell r="A3765" t="str">
            <v>2.03.332</v>
          </cell>
          <cell r="B3765" t="str">
            <v>SCS0003127</v>
          </cell>
          <cell r="C3765" t="str">
            <v>H32B主驾左侧罩壳(四项)</v>
          </cell>
        </row>
        <row r="3766">
          <cell r="A3766" t="str">
            <v>2.03.333</v>
          </cell>
          <cell r="B3766" t="str">
            <v>SCS0003128</v>
          </cell>
          <cell r="C3766" t="str">
            <v>H32B调角器手柄</v>
          </cell>
        </row>
        <row r="3767">
          <cell r="A3767" t="str">
            <v>2.03.334</v>
          </cell>
          <cell r="B3767" t="str">
            <v>SCS0003129</v>
          </cell>
          <cell r="C3767" t="str">
            <v>H32B主驾左侧罩壳（六向）</v>
          </cell>
        </row>
        <row r="3768">
          <cell r="A3768" t="str">
            <v>2.03.335</v>
          </cell>
          <cell r="B3768" t="str">
            <v>SCS0003130</v>
          </cell>
          <cell r="C3768" t="str">
            <v>H32B升降手柄总成</v>
          </cell>
        </row>
        <row r="3769">
          <cell r="A3769" t="str">
            <v>2.03.336</v>
          </cell>
          <cell r="B3769" t="str">
            <v>SCS0003131</v>
          </cell>
          <cell r="C3769" t="str">
            <v>H32B升降手柄盖</v>
          </cell>
        </row>
        <row r="3770">
          <cell r="A3770" t="str">
            <v>2.03.337</v>
          </cell>
          <cell r="B3770" t="str">
            <v>SCS0003132</v>
          </cell>
          <cell r="C3770" t="str">
            <v>H32B前排座椅塑料防尘罩总成</v>
          </cell>
        </row>
        <row r="3771">
          <cell r="A3771" t="str">
            <v>2.03.338</v>
          </cell>
          <cell r="B3771" t="str">
            <v>SCS0003133</v>
          </cell>
          <cell r="C3771" t="str">
            <v>H32B前排头枕塑料防尘罩总成</v>
          </cell>
        </row>
        <row r="3772">
          <cell r="A3772" t="str">
            <v>2.03.339</v>
          </cell>
          <cell r="B3772" t="str">
            <v>SCS0003134</v>
          </cell>
          <cell r="C3772" t="str">
            <v>H32B副驾左侧罩壳</v>
          </cell>
        </row>
        <row r="3773">
          <cell r="A3773" t="str">
            <v>2.03.340</v>
          </cell>
          <cell r="B3773" t="str">
            <v>SCS0003135</v>
          </cell>
          <cell r="C3773" t="str">
            <v>H32B副驾右侧大罩壳（四向）</v>
          </cell>
        </row>
        <row r="3774">
          <cell r="A3774" t="str">
            <v>2.03.341</v>
          </cell>
          <cell r="B3774" t="str">
            <v>SCS0003136</v>
          </cell>
          <cell r="C3774" t="str">
            <v>H32B副驾调角器手柄</v>
          </cell>
        </row>
        <row r="3775">
          <cell r="A3775" t="str">
            <v>2.03.342</v>
          </cell>
          <cell r="B3775" t="str">
            <v>SCS0003137</v>
          </cell>
          <cell r="C3775" t="str">
            <v>H32B解锁罩壳</v>
          </cell>
        </row>
        <row r="3776">
          <cell r="A3776" t="str">
            <v>2.03.343</v>
          </cell>
          <cell r="B3776" t="str">
            <v>SCS0003138</v>
          </cell>
          <cell r="C3776" t="str">
            <v>H32B解锁按钮</v>
          </cell>
        </row>
        <row r="3777">
          <cell r="A3777" t="str">
            <v>2.03.344</v>
          </cell>
          <cell r="B3777" t="str">
            <v>SCS0003139</v>
          </cell>
          <cell r="C3777" t="str">
            <v>H32B安全带出口罩壳</v>
          </cell>
        </row>
        <row r="3778">
          <cell r="A3778" t="str">
            <v>2.03.345</v>
          </cell>
          <cell r="B3778" t="str">
            <v>SCS0003140</v>
          </cell>
          <cell r="C3778" t="str">
            <v>H32B后排六分靠背防尘罩总成</v>
          </cell>
        </row>
        <row r="3779">
          <cell r="A3779" t="str">
            <v>2.03.346</v>
          </cell>
          <cell r="B3779" t="str">
            <v>SCS0003141</v>
          </cell>
          <cell r="C3779" t="str">
            <v>H32B后排四分靠背防尘罩总成</v>
          </cell>
        </row>
        <row r="3780">
          <cell r="A3780" t="str">
            <v>2.03.347</v>
          </cell>
          <cell r="B3780" t="str">
            <v>SCS0003142</v>
          </cell>
          <cell r="C3780" t="str">
            <v>H32B后排侧头枕防尘罩总成</v>
          </cell>
        </row>
        <row r="3781">
          <cell r="A3781" t="str">
            <v>2.03.348</v>
          </cell>
          <cell r="B3781" t="str">
            <v>SCS0003143</v>
          </cell>
          <cell r="C3781" t="str">
            <v>H32B后排中间头枕防尘罩总成</v>
          </cell>
        </row>
        <row r="3782">
          <cell r="A3782" t="str">
            <v>2.03.349</v>
          </cell>
          <cell r="B3782" t="str">
            <v>SCS0003144</v>
          </cell>
          <cell r="C3782" t="str">
            <v>H32B后排座垫防尘罩总成</v>
          </cell>
        </row>
        <row r="3783">
          <cell r="A3783" t="str">
            <v>2.03.350</v>
          </cell>
          <cell r="B3783" t="str">
            <v>SCS0003145</v>
          </cell>
          <cell r="C3783" t="str">
            <v>M50N头枕导套(锁端)</v>
          </cell>
        </row>
        <row r="3784">
          <cell r="A3784" t="str">
            <v>2.03.351</v>
          </cell>
          <cell r="B3784" t="str">
            <v>SCS0003146</v>
          </cell>
          <cell r="C3784" t="str">
            <v>M50N头枕导套(自由端)</v>
          </cell>
        </row>
        <row r="3785">
          <cell r="A3785" t="str">
            <v>2.03.352</v>
          </cell>
          <cell r="B3785" t="str">
            <v>SCS0003147</v>
          </cell>
          <cell r="C3785" t="str">
            <v>M50N前头枕塑料防尘罩总成</v>
          </cell>
        </row>
        <row r="3786">
          <cell r="A3786" t="str">
            <v>2.03.353</v>
          </cell>
          <cell r="B3786" t="str">
            <v>SCS0003148</v>
          </cell>
          <cell r="C3786" t="str">
            <v>M50N主驾右侧罩壳</v>
          </cell>
        </row>
        <row r="3787">
          <cell r="A3787" t="str">
            <v>2.03.354</v>
          </cell>
          <cell r="B3787" t="str">
            <v>SCS0003149</v>
          </cell>
          <cell r="C3787" t="str">
            <v>M50N主驾左侧罩壳（六向）</v>
          </cell>
        </row>
        <row r="3788">
          <cell r="A3788" t="str">
            <v>2.03.355</v>
          </cell>
          <cell r="B3788" t="str">
            <v>SCS0003150</v>
          </cell>
          <cell r="C3788" t="str">
            <v>M50N升降手柄</v>
          </cell>
        </row>
        <row r="3789">
          <cell r="A3789" t="str">
            <v>2.03.356</v>
          </cell>
          <cell r="B3789" t="str">
            <v>SCS0003151</v>
          </cell>
          <cell r="C3789" t="str">
            <v>M50N主驾调角器手柄</v>
          </cell>
        </row>
        <row r="3790">
          <cell r="A3790" t="str">
            <v>2.03.357</v>
          </cell>
          <cell r="B3790" t="str">
            <v>SCS0003152</v>
          </cell>
          <cell r="C3790" t="str">
            <v>M50N副驾左侧罩壳</v>
          </cell>
        </row>
        <row r="3791">
          <cell r="A3791" t="str">
            <v>2.03.358</v>
          </cell>
          <cell r="B3791" t="str">
            <v>SCS0003153</v>
          </cell>
          <cell r="C3791" t="str">
            <v>M50N副驾右侧大罩壳</v>
          </cell>
        </row>
        <row r="3792">
          <cell r="A3792" t="str">
            <v>2.03.359</v>
          </cell>
          <cell r="B3792" t="str">
            <v>SCS0003154</v>
          </cell>
          <cell r="C3792" t="str">
            <v>M50N副驾调角器手柄</v>
          </cell>
        </row>
        <row r="3793">
          <cell r="A3793" t="str">
            <v>2.03.360</v>
          </cell>
          <cell r="B3793" t="str">
            <v>SCS0003155</v>
          </cell>
          <cell r="C3793" t="str">
            <v>M50N中排左独立右侧大罩壳</v>
          </cell>
        </row>
        <row r="3794">
          <cell r="A3794" t="str">
            <v>2.03.361</v>
          </cell>
          <cell r="B3794" t="str">
            <v>SCS0003156</v>
          </cell>
          <cell r="C3794" t="str">
            <v>M50N中排左独立左侧大罩壳</v>
          </cell>
        </row>
        <row r="3795">
          <cell r="A3795" t="str">
            <v>2.03.362</v>
          </cell>
          <cell r="B3795" t="str">
            <v>SCS0003157</v>
          </cell>
          <cell r="C3795" t="str">
            <v>M50N中排左独立调角器塑料把手</v>
          </cell>
        </row>
        <row r="3796">
          <cell r="A3796" t="str">
            <v>2.03.363</v>
          </cell>
          <cell r="B3796" t="str">
            <v>SCS0003158</v>
          </cell>
          <cell r="C3796" t="str">
            <v>M50N中排右独立左侧大罩壳</v>
          </cell>
        </row>
        <row r="3797">
          <cell r="A3797" t="str">
            <v>2.03.364</v>
          </cell>
          <cell r="B3797" t="str">
            <v>SCS0003159</v>
          </cell>
          <cell r="C3797" t="str">
            <v>M50N中排右独立右侧大罩壳</v>
          </cell>
        </row>
        <row r="3798">
          <cell r="A3798" t="str">
            <v>2.03.365</v>
          </cell>
          <cell r="B3798" t="str">
            <v>SCS0003160</v>
          </cell>
          <cell r="C3798" t="str">
            <v>M50N中排右独立调角器塑料把手</v>
          </cell>
        </row>
        <row r="3799">
          <cell r="A3799" t="str">
            <v>2.03.366</v>
          </cell>
          <cell r="B3799" t="str">
            <v>SCS0003161</v>
          </cell>
          <cell r="C3799" t="str">
            <v>M50N安全带出口罩</v>
          </cell>
        </row>
        <row r="3800">
          <cell r="A3800" t="str">
            <v>2.03.367</v>
          </cell>
          <cell r="B3800" t="str">
            <v>SCS0003162</v>
          </cell>
          <cell r="C3800" t="str">
            <v>M50N中排解锁扣手总成</v>
          </cell>
        </row>
        <row r="3801">
          <cell r="A3801" t="str">
            <v>2.03.368</v>
          </cell>
          <cell r="B3801" t="str">
            <v>SCS0003163</v>
          </cell>
          <cell r="C3801" t="str">
            <v>M50N中排解锁扣手护罩</v>
          </cell>
        </row>
        <row r="3802">
          <cell r="A3802" t="str">
            <v>2.03.369</v>
          </cell>
          <cell r="B3802" t="str">
            <v>SCS0003164</v>
          </cell>
          <cell r="C3802" t="str">
            <v>M50N中排解锁扣手堵盖</v>
          </cell>
        </row>
        <row r="3803">
          <cell r="A3803" t="str">
            <v>2.03.370</v>
          </cell>
          <cell r="B3803" t="str">
            <v>SCS0003165</v>
          </cell>
          <cell r="C3803" t="str">
            <v>M50N中排头枕塑料防尘罩总成</v>
          </cell>
        </row>
        <row r="3804">
          <cell r="A3804" t="str">
            <v>2.03.371</v>
          </cell>
          <cell r="B3804" t="str">
            <v>SCS0003166</v>
          </cell>
          <cell r="C3804" t="str">
            <v>M50N中排六分左罩壳</v>
          </cell>
        </row>
        <row r="3805">
          <cell r="A3805" t="str">
            <v>2.03.372</v>
          </cell>
          <cell r="B3805" t="str">
            <v>SCS0003167</v>
          </cell>
          <cell r="C3805" t="str">
            <v>M50N中排六分右罩壳</v>
          </cell>
        </row>
        <row r="3806">
          <cell r="A3806" t="str">
            <v>2.03.373</v>
          </cell>
          <cell r="B3806" t="str">
            <v>SCS0003168</v>
          </cell>
          <cell r="C3806" t="str">
            <v>M50N地锁解锁手柄L</v>
          </cell>
        </row>
        <row r="3807">
          <cell r="A3807" t="str">
            <v>2.03.374</v>
          </cell>
          <cell r="B3807" t="str">
            <v>SCS0003169</v>
          </cell>
          <cell r="C3807" t="str">
            <v>M50N中排四六分座椅缓冲垫</v>
          </cell>
        </row>
        <row r="3808">
          <cell r="A3808" t="str">
            <v>2.03.375</v>
          </cell>
          <cell r="B3808" t="str">
            <v>SCS0003170</v>
          </cell>
          <cell r="C3808" t="str">
            <v>M50N中排四分右罩壳</v>
          </cell>
        </row>
        <row r="3809">
          <cell r="A3809" t="str">
            <v>2.03.376</v>
          </cell>
          <cell r="B3809" t="str">
            <v>SCS0003171</v>
          </cell>
          <cell r="C3809" t="str">
            <v>M50N中排四分左罩壳</v>
          </cell>
        </row>
        <row r="3810">
          <cell r="A3810" t="str">
            <v>2.03.377</v>
          </cell>
          <cell r="B3810" t="str">
            <v>SCS0003172</v>
          </cell>
          <cell r="C3810" t="str">
            <v>M50N地锁解锁手柄R</v>
          </cell>
        </row>
        <row r="3811">
          <cell r="A3811" t="str">
            <v>2.03.378</v>
          </cell>
          <cell r="B3811" t="str">
            <v>SCS0003173</v>
          </cell>
          <cell r="C3811" t="str">
            <v>M50N第三排解锁扣手总成</v>
          </cell>
        </row>
        <row r="3812">
          <cell r="A3812" t="str">
            <v>2.03.379</v>
          </cell>
          <cell r="B3812" t="str">
            <v>SCS0003174</v>
          </cell>
          <cell r="C3812" t="str">
            <v>M50N第三排解锁扣手塞盖</v>
          </cell>
        </row>
        <row r="3813">
          <cell r="A3813" t="str">
            <v>2.03.380</v>
          </cell>
          <cell r="B3813" t="str">
            <v>SCS0003175</v>
          </cell>
          <cell r="C3813" t="str">
            <v>M50N第三排六分左侧罩壳</v>
          </cell>
        </row>
        <row r="3814">
          <cell r="A3814" t="str">
            <v>2.03.381</v>
          </cell>
          <cell r="B3814" t="str">
            <v>SCS0003176</v>
          </cell>
          <cell r="C3814" t="str">
            <v>M50N第三排六分右侧罩壳</v>
          </cell>
        </row>
        <row r="3815">
          <cell r="A3815" t="str">
            <v>2.03.382</v>
          </cell>
          <cell r="B3815" t="str">
            <v>SCS0003177</v>
          </cell>
          <cell r="C3815" t="str">
            <v>M50N第三排四分右侧罩壳</v>
          </cell>
        </row>
        <row r="3816">
          <cell r="A3816" t="str">
            <v>2.03.383</v>
          </cell>
          <cell r="B3816" t="str">
            <v>SCS0003178</v>
          </cell>
          <cell r="C3816" t="str">
            <v>M50N第三排四分左侧罩壳</v>
          </cell>
        </row>
        <row r="3817">
          <cell r="A3817" t="str">
            <v>2.03.384</v>
          </cell>
          <cell r="B3817" t="str">
            <v>BAS0000012</v>
          </cell>
          <cell r="C3817" t="str">
            <v>前翻轴套</v>
          </cell>
        </row>
        <row r="3818">
          <cell r="A3818" t="str">
            <v>2.03.385</v>
          </cell>
          <cell r="B3818" t="str">
            <v>BAS0000013</v>
          </cell>
          <cell r="C3818" t="str">
            <v>前翻转轴轴套</v>
          </cell>
        </row>
        <row r="3819">
          <cell r="A3819" t="str">
            <v>2.03.386</v>
          </cell>
          <cell r="B3819" t="str">
            <v>SCS0003179</v>
          </cell>
          <cell r="C3819" t="str">
            <v>M50N第三排左侧座椅右罩壳</v>
          </cell>
        </row>
        <row r="3820">
          <cell r="A3820" t="str">
            <v>2.03.387</v>
          </cell>
          <cell r="B3820" t="str">
            <v>SCS0003180</v>
          </cell>
          <cell r="C3820" t="str">
            <v>M50N第三排右侧座椅左罩壳</v>
          </cell>
        </row>
        <row r="3821">
          <cell r="A3821" t="str">
            <v>2.03.388</v>
          </cell>
          <cell r="B3821" t="str">
            <v>SCS0003181</v>
          </cell>
          <cell r="C3821" t="str">
            <v>H32B后排四分靠背骨架中间铰链衬套</v>
          </cell>
        </row>
        <row r="3822">
          <cell r="A3822" t="str">
            <v>2.03.389</v>
          </cell>
          <cell r="B3822" t="str">
            <v>SCS0003182</v>
          </cell>
          <cell r="C3822" t="str">
            <v>H32B后排靠背6分侧装车支架罩壳</v>
          </cell>
        </row>
        <row r="3823">
          <cell r="A3823" t="str">
            <v>2.03.390</v>
          </cell>
          <cell r="B3823" t="str">
            <v>SCS0003183</v>
          </cell>
          <cell r="C3823" t="str">
            <v>H32B后排靠背4分侧装车支架罩壳</v>
          </cell>
        </row>
        <row r="3824">
          <cell r="A3824" t="str">
            <v>2.03.391</v>
          </cell>
          <cell r="B3824" t="str">
            <v>SCS0003184</v>
          </cell>
          <cell r="C3824" t="str">
            <v>M50主驾左外护盖（浅灰色，不带孔）</v>
          </cell>
        </row>
        <row r="3825">
          <cell r="A3825" t="str">
            <v>2.03.392</v>
          </cell>
          <cell r="B3825" t="str">
            <v>SCS0003185</v>
          </cell>
          <cell r="C3825" t="str">
            <v>M50N头枕导套(锁端)-黑色</v>
          </cell>
        </row>
        <row r="3826">
          <cell r="A3826" t="str">
            <v>2.03.393</v>
          </cell>
          <cell r="B3826" t="str">
            <v>SCS0003186</v>
          </cell>
          <cell r="C3826" t="str">
            <v>M50N头枕导套(自由端)-黑色</v>
          </cell>
        </row>
        <row r="3827">
          <cell r="A3827" t="str">
            <v>2.03.394</v>
          </cell>
          <cell r="B3827" t="str">
            <v>SCS0003187</v>
          </cell>
          <cell r="C3827" t="str">
            <v>M50N安全带出口罩-黑色</v>
          </cell>
        </row>
        <row r="3828">
          <cell r="A3828" t="str">
            <v>2.03.395</v>
          </cell>
          <cell r="B3828" t="str">
            <v>SCS0003188</v>
          </cell>
          <cell r="C3828" t="str">
            <v>H32B调高手柄耐磨片</v>
          </cell>
        </row>
        <row r="3829">
          <cell r="A3829" t="str">
            <v>2.03.396</v>
          </cell>
          <cell r="B3829" t="str">
            <v>SCS0003189</v>
          </cell>
          <cell r="C3829" t="str">
            <v>M50N中排四六分靠背解锁扣手</v>
          </cell>
        </row>
        <row r="3830">
          <cell r="A3830" t="str">
            <v>2.03.397</v>
          </cell>
          <cell r="B3830" t="str">
            <v>SCS0003190</v>
          </cell>
          <cell r="C3830" t="str">
            <v>C40D弹簧盖大</v>
          </cell>
        </row>
        <row r="3831">
          <cell r="A3831" t="str">
            <v>2.03.398</v>
          </cell>
          <cell r="B3831" t="str">
            <v>SCS0003191</v>
          </cell>
          <cell r="C3831" t="str">
            <v>C40D弹簧盖小</v>
          </cell>
        </row>
        <row r="3832">
          <cell r="A3832" t="str">
            <v>2.03.399</v>
          </cell>
          <cell r="B3832" t="str">
            <v>SCS0003192</v>
          </cell>
          <cell r="C3832" t="str">
            <v>C40D限位块</v>
          </cell>
        </row>
        <row r="3833">
          <cell r="A3833" t="str">
            <v>2.03.400</v>
          </cell>
          <cell r="B3833" t="str">
            <v>SCS0003193</v>
          </cell>
          <cell r="C3833" t="str">
            <v>C40D扶手限位块</v>
          </cell>
        </row>
        <row r="3834">
          <cell r="A3834" t="str">
            <v>2.03.401</v>
          </cell>
          <cell r="B3834" t="str">
            <v>SCS0003194</v>
          </cell>
          <cell r="C3834" t="str">
            <v>C40D解锁按钮总成（深色）</v>
          </cell>
        </row>
        <row r="3835">
          <cell r="A3835" t="str">
            <v>2.03.402</v>
          </cell>
          <cell r="B3835" t="str">
            <v>SCS0003195</v>
          </cell>
          <cell r="C3835" t="str">
            <v>C40D扶手背板</v>
          </cell>
        </row>
        <row r="3836">
          <cell r="A3836" t="str">
            <v>2.03.403</v>
          </cell>
          <cell r="B3836" t="str">
            <v>BCL0000006</v>
          </cell>
          <cell r="C3836" t="str">
            <v>C40D背板固定卡钉</v>
          </cell>
        </row>
        <row r="3837">
          <cell r="A3837" t="str">
            <v>2.03.404</v>
          </cell>
          <cell r="B3837" t="str">
            <v>SCS0003196</v>
          </cell>
          <cell r="C3837" t="str">
            <v>C40D靠背包装袋</v>
          </cell>
        </row>
        <row r="3838">
          <cell r="A3838" t="str">
            <v>2.03.405</v>
          </cell>
          <cell r="B3838" t="str">
            <v>SCS0003197</v>
          </cell>
          <cell r="C3838" t="str">
            <v>C40D后头枕包装袋</v>
          </cell>
        </row>
        <row r="3839">
          <cell r="A3839" t="str">
            <v>2.03.406</v>
          </cell>
          <cell r="B3839" t="str">
            <v>SCS0003198</v>
          </cell>
          <cell r="C3839" t="str">
            <v>C40D坐垫包装套</v>
          </cell>
        </row>
        <row r="3840">
          <cell r="A3840" t="str">
            <v>2.03.407</v>
          </cell>
          <cell r="B3840" t="str">
            <v>SCS0003199</v>
          </cell>
          <cell r="C3840" t="str">
            <v>C33D主头枕插管(浅灰色)</v>
          </cell>
        </row>
        <row r="3841">
          <cell r="A3841" t="str">
            <v>2.03.408</v>
          </cell>
          <cell r="B3841" t="str">
            <v>SCS0003200</v>
          </cell>
          <cell r="C3841" t="str">
            <v>C33D副头枕插管（浅灰色）</v>
          </cell>
        </row>
        <row r="3842">
          <cell r="A3842" t="str">
            <v>2.03.409</v>
          </cell>
          <cell r="B3842" t="str">
            <v>SCS0003201</v>
          </cell>
          <cell r="C3842" t="str">
            <v>C33D塞盖(浅灰色)</v>
          </cell>
        </row>
        <row r="3843">
          <cell r="A3843" t="str">
            <v>2.03.410</v>
          </cell>
          <cell r="B3843" t="str">
            <v>SCS0003202</v>
          </cell>
          <cell r="C3843" t="str">
            <v>C33D单边主驾右内护盖(浅灰色)</v>
          </cell>
        </row>
        <row r="3844">
          <cell r="A3844" t="str">
            <v>2.03.411</v>
          </cell>
          <cell r="B3844" t="str">
            <v>SCS0003203</v>
          </cell>
          <cell r="C3844" t="str">
            <v>C33D正驾左外护盖（带孔，浅灰色）</v>
          </cell>
        </row>
        <row r="3845">
          <cell r="A3845" t="str">
            <v>2.03.412</v>
          </cell>
          <cell r="B3845" t="str">
            <v>SCS0003204</v>
          </cell>
          <cell r="C3845" t="str">
            <v>C40D尼龙轴套（借用B40）</v>
          </cell>
        </row>
        <row r="3846">
          <cell r="A3846" t="str">
            <v>2.03.413</v>
          </cell>
          <cell r="B3846" t="str">
            <v>SCS0003205</v>
          </cell>
          <cell r="C3846" t="str">
            <v>C33D正驾调角器把手护盖（浅灰色）</v>
          </cell>
        </row>
        <row r="3847">
          <cell r="A3847" t="str">
            <v>2.03.414</v>
          </cell>
          <cell r="B3847" t="str">
            <v>SCS0003206</v>
          </cell>
          <cell r="C3847" t="str">
            <v>昌河C33DB驾座总成塑料包装袋</v>
          </cell>
        </row>
        <row r="3848">
          <cell r="A3848" t="str">
            <v>2.03.415</v>
          </cell>
          <cell r="B3848" t="str">
            <v>SCS0003207</v>
          </cell>
          <cell r="C3848" t="str">
            <v>C33D副驾左内护盖（浅灰色）</v>
          </cell>
        </row>
        <row r="3849">
          <cell r="A3849" t="str">
            <v>2.03.416</v>
          </cell>
          <cell r="B3849" t="str">
            <v>SCS0003208</v>
          </cell>
          <cell r="C3849" t="str">
            <v>C33D副驾右外护盖（浅灰色）</v>
          </cell>
        </row>
        <row r="3850">
          <cell r="A3850" t="str">
            <v>2.03.417</v>
          </cell>
          <cell r="B3850" t="str">
            <v>SCS0003209</v>
          </cell>
          <cell r="C3850" t="str">
            <v>C33D副驾调角器把手护盖（浅灰色）</v>
          </cell>
        </row>
        <row r="3851">
          <cell r="A3851" t="str">
            <v>2.03.418</v>
          </cell>
          <cell r="B3851" t="str">
            <v>SCS0003210</v>
          </cell>
          <cell r="C3851" t="str">
            <v>C33D解锁护套（浅灰色）</v>
          </cell>
        </row>
        <row r="3852">
          <cell r="A3852" t="str">
            <v>2.03.419</v>
          </cell>
          <cell r="B3852" t="str">
            <v>SCS0003211</v>
          </cell>
          <cell r="C3852" t="str">
            <v>C33D解锁按钮（浅灰色）</v>
          </cell>
        </row>
        <row r="3853">
          <cell r="A3853" t="str">
            <v>2.03.420</v>
          </cell>
          <cell r="B3853" t="str">
            <v>SCS0003212</v>
          </cell>
          <cell r="C3853" t="str">
            <v>C33D安全带导向板（浅灰色）</v>
          </cell>
        </row>
        <row r="3854">
          <cell r="A3854" t="str">
            <v>2.03.421</v>
          </cell>
          <cell r="B3854" t="str">
            <v>SCS0003213</v>
          </cell>
          <cell r="C3854" t="str">
            <v>C33D后排中间主头枕插管（浅灰色）</v>
          </cell>
        </row>
        <row r="3855">
          <cell r="A3855" t="str">
            <v>2.03.422</v>
          </cell>
          <cell r="B3855" t="str">
            <v>SCS0003214</v>
          </cell>
          <cell r="C3855" t="str">
            <v>C33D后排中间副头枕插管（浅灰色）</v>
          </cell>
        </row>
        <row r="3856">
          <cell r="A3856" t="str">
            <v>2.03.423</v>
          </cell>
          <cell r="B3856" t="str">
            <v>SCS0003215</v>
          </cell>
          <cell r="C3856" t="str">
            <v>C33D正驾高度调节手柄总成（浅灰色）</v>
          </cell>
        </row>
        <row r="3857">
          <cell r="A3857" t="str">
            <v>2.03.424</v>
          </cell>
          <cell r="B3857" t="str">
            <v>SCS0003216</v>
          </cell>
          <cell r="C3857" t="str">
            <v>C33D正驾高度调节手柄盖（浅灰色）</v>
          </cell>
        </row>
        <row r="3858">
          <cell r="A3858" t="str">
            <v>2.03.425</v>
          </cell>
          <cell r="B3858" t="str">
            <v>SCS0003217</v>
          </cell>
          <cell r="C3858" t="str">
            <v>C33D正驾高度调节手柄总成（浅灰色）</v>
          </cell>
        </row>
        <row r="3859">
          <cell r="A3859" t="str">
            <v>2.03.426</v>
          </cell>
          <cell r="B3859" t="str">
            <v>SCS0003218</v>
          </cell>
          <cell r="C3859" t="str">
            <v>C33DB高度调节手柄盖（浅灰色）</v>
          </cell>
        </row>
        <row r="3860">
          <cell r="A3860" t="str">
            <v>2.03.427</v>
          </cell>
          <cell r="B3860" t="str">
            <v>SCS0003219</v>
          </cell>
          <cell r="C3860" t="str">
            <v>C40D扶手杯托（深色）</v>
          </cell>
        </row>
        <row r="3861">
          <cell r="A3861" t="str">
            <v>2.03.428</v>
          </cell>
          <cell r="B3861" t="str">
            <v>SCS0003220</v>
          </cell>
          <cell r="C3861" t="str">
            <v>C40D杯托橡胶棘爪(深色)</v>
          </cell>
        </row>
        <row r="3862">
          <cell r="A3862" t="str">
            <v>2.03.429</v>
          </cell>
          <cell r="B3862" t="str">
            <v>SCS0003221</v>
          </cell>
          <cell r="C3862" t="str">
            <v>M50N新造型副驾左侧罩壳</v>
          </cell>
        </row>
        <row r="3863">
          <cell r="A3863" t="str">
            <v>2.03.430</v>
          </cell>
          <cell r="B3863" t="str">
            <v>SCS0003222</v>
          </cell>
          <cell r="C3863" t="str">
            <v>M50N新造型副驾右侧大罩壳（四向）</v>
          </cell>
        </row>
        <row r="3864">
          <cell r="A3864" t="str">
            <v>2.03.431</v>
          </cell>
          <cell r="B3864" t="str">
            <v>SCS0003223</v>
          </cell>
          <cell r="C3864" t="str">
            <v>MA501右靠背包装袋</v>
          </cell>
        </row>
        <row r="3865">
          <cell r="A3865" t="str">
            <v>2.03.432</v>
          </cell>
          <cell r="B3865" t="str">
            <v>SCS0003224</v>
          </cell>
          <cell r="C3865" t="str">
            <v>MA501左靠背包装袋</v>
          </cell>
        </row>
        <row r="3866">
          <cell r="A3866" t="str">
            <v>2.03.433</v>
          </cell>
          <cell r="B3866" t="str">
            <v>SCS0003225</v>
          </cell>
          <cell r="C3866" t="str">
            <v>M50N新造型头枕导套(锁端)</v>
          </cell>
        </row>
        <row r="3867">
          <cell r="A3867" t="str">
            <v>2.03.434</v>
          </cell>
          <cell r="B3867" t="str">
            <v>SCS0003226</v>
          </cell>
          <cell r="C3867" t="str">
            <v>M50N新造型头枕导套(自由端)</v>
          </cell>
        </row>
        <row r="3868">
          <cell r="A3868" t="str">
            <v>2.03.435</v>
          </cell>
          <cell r="B3868" t="str">
            <v>SCS0003227</v>
          </cell>
          <cell r="C3868" t="str">
            <v>M50N新造型副驾调角器手柄</v>
          </cell>
        </row>
        <row r="3869">
          <cell r="A3869" t="str">
            <v>2.03.436</v>
          </cell>
          <cell r="B3869" t="str">
            <v>SCS0003228</v>
          </cell>
          <cell r="C3869" t="str">
            <v>M50N新造型主驾右侧罩壳</v>
          </cell>
        </row>
        <row r="3870">
          <cell r="A3870" t="str">
            <v>2.03.437</v>
          </cell>
          <cell r="B3870" t="str">
            <v>SCS0003229</v>
          </cell>
          <cell r="C3870" t="str">
            <v>M50N新造型主驾左侧罩壳（六向）</v>
          </cell>
        </row>
        <row r="3871">
          <cell r="A3871" t="str">
            <v>2.03.438</v>
          </cell>
          <cell r="B3871" t="str">
            <v>SCS0003230</v>
          </cell>
          <cell r="C3871" t="str">
            <v>M50N新造型升降手柄总成</v>
          </cell>
        </row>
        <row r="3872">
          <cell r="A3872" t="str">
            <v>2.03.439</v>
          </cell>
          <cell r="B3872" t="str">
            <v>SCS0003231</v>
          </cell>
          <cell r="C3872" t="str">
            <v>M50N新造型升降手柄盖</v>
          </cell>
        </row>
        <row r="3873">
          <cell r="A3873" t="str">
            <v>2.03.440</v>
          </cell>
          <cell r="B3873" t="str">
            <v>SCS0003232</v>
          </cell>
          <cell r="C3873" t="str">
            <v>M50N新造型主驾调角器手柄</v>
          </cell>
        </row>
        <row r="3874">
          <cell r="A3874" t="str">
            <v>2.03.441</v>
          </cell>
          <cell r="B3874" t="str">
            <v>SCS0003233</v>
          </cell>
          <cell r="C3874" t="str">
            <v>M50N新造型左独立座椅右侧扶手螺栓饰盖</v>
          </cell>
        </row>
        <row r="3875">
          <cell r="A3875" t="str">
            <v>2.03.442</v>
          </cell>
          <cell r="B3875" t="str">
            <v>BAS0000014</v>
          </cell>
          <cell r="C3875" t="str">
            <v>中排独立软带轴承</v>
          </cell>
        </row>
        <row r="3876">
          <cell r="A3876" t="str">
            <v>2.03.443</v>
          </cell>
          <cell r="B3876" t="str">
            <v>SCS0003234</v>
          </cell>
          <cell r="C3876" t="str">
            <v>M50N新造型中排左独立右侧大罩壳</v>
          </cell>
        </row>
        <row r="3877">
          <cell r="A3877" t="str">
            <v>2.03.444</v>
          </cell>
          <cell r="B3877" t="str">
            <v>SCS0003235</v>
          </cell>
          <cell r="C3877" t="str">
            <v>M50N新造型中排左独立左侧大罩壳</v>
          </cell>
        </row>
        <row r="3878">
          <cell r="A3878" t="str">
            <v>2.03.445</v>
          </cell>
          <cell r="B3878" t="str">
            <v>SCS0003236</v>
          </cell>
          <cell r="C3878" t="str">
            <v>M50N新造型中排座垫塑料防尘罩总成</v>
          </cell>
        </row>
        <row r="3879">
          <cell r="A3879" t="str">
            <v>2.03.446</v>
          </cell>
          <cell r="B3879" t="str">
            <v>SCS0003237</v>
          </cell>
          <cell r="C3879" t="str">
            <v>M50N新造型中排头枕塑料防尘罩总成</v>
          </cell>
        </row>
        <row r="3880">
          <cell r="A3880" t="str">
            <v>2.03.447</v>
          </cell>
          <cell r="B3880" t="str">
            <v>SCS0003238</v>
          </cell>
          <cell r="C3880" t="str">
            <v>M60安全带出口罩</v>
          </cell>
        </row>
        <row r="3881">
          <cell r="A3881" t="str">
            <v>2.03.448</v>
          </cell>
          <cell r="B3881" t="str">
            <v>SCS0003239</v>
          </cell>
          <cell r="C3881" t="str">
            <v>M50N新造型右独立座椅右侧扶手螺栓饰盖</v>
          </cell>
        </row>
        <row r="3882">
          <cell r="A3882" t="str">
            <v>2.03.449</v>
          </cell>
          <cell r="B3882" t="str">
            <v>SCS0003240</v>
          </cell>
          <cell r="C3882" t="str">
            <v>M50N新造型中排右独立左侧大罩壳</v>
          </cell>
        </row>
        <row r="3883">
          <cell r="A3883" t="str">
            <v>2.03.450</v>
          </cell>
          <cell r="B3883" t="str">
            <v>SCS0003241</v>
          </cell>
          <cell r="C3883" t="str">
            <v>M50N新造型中排右独立右侧大罩壳</v>
          </cell>
        </row>
        <row r="3884">
          <cell r="A3884" t="str">
            <v>2.03.451</v>
          </cell>
          <cell r="B3884" t="str">
            <v>SCS0003242</v>
          </cell>
          <cell r="C3884" t="str">
            <v>M50N新造型头枕导套(锁端)</v>
          </cell>
        </row>
        <row r="3885">
          <cell r="A3885" t="str">
            <v>2.03.452</v>
          </cell>
          <cell r="B3885" t="str">
            <v>SCS0003243</v>
          </cell>
          <cell r="C3885" t="str">
            <v>M50N新造型头枕导套(自由端)</v>
          </cell>
        </row>
        <row r="3886">
          <cell r="A3886" t="str">
            <v>2.03.453</v>
          </cell>
          <cell r="B3886" t="str">
            <v>SCS0003244</v>
          </cell>
          <cell r="C3886" t="str">
            <v>M50N新造型解锁扣手底座总成</v>
          </cell>
        </row>
        <row r="3887">
          <cell r="A3887" t="str">
            <v>2.03.454</v>
          </cell>
          <cell r="B3887" t="str">
            <v>SCS0003245</v>
          </cell>
          <cell r="C3887" t="str">
            <v>M50N新造型解锁扣手护罩</v>
          </cell>
        </row>
        <row r="3888">
          <cell r="A3888" t="str">
            <v>2.03.455</v>
          </cell>
          <cell r="B3888" t="str">
            <v>SCS0003246</v>
          </cell>
          <cell r="C3888" t="str">
            <v>M50N新造型折叠器护板</v>
          </cell>
        </row>
        <row r="3889">
          <cell r="A3889" t="str">
            <v>2.03.456</v>
          </cell>
          <cell r="B3889" t="str">
            <v>SCS0003247</v>
          </cell>
          <cell r="C3889" t="str">
            <v>M50N新造型折叠器护板盖</v>
          </cell>
        </row>
        <row r="3890">
          <cell r="A3890" t="str">
            <v>2.03.457</v>
          </cell>
          <cell r="B3890" t="str">
            <v>SCS0003248</v>
          </cell>
          <cell r="C3890" t="str">
            <v>M50N新造型座垫塑料防尘罩总成</v>
          </cell>
        </row>
        <row r="3891">
          <cell r="A3891" t="str">
            <v>2.03.458</v>
          </cell>
          <cell r="B3891" t="str">
            <v>SCS0003249</v>
          </cell>
          <cell r="C3891" t="str">
            <v>M60耐磨片</v>
          </cell>
        </row>
        <row r="3892">
          <cell r="A3892" t="str">
            <v>2.03.459</v>
          </cell>
          <cell r="B3892" t="str">
            <v>SCS0003250</v>
          </cell>
          <cell r="C3892" t="str">
            <v>M60中排四六分座椅缓冲垫</v>
          </cell>
        </row>
        <row r="3893">
          <cell r="A3893" t="str">
            <v>2.03.460</v>
          </cell>
          <cell r="B3893" t="str">
            <v>SCS0003251</v>
          </cell>
          <cell r="C3893" t="str">
            <v>M60拉带底座</v>
          </cell>
        </row>
        <row r="3894">
          <cell r="A3894" t="str">
            <v>2.03.461</v>
          </cell>
          <cell r="B3894" t="str">
            <v>SCS0003252</v>
          </cell>
          <cell r="C3894" t="str">
            <v>M60堵盖</v>
          </cell>
        </row>
        <row r="3895">
          <cell r="A3895" t="str">
            <v>2.03.462</v>
          </cell>
          <cell r="B3895" t="str">
            <v>SCS0003253</v>
          </cell>
          <cell r="C3895" t="str">
            <v>M50N新造型安全带出口罩</v>
          </cell>
        </row>
        <row r="3896">
          <cell r="A3896" t="str">
            <v>2.03.463</v>
          </cell>
          <cell r="B3896" t="str">
            <v>SCS0003254</v>
          </cell>
          <cell r="C3896" t="str">
            <v>MA501主驾右侧罩壳</v>
          </cell>
        </row>
        <row r="3897">
          <cell r="A3897" t="str">
            <v>2.03.464</v>
          </cell>
          <cell r="B3897" t="str">
            <v>SCS0003255</v>
          </cell>
          <cell r="C3897" t="str">
            <v>MA501主驾左侧罩壳（手动+六向）</v>
          </cell>
        </row>
        <row r="3898">
          <cell r="A3898" t="str">
            <v>2.03.465</v>
          </cell>
          <cell r="B3898" t="str">
            <v>SCS0003256</v>
          </cell>
          <cell r="C3898" t="str">
            <v>MA501升降手柄总成</v>
          </cell>
        </row>
        <row r="3899">
          <cell r="A3899" t="str">
            <v>2.03.466</v>
          </cell>
          <cell r="B3899" t="str">
            <v>SCS0003257</v>
          </cell>
          <cell r="C3899" t="str">
            <v>MA501升降手柄盖</v>
          </cell>
        </row>
        <row r="3900">
          <cell r="A3900" t="str">
            <v>2.03.467</v>
          </cell>
          <cell r="B3900" t="str">
            <v>SCS0003258</v>
          </cell>
          <cell r="C3900" t="str">
            <v>MA501调角器手柄</v>
          </cell>
        </row>
        <row r="3901">
          <cell r="A3901" t="str">
            <v>2.03.468</v>
          </cell>
          <cell r="B3901" t="str">
            <v>SCS0003259</v>
          </cell>
          <cell r="C3901" t="str">
            <v>MA501电动主驾左侧罩壳</v>
          </cell>
        </row>
        <row r="3902">
          <cell r="A3902" t="str">
            <v>2.03.469</v>
          </cell>
          <cell r="B3902" t="str">
            <v>BEC0000018</v>
          </cell>
          <cell r="C3902" t="str">
            <v>MA501主驾调节控制盒</v>
          </cell>
        </row>
        <row r="3903">
          <cell r="A3903" t="str">
            <v>2.03.470</v>
          </cell>
          <cell r="B3903" t="str">
            <v>SCS0003260</v>
          </cell>
          <cell r="C3903" t="str">
            <v>MA501主驾座垫调节按钮</v>
          </cell>
        </row>
        <row r="3904">
          <cell r="A3904" t="str">
            <v>2.03.471</v>
          </cell>
          <cell r="B3904" t="str">
            <v>SCS0003261</v>
          </cell>
          <cell r="C3904" t="str">
            <v>MA501主驾靠背调节按钮</v>
          </cell>
        </row>
        <row r="3905">
          <cell r="A3905" t="str">
            <v>2.03.472</v>
          </cell>
          <cell r="B3905" t="str">
            <v>SCS0003262</v>
          </cell>
          <cell r="C3905" t="str">
            <v>MA501副驾左侧罩壳</v>
          </cell>
        </row>
        <row r="3906">
          <cell r="A3906" t="str">
            <v>2.03.473</v>
          </cell>
          <cell r="B3906" t="str">
            <v>SCS0003263</v>
          </cell>
          <cell r="C3906" t="str">
            <v>MA501副驾右侧大罩壳（四向）</v>
          </cell>
        </row>
        <row r="3907">
          <cell r="A3907" t="str">
            <v>2.03.474</v>
          </cell>
          <cell r="B3907" t="str">
            <v>SCS0003264</v>
          </cell>
          <cell r="C3907" t="str">
            <v>MA501副驾调角器手柄</v>
          </cell>
        </row>
        <row r="3908">
          <cell r="A3908" t="str">
            <v>2.03.475</v>
          </cell>
          <cell r="B3908" t="str">
            <v>SCS0003265</v>
          </cell>
          <cell r="C3908" t="str">
            <v>MA501儿童座椅挂钩后部塑料件</v>
          </cell>
        </row>
        <row r="3909">
          <cell r="A3909" t="str">
            <v>2.03.476</v>
          </cell>
          <cell r="B3909" t="str">
            <v>SCS0003266</v>
          </cell>
          <cell r="C3909" t="str">
            <v>MA501安全带盖板</v>
          </cell>
        </row>
        <row r="3910">
          <cell r="A3910" t="str">
            <v>2.03.477</v>
          </cell>
          <cell r="B3910" t="str">
            <v>SCS0003267</v>
          </cell>
          <cell r="C3910" t="str">
            <v>MA501扶手转轴塑料饰盖</v>
          </cell>
        </row>
        <row r="3911">
          <cell r="A3911" t="str">
            <v>2.03.478</v>
          </cell>
          <cell r="B3911" t="str">
            <v>SCS0003268</v>
          </cell>
          <cell r="C3911" t="str">
            <v>MA501扶手转轴塑料限位盖</v>
          </cell>
        </row>
        <row r="3912">
          <cell r="A3912" t="str">
            <v>2.03.479</v>
          </cell>
          <cell r="B3912" t="str">
            <v>SCS0003269</v>
          </cell>
          <cell r="C3912" t="str">
            <v>MA501衬套</v>
          </cell>
        </row>
        <row r="3913">
          <cell r="A3913" t="str">
            <v>2.03.480</v>
          </cell>
          <cell r="B3913" t="str">
            <v>SCS0003270</v>
          </cell>
          <cell r="C3913" t="str">
            <v>MA501挡块</v>
          </cell>
        </row>
        <row r="3914">
          <cell r="A3914" t="str">
            <v>2.03.481</v>
          </cell>
          <cell r="B3914" t="str">
            <v>SCS0003271</v>
          </cell>
          <cell r="C3914" t="str">
            <v>MA501限位堵盖</v>
          </cell>
        </row>
        <row r="3915">
          <cell r="A3915" t="str">
            <v>2.03.482</v>
          </cell>
          <cell r="B3915" t="str">
            <v>BAS0000015</v>
          </cell>
          <cell r="C3915" t="str">
            <v>MA50旋转开口尼龙轴套</v>
          </cell>
        </row>
        <row r="3916">
          <cell r="A3916" t="str">
            <v>2.03.483</v>
          </cell>
          <cell r="B3916" t="str">
            <v>SCS0003272</v>
          </cell>
          <cell r="C3916" t="str">
            <v>MA501后排整体坐垫塑料防尘罩</v>
          </cell>
        </row>
        <row r="3917">
          <cell r="A3917" t="str">
            <v>2.03.484</v>
          </cell>
          <cell r="B3917" t="str">
            <v>SCS0003273</v>
          </cell>
          <cell r="C3917" t="str">
            <v>MA501右坐垫包装袋</v>
          </cell>
        </row>
        <row r="3918">
          <cell r="A3918" t="str">
            <v>2.03.485</v>
          </cell>
          <cell r="B3918" t="str">
            <v>SCS0003274</v>
          </cell>
          <cell r="C3918" t="str">
            <v>MA501左坐垫包装袋</v>
          </cell>
        </row>
        <row r="3919">
          <cell r="A3919" t="str">
            <v>2.03.486</v>
          </cell>
          <cell r="B3919" t="str">
            <v>SCS0003275</v>
          </cell>
          <cell r="C3919" t="str">
            <v>C40DB四背包装袋</v>
          </cell>
        </row>
        <row r="3920">
          <cell r="A3920" t="str">
            <v>2.03.487</v>
          </cell>
          <cell r="B3920" t="str">
            <v>SCS0003276</v>
          </cell>
          <cell r="C3920" t="str">
            <v>C40DB靠背外侧扶手钣金护盖（深色）</v>
          </cell>
        </row>
        <row r="3921">
          <cell r="A3921" t="str">
            <v>2.03.488</v>
          </cell>
          <cell r="B3921" t="str">
            <v>SCS0003277</v>
          </cell>
          <cell r="C3921" t="str">
            <v>C40DB六背包装袋</v>
          </cell>
        </row>
        <row r="3922">
          <cell r="A3922" t="str">
            <v>2.03.489</v>
          </cell>
          <cell r="B3922" t="str">
            <v>SCS0003278</v>
          </cell>
          <cell r="C3922" t="str">
            <v>医疗椅靠背塑料防尘罩</v>
          </cell>
        </row>
        <row r="3923">
          <cell r="A3923" t="str">
            <v>2.03.490</v>
          </cell>
          <cell r="B3923" t="str">
            <v>SCS0003279</v>
          </cell>
          <cell r="C3923" t="str">
            <v>医疗椅座垫总成防尘罩</v>
          </cell>
        </row>
        <row r="3924">
          <cell r="A3924" t="str">
            <v>2.03.491</v>
          </cell>
          <cell r="B3924" t="str">
            <v>SCS0003280</v>
          </cell>
          <cell r="C3924" t="str">
            <v>医疗椅座垫支撑总成防尘罩</v>
          </cell>
        </row>
        <row r="3925">
          <cell r="A3925" t="str">
            <v>2.03.492</v>
          </cell>
          <cell r="B3925" t="str">
            <v>SCS0003281</v>
          </cell>
          <cell r="C3925" t="str">
            <v>医疗椅腿部支撑总成防尘罩</v>
          </cell>
        </row>
        <row r="3926">
          <cell r="A3926" t="str">
            <v>2.03.493</v>
          </cell>
          <cell r="B3926" t="str">
            <v>SCS0003282</v>
          </cell>
          <cell r="C3926" t="str">
            <v>医疗椅座垫吹塑件</v>
          </cell>
        </row>
        <row r="3927">
          <cell r="A3927" t="str">
            <v>2.03.494</v>
          </cell>
          <cell r="B3927" t="str">
            <v>SCS0003283</v>
          </cell>
          <cell r="C3927" t="str">
            <v>医疗椅腿部支撑吹塑件</v>
          </cell>
        </row>
        <row r="3928">
          <cell r="A3928" t="str">
            <v>2.03.495</v>
          </cell>
          <cell r="B3928" t="str">
            <v>BCL0000007</v>
          </cell>
          <cell r="C3928" t="str">
            <v>U201塑料卡扣</v>
          </cell>
        </row>
        <row r="3929">
          <cell r="A3929" t="str">
            <v>2.03.496</v>
          </cell>
          <cell r="B3929" t="str">
            <v>SCS0003284</v>
          </cell>
          <cell r="C3929" t="str">
            <v>U201塑料把手R（黑色）</v>
          </cell>
        </row>
        <row r="3930">
          <cell r="A3930" t="str">
            <v>2.03.497</v>
          </cell>
          <cell r="B3930" t="str">
            <v>SCS0003285</v>
          </cell>
          <cell r="C3930" t="str">
            <v>U201塑料把手R（米色）</v>
          </cell>
        </row>
        <row r="3931">
          <cell r="A3931" t="str">
            <v>2.03.498</v>
          </cell>
          <cell r="B3931" t="str">
            <v>SCS0003286</v>
          </cell>
          <cell r="C3931" t="str">
            <v>U201解锁扣手底座（米色）</v>
          </cell>
        </row>
        <row r="3932">
          <cell r="A3932" t="str">
            <v>2.03.499</v>
          </cell>
          <cell r="B3932" t="str">
            <v>SCS0003287</v>
          </cell>
          <cell r="C3932" t="str">
            <v>U201解锁扣手底座（黑色）</v>
          </cell>
        </row>
        <row r="3933">
          <cell r="A3933" t="str">
            <v>2.03.500</v>
          </cell>
          <cell r="B3933" t="str">
            <v>SCS0003288</v>
          </cell>
          <cell r="C3933" t="str">
            <v>U201解锁扣手（黑色）</v>
          </cell>
        </row>
        <row r="3934">
          <cell r="A3934" t="str">
            <v>2.03.501</v>
          </cell>
          <cell r="B3934" t="str">
            <v>SCS0003289</v>
          </cell>
          <cell r="C3934" t="str">
            <v>U201解锁扣手（米色）</v>
          </cell>
        </row>
        <row r="3935">
          <cell r="A3935" t="str">
            <v>2.03.502</v>
          </cell>
          <cell r="B3935" t="str">
            <v>SCS0003290</v>
          </cell>
          <cell r="C3935" t="str">
            <v>U201解锁扣手护罩（米色）</v>
          </cell>
        </row>
        <row r="3936">
          <cell r="A3936" t="str">
            <v>2.03.503</v>
          </cell>
          <cell r="B3936" t="str">
            <v>SCS0003291</v>
          </cell>
          <cell r="C3936" t="str">
            <v>U201解锁扣手护罩（黑色）</v>
          </cell>
        </row>
        <row r="3937">
          <cell r="A3937" t="str">
            <v>2.03.504</v>
          </cell>
          <cell r="B3937" t="str">
            <v>SCS0003292</v>
          </cell>
          <cell r="C3937" t="str">
            <v>U201解锁扣手堵盖（黑色）</v>
          </cell>
        </row>
        <row r="3938">
          <cell r="A3938" t="str">
            <v>2.03.505</v>
          </cell>
          <cell r="B3938" t="str">
            <v>SCS0003293</v>
          </cell>
          <cell r="C3938" t="str">
            <v>U201解锁扣手堵盖（米色）</v>
          </cell>
        </row>
        <row r="3939">
          <cell r="A3939" t="str">
            <v>2.03.506</v>
          </cell>
          <cell r="B3939" t="str">
            <v>SCS0003294</v>
          </cell>
          <cell r="C3939" t="str">
            <v>U201头枕插管总成（从动、黑色）</v>
          </cell>
        </row>
        <row r="3940">
          <cell r="A3940" t="str">
            <v>2.03.507</v>
          </cell>
          <cell r="B3940" t="str">
            <v>SCS0003295</v>
          </cell>
          <cell r="C3940" t="str">
            <v>U201头枕插管总成（从动、米色）</v>
          </cell>
        </row>
        <row r="3941">
          <cell r="A3941" t="str">
            <v>2.03.508</v>
          </cell>
          <cell r="B3941" t="str">
            <v>SCS0003296</v>
          </cell>
          <cell r="C3941" t="str">
            <v>U201头枕插管总成（主动、米色）</v>
          </cell>
        </row>
        <row r="3942">
          <cell r="A3942" t="str">
            <v>2.03.509</v>
          </cell>
          <cell r="B3942" t="str">
            <v>SCS0003297</v>
          </cell>
          <cell r="C3942" t="str">
            <v>U201头枕插管总成（主动、黑色）</v>
          </cell>
        </row>
        <row r="3943">
          <cell r="A3943" t="str">
            <v>2.03.510</v>
          </cell>
          <cell r="B3943" t="str">
            <v>SCS0003298</v>
          </cell>
          <cell r="C3943" t="str">
            <v>U201四分靠背调角器罩壳右（黑色）</v>
          </cell>
        </row>
        <row r="3944">
          <cell r="A3944" t="str">
            <v>2.03.511</v>
          </cell>
          <cell r="B3944" t="str">
            <v>SCS0003299</v>
          </cell>
          <cell r="C3944" t="str">
            <v>U201四分靠背调角器罩壳右（米色）</v>
          </cell>
        </row>
        <row r="3945">
          <cell r="A3945" t="str">
            <v>2.03.512</v>
          </cell>
          <cell r="B3945" t="str">
            <v>SCS0003300</v>
          </cell>
          <cell r="C3945" t="str">
            <v>U201四分靠背调角器罩壳左（米色）</v>
          </cell>
        </row>
        <row r="3946">
          <cell r="A3946" t="str">
            <v>2.03.513</v>
          </cell>
          <cell r="B3946" t="str">
            <v>SCS0003301</v>
          </cell>
          <cell r="C3946" t="str">
            <v>U201四分靠背调角器罩壳左（黑色）</v>
          </cell>
        </row>
        <row r="3947">
          <cell r="A3947" t="str">
            <v>2.03.514</v>
          </cell>
          <cell r="B3947" t="str">
            <v>SCS0003302</v>
          </cell>
          <cell r="C3947" t="str">
            <v>U201四分靠背包装膜</v>
          </cell>
        </row>
        <row r="3948">
          <cell r="A3948" t="str">
            <v>2.03.515</v>
          </cell>
          <cell r="B3948" t="str">
            <v>SCS0003303</v>
          </cell>
          <cell r="C3948" t="str">
            <v>U201四分座垫包装膜</v>
          </cell>
        </row>
        <row r="3949">
          <cell r="A3949" t="str">
            <v>2.03.516</v>
          </cell>
          <cell r="B3949" t="str">
            <v>SCS0010643</v>
          </cell>
          <cell r="C3949" t="str">
            <v>C40D主驾右侧罩壳</v>
          </cell>
        </row>
        <row r="3950">
          <cell r="A3950" t="str">
            <v>2.03.517</v>
          </cell>
          <cell r="B3950" t="str">
            <v>SCS0010726</v>
          </cell>
          <cell r="C3950" t="str">
            <v>C40D主驾左侧罩壳</v>
          </cell>
        </row>
        <row r="3951">
          <cell r="A3951" t="str">
            <v>2.03.518</v>
          </cell>
          <cell r="B3951" t="str">
            <v>SCS0003304</v>
          </cell>
          <cell r="C3951" t="str">
            <v>U201靠背折叠扣手总成</v>
          </cell>
        </row>
        <row r="3952">
          <cell r="A3952" t="str">
            <v>2.03.519</v>
          </cell>
          <cell r="B3952" t="str">
            <v>SCS0003305</v>
          </cell>
          <cell r="C3952" t="str">
            <v>U201四分座垫底护壳罩（黑色）</v>
          </cell>
        </row>
        <row r="3953">
          <cell r="A3953" t="str">
            <v>2.03.520</v>
          </cell>
          <cell r="B3953" t="str">
            <v>SCS0003306</v>
          </cell>
          <cell r="C3953" t="str">
            <v>U201四分座垫底护壳罩（米色）</v>
          </cell>
        </row>
        <row r="3954">
          <cell r="A3954" t="str">
            <v>2.03.521</v>
          </cell>
          <cell r="B3954" t="str">
            <v>SCS0003307</v>
          </cell>
          <cell r="C3954" t="str">
            <v>U201六分座垫底护壳罩（米色）</v>
          </cell>
        </row>
        <row r="3955">
          <cell r="A3955" t="str">
            <v>2.03.522</v>
          </cell>
          <cell r="B3955" t="str">
            <v>SCS0003308</v>
          </cell>
          <cell r="C3955" t="str">
            <v>U201六分座垫底护壳罩（黑色）</v>
          </cell>
        </row>
        <row r="3956">
          <cell r="A3956" t="str">
            <v>2.03.523</v>
          </cell>
          <cell r="B3956" t="str">
            <v>SCS0003309</v>
          </cell>
          <cell r="C3956" t="str">
            <v>U201塑料把手L（黑色）</v>
          </cell>
        </row>
        <row r="3957">
          <cell r="A3957" t="str">
            <v>2.03.524</v>
          </cell>
          <cell r="B3957" t="str">
            <v>SCS0003310</v>
          </cell>
          <cell r="C3957" t="str">
            <v>U201塑料把手L（米色）</v>
          </cell>
        </row>
        <row r="3958">
          <cell r="A3958" t="str">
            <v>2.03.525</v>
          </cell>
          <cell r="B3958" t="str">
            <v>SCS0003311</v>
          </cell>
          <cell r="C3958" t="str">
            <v>U201安全带出口护罩（米色）</v>
          </cell>
        </row>
        <row r="3959">
          <cell r="A3959" t="str">
            <v>2.03.526</v>
          </cell>
          <cell r="B3959" t="str">
            <v>SCS0003312</v>
          </cell>
          <cell r="C3959" t="str">
            <v>U201安全带出口护罩（黑色）</v>
          </cell>
        </row>
        <row r="3960">
          <cell r="A3960" t="str">
            <v>2.03.527</v>
          </cell>
          <cell r="B3960" t="str">
            <v>SCS0003313</v>
          </cell>
          <cell r="C3960" t="str">
            <v>U201扶手外侧尼龙套</v>
          </cell>
        </row>
        <row r="3961">
          <cell r="A3961" t="str">
            <v>2.03.528</v>
          </cell>
          <cell r="B3961" t="str">
            <v>SCS0003314</v>
          </cell>
          <cell r="C3961" t="str">
            <v>U201扶手内侧尼龙套</v>
          </cell>
        </row>
        <row r="3962">
          <cell r="A3962" t="str">
            <v>2.03.529</v>
          </cell>
          <cell r="B3962" t="str">
            <v>SCS0003315</v>
          </cell>
          <cell r="C3962" t="str">
            <v>U201尼龙垫片</v>
          </cell>
        </row>
        <row r="3963">
          <cell r="A3963" t="str">
            <v>2.03.530</v>
          </cell>
          <cell r="B3963" t="str">
            <v>SCS0003316</v>
          </cell>
          <cell r="C3963" t="str">
            <v>U201扶手罩壳（黑色）</v>
          </cell>
        </row>
        <row r="3964">
          <cell r="A3964" t="str">
            <v>2.03.531</v>
          </cell>
          <cell r="B3964" t="str">
            <v>SCS0003317</v>
          </cell>
          <cell r="C3964" t="str">
            <v>U201六分靠背调角器罩壳左（黑色）</v>
          </cell>
        </row>
        <row r="3965">
          <cell r="A3965" t="str">
            <v>2.03.532</v>
          </cell>
          <cell r="B3965" t="str">
            <v>SCS0003318</v>
          </cell>
          <cell r="C3965" t="str">
            <v>U201六分靠背调角器罩壳左（米色）</v>
          </cell>
        </row>
        <row r="3966">
          <cell r="A3966" t="str">
            <v>2.03.533</v>
          </cell>
          <cell r="B3966" t="str">
            <v>SCS0003319</v>
          </cell>
          <cell r="C3966" t="str">
            <v>U201六分靠背调角器罩壳右（米色）</v>
          </cell>
        </row>
        <row r="3967">
          <cell r="A3967" t="str">
            <v>2.03.534</v>
          </cell>
          <cell r="B3967" t="str">
            <v>SCS0003320</v>
          </cell>
          <cell r="C3967" t="str">
            <v>U201六分靠背调角器罩壳右（黑色）</v>
          </cell>
        </row>
        <row r="3968">
          <cell r="A3968" t="str">
            <v>2.03.535</v>
          </cell>
          <cell r="B3968" t="str">
            <v>SCS0003321</v>
          </cell>
          <cell r="C3968" t="str">
            <v>U201六分靠背包装膜</v>
          </cell>
        </row>
        <row r="3969">
          <cell r="A3969" t="str">
            <v>2.03.536</v>
          </cell>
          <cell r="B3969" t="str">
            <v>SCS0003322</v>
          </cell>
          <cell r="C3969" t="str">
            <v>U201座垫撑板</v>
          </cell>
        </row>
        <row r="3970">
          <cell r="A3970" t="str">
            <v>2.03.537</v>
          </cell>
          <cell r="B3970" t="str">
            <v>SCS0003323</v>
          </cell>
          <cell r="C3970" t="str">
            <v>U201橡胶垫</v>
          </cell>
        </row>
        <row r="3971">
          <cell r="A3971" t="str">
            <v>2.03.538</v>
          </cell>
          <cell r="B3971" t="str">
            <v>SCS0003324</v>
          </cell>
          <cell r="C3971" t="str">
            <v>U201靠背撑板</v>
          </cell>
        </row>
        <row r="3972">
          <cell r="A3972" t="str">
            <v>2.03.539</v>
          </cell>
          <cell r="B3972" t="str">
            <v>SCS0003325</v>
          </cell>
          <cell r="C3972" t="str">
            <v>U201三排右座椅调角器内罩壳（黑色）</v>
          </cell>
        </row>
        <row r="3973">
          <cell r="A3973" t="str">
            <v>2.03.540</v>
          </cell>
          <cell r="B3973" t="str">
            <v>SCS0003326</v>
          </cell>
          <cell r="C3973" t="str">
            <v>U201三排右座椅调角器内罩壳（米色）</v>
          </cell>
        </row>
        <row r="3974">
          <cell r="A3974" t="str">
            <v>2.03.541</v>
          </cell>
          <cell r="B3974" t="str">
            <v>SCS0003327</v>
          </cell>
          <cell r="C3974" t="str">
            <v>U201尼龙套</v>
          </cell>
        </row>
        <row r="3975">
          <cell r="A3975" t="str">
            <v>2.03.542</v>
          </cell>
          <cell r="B3975" t="str">
            <v>SCS0003328</v>
          </cell>
          <cell r="C3975" t="str">
            <v>U201三排右座椅侧调角器外护罩（黑色）</v>
          </cell>
        </row>
        <row r="3976">
          <cell r="A3976" t="str">
            <v>2.03.543</v>
          </cell>
          <cell r="B3976" t="str">
            <v>SCS0003329</v>
          </cell>
          <cell r="C3976" t="str">
            <v>U201三排右座椅侧调角器外护罩（米色）</v>
          </cell>
        </row>
        <row r="3977">
          <cell r="A3977" t="str">
            <v>2.03.544</v>
          </cell>
          <cell r="B3977" t="str">
            <v>SCS0003330</v>
          </cell>
          <cell r="C3977" t="str">
            <v>U201三排右座椅坐垫前边外护罩（米色）</v>
          </cell>
        </row>
        <row r="3978">
          <cell r="A3978" t="str">
            <v>2.03.545</v>
          </cell>
          <cell r="B3978" t="str">
            <v>SCS0003331</v>
          </cell>
          <cell r="C3978" t="str">
            <v>U201三排右座椅坐垫前边外护罩（黑色）</v>
          </cell>
        </row>
        <row r="3979">
          <cell r="A3979" t="str">
            <v>2.03.546</v>
          </cell>
          <cell r="B3979" t="str">
            <v>SCS0003332</v>
          </cell>
          <cell r="C3979" t="str">
            <v>U201三排右座椅座垫前端内护罩（黑色）</v>
          </cell>
        </row>
        <row r="3980">
          <cell r="A3980" t="str">
            <v>2.03.547</v>
          </cell>
          <cell r="B3980" t="str">
            <v>SCS0003333</v>
          </cell>
          <cell r="C3980" t="str">
            <v>U201三排右座椅座垫前端内护罩（米色）</v>
          </cell>
        </row>
        <row r="3981">
          <cell r="A3981" t="str">
            <v>2.03.548</v>
          </cell>
          <cell r="B3981" t="str">
            <v>SCS0010526</v>
          </cell>
          <cell r="C3981" t="str">
            <v>C40D电动靠背调节按钮</v>
          </cell>
        </row>
        <row r="3982">
          <cell r="A3982" t="str">
            <v>2.03.549</v>
          </cell>
          <cell r="B3982" t="str">
            <v>SCS0010527</v>
          </cell>
          <cell r="C3982" t="str">
            <v>C40D电动坐垫调节按钮</v>
          </cell>
        </row>
        <row r="3983">
          <cell r="A3983" t="str">
            <v>2.03.550</v>
          </cell>
          <cell r="B3983" t="str">
            <v>SCS0003334</v>
          </cell>
          <cell r="C3983" t="str">
            <v>U201三排靠背包装膜</v>
          </cell>
        </row>
        <row r="3984">
          <cell r="A3984" t="str">
            <v>2.03.551</v>
          </cell>
          <cell r="B3984" t="str">
            <v>SCS0003335</v>
          </cell>
          <cell r="C3984" t="str">
            <v>U201三排座垫包装膜</v>
          </cell>
        </row>
        <row r="3985">
          <cell r="A3985" t="str">
            <v>2.03.552</v>
          </cell>
          <cell r="B3985" t="str">
            <v>SCS0003336</v>
          </cell>
          <cell r="C3985" t="str">
            <v>U201三排左座椅调角器内罩壳（黑色）</v>
          </cell>
        </row>
        <row r="3986">
          <cell r="A3986" t="str">
            <v>2.03.553</v>
          </cell>
          <cell r="B3986" t="str">
            <v>SCS0003337</v>
          </cell>
          <cell r="C3986" t="str">
            <v>U201三排左座椅调角器内罩壳（米色）</v>
          </cell>
        </row>
        <row r="3987">
          <cell r="A3987" t="str">
            <v>2.03.554</v>
          </cell>
          <cell r="B3987" t="str">
            <v>SCS0003338</v>
          </cell>
          <cell r="C3987" t="str">
            <v>U201三排左座椅调角器外护罩（米色）</v>
          </cell>
        </row>
        <row r="3988">
          <cell r="A3988" t="str">
            <v>2.03.555</v>
          </cell>
          <cell r="B3988" t="str">
            <v>SCS0003339</v>
          </cell>
          <cell r="C3988" t="str">
            <v>U201三排左座椅调角器外护罩（黑色）</v>
          </cell>
        </row>
        <row r="3989">
          <cell r="A3989" t="str">
            <v>2.03.556</v>
          </cell>
          <cell r="B3989" t="str">
            <v>SCS0003340</v>
          </cell>
          <cell r="C3989" t="str">
            <v>U201三排左座椅坐垫前边外护罩（黑色）</v>
          </cell>
        </row>
        <row r="3990">
          <cell r="A3990" t="str">
            <v>2.03.557</v>
          </cell>
          <cell r="B3990" t="str">
            <v>SCS0003341</v>
          </cell>
          <cell r="C3990" t="str">
            <v>U201三排左座椅坐垫前边外护罩（米色）</v>
          </cell>
        </row>
        <row r="3991">
          <cell r="A3991" t="str">
            <v>2.03.558</v>
          </cell>
          <cell r="B3991" t="str">
            <v>SCS0003342</v>
          </cell>
          <cell r="C3991" t="str">
            <v>U201三排左座椅座垫前端内护罩（米色）</v>
          </cell>
        </row>
        <row r="3992">
          <cell r="A3992" t="str">
            <v>2.03.559</v>
          </cell>
          <cell r="B3992" t="str">
            <v>SCS0003343</v>
          </cell>
          <cell r="C3992" t="str">
            <v>U201三排左座椅座垫前端内护罩（黑色）</v>
          </cell>
        </row>
        <row r="3993">
          <cell r="A3993" t="str">
            <v>2.03.560</v>
          </cell>
          <cell r="B3993" t="str">
            <v>SCS0010528</v>
          </cell>
          <cell r="C3993" t="str">
            <v>C40DB主驾电动六向调节控制盒</v>
          </cell>
        </row>
        <row r="3994">
          <cell r="A3994" t="str">
            <v>2.03.561</v>
          </cell>
          <cell r="B3994" t="str">
            <v>SCS0010646</v>
          </cell>
          <cell r="C3994" t="str">
            <v>C40D主驾左侧罩壳（六向）</v>
          </cell>
        </row>
        <row r="3995">
          <cell r="A3995" t="str">
            <v>2.03.562</v>
          </cell>
          <cell r="B3995" t="str">
            <v>SCS0010695</v>
          </cell>
          <cell r="C3995" t="str">
            <v>C40D副驾右侧罩壳（四向）</v>
          </cell>
        </row>
        <row r="3996">
          <cell r="A3996" t="str">
            <v>2.03.563</v>
          </cell>
          <cell r="B3996" t="str">
            <v>SCS0010694</v>
          </cell>
          <cell r="C3996" t="str">
            <v>C40D副驾左侧罩壳</v>
          </cell>
        </row>
        <row r="3997">
          <cell r="A3997" t="str">
            <v>2.03.564</v>
          </cell>
          <cell r="B3997" t="str">
            <v>SCS0003344</v>
          </cell>
          <cell r="C3997" t="str">
            <v>MA501头枕导套(锁端)黑</v>
          </cell>
        </row>
        <row r="3998">
          <cell r="A3998" t="str">
            <v>2.03.565</v>
          </cell>
          <cell r="B3998" t="str">
            <v>SCS0003345</v>
          </cell>
          <cell r="C3998" t="str">
            <v>MA501头枕导套(自由端)黑</v>
          </cell>
        </row>
        <row r="3999">
          <cell r="A3999" t="str">
            <v>2.03.566</v>
          </cell>
          <cell r="B3999" t="str">
            <v>SCS0003346</v>
          </cell>
          <cell r="C3999" t="str">
            <v>H40D主驾右侧罩壳</v>
          </cell>
        </row>
        <row r="4000">
          <cell r="A4000" t="str">
            <v>2.03.567</v>
          </cell>
          <cell r="B4000" t="str">
            <v>SCS0003347</v>
          </cell>
          <cell r="C4000" t="str">
            <v>H40D主驾左侧罩壳（六向）</v>
          </cell>
        </row>
        <row r="4001">
          <cell r="A4001" t="str">
            <v>2.03.568</v>
          </cell>
          <cell r="B4001" t="str">
            <v>SCS0003348</v>
          </cell>
          <cell r="C4001" t="str">
            <v>H40D主驾左侧罩壳（四向）</v>
          </cell>
        </row>
        <row r="4002">
          <cell r="A4002" t="str">
            <v>2.03.569</v>
          </cell>
          <cell r="B4002" t="str">
            <v>SCS0003349</v>
          </cell>
          <cell r="C4002" t="str">
            <v>H40D副驾左侧罩壳</v>
          </cell>
        </row>
        <row r="4003">
          <cell r="A4003" t="str">
            <v>2.03.570</v>
          </cell>
          <cell r="B4003" t="str">
            <v>SCS0003350</v>
          </cell>
          <cell r="C4003" t="str">
            <v>H40D副驾右侧大罩壳（四向）</v>
          </cell>
        </row>
        <row r="4004">
          <cell r="A4004" t="str">
            <v>2.03.571</v>
          </cell>
          <cell r="B4004" t="str">
            <v>SCS0003351</v>
          </cell>
          <cell r="C4004" t="str">
            <v>H40D调角器手柄</v>
          </cell>
        </row>
        <row r="4005">
          <cell r="A4005" t="str">
            <v>2.03.572</v>
          </cell>
          <cell r="B4005" t="str">
            <v>SCS0003352</v>
          </cell>
          <cell r="C4005" t="str">
            <v>H40D升降手柄总成</v>
          </cell>
        </row>
        <row r="4006">
          <cell r="A4006" t="str">
            <v>2.03.573</v>
          </cell>
          <cell r="B4006" t="str">
            <v>SCS0003353</v>
          </cell>
          <cell r="C4006" t="str">
            <v>H40D升降手柄盖</v>
          </cell>
        </row>
        <row r="4007">
          <cell r="A4007" t="str">
            <v>2.03.574</v>
          </cell>
          <cell r="B4007" t="str">
            <v>SCS0003354</v>
          </cell>
          <cell r="C4007" t="str">
            <v>H40D副驾调角器手柄</v>
          </cell>
        </row>
        <row r="4008">
          <cell r="A4008" t="str">
            <v>2.03.575</v>
          </cell>
          <cell r="B4008" t="str">
            <v>SCS0003355</v>
          </cell>
          <cell r="C4008" t="str">
            <v>M50S头枕主插管（黑色）</v>
          </cell>
        </row>
        <row r="4009">
          <cell r="A4009" t="str">
            <v>2.03.576</v>
          </cell>
          <cell r="B4009" t="str">
            <v>SCS0003356</v>
          </cell>
          <cell r="C4009" t="str">
            <v>M50S头枕副插管（黑色）</v>
          </cell>
        </row>
        <row r="4010">
          <cell r="A4010" t="str">
            <v>2.03.577</v>
          </cell>
          <cell r="B4010" t="str">
            <v>SCS0003357</v>
          </cell>
          <cell r="C4010" t="str">
            <v>M50S左内护盖（黑色）</v>
          </cell>
        </row>
        <row r="4011">
          <cell r="A4011" t="str">
            <v>2.03.578</v>
          </cell>
          <cell r="B4011" t="str">
            <v>SCS0003358</v>
          </cell>
          <cell r="C4011" t="str">
            <v>M50S右外护盖（黑色）</v>
          </cell>
        </row>
        <row r="4012">
          <cell r="A4012" t="str">
            <v>2.03.579</v>
          </cell>
          <cell r="B4012" t="str">
            <v>SCS0003359</v>
          </cell>
          <cell r="C4012" t="str">
            <v>M50S副司机外护垫（黑色）</v>
          </cell>
        </row>
        <row r="4013">
          <cell r="A4013" t="str">
            <v>2.03.580</v>
          </cell>
          <cell r="B4013" t="str">
            <v>SCS0003360</v>
          </cell>
          <cell r="C4013" t="str">
            <v>M50S塞盖（黑色）</v>
          </cell>
        </row>
        <row r="4014">
          <cell r="A4014" t="str">
            <v>2.03.581</v>
          </cell>
          <cell r="B4014" t="str">
            <v>SCS0003361</v>
          </cell>
          <cell r="C4014" t="str">
            <v>M50S副驾调角器把手护盖（黑色）</v>
          </cell>
        </row>
        <row r="4015">
          <cell r="A4015" t="str">
            <v>2.03.582</v>
          </cell>
          <cell r="B4015" t="str">
            <v>SCS0003362</v>
          </cell>
          <cell r="C4015" t="str">
            <v>M50S右内护盖（黑色）</v>
          </cell>
        </row>
        <row r="4016">
          <cell r="A4016" t="str">
            <v>2.03.583</v>
          </cell>
          <cell r="B4016" t="str">
            <v>SCS0003363</v>
          </cell>
          <cell r="C4016" t="str">
            <v>M50S左外护盖（黑色）</v>
          </cell>
        </row>
        <row r="4017">
          <cell r="A4017" t="str">
            <v>2.03.584</v>
          </cell>
          <cell r="B4017" t="str">
            <v>SCS0003364</v>
          </cell>
          <cell r="C4017" t="str">
            <v>M50S主驾调角器把手护盖（黑色）</v>
          </cell>
        </row>
        <row r="4018">
          <cell r="A4018" t="str">
            <v>2.03.585</v>
          </cell>
          <cell r="B4018" t="str">
            <v>SCS0003365</v>
          </cell>
          <cell r="C4018" t="str">
            <v>M50S头枕主插管（米色）</v>
          </cell>
        </row>
        <row r="4019">
          <cell r="A4019" t="str">
            <v>2.03.586</v>
          </cell>
          <cell r="B4019" t="str">
            <v>SCS0003366</v>
          </cell>
          <cell r="C4019" t="str">
            <v>M50S头枕副插管（米色）</v>
          </cell>
        </row>
        <row r="4020">
          <cell r="A4020" t="str">
            <v>2.03.587</v>
          </cell>
          <cell r="B4020" t="str">
            <v>SCS0003367</v>
          </cell>
          <cell r="C4020" t="str">
            <v>M50S主驾右内护盖（米色）</v>
          </cell>
        </row>
        <row r="4021">
          <cell r="A4021" t="str">
            <v>2.03.588</v>
          </cell>
          <cell r="B4021" t="str">
            <v>SCS0003368</v>
          </cell>
          <cell r="C4021" t="str">
            <v>M50S主驾左外护盖（米色）</v>
          </cell>
        </row>
        <row r="4022">
          <cell r="A4022" t="str">
            <v>2.03.589</v>
          </cell>
          <cell r="B4022" t="str">
            <v>SCS0003369</v>
          </cell>
          <cell r="C4022" t="str">
            <v>M50S塞盖（米色）</v>
          </cell>
        </row>
        <row r="4023">
          <cell r="A4023" t="str">
            <v>2.03.590</v>
          </cell>
          <cell r="B4023" t="str">
            <v>SCS0003370</v>
          </cell>
          <cell r="C4023" t="str">
            <v>M50S调角器把手护盖（米色）</v>
          </cell>
        </row>
        <row r="4024">
          <cell r="A4024" t="str">
            <v>2.03.591</v>
          </cell>
          <cell r="B4024" t="str">
            <v>SCS0003371</v>
          </cell>
          <cell r="C4024" t="str">
            <v>M50S左内护盖（米色）</v>
          </cell>
        </row>
        <row r="4025">
          <cell r="A4025" t="str">
            <v>2.03.592</v>
          </cell>
          <cell r="B4025" t="str">
            <v>SCS0003372</v>
          </cell>
          <cell r="C4025" t="str">
            <v>M50S右外护盖（米色）</v>
          </cell>
        </row>
        <row r="4026">
          <cell r="A4026" t="str">
            <v>2.03.593</v>
          </cell>
          <cell r="B4026" t="str">
            <v>SCS0003373</v>
          </cell>
          <cell r="C4026" t="str">
            <v>M50S调角器把手护盖（米色）</v>
          </cell>
        </row>
        <row r="4027">
          <cell r="A4027" t="str">
            <v>2.03.594</v>
          </cell>
          <cell r="B4027" t="str">
            <v>SCS0003374</v>
          </cell>
          <cell r="C4027" t="str">
            <v>后扣手总成（黑色）</v>
          </cell>
        </row>
        <row r="4028">
          <cell r="A4028" t="str">
            <v>2.03.595</v>
          </cell>
          <cell r="B4028" t="str">
            <v>SCS0003375</v>
          </cell>
          <cell r="C4028" t="str">
            <v>安全带出口罩（黑色）</v>
          </cell>
        </row>
        <row r="4029">
          <cell r="A4029" t="str">
            <v>2.03.596</v>
          </cell>
          <cell r="B4029" t="str">
            <v>SCS0003376</v>
          </cell>
          <cell r="C4029" t="str">
            <v>左护盖（黑色）</v>
          </cell>
        </row>
        <row r="4030">
          <cell r="A4030" t="str">
            <v>2.03.597</v>
          </cell>
          <cell r="B4030" t="str">
            <v>SCS0003377</v>
          </cell>
          <cell r="C4030" t="str">
            <v>右护盖（黑色）</v>
          </cell>
        </row>
        <row r="4031">
          <cell r="A4031" t="str">
            <v>2.03.598</v>
          </cell>
          <cell r="B4031" t="str">
            <v>SCS0003378</v>
          </cell>
          <cell r="C4031" t="str">
            <v>左座椅左护盖（黑色）</v>
          </cell>
        </row>
        <row r="4032">
          <cell r="A4032" t="str">
            <v>2.03.599</v>
          </cell>
          <cell r="B4032" t="str">
            <v>SCS0003379</v>
          </cell>
          <cell r="C4032" t="str">
            <v>左座椅右护盖（黑色）</v>
          </cell>
        </row>
        <row r="4033">
          <cell r="A4033" t="str">
            <v>2.03.600</v>
          </cell>
          <cell r="B4033" t="str">
            <v>SCS0003380</v>
          </cell>
          <cell r="C4033" t="str">
            <v>后排双人座调角器手柄（黑色）</v>
          </cell>
        </row>
        <row r="4034">
          <cell r="A4034" t="str">
            <v>2.03.601</v>
          </cell>
          <cell r="B4034" t="str">
            <v>SCS0003381</v>
          </cell>
          <cell r="C4034" t="str">
            <v>右座椅左护盖（黑色）</v>
          </cell>
        </row>
        <row r="4035">
          <cell r="A4035" t="str">
            <v>2.03.602</v>
          </cell>
          <cell r="B4035" t="str">
            <v>SCS0003382</v>
          </cell>
          <cell r="C4035" t="str">
            <v>右座椅右护盖（黑色）</v>
          </cell>
        </row>
        <row r="4036">
          <cell r="A4036" t="str">
            <v>2.03.603</v>
          </cell>
          <cell r="B4036" t="str">
            <v>SCS0003383</v>
          </cell>
          <cell r="C4036" t="str">
            <v>M20中排右独立左内护盖（黑色）</v>
          </cell>
        </row>
        <row r="4037">
          <cell r="A4037" t="str">
            <v>2.03.604</v>
          </cell>
          <cell r="B4037" t="str">
            <v>SCS0003384</v>
          </cell>
          <cell r="C4037" t="str">
            <v>M20中排右独立右外护盖（黑色）</v>
          </cell>
        </row>
        <row r="4038">
          <cell r="A4038" t="str">
            <v>2.03.605</v>
          </cell>
          <cell r="B4038" t="str">
            <v>SCS0003385</v>
          </cell>
          <cell r="C4038" t="str">
            <v>M20中排右独立调角器解锁手柄R（黑色）</v>
          </cell>
        </row>
        <row r="4039">
          <cell r="A4039" t="str">
            <v>2.03.606</v>
          </cell>
          <cell r="B4039" t="str">
            <v>SCS0003386</v>
          </cell>
          <cell r="C4039" t="str">
            <v>M20调角器解锁手柄塞盖（黑色）</v>
          </cell>
        </row>
        <row r="4040">
          <cell r="A4040" t="str">
            <v>2.03.607</v>
          </cell>
          <cell r="B4040" t="str">
            <v>SCS0003387</v>
          </cell>
          <cell r="C4040" t="str">
            <v>M20地锁解锁手柄R（黑色）</v>
          </cell>
        </row>
        <row r="4041">
          <cell r="A4041" t="str">
            <v>2.03.608</v>
          </cell>
          <cell r="B4041" t="str">
            <v>SCS0003388</v>
          </cell>
          <cell r="C4041" t="str">
            <v>M20中排独立右内护盖（黑色）</v>
          </cell>
        </row>
        <row r="4042">
          <cell r="A4042" t="str">
            <v>2.03.609</v>
          </cell>
          <cell r="B4042" t="str">
            <v>SCS0003389</v>
          </cell>
          <cell r="C4042" t="str">
            <v>M20中排独立左外护盖（黑色）</v>
          </cell>
        </row>
        <row r="4043">
          <cell r="A4043" t="str">
            <v>2.03.610</v>
          </cell>
          <cell r="B4043" t="str">
            <v>SCS0003390</v>
          </cell>
          <cell r="C4043" t="str">
            <v>M20调角器解锁手柄L（黑色）</v>
          </cell>
        </row>
        <row r="4044">
          <cell r="A4044" t="str">
            <v>2.03.611</v>
          </cell>
          <cell r="B4044" t="str">
            <v>SCS0003391</v>
          </cell>
          <cell r="C4044" t="str">
            <v>C40DB扶手泡棉加强板</v>
          </cell>
        </row>
        <row r="4045">
          <cell r="A4045" t="str">
            <v>2.03.612</v>
          </cell>
          <cell r="B4045" t="str">
            <v>SCS0003392</v>
          </cell>
          <cell r="C4045" t="str">
            <v>C40DB头枕导套(锁端+浅色)</v>
          </cell>
        </row>
        <row r="4046">
          <cell r="A4046" t="str">
            <v>2.03.613</v>
          </cell>
          <cell r="B4046" t="str">
            <v>SCS0003393</v>
          </cell>
          <cell r="C4046" t="str">
            <v>C40DB头枕导套(自由端+浅色)</v>
          </cell>
        </row>
        <row r="4047">
          <cell r="A4047" t="str">
            <v>2.03.614</v>
          </cell>
          <cell r="B4047" t="str">
            <v>SCS0003394</v>
          </cell>
          <cell r="C4047" t="str">
            <v>C40DB解锁按钮总成（浅色）</v>
          </cell>
        </row>
        <row r="4048">
          <cell r="A4048" t="str">
            <v>2.03.615</v>
          </cell>
          <cell r="B4048" t="str">
            <v>SCS0003395</v>
          </cell>
          <cell r="C4048" t="str">
            <v>C40DB扶手杯托（浅色）</v>
          </cell>
        </row>
        <row r="4049">
          <cell r="A4049" t="str">
            <v>2.03.616</v>
          </cell>
          <cell r="B4049" t="str">
            <v>SCS0003396</v>
          </cell>
          <cell r="C4049" t="str">
            <v>C40D杯托橡胶棘爪(浅色)</v>
          </cell>
        </row>
        <row r="4050">
          <cell r="A4050" t="str">
            <v>2.03.617</v>
          </cell>
          <cell r="B4050" t="str">
            <v>SCS0003397</v>
          </cell>
          <cell r="C4050" t="str">
            <v>U201扶手罩壳（米色）</v>
          </cell>
        </row>
        <row r="4051">
          <cell r="A4051" t="str">
            <v>2.03.618</v>
          </cell>
          <cell r="B4051" t="str">
            <v>SCS0003398</v>
          </cell>
          <cell r="C4051" t="str">
            <v>C40DB靠背外侧扶手钣金护盖(浅色)</v>
          </cell>
        </row>
        <row r="4052">
          <cell r="A4052" t="str">
            <v>2.03.619</v>
          </cell>
          <cell r="B4052" t="str">
            <v>SCS0003399</v>
          </cell>
          <cell r="C4052" t="str">
            <v>MA501左靠背泡沫加强硬块</v>
          </cell>
        </row>
        <row r="4053">
          <cell r="A4053" t="str">
            <v>2.03.620</v>
          </cell>
          <cell r="B4053" t="str">
            <v>SCS0003400</v>
          </cell>
          <cell r="C4053" t="str">
            <v>U201六分座垫包装膜</v>
          </cell>
        </row>
        <row r="4054">
          <cell r="A4054" t="str">
            <v>2.03.621</v>
          </cell>
          <cell r="B4054" t="str">
            <v>SCS0005237</v>
          </cell>
          <cell r="C4054" t="str">
            <v>C33DB后排头枕塑料防尘罩总成</v>
          </cell>
        </row>
        <row r="4055">
          <cell r="A4055" t="str">
            <v>2.03.622</v>
          </cell>
          <cell r="B4055" t="str">
            <v>SCS0005238</v>
          </cell>
          <cell r="C4055" t="str">
            <v>C33DB后排中间头枕塑料防尘罩总成</v>
          </cell>
        </row>
        <row r="4056">
          <cell r="A4056" t="str">
            <v>2.03.623</v>
          </cell>
          <cell r="B4056" t="str">
            <v>SCS0005398</v>
          </cell>
          <cell r="C4056" t="str">
            <v>P203前排座椅防尘罩总成</v>
          </cell>
        </row>
        <row r="4057">
          <cell r="A4057" t="str">
            <v>2.03.624</v>
          </cell>
          <cell r="B4057" t="str">
            <v>SCS0005420</v>
          </cell>
          <cell r="C4057" t="str">
            <v>P203主驾左侧罩壳（手动）</v>
          </cell>
        </row>
        <row r="4058">
          <cell r="A4058" t="str">
            <v>2.03.625</v>
          </cell>
          <cell r="B4058" t="str">
            <v>SCS0005405</v>
          </cell>
          <cell r="C4058" t="str">
            <v>P203主驾左侧罩壳（电动）</v>
          </cell>
        </row>
        <row r="4059">
          <cell r="A4059" t="str">
            <v>2.03.626</v>
          </cell>
          <cell r="B4059" t="str">
            <v>SCS0005406</v>
          </cell>
          <cell r="C4059" t="str">
            <v>P203主驾右侧罩壳</v>
          </cell>
        </row>
        <row r="4060">
          <cell r="A4060" t="str">
            <v>2.03.627</v>
          </cell>
          <cell r="B4060" t="str">
            <v>SCS0010762</v>
          </cell>
          <cell r="C4060" t="str">
            <v>C40DB主驾右侧边板内遮挡护盖</v>
          </cell>
        </row>
        <row r="4061">
          <cell r="A4061" t="str">
            <v>2.03.628</v>
          </cell>
          <cell r="B4061" t="str">
            <v>SCS0005421</v>
          </cell>
          <cell r="C4061" t="str">
            <v>P203升降手柄总成</v>
          </cell>
        </row>
        <row r="4062">
          <cell r="A4062" t="str">
            <v>2.03.629</v>
          </cell>
          <cell r="B4062" t="str">
            <v>SCS0005422</v>
          </cell>
          <cell r="C4062" t="str">
            <v>P203升降手柄端盖</v>
          </cell>
        </row>
        <row r="4063">
          <cell r="A4063" t="str">
            <v>2.03.630</v>
          </cell>
          <cell r="B4063" t="str">
            <v>SCS0005407</v>
          </cell>
          <cell r="C4063" t="str">
            <v>P203靠背调节按钮</v>
          </cell>
        </row>
        <row r="4064">
          <cell r="A4064" t="str">
            <v>2.03.631</v>
          </cell>
          <cell r="B4064" t="str">
            <v>SCS0005408</v>
          </cell>
          <cell r="C4064" t="str">
            <v>P203座垫调节按钮</v>
          </cell>
        </row>
        <row r="4065">
          <cell r="A4065" t="str">
            <v>2.03.632</v>
          </cell>
          <cell r="B4065" t="str">
            <v>BEC0000056</v>
          </cell>
          <cell r="C4065" t="str">
            <v>P203开关控制盒</v>
          </cell>
        </row>
        <row r="4066">
          <cell r="A4066" t="str">
            <v>2.03.633</v>
          </cell>
          <cell r="B4066" t="str">
            <v>BEC0000057</v>
          </cell>
          <cell r="C4066" t="str">
            <v>P203TCU（加热垫控制器）</v>
          </cell>
        </row>
        <row r="4067">
          <cell r="A4067" t="str">
            <v>2.03.634</v>
          </cell>
          <cell r="B4067" t="str">
            <v>SCS0005433</v>
          </cell>
          <cell r="C4067" t="str">
            <v>P203副驾左侧罩壳</v>
          </cell>
        </row>
        <row r="4068">
          <cell r="A4068" t="str">
            <v>2.03.635</v>
          </cell>
          <cell r="B4068" t="str">
            <v>SCS0005434</v>
          </cell>
          <cell r="C4068" t="str">
            <v>P203副驾右侧罩壳</v>
          </cell>
        </row>
        <row r="4069">
          <cell r="A4069" t="str">
            <v>2.03.636</v>
          </cell>
          <cell r="B4069" t="str">
            <v>SCS0004184</v>
          </cell>
          <cell r="C4069" t="str">
            <v>P203头枕导套（锁止端）</v>
          </cell>
        </row>
        <row r="4070">
          <cell r="A4070" t="str">
            <v>2.03.637</v>
          </cell>
          <cell r="B4070" t="str">
            <v>SCS0004173</v>
          </cell>
          <cell r="C4070" t="str">
            <v>P203头枕导套(自由端）</v>
          </cell>
        </row>
        <row r="4071">
          <cell r="A4071" t="str">
            <v>2.03.638</v>
          </cell>
          <cell r="B4071" t="str">
            <v>SCS0005477</v>
          </cell>
          <cell r="C4071" t="str">
            <v>P203头枕包装袋</v>
          </cell>
        </row>
        <row r="4072">
          <cell r="A4072" t="str">
            <v>2.03.639</v>
          </cell>
          <cell r="B4072" t="str">
            <v>SCS0005478</v>
          </cell>
          <cell r="C4072" t="str">
            <v>P203后排靠背包装袋</v>
          </cell>
        </row>
        <row r="4073">
          <cell r="A4073" t="str">
            <v>2.03.640</v>
          </cell>
          <cell r="B4073" t="str">
            <v>SCS0005479</v>
          </cell>
          <cell r="C4073" t="str">
            <v>P203后排四分坐垫包装袋</v>
          </cell>
        </row>
        <row r="4074">
          <cell r="A4074" t="str">
            <v>2.03.641</v>
          </cell>
          <cell r="B4074" t="str">
            <v>SCS0005480</v>
          </cell>
          <cell r="C4074" t="str">
            <v>P203后排六分坐垫包装袋</v>
          </cell>
        </row>
        <row r="4075">
          <cell r="A4075" t="str">
            <v>2.03.642</v>
          </cell>
          <cell r="B4075" t="str">
            <v>SCS0005472</v>
          </cell>
          <cell r="C4075" t="str">
            <v>P203六分坐垫EPP总成</v>
          </cell>
        </row>
        <row r="4076">
          <cell r="A4076" t="str">
            <v>2.03.643</v>
          </cell>
          <cell r="B4076" t="str">
            <v>SCS0005460</v>
          </cell>
          <cell r="C4076" t="str">
            <v>P203四分坐垫EPP总成</v>
          </cell>
        </row>
        <row r="4077">
          <cell r="A4077" t="str">
            <v>2.03.644</v>
          </cell>
          <cell r="B4077" t="str">
            <v>SCS0005475</v>
          </cell>
          <cell r="C4077" t="str">
            <v>P203铰链罩壳-左</v>
          </cell>
        </row>
        <row r="4078">
          <cell r="A4078" t="str">
            <v>2.03.645</v>
          </cell>
          <cell r="B4078" t="str">
            <v>SCS0005476</v>
          </cell>
          <cell r="C4078" t="str">
            <v>P203铰链罩壳-右</v>
          </cell>
        </row>
        <row r="4079">
          <cell r="A4079" t="str">
            <v>2.03.646</v>
          </cell>
          <cell r="B4079" t="str">
            <v>SCS0005456</v>
          </cell>
          <cell r="C4079" t="str">
            <v>P203靠背塑料罩壳-左</v>
          </cell>
        </row>
        <row r="4080">
          <cell r="A4080" t="str">
            <v>2.03.647</v>
          </cell>
          <cell r="B4080" t="str">
            <v>SCS0005457</v>
          </cell>
          <cell r="C4080" t="str">
            <v>P203靠背塑料罩壳-右</v>
          </cell>
        </row>
        <row r="4081">
          <cell r="A4081" t="str">
            <v>2.03.648</v>
          </cell>
          <cell r="B4081" t="str">
            <v>SCS0006292</v>
          </cell>
          <cell r="C4081" t="str">
            <v>M20主驾左外护盖（米色，不带胶皮）</v>
          </cell>
        </row>
        <row r="4082">
          <cell r="A4082" t="str">
            <v>2.03.649</v>
          </cell>
          <cell r="B4082" t="str">
            <v>SCS0006293</v>
          </cell>
          <cell r="C4082" t="str">
            <v>M20主驾左外护盖（不带胶皮）</v>
          </cell>
        </row>
        <row r="4083">
          <cell r="A4083" t="str">
            <v>2.03.650</v>
          </cell>
          <cell r="B4083" t="str">
            <v>SCS0006294</v>
          </cell>
          <cell r="C4083" t="str">
            <v>M20副驾右外护盖（取消胶皮）</v>
          </cell>
        </row>
        <row r="4084">
          <cell r="A4084" t="str">
            <v>2.03.651</v>
          </cell>
          <cell r="B4084" t="str">
            <v>SCS0006295</v>
          </cell>
          <cell r="C4084" t="str">
            <v>M20副驾右外护盖（米色，取消胶皮）</v>
          </cell>
        </row>
        <row r="4085">
          <cell r="A4085" t="str">
            <v>2.03.652</v>
          </cell>
          <cell r="B4085" t="str">
            <v>SCS0006296</v>
          </cell>
          <cell r="C4085" t="str">
            <v>M20主驾左外护盖（浅灰色，不带胶皮）</v>
          </cell>
        </row>
        <row r="4086">
          <cell r="A4086" t="str">
            <v>2.03.653</v>
          </cell>
          <cell r="B4086" t="str">
            <v>SCS0006297</v>
          </cell>
          <cell r="C4086" t="str">
            <v>M20副驾右外护盖（浅灰色，取消胶皮）</v>
          </cell>
        </row>
        <row r="4087">
          <cell r="A4087" t="str">
            <v>2.03.654</v>
          </cell>
          <cell r="B4087" t="str">
            <v>SCS0005505</v>
          </cell>
          <cell r="C4087" t="str">
            <v>P203主驾塑料耦合器（黑色）</v>
          </cell>
        </row>
        <row r="4088">
          <cell r="A4088" t="str">
            <v>2.03.655</v>
          </cell>
          <cell r="B4088" t="str">
            <v>SCS0005511</v>
          </cell>
          <cell r="C4088" t="str">
            <v>P203副驾塑料耦合器（自然色）</v>
          </cell>
        </row>
        <row r="4089">
          <cell r="A4089" t="str">
            <v>2.03.656</v>
          </cell>
          <cell r="B4089" t="str">
            <v>SCS0005449</v>
          </cell>
          <cell r="C4089" t="str">
            <v>P203扶手杯托</v>
          </cell>
        </row>
        <row r="4090">
          <cell r="A4090" t="str">
            <v>2.03.657</v>
          </cell>
          <cell r="B4090" t="str">
            <v>SCS0006379</v>
          </cell>
          <cell r="C4090" t="str">
            <v>P203前排头枕泡沫本体</v>
          </cell>
        </row>
        <row r="4091">
          <cell r="A4091" t="str">
            <v>2.03.658</v>
          </cell>
          <cell r="B4091" t="str">
            <v>SCS0006384</v>
          </cell>
          <cell r="C4091" t="str">
            <v>P203后排两侧头枕泡沫本体</v>
          </cell>
        </row>
        <row r="4092">
          <cell r="A4092" t="str">
            <v>2.03.659</v>
          </cell>
          <cell r="B4092" t="str">
            <v>SCS0006386</v>
          </cell>
          <cell r="C4092" t="str">
            <v>P203后排中间头枕泡沫本体</v>
          </cell>
        </row>
        <row r="4093">
          <cell r="A4093" t="str">
            <v>2.03.660</v>
          </cell>
          <cell r="B4093" t="str">
            <v>SCS0010761</v>
          </cell>
          <cell r="C4093" t="str">
            <v>C40DB主驾左侧边板内遮挡护盖</v>
          </cell>
        </row>
        <row r="4094">
          <cell r="A4094" t="str">
            <v>2.03.661</v>
          </cell>
          <cell r="B4094" t="str">
            <v>SCS0006525</v>
          </cell>
          <cell r="C4094" t="str">
            <v>P203后排六分坐垫EPP</v>
          </cell>
        </row>
        <row r="4095">
          <cell r="A4095" t="str">
            <v>2.03.662</v>
          </cell>
          <cell r="B4095" t="str">
            <v>SCS0006524</v>
          </cell>
          <cell r="C4095" t="str">
            <v>P203后排四分坐垫EPP</v>
          </cell>
        </row>
        <row r="4096">
          <cell r="A4096" t="str">
            <v>2.04</v>
          </cell>
        </row>
        <row r="4096">
          <cell r="C4096" t="str">
            <v>标准件和通用件</v>
          </cell>
        </row>
        <row r="4097">
          <cell r="A4097" t="str">
            <v>2.04.001</v>
          </cell>
          <cell r="B4097" t="str">
            <v>BFA0000008</v>
          </cell>
          <cell r="C4097" t="str">
            <v>弹簧垫圈￠8</v>
          </cell>
        </row>
        <row r="4098">
          <cell r="A4098" t="str">
            <v>2.04.002</v>
          </cell>
          <cell r="B4098" t="str">
            <v>BFA0000007</v>
          </cell>
          <cell r="C4098" t="str">
            <v>平垫圈￠8</v>
          </cell>
        </row>
        <row r="4099">
          <cell r="A4099" t="str">
            <v>2.04.003</v>
          </cell>
          <cell r="B4099" t="str">
            <v>BFA0000049</v>
          </cell>
          <cell r="C4099" t="str">
            <v>大平垫圈￠8</v>
          </cell>
        </row>
        <row r="4100">
          <cell r="A4100" t="str">
            <v>2.04.004</v>
          </cell>
          <cell r="B4100" t="str">
            <v>BFA0000006</v>
          </cell>
          <cell r="C4100" t="str">
            <v>平垫圈￠10</v>
          </cell>
        </row>
        <row r="4101">
          <cell r="A4101" t="str">
            <v>2.04.005</v>
          </cell>
          <cell r="B4101" t="str">
            <v>BFA0000050</v>
          </cell>
          <cell r="C4101" t="str">
            <v>蝶形垫圈￠8</v>
          </cell>
        </row>
        <row r="4102">
          <cell r="A4102" t="str">
            <v>2.04.006</v>
          </cell>
          <cell r="B4102" t="str">
            <v>BFA0000010</v>
          </cell>
          <cell r="C4102" t="str">
            <v>尼龙自锁螺母</v>
          </cell>
        </row>
        <row r="4103">
          <cell r="A4103" t="str">
            <v>2.04.007</v>
          </cell>
          <cell r="B4103" t="str">
            <v>BFA0000051</v>
          </cell>
          <cell r="C4103" t="str">
            <v>十字槽盘头螺钉</v>
          </cell>
        </row>
        <row r="4104">
          <cell r="A4104" t="str">
            <v>2.04.008</v>
          </cell>
          <cell r="B4104" t="str">
            <v>BFA0000052</v>
          </cell>
          <cell r="C4104" t="str">
            <v>十字槽沉头螺钉</v>
          </cell>
        </row>
        <row r="4105">
          <cell r="A4105" t="str">
            <v>2.04.009</v>
          </cell>
          <cell r="B4105" t="str">
            <v>BFA0000053</v>
          </cell>
          <cell r="C4105" t="str">
            <v>十字槽沉头螺钉</v>
          </cell>
        </row>
        <row r="4106">
          <cell r="A4106" t="str">
            <v>2.04.010</v>
          </cell>
          <cell r="B4106" t="str">
            <v>BFA0000054</v>
          </cell>
          <cell r="C4106" t="str">
            <v>十字槽大扁圆头自攻螺钉</v>
          </cell>
        </row>
        <row r="4107">
          <cell r="A4107" t="str">
            <v>2.04.011</v>
          </cell>
          <cell r="B4107" t="str">
            <v>BFA0000055</v>
          </cell>
          <cell r="C4107" t="str">
            <v>十字槽圆头自攻螺钉</v>
          </cell>
        </row>
        <row r="4108">
          <cell r="A4108" t="str">
            <v>2.04.012</v>
          </cell>
          <cell r="B4108" t="str">
            <v>BFA0000012</v>
          </cell>
          <cell r="C4108" t="str">
            <v>外六角头螺栓</v>
          </cell>
        </row>
        <row r="4109">
          <cell r="A4109" t="str">
            <v>2.04.013</v>
          </cell>
          <cell r="B4109" t="str">
            <v>BFA0000056</v>
          </cell>
          <cell r="C4109" t="str">
            <v>内六角头螺栓</v>
          </cell>
        </row>
        <row r="4110">
          <cell r="A4110" t="str">
            <v>2.04.014</v>
          </cell>
          <cell r="B4110" t="str">
            <v>BFA0000057</v>
          </cell>
          <cell r="C4110" t="str">
            <v>台阶螺栓</v>
          </cell>
        </row>
        <row r="4111">
          <cell r="A4111" t="str">
            <v>2.04.015</v>
          </cell>
          <cell r="B4111" t="str">
            <v>BFA0000058</v>
          </cell>
          <cell r="C4111" t="str">
            <v>限位销</v>
          </cell>
        </row>
        <row r="4112">
          <cell r="A4112" t="str">
            <v>2.04.016</v>
          </cell>
          <cell r="B4112" t="str">
            <v>BFA0000059</v>
          </cell>
          <cell r="C4112" t="str">
            <v>开口销</v>
          </cell>
        </row>
        <row r="4113">
          <cell r="A4113" t="str">
            <v>2.04.017</v>
          </cell>
          <cell r="B4113" t="str">
            <v>BFA0000060</v>
          </cell>
          <cell r="C4113" t="str">
            <v>销轴φ8x90</v>
          </cell>
        </row>
        <row r="4114">
          <cell r="A4114" t="str">
            <v>2.04.018</v>
          </cell>
          <cell r="B4114" t="str">
            <v>BFA0000061</v>
          </cell>
          <cell r="C4114" t="str">
            <v>销轴φ8x176</v>
          </cell>
        </row>
        <row r="4115">
          <cell r="A4115" t="str">
            <v>2.04.019</v>
          </cell>
          <cell r="B4115" t="str">
            <v>BFA0000062</v>
          </cell>
          <cell r="C4115" t="str">
            <v>销轴φ8x168</v>
          </cell>
        </row>
        <row r="4116">
          <cell r="A4116" t="str">
            <v>2.04.020</v>
          </cell>
          <cell r="B4116" t="str">
            <v>BFA0000063</v>
          </cell>
          <cell r="C4116" t="str">
            <v>销轴φ10x50</v>
          </cell>
        </row>
        <row r="4117">
          <cell r="A4117" t="str">
            <v>2.04.021</v>
          </cell>
          <cell r="B4117" t="str">
            <v>BFA0000064</v>
          </cell>
          <cell r="C4117" t="str">
            <v>销轴φ10x56</v>
          </cell>
        </row>
        <row r="4118">
          <cell r="A4118" t="str">
            <v>2.04.022</v>
          </cell>
          <cell r="B4118" t="str">
            <v>BFA0000065</v>
          </cell>
          <cell r="C4118" t="str">
            <v>销轴φ8x120</v>
          </cell>
        </row>
        <row r="4119">
          <cell r="A4119" t="str">
            <v>2.04.023</v>
          </cell>
          <cell r="B4119" t="str">
            <v>BFA0000066</v>
          </cell>
          <cell r="C4119" t="str">
            <v>台阶螺栓 M8</v>
          </cell>
        </row>
        <row r="4120">
          <cell r="A4120" t="str">
            <v>2.04.024</v>
          </cell>
          <cell r="B4120" t="str">
            <v>BFA0000028</v>
          </cell>
          <cell r="C4120" t="str">
            <v>尼龙自锁螺母  M6</v>
          </cell>
        </row>
        <row r="4121">
          <cell r="A4121" t="str">
            <v>2.04.025</v>
          </cell>
          <cell r="B4121" t="str">
            <v>BFA0000067</v>
          </cell>
          <cell r="C4121" t="str">
            <v>四方焊接螺母</v>
          </cell>
        </row>
        <row r="4122">
          <cell r="A4122" t="str">
            <v>2.04.026</v>
          </cell>
          <cell r="B4122" t="str">
            <v>BFA0000068</v>
          </cell>
          <cell r="C4122" t="str">
            <v>六角法兰承面带齿螺栓 M8</v>
          </cell>
        </row>
        <row r="4123">
          <cell r="A4123" t="str">
            <v>2.04.027</v>
          </cell>
          <cell r="B4123" t="str">
            <v>BFA0000069</v>
          </cell>
          <cell r="C4123" t="str">
            <v>全金属六角法兰面锁紧螺母</v>
          </cell>
        </row>
        <row r="4124">
          <cell r="A4124" t="str">
            <v>2.04.028</v>
          </cell>
          <cell r="B4124" t="str">
            <v>BFA0000070</v>
          </cell>
          <cell r="C4124" t="str">
            <v>六角法兰承面带齿螺栓 M10</v>
          </cell>
        </row>
        <row r="4125">
          <cell r="A4125" t="str">
            <v>2.04.029</v>
          </cell>
          <cell r="B4125" t="str">
            <v>BFA0000071</v>
          </cell>
          <cell r="C4125" t="str">
            <v>7/16英寸六角头螺栓</v>
          </cell>
        </row>
        <row r="4126">
          <cell r="A4126" t="str">
            <v>2.04.030</v>
          </cell>
          <cell r="B4126" t="str">
            <v>BFA0000072</v>
          </cell>
          <cell r="C4126" t="str">
            <v>外六角头螺栓</v>
          </cell>
        </row>
        <row r="4127">
          <cell r="A4127" t="str">
            <v>2.04.031</v>
          </cell>
          <cell r="B4127" t="str">
            <v>BFA0000073</v>
          </cell>
          <cell r="C4127" t="str">
            <v>301台阶螺栓</v>
          </cell>
        </row>
        <row r="4128">
          <cell r="A4128" t="str">
            <v>2.04.032</v>
          </cell>
          <cell r="B4128" t="str">
            <v>BFA0000074</v>
          </cell>
          <cell r="C4128" t="str">
            <v>十字槽盘头自攻锁紧螺钉</v>
          </cell>
        </row>
        <row r="4129">
          <cell r="A4129" t="str">
            <v>2.04.033</v>
          </cell>
          <cell r="B4129" t="str">
            <v>BFA0000075</v>
          </cell>
          <cell r="C4129" t="str">
            <v>外六角螺栓</v>
          </cell>
        </row>
        <row r="4130">
          <cell r="A4130" t="str">
            <v>2.04.034</v>
          </cell>
          <cell r="B4130" t="str">
            <v>BFA0000009</v>
          </cell>
          <cell r="C4130" t="str">
            <v>弹簧垫圈</v>
          </cell>
        </row>
        <row r="4131">
          <cell r="A4131" t="str">
            <v>2.04.035</v>
          </cell>
          <cell r="B4131" t="str">
            <v>BFA0000076</v>
          </cell>
          <cell r="C4131" t="str">
            <v>六角头法兰螺栓</v>
          </cell>
        </row>
        <row r="4132">
          <cell r="A4132" t="str">
            <v>2.04.036</v>
          </cell>
          <cell r="B4132" t="str">
            <v>BFA0000077</v>
          </cell>
          <cell r="C4132" t="str">
            <v>十字槽盘头螺钉</v>
          </cell>
        </row>
        <row r="4133">
          <cell r="A4133" t="str">
            <v>2.04.037</v>
          </cell>
          <cell r="B4133" t="str">
            <v>BFA0000078</v>
          </cell>
          <cell r="C4133" t="str">
            <v>销轴φ10x63</v>
          </cell>
        </row>
        <row r="4134">
          <cell r="A4134" t="str">
            <v>2.04.038</v>
          </cell>
          <cell r="B4134" t="str">
            <v>BFA0000079</v>
          </cell>
          <cell r="C4134" t="str">
            <v>弹簧垫圈￠5</v>
          </cell>
        </row>
        <row r="4135">
          <cell r="A4135" t="str">
            <v>2.04.039</v>
          </cell>
          <cell r="B4135" t="str">
            <v>BFA0000022</v>
          </cell>
          <cell r="C4135" t="str">
            <v>十字槽盘头自攻锁紧螺钉</v>
          </cell>
        </row>
        <row r="4136">
          <cell r="A4136" t="str">
            <v>2.04.040</v>
          </cell>
          <cell r="B4136" t="str">
            <v>BFA0000080</v>
          </cell>
          <cell r="C4136" t="str">
            <v>全金属六角法兰面锁紧螺母</v>
          </cell>
        </row>
        <row r="4137">
          <cell r="A4137" t="str">
            <v>2.04.041</v>
          </cell>
          <cell r="B4137" t="str">
            <v>BCL0000009</v>
          </cell>
          <cell r="C4137" t="str">
            <v>C型卡扣</v>
          </cell>
        </row>
        <row r="4138">
          <cell r="A4138" t="str">
            <v>2.04.042</v>
          </cell>
          <cell r="B4138" t="str">
            <v>BFA0000011</v>
          </cell>
          <cell r="C4138" t="str">
            <v>外六角头螺栓</v>
          </cell>
        </row>
        <row r="4139">
          <cell r="A4139" t="str">
            <v>2.04.043</v>
          </cell>
          <cell r="B4139" t="str">
            <v>BFA0000082</v>
          </cell>
          <cell r="C4139" t="str">
            <v>内六角头螺栓</v>
          </cell>
        </row>
        <row r="4140">
          <cell r="A4140" t="str">
            <v>2.04.044</v>
          </cell>
          <cell r="B4140" t="str">
            <v>BFA0000019</v>
          </cell>
          <cell r="C4140" t="str">
            <v>盖形螺母</v>
          </cell>
        </row>
        <row r="4141">
          <cell r="A4141" t="str">
            <v>2.04.045</v>
          </cell>
          <cell r="B4141" t="str">
            <v>BFA0000083</v>
          </cell>
          <cell r="C4141" t="str">
            <v>十字槽盘头自攻螺钉</v>
          </cell>
        </row>
        <row r="4142">
          <cell r="A4142" t="str">
            <v>2.04.046</v>
          </cell>
          <cell r="B4142" t="str">
            <v>BFA0000024</v>
          </cell>
          <cell r="C4142" t="str">
            <v>十字槽圆头自攻螺钉</v>
          </cell>
        </row>
        <row r="4143">
          <cell r="A4143" t="str">
            <v>2.04.047</v>
          </cell>
          <cell r="B4143" t="str">
            <v>BFA0000021</v>
          </cell>
          <cell r="C4143" t="str">
            <v>十字槽圆头自攻螺钉</v>
          </cell>
        </row>
        <row r="4144">
          <cell r="A4144" t="str">
            <v>2.04.048</v>
          </cell>
          <cell r="B4144" t="str">
            <v>BFA0000084</v>
          </cell>
          <cell r="C4144" t="str">
            <v>十字槽圆头自攻螺钉（F型）</v>
          </cell>
        </row>
        <row r="4145">
          <cell r="A4145" t="str">
            <v>2.04.049</v>
          </cell>
          <cell r="B4145" t="str">
            <v>BFA0000085</v>
          </cell>
          <cell r="C4145" t="str">
            <v>十字槽沉头螺钉</v>
          </cell>
        </row>
        <row r="4146">
          <cell r="A4146" t="str">
            <v>2.04.050</v>
          </cell>
          <cell r="B4146" t="str">
            <v>BFA0000086</v>
          </cell>
          <cell r="C4146" t="str">
            <v>销轴φ8x78</v>
          </cell>
        </row>
        <row r="4147">
          <cell r="A4147" t="str">
            <v>2.04.051</v>
          </cell>
          <cell r="B4147" t="str">
            <v>BFA0000087</v>
          </cell>
          <cell r="C4147" t="str">
            <v>焊接六角螺母M10</v>
          </cell>
        </row>
        <row r="4148">
          <cell r="A4148" t="str">
            <v>2.04.052</v>
          </cell>
          <cell r="B4148" t="str">
            <v>BFA0000088</v>
          </cell>
          <cell r="C4148" t="str">
            <v>焊接六角螺母7/16</v>
          </cell>
        </row>
        <row r="4149">
          <cell r="A4149" t="str">
            <v>2.04.053</v>
          </cell>
          <cell r="B4149" t="str">
            <v>BFA0000089</v>
          </cell>
          <cell r="C4149" t="str">
            <v>内六角头螺栓</v>
          </cell>
        </row>
        <row r="4150">
          <cell r="A4150" t="str">
            <v>2.04.054</v>
          </cell>
          <cell r="B4150" t="str">
            <v>BFA0000090</v>
          </cell>
          <cell r="C4150" t="str">
            <v>十字槽圆头自攻螺钉（F型）</v>
          </cell>
        </row>
        <row r="4151">
          <cell r="A4151" t="str">
            <v>2.04.055</v>
          </cell>
          <cell r="B4151" t="str">
            <v>BFA0000091</v>
          </cell>
          <cell r="C4151" t="str">
            <v>三组合式六角头螺栓8.8级</v>
          </cell>
        </row>
        <row r="4152">
          <cell r="A4152" t="str">
            <v>2.04.056</v>
          </cell>
          <cell r="B4152" t="str">
            <v>BFA0000092</v>
          </cell>
          <cell r="C4152" t="str">
            <v>三组合式六角头螺栓8.8级</v>
          </cell>
        </row>
        <row r="4153">
          <cell r="A4153" t="str">
            <v>2.04.057</v>
          </cell>
          <cell r="B4153" t="str">
            <v>BFA0000093</v>
          </cell>
          <cell r="C4153" t="str">
            <v>三组合式六角头螺栓8.8级</v>
          </cell>
        </row>
        <row r="4154">
          <cell r="A4154" t="str">
            <v>2.04.058</v>
          </cell>
          <cell r="B4154" t="str">
            <v>BFA0000094</v>
          </cell>
          <cell r="C4154" t="str">
            <v>三组合式内六角头螺栓8.8级</v>
          </cell>
        </row>
        <row r="4155">
          <cell r="A4155" t="str">
            <v>2.04.059</v>
          </cell>
          <cell r="B4155" t="str">
            <v>BFA0000095</v>
          </cell>
          <cell r="C4155" t="str">
            <v>平垫圈￠16</v>
          </cell>
        </row>
        <row r="4156">
          <cell r="A4156" t="str">
            <v>2.04.060</v>
          </cell>
          <cell r="B4156" t="str">
            <v>BFA0000096</v>
          </cell>
          <cell r="C4156" t="str">
            <v>十字槽圆头带垫自攻螺钉（F型）</v>
          </cell>
        </row>
        <row r="4157">
          <cell r="A4157" t="str">
            <v>2.04.061</v>
          </cell>
          <cell r="B4157" t="str">
            <v>BFA0000097</v>
          </cell>
          <cell r="C4157" t="str">
            <v>十字槽半圆头带垫自攻螺钉</v>
          </cell>
        </row>
        <row r="4158">
          <cell r="A4158" t="str">
            <v>2.04.062</v>
          </cell>
          <cell r="B4158" t="str">
            <v>BFA0000098</v>
          </cell>
          <cell r="C4158" t="str">
            <v>内六角花形圆柱头螺钉（10.9级）</v>
          </cell>
        </row>
        <row r="4159">
          <cell r="A4159" t="str">
            <v>2.04.063</v>
          </cell>
          <cell r="B4159" t="str">
            <v>BFA0000099</v>
          </cell>
          <cell r="C4159" t="str">
            <v>内六角法兰面螺栓8.8级</v>
          </cell>
        </row>
        <row r="4160">
          <cell r="A4160" t="str">
            <v>2.04.064</v>
          </cell>
          <cell r="B4160" t="str">
            <v>BFA0000100</v>
          </cell>
          <cell r="C4160" t="str">
            <v>三组合式内六角螺栓8.8级</v>
          </cell>
        </row>
        <row r="4161">
          <cell r="A4161" t="str">
            <v>2.04.065</v>
          </cell>
          <cell r="B4161" t="str">
            <v>BFA0000101</v>
          </cell>
          <cell r="C4161" t="str">
            <v>三组合式六角头螺栓8.8级</v>
          </cell>
        </row>
        <row r="4162">
          <cell r="A4162" t="str">
            <v>2.04.066</v>
          </cell>
          <cell r="B4162" t="str">
            <v>BFA0000102</v>
          </cell>
          <cell r="C4162" t="str">
            <v>六角普通螺母M6</v>
          </cell>
        </row>
        <row r="4163">
          <cell r="A4163" t="str">
            <v>2.04.067</v>
          </cell>
          <cell r="B4163" t="str">
            <v>BFA0000103</v>
          </cell>
          <cell r="C4163" t="str">
            <v>抽芯铆钉</v>
          </cell>
        </row>
        <row r="4164">
          <cell r="A4164" t="str">
            <v>2.04.068</v>
          </cell>
          <cell r="B4164" t="str">
            <v>BFA0000104</v>
          </cell>
          <cell r="C4164" t="str">
            <v>台阶螺栓2(M12×34)</v>
          </cell>
        </row>
        <row r="4165">
          <cell r="A4165" t="str">
            <v>2.04.069</v>
          </cell>
          <cell r="B4165" t="str">
            <v>BFA0000105</v>
          </cell>
          <cell r="C4165" t="str">
            <v>台阶螺栓3(M12×34)</v>
          </cell>
        </row>
        <row r="4166">
          <cell r="A4166" t="str">
            <v>2.04.070</v>
          </cell>
          <cell r="B4166" t="str">
            <v>BFA0000106</v>
          </cell>
          <cell r="C4166" t="str">
            <v>内六角螺栓</v>
          </cell>
        </row>
        <row r="4167">
          <cell r="A4167" t="str">
            <v>2.04.071</v>
          </cell>
          <cell r="B4167" t="str">
            <v>BFA0000107</v>
          </cell>
          <cell r="C4167" t="str">
            <v>平垫圈￠10</v>
          </cell>
        </row>
        <row r="4168">
          <cell r="A4168" t="str">
            <v>2.04.072</v>
          </cell>
          <cell r="B4168" t="str">
            <v>BFA0000108</v>
          </cell>
          <cell r="C4168" t="str">
            <v>台阶螺栓4(M10×45)</v>
          </cell>
        </row>
        <row r="4169">
          <cell r="A4169" t="str">
            <v>2.04.073</v>
          </cell>
          <cell r="B4169" t="str">
            <v>BFA0000109</v>
          </cell>
          <cell r="C4169" t="str">
            <v>台阶螺栓5(M10×45)</v>
          </cell>
        </row>
        <row r="4170">
          <cell r="A4170" t="str">
            <v>2.04.074</v>
          </cell>
          <cell r="B4170" t="str">
            <v>BFA0000110</v>
          </cell>
          <cell r="C4170" t="str">
            <v>全金属六角法兰面锁紧螺母</v>
          </cell>
        </row>
        <row r="4171">
          <cell r="A4171" t="str">
            <v>2.04.075</v>
          </cell>
          <cell r="B4171" t="str">
            <v>BFA0000111</v>
          </cell>
          <cell r="C4171" t="str">
            <v>内六角法兰面带齿螺栓(带紧固胶)</v>
          </cell>
        </row>
        <row r="4172">
          <cell r="A4172" t="str">
            <v>2.04.076</v>
          </cell>
          <cell r="B4172" t="str">
            <v>BFA0000112</v>
          </cell>
          <cell r="C4172" t="str">
            <v>六角法兰承面带齿螺栓 M8</v>
          </cell>
        </row>
        <row r="4173">
          <cell r="A4173" t="str">
            <v>2.04.077</v>
          </cell>
          <cell r="B4173" t="str">
            <v>BFA0000113</v>
          </cell>
          <cell r="C4173" t="str">
            <v>台阶螺栓1</v>
          </cell>
        </row>
        <row r="4174">
          <cell r="A4174" t="str">
            <v>2.04.078</v>
          </cell>
          <cell r="B4174" t="str">
            <v>BFA0000114</v>
          </cell>
          <cell r="C4174" t="str">
            <v>平垫圈（φ14.4×1.5）</v>
          </cell>
        </row>
        <row r="4175">
          <cell r="A4175" t="str">
            <v>2.04.079</v>
          </cell>
          <cell r="B4175" t="str">
            <v>BFA0000115</v>
          </cell>
          <cell r="C4175" t="str">
            <v>轻型弹簧垫圈</v>
          </cell>
        </row>
        <row r="4176">
          <cell r="A4176" t="str">
            <v>2.04.080</v>
          </cell>
          <cell r="B4176" t="str">
            <v>BSP0000009</v>
          </cell>
          <cell r="C4176" t="str">
            <v>C40D压簧</v>
          </cell>
        </row>
        <row r="4177">
          <cell r="A4177" t="str">
            <v>2.04.081</v>
          </cell>
          <cell r="B4177" t="str">
            <v>BFA0000014</v>
          </cell>
          <cell r="C4177" t="str">
            <v>十字槽大扁圆头自攻螺钉（黑）</v>
          </cell>
        </row>
        <row r="4178">
          <cell r="A4178" t="str">
            <v>2.04.082</v>
          </cell>
          <cell r="B4178" t="str">
            <v>BFA0000116</v>
          </cell>
          <cell r="C4178" t="str">
            <v>C40D开口型扁圆头抽芯铆钉</v>
          </cell>
        </row>
        <row r="4179">
          <cell r="A4179" t="str">
            <v>2.04.085</v>
          </cell>
          <cell r="B4179" t="str">
            <v>BFA0000117</v>
          </cell>
          <cell r="C4179" t="str">
            <v>调高手柄安装螺栓</v>
          </cell>
        </row>
        <row r="4180">
          <cell r="A4180" t="str">
            <v>2.04.087</v>
          </cell>
          <cell r="B4180" t="str">
            <v>BFA0000118</v>
          </cell>
          <cell r="C4180" t="str">
            <v>十字槽大扁圆头自攻螺钉</v>
          </cell>
        </row>
        <row r="4181">
          <cell r="A4181" t="str">
            <v>2.04.088</v>
          </cell>
          <cell r="B4181" t="str">
            <v>BFA0000119</v>
          </cell>
          <cell r="C4181" t="str">
            <v>六角头螺栓</v>
          </cell>
        </row>
        <row r="4182">
          <cell r="A4182" t="str">
            <v>2.04.089</v>
          </cell>
          <cell r="B4182" t="str">
            <v>BFA0000120</v>
          </cell>
          <cell r="C4182" t="str">
            <v>内六角花型盘头螺钉</v>
          </cell>
        </row>
        <row r="4183">
          <cell r="A4183" t="str">
            <v>2.04.090</v>
          </cell>
          <cell r="B4183" t="str">
            <v>BFA0000121</v>
          </cell>
          <cell r="C4183" t="str">
            <v>MA501扶手台阶螺栓</v>
          </cell>
        </row>
        <row r="4184">
          <cell r="A4184" t="str">
            <v>2.04.091</v>
          </cell>
          <cell r="B4184" t="str">
            <v>BFA0000122</v>
          </cell>
          <cell r="C4184" t="str">
            <v>MA501内六角花型盘头螺钉</v>
          </cell>
        </row>
        <row r="4185">
          <cell r="A4185" t="str">
            <v>2.04.092</v>
          </cell>
          <cell r="B4185" t="str">
            <v>BFA0000123</v>
          </cell>
          <cell r="C4185" t="str">
            <v>螺栓(M10x50)</v>
          </cell>
        </row>
        <row r="4186">
          <cell r="A4186" t="str">
            <v>2.04.093</v>
          </cell>
          <cell r="B4186" t="str">
            <v>BFA0000124</v>
          </cell>
          <cell r="C4186" t="str">
            <v>码钉</v>
          </cell>
        </row>
        <row r="4187">
          <cell r="A4187" t="str">
            <v>2.04.094</v>
          </cell>
          <cell r="B4187" t="str">
            <v>BFA0000029</v>
          </cell>
          <cell r="C4187" t="str">
            <v>螺栓（M10x35）</v>
          </cell>
        </row>
        <row r="4188">
          <cell r="A4188" t="str">
            <v>2.04.095</v>
          </cell>
          <cell r="B4188" t="str">
            <v>BFA0000125</v>
          </cell>
          <cell r="C4188" t="str">
            <v>十字盘头钉（M6x10）</v>
          </cell>
        </row>
        <row r="4189">
          <cell r="A4189" t="str">
            <v>2.04.096</v>
          </cell>
          <cell r="B4189" t="str">
            <v>BFA0000126</v>
          </cell>
          <cell r="C4189" t="str">
            <v>U201三排座垫与支架连接台阶螺栓</v>
          </cell>
        </row>
        <row r="4190">
          <cell r="A4190" t="str">
            <v>2.04.097</v>
          </cell>
          <cell r="B4190" t="str">
            <v>BFA0000127</v>
          </cell>
          <cell r="C4190" t="str">
            <v>U201三排靠背台阶螺栓</v>
          </cell>
        </row>
        <row r="4191">
          <cell r="A4191" t="str">
            <v>2.04.098</v>
          </cell>
          <cell r="B4191" t="str">
            <v>BFA0000128</v>
          </cell>
          <cell r="C4191" t="str">
            <v>U201扶手骨架连接台阶螺栓</v>
          </cell>
        </row>
        <row r="4192">
          <cell r="A4192" t="str">
            <v>2.04.099</v>
          </cell>
          <cell r="B4192" t="str">
            <v>SCS0005466</v>
          </cell>
          <cell r="C4192" t="str">
            <v>P203台阶螺栓</v>
          </cell>
        </row>
        <row r="4193">
          <cell r="A4193" t="str">
            <v>2.04.100</v>
          </cell>
          <cell r="B4193" t="str">
            <v>BFA0000163</v>
          </cell>
          <cell r="C4193" t="str">
            <v>平垫圈φ6</v>
          </cell>
        </row>
        <row r="4194">
          <cell r="A4194" t="str">
            <v>2.04.101</v>
          </cell>
          <cell r="B4194" t="str">
            <v>BFA0000766</v>
          </cell>
          <cell r="C4194" t="str">
            <v>C40DB扶手台阶螺栓M6</v>
          </cell>
        </row>
        <row r="4195">
          <cell r="A4195" t="str">
            <v>2.05</v>
          </cell>
        </row>
        <row r="4195">
          <cell r="C4195" t="str">
            <v>半成品类（骨架与发泡）</v>
          </cell>
        </row>
        <row r="4196">
          <cell r="A4196" t="str">
            <v>2.05.001</v>
          </cell>
          <cell r="B4196" t="str">
            <v>SCS0003401</v>
          </cell>
          <cell r="C4196" t="str">
            <v>306驾座靠背骨架总成</v>
          </cell>
        </row>
        <row r="4197">
          <cell r="A4197" t="str">
            <v>2.05.002</v>
          </cell>
          <cell r="B4197" t="str">
            <v>SCS0003402</v>
          </cell>
          <cell r="C4197" t="str">
            <v>301驾座靠背骨架总成</v>
          </cell>
        </row>
        <row r="4198">
          <cell r="A4198" t="str">
            <v>2.05.003</v>
          </cell>
          <cell r="B4198" t="str">
            <v>SCS0003403</v>
          </cell>
          <cell r="C4198" t="str">
            <v>306基本型跨座总成</v>
          </cell>
        </row>
        <row r="4199">
          <cell r="A4199" t="str">
            <v>2.05.004</v>
          </cell>
          <cell r="B4199" t="str">
            <v>SCS0003404</v>
          </cell>
          <cell r="C4199" t="str">
            <v>306舒适型跨座总成</v>
          </cell>
        </row>
        <row r="4200">
          <cell r="A4200" t="str">
            <v>2.05.005</v>
          </cell>
          <cell r="B4200" t="str">
            <v>SCS0003405</v>
          </cell>
          <cell r="C4200" t="str">
            <v>306豪华型跨座总成</v>
          </cell>
        </row>
        <row r="4201">
          <cell r="A4201" t="str">
            <v>2.05.006</v>
          </cell>
          <cell r="B4201" t="str">
            <v>SCS0003406</v>
          </cell>
          <cell r="C4201" t="str">
            <v>307基本型跨座总成</v>
          </cell>
        </row>
        <row r="4202">
          <cell r="A4202" t="str">
            <v>2.05.007</v>
          </cell>
          <cell r="B4202" t="str">
            <v>SCS0003407</v>
          </cell>
          <cell r="C4202" t="str">
            <v>307舒适型跨座总成</v>
          </cell>
        </row>
        <row r="4203">
          <cell r="A4203" t="str">
            <v>2.05.008</v>
          </cell>
          <cell r="B4203" t="str">
            <v>SCS0003408</v>
          </cell>
          <cell r="C4203" t="str">
            <v>307豪华型跨座总成</v>
          </cell>
        </row>
        <row r="4204">
          <cell r="A4204" t="str">
            <v>2.05.009</v>
          </cell>
          <cell r="B4204" t="str">
            <v>SCS0003409</v>
          </cell>
          <cell r="C4204" t="str">
            <v>306基本型头枕总成</v>
          </cell>
        </row>
        <row r="4205">
          <cell r="A4205" t="str">
            <v>2.05.010</v>
          </cell>
          <cell r="B4205" t="str">
            <v>SCS0003410</v>
          </cell>
          <cell r="C4205" t="str">
            <v>306舒适型头枕总成</v>
          </cell>
        </row>
        <row r="4206">
          <cell r="A4206" t="str">
            <v>2.05.011</v>
          </cell>
          <cell r="B4206" t="str">
            <v>SCS0003411</v>
          </cell>
          <cell r="C4206" t="str">
            <v>306豪华型头枕总成</v>
          </cell>
        </row>
        <row r="4207">
          <cell r="A4207" t="str">
            <v>2.05.012</v>
          </cell>
          <cell r="B4207" t="str">
            <v>SCS0003412</v>
          </cell>
          <cell r="C4207" t="str">
            <v>驾座座垫泡沫总成</v>
          </cell>
        </row>
        <row r="4208">
          <cell r="A4208" t="str">
            <v>2.05.013</v>
          </cell>
          <cell r="B4208" t="str">
            <v>SCS0003413</v>
          </cell>
          <cell r="C4208" t="str">
            <v>驾座靠背泡沫总成</v>
          </cell>
        </row>
        <row r="4209">
          <cell r="A4209" t="str">
            <v>2.05.014</v>
          </cell>
          <cell r="B4209" t="str">
            <v>SCS0003414</v>
          </cell>
          <cell r="C4209" t="str">
            <v>驾座头枕泡沫总成</v>
          </cell>
        </row>
        <row r="4210">
          <cell r="A4210" t="str">
            <v>2.05.015</v>
          </cell>
          <cell r="B4210" t="str">
            <v>SCS0003415</v>
          </cell>
          <cell r="C4210" t="str">
            <v>中排2+1座垫泡沫总成</v>
          </cell>
        </row>
        <row r="4211">
          <cell r="A4211" t="str">
            <v>2.05.016</v>
          </cell>
          <cell r="B4211" t="str">
            <v>SCS0003416</v>
          </cell>
          <cell r="C4211" t="str">
            <v>中排2+1靠背泡沫总成</v>
          </cell>
        </row>
        <row r="4212">
          <cell r="A4212" t="str">
            <v>2.05.017</v>
          </cell>
          <cell r="B4212" t="str">
            <v>SCS0003417</v>
          </cell>
          <cell r="C4212" t="str">
            <v>跨座座垫泡沫总成</v>
          </cell>
        </row>
        <row r="4213">
          <cell r="A4213" t="str">
            <v>2.05.018</v>
          </cell>
          <cell r="B4213" t="str">
            <v>SCS0003418</v>
          </cell>
          <cell r="C4213" t="str">
            <v>跨座靠背泡沫总成</v>
          </cell>
        </row>
        <row r="4214">
          <cell r="A4214" t="str">
            <v>2.05.019</v>
          </cell>
          <cell r="B4214" t="str">
            <v>SCS0003419</v>
          </cell>
          <cell r="C4214" t="str">
            <v>中排双人座垫泡沫总成</v>
          </cell>
        </row>
        <row r="4215">
          <cell r="A4215" t="str">
            <v>2.05.020</v>
          </cell>
          <cell r="B4215" t="str">
            <v>SCS0003420</v>
          </cell>
          <cell r="C4215" t="str">
            <v>中排双人靠背泡沫总成</v>
          </cell>
        </row>
        <row r="4216">
          <cell r="A4216" t="str">
            <v>2.05.021</v>
          </cell>
          <cell r="B4216" t="str">
            <v>SCS0003421</v>
          </cell>
          <cell r="C4216" t="str">
            <v>后排三人座垫泡沫总成</v>
          </cell>
        </row>
        <row r="4217">
          <cell r="A4217" t="str">
            <v>2.05.022</v>
          </cell>
          <cell r="B4217" t="str">
            <v>SCS0003422</v>
          </cell>
          <cell r="C4217" t="str">
            <v>后排三人靠背泡沫总成</v>
          </cell>
        </row>
        <row r="4218">
          <cell r="A4218" t="str">
            <v>2.05.023</v>
          </cell>
          <cell r="B4218" t="str">
            <v>SCS0003423</v>
          </cell>
          <cell r="C4218" t="str">
            <v>独立座垫泡沫总成</v>
          </cell>
        </row>
        <row r="4219">
          <cell r="A4219" t="str">
            <v>2.05.024</v>
          </cell>
          <cell r="B4219" t="str">
            <v>SCS0003424</v>
          </cell>
          <cell r="C4219" t="str">
            <v>独立靠背泡沫总成</v>
          </cell>
        </row>
        <row r="4220">
          <cell r="A4220" t="str">
            <v>2.05.025</v>
          </cell>
          <cell r="B4220" t="str">
            <v>SCS0003425</v>
          </cell>
          <cell r="C4220" t="str">
            <v>扶手泡沫总成</v>
          </cell>
        </row>
        <row r="4221">
          <cell r="A4221" t="str">
            <v>2.05.026</v>
          </cell>
          <cell r="B4221" t="str">
            <v>SCS0003426</v>
          </cell>
          <cell r="C4221" t="str">
            <v>307驾座靠背泡沫总成</v>
          </cell>
        </row>
        <row r="4222">
          <cell r="A4222" t="str">
            <v>2.05.027</v>
          </cell>
          <cell r="B4222" t="str">
            <v>SCS0003427</v>
          </cell>
          <cell r="C4222" t="str">
            <v>307中排双人座垫骨架总成</v>
          </cell>
        </row>
        <row r="4223">
          <cell r="A4223" t="str">
            <v>2.05.028</v>
          </cell>
          <cell r="B4223" t="str">
            <v>SCS0003428</v>
          </cell>
          <cell r="C4223" t="str">
            <v>307中排双人靠背泡沫总成</v>
          </cell>
        </row>
        <row r="4224">
          <cell r="A4224" t="str">
            <v>2.05.029</v>
          </cell>
          <cell r="B4224" t="str">
            <v>SCS0003429</v>
          </cell>
          <cell r="C4224" t="str">
            <v>307跨座座垫泡沫总成</v>
          </cell>
        </row>
        <row r="4225">
          <cell r="A4225" t="str">
            <v>2.05.030</v>
          </cell>
          <cell r="B4225" t="str">
            <v>SCS0003430</v>
          </cell>
          <cell r="C4225" t="str">
            <v>307跨座靠背泡沫总成</v>
          </cell>
        </row>
        <row r="4226">
          <cell r="A4226" t="str">
            <v>2.05.031</v>
          </cell>
          <cell r="B4226" t="str">
            <v>SCS0003431</v>
          </cell>
          <cell r="C4226" t="str">
            <v>307后排三人座垫泡沫总成</v>
          </cell>
        </row>
        <row r="4227">
          <cell r="A4227" t="str">
            <v>2.05.032</v>
          </cell>
          <cell r="B4227" t="str">
            <v>SCS0003432</v>
          </cell>
          <cell r="C4227" t="str">
            <v>307后排三人靠背泡沫总成</v>
          </cell>
        </row>
        <row r="4228">
          <cell r="A4228" t="str">
            <v>2.05.033</v>
          </cell>
          <cell r="B4228" t="str">
            <v>SCS0003433</v>
          </cell>
          <cell r="C4228" t="str">
            <v>301前排头枕泡沫总成</v>
          </cell>
        </row>
        <row r="4229">
          <cell r="A4229" t="str">
            <v>2.05.034</v>
          </cell>
          <cell r="B4229" t="str">
            <v>SCS0003434</v>
          </cell>
          <cell r="C4229" t="str">
            <v>301驾驶员靠背泡沫总成</v>
          </cell>
        </row>
        <row r="4230">
          <cell r="A4230" t="str">
            <v>2.05.035</v>
          </cell>
          <cell r="B4230" t="str">
            <v>SCS0003435</v>
          </cell>
          <cell r="C4230" t="str">
            <v>301驾驶员座垫泡沫总成</v>
          </cell>
        </row>
        <row r="4231">
          <cell r="A4231" t="str">
            <v>2.05.036</v>
          </cell>
          <cell r="B4231" t="str">
            <v>SCS0003436</v>
          </cell>
          <cell r="C4231" t="str">
            <v>301副驾靠背泡沫总成</v>
          </cell>
        </row>
        <row r="4232">
          <cell r="A4232" t="str">
            <v>2.05.037</v>
          </cell>
          <cell r="B4232" t="str">
            <v>SCS0003437</v>
          </cell>
          <cell r="C4232" t="str">
            <v>301副驾座垫泡沫总成</v>
          </cell>
        </row>
        <row r="4233">
          <cell r="A4233" t="str">
            <v>2.05.038</v>
          </cell>
          <cell r="B4233" t="str">
            <v>SCS0003438</v>
          </cell>
          <cell r="C4233" t="str">
            <v>301后排整体靠背泡沫总成</v>
          </cell>
        </row>
        <row r="4234">
          <cell r="A4234" t="str">
            <v>2.05.039</v>
          </cell>
          <cell r="B4234" t="str">
            <v>SCS0003439</v>
          </cell>
          <cell r="C4234" t="str">
            <v>301后排两侧头枕泡沫总成</v>
          </cell>
        </row>
        <row r="4235">
          <cell r="A4235" t="str">
            <v>2.05.040</v>
          </cell>
          <cell r="B4235" t="str">
            <v>SCS0003440</v>
          </cell>
          <cell r="C4235" t="str">
            <v>301后排整体座垫泡沫总成</v>
          </cell>
        </row>
        <row r="4236">
          <cell r="A4236" t="str">
            <v>2.05.041</v>
          </cell>
          <cell r="B4236" t="str">
            <v>SCS0003441</v>
          </cell>
          <cell r="C4236" t="str">
            <v>301副驾靠背骨架总成</v>
          </cell>
        </row>
        <row r="4237">
          <cell r="A4237" t="str">
            <v>2.05.042</v>
          </cell>
          <cell r="B4237" t="str">
            <v>SCS0003442</v>
          </cell>
          <cell r="C4237" t="str">
            <v>301后排四分靠背泡沫总成</v>
          </cell>
        </row>
        <row r="4238">
          <cell r="A4238" t="str">
            <v>2.05.043</v>
          </cell>
          <cell r="B4238" t="str">
            <v>SCS0003443</v>
          </cell>
          <cell r="C4238" t="str">
            <v>301后排四分座垫泡沫总成</v>
          </cell>
        </row>
        <row r="4239">
          <cell r="A4239" t="str">
            <v>2.05.044</v>
          </cell>
          <cell r="B4239" t="str">
            <v>SCS0003444</v>
          </cell>
          <cell r="C4239" t="str">
            <v>301后排六分靠背泡沫总成（不带中间头枕）</v>
          </cell>
        </row>
        <row r="4240">
          <cell r="A4240" t="str">
            <v>2.05.045</v>
          </cell>
          <cell r="B4240" t="str">
            <v>SCS0003445</v>
          </cell>
          <cell r="C4240" t="str">
            <v>301后排六分靠背泡沫总成（带中间头枕）</v>
          </cell>
        </row>
        <row r="4241">
          <cell r="A4241" t="str">
            <v>2.05.046</v>
          </cell>
          <cell r="B4241" t="str">
            <v>SCS0003446</v>
          </cell>
          <cell r="C4241" t="str">
            <v>301后排六分座垫泡沫总成</v>
          </cell>
        </row>
        <row r="4242">
          <cell r="A4242" t="str">
            <v>2.05.047</v>
          </cell>
          <cell r="B4242" t="str">
            <v>SCS0003447</v>
          </cell>
          <cell r="C4242" t="str">
            <v>301后排中间头枕泡沫总成</v>
          </cell>
        </row>
        <row r="4243">
          <cell r="A4243" t="str">
            <v>2.05.048</v>
          </cell>
          <cell r="B4243" t="str">
            <v>SCS0003448</v>
          </cell>
          <cell r="C4243" t="str">
            <v>301基本型前排头枕总成</v>
          </cell>
        </row>
        <row r="4244">
          <cell r="A4244" t="str">
            <v>2.05.049</v>
          </cell>
          <cell r="B4244" t="str">
            <v>SCS0003449</v>
          </cell>
          <cell r="C4244" t="str">
            <v>301基本型后排两侧头枕总成</v>
          </cell>
        </row>
        <row r="4245">
          <cell r="A4245" t="str">
            <v>2.05.050</v>
          </cell>
          <cell r="B4245" t="str">
            <v>SCS0003450</v>
          </cell>
          <cell r="C4245" t="str">
            <v>301舒适型前排头枕总成</v>
          </cell>
        </row>
        <row r="4246">
          <cell r="A4246" t="str">
            <v>2.05.051</v>
          </cell>
          <cell r="B4246" t="str">
            <v>SCS0003451</v>
          </cell>
          <cell r="C4246" t="str">
            <v>301舒适型后排两侧头枕总成</v>
          </cell>
        </row>
        <row r="4247">
          <cell r="A4247" t="str">
            <v>2.05.052</v>
          </cell>
          <cell r="B4247" t="str">
            <v>SCS0003452</v>
          </cell>
          <cell r="C4247" t="str">
            <v>301舒适型后排中间头枕总成</v>
          </cell>
        </row>
        <row r="4248">
          <cell r="A4248" t="str">
            <v>2.05.053</v>
          </cell>
          <cell r="B4248" t="str">
            <v>SCS0003453</v>
          </cell>
          <cell r="C4248" t="str">
            <v>307中排双人座垫泡沫总成</v>
          </cell>
        </row>
        <row r="4249">
          <cell r="A4249" t="str">
            <v>2.05.054</v>
          </cell>
          <cell r="B4249" t="str">
            <v>SCS0003454</v>
          </cell>
          <cell r="C4249" t="str">
            <v>307基本型头枕总成</v>
          </cell>
        </row>
        <row r="4250">
          <cell r="A4250" t="str">
            <v>2.05.055</v>
          </cell>
          <cell r="B4250" t="str">
            <v>SCS0003455</v>
          </cell>
          <cell r="C4250" t="str">
            <v>307舒适型头枕总成</v>
          </cell>
        </row>
        <row r="4251">
          <cell r="A4251" t="str">
            <v>2.05.056</v>
          </cell>
          <cell r="B4251" t="str">
            <v>SCS0003456</v>
          </cell>
          <cell r="C4251" t="str">
            <v>307豪华型头枕总成</v>
          </cell>
        </row>
        <row r="4252">
          <cell r="A4252" t="str">
            <v>2.05.057</v>
          </cell>
          <cell r="B4252" t="str">
            <v>SCS0003457</v>
          </cell>
          <cell r="C4252" t="str">
            <v>306（改型）基本型头枕总成</v>
          </cell>
        </row>
        <row r="4253">
          <cell r="A4253" t="str">
            <v>2.05.058</v>
          </cell>
          <cell r="B4253" t="str">
            <v>SCS0003458</v>
          </cell>
          <cell r="C4253" t="str">
            <v>306（改型）舒适型头枕总成</v>
          </cell>
        </row>
        <row r="4254">
          <cell r="A4254" t="str">
            <v>2.05.059</v>
          </cell>
          <cell r="B4254" t="str">
            <v>SCS0003459</v>
          </cell>
          <cell r="C4254" t="str">
            <v>306（改型）豪华型头枕总成</v>
          </cell>
        </row>
        <row r="4255">
          <cell r="A4255" t="str">
            <v>2.05.060</v>
          </cell>
          <cell r="B4255" t="str">
            <v>SCS0003460</v>
          </cell>
          <cell r="C4255" t="str">
            <v>306（改型）中排2+1靠背泡沫总成</v>
          </cell>
        </row>
        <row r="4256">
          <cell r="A4256" t="str">
            <v>2.05.061</v>
          </cell>
          <cell r="B4256" t="str">
            <v>SCS0003461</v>
          </cell>
          <cell r="C4256" t="str">
            <v>306（改型）中排2+1座垫泡沫总成</v>
          </cell>
        </row>
        <row r="4257">
          <cell r="A4257" t="str">
            <v>2.05.062</v>
          </cell>
          <cell r="B4257" t="str">
            <v>SCS0003462</v>
          </cell>
          <cell r="C4257" t="str">
            <v>306（改型）后排三人靠背泡沫总成</v>
          </cell>
        </row>
        <row r="4258">
          <cell r="A4258" t="str">
            <v>2.05.063</v>
          </cell>
          <cell r="B4258" t="str">
            <v>SCS0003463</v>
          </cell>
          <cell r="C4258" t="str">
            <v>306（改型）后排三人座垫泡沫总成</v>
          </cell>
        </row>
        <row r="4259">
          <cell r="A4259" t="str">
            <v>2.05.064</v>
          </cell>
          <cell r="B4259" t="str">
            <v>SCS0003464</v>
          </cell>
          <cell r="C4259" t="str">
            <v>306（改型）头枕泡沫总成</v>
          </cell>
        </row>
        <row r="4260">
          <cell r="A4260" t="str">
            <v>2.05.065</v>
          </cell>
          <cell r="B4260" t="str">
            <v>SCS0003465</v>
          </cell>
          <cell r="C4260" t="str">
            <v>306（改型）基本型跨座总成</v>
          </cell>
        </row>
        <row r="4261">
          <cell r="A4261" t="str">
            <v>2.05.066</v>
          </cell>
          <cell r="B4261" t="str">
            <v>SCS0003466</v>
          </cell>
          <cell r="C4261" t="str">
            <v>306（改型）舒适型跨座总成</v>
          </cell>
        </row>
        <row r="4262">
          <cell r="A4262" t="str">
            <v>2.05.067</v>
          </cell>
          <cell r="B4262" t="str">
            <v>SCS0003467</v>
          </cell>
          <cell r="C4262" t="str">
            <v>306（改型）豪华型跨座总成</v>
          </cell>
        </row>
        <row r="4263">
          <cell r="A4263" t="str">
            <v>2.05.068</v>
          </cell>
          <cell r="B4263" t="str">
            <v>SCS0003468</v>
          </cell>
          <cell r="C4263" t="str">
            <v>M20正驾驶靠背泡沫总成</v>
          </cell>
        </row>
        <row r="4264">
          <cell r="A4264" t="str">
            <v>2.05.069</v>
          </cell>
          <cell r="B4264" t="str">
            <v>SCS0003469</v>
          </cell>
          <cell r="C4264" t="str">
            <v>M20副驾驶靠背泡沫总成</v>
          </cell>
        </row>
        <row r="4265">
          <cell r="A4265" t="str">
            <v>2.05.070</v>
          </cell>
          <cell r="B4265" t="str">
            <v>SCS0003470</v>
          </cell>
          <cell r="C4265" t="str">
            <v>M20驾驶员座垫泡沫总成</v>
          </cell>
        </row>
        <row r="4266">
          <cell r="A4266" t="str">
            <v>2.05.071</v>
          </cell>
          <cell r="B4266" t="str">
            <v>SCS0003471</v>
          </cell>
          <cell r="C4266" t="str">
            <v>M20副驾驶员座垫泡沫总成</v>
          </cell>
        </row>
        <row r="4267">
          <cell r="A4267" t="str">
            <v>2.05.072</v>
          </cell>
          <cell r="B4267" t="str">
            <v>SCS0003472</v>
          </cell>
          <cell r="C4267" t="str">
            <v>M20前排头枕泡沫总成</v>
          </cell>
        </row>
        <row r="4268">
          <cell r="A4268" t="str">
            <v>2.05.073</v>
          </cell>
          <cell r="B4268" t="str">
            <v>SCS0003473</v>
          </cell>
          <cell r="C4268" t="str">
            <v>M20前排头枕总成（织物）</v>
          </cell>
        </row>
        <row r="4269">
          <cell r="A4269" t="str">
            <v>2.05.075</v>
          </cell>
          <cell r="B4269" t="str">
            <v>SCS0003475</v>
          </cell>
          <cell r="C4269" t="str">
            <v>M20前排头枕总成（PVC）</v>
          </cell>
        </row>
        <row r="4270">
          <cell r="A4270" t="str">
            <v>2.05.076</v>
          </cell>
          <cell r="B4270" t="str">
            <v>SCS0003476</v>
          </cell>
          <cell r="C4270" t="str">
            <v>M20主驾驶员靠背骨架总成</v>
          </cell>
        </row>
        <row r="4271">
          <cell r="A4271" t="str">
            <v>2.05.077</v>
          </cell>
          <cell r="B4271" t="str">
            <v>SCS0003477</v>
          </cell>
          <cell r="C4271" t="str">
            <v>M20副驾驶员靠背骨架总成</v>
          </cell>
        </row>
        <row r="4272">
          <cell r="A4272" t="str">
            <v>2.05.078</v>
          </cell>
          <cell r="B4272" t="str">
            <v>SCS0003478</v>
          </cell>
          <cell r="C4272" t="str">
            <v>M20左侧独立靠背泡沫总成</v>
          </cell>
        </row>
        <row r="4273">
          <cell r="A4273" t="str">
            <v>2.05.079</v>
          </cell>
          <cell r="B4273" t="str">
            <v>SCS0003479</v>
          </cell>
          <cell r="C4273" t="str">
            <v>M20右侧独立靠背泡沫总成</v>
          </cell>
        </row>
        <row r="4274">
          <cell r="A4274" t="str">
            <v>2.05.080</v>
          </cell>
          <cell r="B4274" t="str">
            <v>SCS0003480</v>
          </cell>
          <cell r="C4274" t="str">
            <v>M20左侧独立扶手泡沫</v>
          </cell>
        </row>
        <row r="4275">
          <cell r="A4275" t="str">
            <v>2.05.081</v>
          </cell>
          <cell r="B4275" t="str">
            <v>SCS0003481</v>
          </cell>
          <cell r="C4275" t="str">
            <v>M20右侧独立扶手泡沫</v>
          </cell>
        </row>
        <row r="4276">
          <cell r="A4276" t="str">
            <v>2.05.082</v>
          </cell>
          <cell r="B4276" t="str">
            <v>SCS0003482</v>
          </cell>
          <cell r="C4276" t="str">
            <v>M20左侧独立座垫泡沫总成</v>
          </cell>
        </row>
        <row r="4277">
          <cell r="A4277" t="str">
            <v>2.05.083</v>
          </cell>
          <cell r="B4277" t="str">
            <v>SCS0003483</v>
          </cell>
          <cell r="C4277" t="str">
            <v>M20右侧独立座垫泡沫总成</v>
          </cell>
        </row>
        <row r="4278">
          <cell r="A4278" t="str">
            <v>2.05.084</v>
          </cell>
          <cell r="B4278" t="str">
            <v>SCS0003484</v>
          </cell>
          <cell r="C4278" t="str">
            <v>M20左侧座椅靠背泡沫总成</v>
          </cell>
        </row>
        <row r="4279">
          <cell r="A4279" t="str">
            <v>2.05.085</v>
          </cell>
          <cell r="B4279" t="str">
            <v>SCS0003485</v>
          </cell>
          <cell r="C4279" t="str">
            <v>M20右侧座椅靠背泡沫总成</v>
          </cell>
        </row>
        <row r="4280">
          <cell r="A4280" t="str">
            <v>2.05.086</v>
          </cell>
          <cell r="B4280" t="str">
            <v>SCS0003486</v>
          </cell>
          <cell r="C4280" t="str">
            <v>M20左侧座椅座垫泡沫总成</v>
          </cell>
        </row>
        <row r="4281">
          <cell r="A4281" t="str">
            <v>2.05.087</v>
          </cell>
          <cell r="B4281" t="str">
            <v>SCS0003487</v>
          </cell>
          <cell r="C4281" t="str">
            <v>M20右侧座椅座垫泡沫总成</v>
          </cell>
        </row>
        <row r="4282">
          <cell r="A4282" t="str">
            <v>2.05.088</v>
          </cell>
          <cell r="B4282" t="str">
            <v>SCS0003488</v>
          </cell>
          <cell r="C4282" t="str">
            <v>M20三人靠背泡沫总成</v>
          </cell>
        </row>
        <row r="4283">
          <cell r="A4283" t="str">
            <v>2.05.089</v>
          </cell>
          <cell r="B4283" t="str">
            <v>SCS0003489</v>
          </cell>
          <cell r="C4283" t="str">
            <v>M20三人座垫泡沫总成</v>
          </cell>
        </row>
        <row r="4284">
          <cell r="A4284" t="str">
            <v>2.05.090</v>
          </cell>
          <cell r="B4284" t="str">
            <v>SCS0003490</v>
          </cell>
          <cell r="C4284" t="str">
            <v>M20三人头枕泡沫总成</v>
          </cell>
        </row>
        <row r="4285">
          <cell r="A4285" t="str">
            <v>2.05.091</v>
          </cell>
          <cell r="B4285" t="str">
            <v>SCS0003491</v>
          </cell>
          <cell r="C4285" t="str">
            <v>M20三人头枕总成（织物）</v>
          </cell>
        </row>
        <row r="4286">
          <cell r="A4286" t="str">
            <v>2.05.093</v>
          </cell>
          <cell r="B4286" t="str">
            <v>SCS0003493</v>
          </cell>
          <cell r="C4286" t="str">
            <v>M20三人头枕总成（PVC）</v>
          </cell>
        </row>
        <row r="4287">
          <cell r="A4287" t="str">
            <v>2.05.094</v>
          </cell>
          <cell r="B4287" t="str">
            <v>SLT0001562</v>
          </cell>
          <cell r="C4287" t="str">
            <v>驾驶员靠背泡沫总成</v>
          </cell>
        </row>
        <row r="4288">
          <cell r="A4288" t="str">
            <v>2.05.095</v>
          </cell>
          <cell r="B4288" t="str">
            <v>SLT0001563</v>
          </cell>
          <cell r="C4288" t="str">
            <v>驾驶员座垫泡沫总成</v>
          </cell>
        </row>
        <row r="4289">
          <cell r="A4289" t="str">
            <v>2.05.096</v>
          </cell>
          <cell r="B4289" t="str">
            <v>SLT0001564</v>
          </cell>
          <cell r="C4289" t="str">
            <v>1695副司机靠背合棉总成</v>
          </cell>
        </row>
        <row r="4290">
          <cell r="A4290" t="str">
            <v>2.05.097</v>
          </cell>
          <cell r="B4290" t="str">
            <v>SLT0001565</v>
          </cell>
          <cell r="C4290" t="str">
            <v>1695副司机座垫合棉总成</v>
          </cell>
        </row>
        <row r="4291">
          <cell r="A4291" t="str">
            <v>2.05.098</v>
          </cell>
          <cell r="B4291" t="str">
            <v>SLT0001566</v>
          </cell>
          <cell r="C4291" t="str">
            <v>1900副司机大靠背泡沫总成</v>
          </cell>
        </row>
        <row r="4292">
          <cell r="A4292" t="str">
            <v>2.05.099</v>
          </cell>
          <cell r="B4292" t="str">
            <v>SLT0001567</v>
          </cell>
          <cell r="C4292" t="str">
            <v>1900副司机小靠背泡沫总成</v>
          </cell>
        </row>
        <row r="4293">
          <cell r="A4293" t="str">
            <v>2.05.100</v>
          </cell>
          <cell r="B4293" t="str">
            <v>SLT0001568</v>
          </cell>
          <cell r="C4293" t="str">
            <v>1900副司机座垫泡沫总成</v>
          </cell>
        </row>
        <row r="4294">
          <cell r="A4294" t="str">
            <v>2.05.101</v>
          </cell>
          <cell r="B4294" t="str">
            <v>SLT0001569</v>
          </cell>
          <cell r="C4294" t="str">
            <v>1780副司机联体背泡沫总成</v>
          </cell>
        </row>
        <row r="4295">
          <cell r="A4295" t="str">
            <v>2.05.102</v>
          </cell>
          <cell r="B4295" t="str">
            <v>SLT0001570</v>
          </cell>
          <cell r="C4295" t="str">
            <v>1780副司机座垫泡沫总成</v>
          </cell>
        </row>
        <row r="4296">
          <cell r="A4296" t="str">
            <v>2.05.103</v>
          </cell>
          <cell r="B4296" t="str">
            <v>SCS0003494</v>
          </cell>
          <cell r="C4296" t="str">
            <v>301正驾靠背骨架总成（焊接式调角器）</v>
          </cell>
        </row>
        <row r="4297">
          <cell r="A4297" t="str">
            <v>2.05.104</v>
          </cell>
          <cell r="B4297" t="str">
            <v>SCS0003495</v>
          </cell>
          <cell r="C4297" t="str">
            <v>301副驾靠背骨架总成（焊接式调角器）</v>
          </cell>
        </row>
        <row r="4298">
          <cell r="A4298" t="str">
            <v>2.05.105</v>
          </cell>
          <cell r="B4298" t="str">
            <v>SCS0003496</v>
          </cell>
          <cell r="C4298" t="str">
            <v>M20左侧独立靠背骨架总成（不带扶手）</v>
          </cell>
        </row>
        <row r="4299">
          <cell r="A4299" t="str">
            <v>2.05.106</v>
          </cell>
          <cell r="B4299" t="str">
            <v>SCS0003497</v>
          </cell>
          <cell r="C4299" t="str">
            <v>M20右侧独立靠背骨架总成（不带扶手）</v>
          </cell>
        </row>
        <row r="4300">
          <cell r="A4300" t="str">
            <v>2.05.107</v>
          </cell>
          <cell r="B4300" t="str">
            <v>SCS0003498</v>
          </cell>
          <cell r="C4300" t="str">
            <v>M20左侧独立座框总成（自制）</v>
          </cell>
        </row>
        <row r="4301">
          <cell r="A4301" t="str">
            <v>2.05.108</v>
          </cell>
          <cell r="B4301" t="str">
            <v>SCS0003499</v>
          </cell>
          <cell r="C4301" t="str">
            <v>M20右侧独立座框总成（自制）</v>
          </cell>
        </row>
        <row r="4302">
          <cell r="A4302" t="str">
            <v>2.05.109</v>
          </cell>
          <cell r="B4302" t="str">
            <v>SCS0003500</v>
          </cell>
          <cell r="C4302" t="str">
            <v>307（改型）后排三人靠背泡沫总成</v>
          </cell>
        </row>
        <row r="4303">
          <cell r="A4303" t="str">
            <v>2.05.110</v>
          </cell>
          <cell r="B4303" t="str">
            <v>SCS0003501</v>
          </cell>
          <cell r="C4303" t="str">
            <v>307（改型）后排三人座垫泡沫总成</v>
          </cell>
        </row>
        <row r="4304">
          <cell r="A4304" t="str">
            <v>2.05.111</v>
          </cell>
          <cell r="B4304" t="str">
            <v>SCS0003502</v>
          </cell>
          <cell r="C4304" t="str">
            <v>301驾座靠背骨架总成(高配)</v>
          </cell>
        </row>
        <row r="4305">
          <cell r="A4305" t="str">
            <v>2.05.112</v>
          </cell>
          <cell r="B4305" t="str">
            <v>SCS0003503</v>
          </cell>
          <cell r="C4305" t="str">
            <v>301副驾靠背骨架总成(高配)</v>
          </cell>
        </row>
        <row r="4306">
          <cell r="A4306" t="str">
            <v>2.05.113</v>
          </cell>
          <cell r="B4306" t="str">
            <v>SCS0003504</v>
          </cell>
          <cell r="C4306" t="str">
            <v>301驾驶员靠背泡沫总成（气囊）</v>
          </cell>
        </row>
        <row r="4307">
          <cell r="A4307" t="str">
            <v>2.05.114</v>
          </cell>
          <cell r="B4307" t="str">
            <v>SCS0003505</v>
          </cell>
          <cell r="C4307" t="str">
            <v>301副驾驶靠背泡沫总成（气囊）</v>
          </cell>
        </row>
        <row r="4308">
          <cell r="A4308" t="str">
            <v>2.05.115</v>
          </cell>
          <cell r="B4308" t="str">
            <v>SCS0003506</v>
          </cell>
          <cell r="C4308" t="str">
            <v>301前排头枕泡沫总成（高配）</v>
          </cell>
        </row>
        <row r="4309">
          <cell r="A4309" t="str">
            <v>2.05.116</v>
          </cell>
          <cell r="B4309" t="str">
            <v>SCS0003507</v>
          </cell>
          <cell r="C4309" t="str">
            <v>301前排头枕总成（高配）</v>
          </cell>
        </row>
        <row r="4310">
          <cell r="A4310" t="str">
            <v>2.05.117</v>
          </cell>
          <cell r="B4310" t="str">
            <v>SCS0003508</v>
          </cell>
          <cell r="C4310" t="str">
            <v>306驾驶员靠背骨架总成（单边调角器）</v>
          </cell>
        </row>
        <row r="4311">
          <cell r="A4311" t="str">
            <v>2.05.118</v>
          </cell>
          <cell r="B4311" t="str">
            <v>SCS0003509</v>
          </cell>
          <cell r="C4311" t="str">
            <v>306副驾驶员靠背骨架总成（单边调角器）</v>
          </cell>
        </row>
        <row r="4312">
          <cell r="A4312" t="str">
            <v>2.05.119</v>
          </cell>
          <cell r="B4312" t="str">
            <v>SCS0003510</v>
          </cell>
          <cell r="C4312" t="str">
            <v>M20左侧独立靠背骨架总成（带扶手）</v>
          </cell>
        </row>
        <row r="4313">
          <cell r="A4313" t="str">
            <v>2.05.120</v>
          </cell>
          <cell r="B4313" t="str">
            <v>SCS0003511</v>
          </cell>
          <cell r="C4313" t="str">
            <v>M20右侧独立靠背骨架总成（带扶手）</v>
          </cell>
        </row>
        <row r="4314">
          <cell r="A4314" t="str">
            <v>2.05.121</v>
          </cell>
          <cell r="B4314" t="str">
            <v>SCS0003512</v>
          </cell>
          <cell r="C4314" t="str">
            <v>C33D四分靠背泡沫总成</v>
          </cell>
        </row>
        <row r="4315">
          <cell r="A4315" t="str">
            <v>2.05.122</v>
          </cell>
          <cell r="B4315" t="str">
            <v>SCS0003513</v>
          </cell>
          <cell r="C4315" t="str">
            <v>C33D六分靠背泡沫总成（带头枕）</v>
          </cell>
        </row>
        <row r="4316">
          <cell r="A4316" t="str">
            <v>2.05.123</v>
          </cell>
          <cell r="B4316" t="str">
            <v>SCS0003514</v>
          </cell>
          <cell r="C4316" t="str">
            <v>C33D后排整体式靠背泡沫总成</v>
          </cell>
        </row>
        <row r="4317">
          <cell r="A4317" t="str">
            <v>2.05.124</v>
          </cell>
          <cell r="B4317" t="str">
            <v>SCS0003515</v>
          </cell>
          <cell r="C4317" t="str">
            <v>C33D前排头枕总成（米色、棕色PVC）</v>
          </cell>
        </row>
        <row r="4318">
          <cell r="A4318" t="str">
            <v>2.05.125</v>
          </cell>
          <cell r="B4318" t="str">
            <v>SCS0003516</v>
          </cell>
          <cell r="C4318" t="str">
            <v>C33D后排两侧头枕总成（米色、棕色PVC）</v>
          </cell>
        </row>
        <row r="4319">
          <cell r="A4319" t="str">
            <v>2.05.126</v>
          </cell>
          <cell r="B4319" t="str">
            <v>SCS0003517</v>
          </cell>
          <cell r="C4319" t="str">
            <v>C33D后排中间头枕总成（米色、棕色PVC）</v>
          </cell>
        </row>
        <row r="4320">
          <cell r="A4320" t="str">
            <v>2.05.127</v>
          </cell>
          <cell r="B4320" t="str">
            <v>SCS0003518</v>
          </cell>
          <cell r="C4320" t="str">
            <v>C33D前排头枕总成（黑色织物）</v>
          </cell>
        </row>
        <row r="4321">
          <cell r="A4321" t="str">
            <v>2.05.128</v>
          </cell>
          <cell r="B4321" t="str">
            <v>SCS0003519</v>
          </cell>
          <cell r="C4321" t="str">
            <v>C33D后排两侧头枕总成（黑色织物）</v>
          </cell>
        </row>
        <row r="4322">
          <cell r="A4322" t="str">
            <v>2.05.129</v>
          </cell>
          <cell r="B4322" t="str">
            <v>SCS0003520</v>
          </cell>
          <cell r="C4322" t="str">
            <v>C33D后排中间头枕总成（黑色织物）</v>
          </cell>
        </row>
        <row r="4323">
          <cell r="A4323" t="str">
            <v>2.05.130</v>
          </cell>
          <cell r="B4323" t="str">
            <v>SCS0003521</v>
          </cell>
          <cell r="C4323" t="str">
            <v>C33D前排头枕总成（黑色真皮）</v>
          </cell>
        </row>
        <row r="4324">
          <cell r="A4324" t="str">
            <v>2.05.131</v>
          </cell>
          <cell r="B4324" t="str">
            <v>SCS0003522</v>
          </cell>
          <cell r="C4324" t="str">
            <v>C33D后排两侧头枕总成（黑色真皮）</v>
          </cell>
        </row>
        <row r="4325">
          <cell r="A4325" t="str">
            <v>2.05.132</v>
          </cell>
          <cell r="B4325" t="str">
            <v>SCS0003523</v>
          </cell>
          <cell r="C4325" t="str">
            <v>C33D后排中间头枕总成（黑色真皮）</v>
          </cell>
        </row>
        <row r="4326">
          <cell r="A4326" t="str">
            <v>2.05.133</v>
          </cell>
          <cell r="B4326" t="str">
            <v>SCS0003524</v>
          </cell>
          <cell r="C4326" t="str">
            <v>301后排两侧头枕总成（真皮）</v>
          </cell>
        </row>
        <row r="4327">
          <cell r="A4327" t="str">
            <v>2.05.134</v>
          </cell>
          <cell r="B4327" t="str">
            <v>SCS0003525</v>
          </cell>
          <cell r="C4327" t="str">
            <v>301后排中间头枕总成（真皮）</v>
          </cell>
        </row>
        <row r="4328">
          <cell r="A4328" t="str">
            <v>2.05.135</v>
          </cell>
          <cell r="B4328" t="str">
            <v>SCS0003526</v>
          </cell>
          <cell r="C4328" t="str">
            <v>307（改型）基本型头枕总成</v>
          </cell>
        </row>
        <row r="4329">
          <cell r="A4329" t="str">
            <v>2.05.136</v>
          </cell>
          <cell r="B4329" t="str">
            <v>SCS0003527</v>
          </cell>
          <cell r="C4329" t="str">
            <v>307（改型）舒适型头枕总成</v>
          </cell>
        </row>
        <row r="4330">
          <cell r="A4330" t="str">
            <v>2.05.137</v>
          </cell>
          <cell r="B4330" t="str">
            <v>SCS0003528</v>
          </cell>
          <cell r="C4330" t="str">
            <v>307（改型）豪华型头枕总成</v>
          </cell>
        </row>
        <row r="4331">
          <cell r="A4331" t="str">
            <v>2.05.138</v>
          </cell>
          <cell r="B4331" t="str">
            <v>SCS0003529</v>
          </cell>
          <cell r="C4331" t="str">
            <v>M20前排头枕总成（米色织物IY16）</v>
          </cell>
        </row>
        <row r="4332">
          <cell r="A4332" t="str">
            <v>2.05.139</v>
          </cell>
          <cell r="B4332" t="str">
            <v>SCS0003530</v>
          </cell>
          <cell r="C4332" t="str">
            <v>M20前排头枕总成（米色PVC-IY16）</v>
          </cell>
        </row>
        <row r="4333">
          <cell r="A4333" t="str">
            <v>2.05.140</v>
          </cell>
          <cell r="B4333" t="str">
            <v>SCS0003531</v>
          </cell>
          <cell r="C4333" t="str">
            <v>M20三人头枕总成（米色织物IY16）</v>
          </cell>
        </row>
        <row r="4334">
          <cell r="A4334" t="str">
            <v>2.05.141</v>
          </cell>
          <cell r="B4334" t="str">
            <v>SCS0003532</v>
          </cell>
          <cell r="C4334" t="str">
            <v>M20三人头枕总成（米色PVC-IY16）</v>
          </cell>
        </row>
        <row r="4335">
          <cell r="A4335" t="str">
            <v>2.05.142</v>
          </cell>
          <cell r="B4335" t="str">
            <v>SCS0003533</v>
          </cell>
          <cell r="C4335" t="str">
            <v>C33D前排头枕总成（黑色PVC）</v>
          </cell>
        </row>
        <row r="4336">
          <cell r="A4336" t="str">
            <v>2.05.143</v>
          </cell>
          <cell r="B4336" t="str">
            <v>SCS0003534</v>
          </cell>
          <cell r="C4336" t="str">
            <v>C33D后排两侧头枕总成（黑色PVC）</v>
          </cell>
        </row>
        <row r="4337">
          <cell r="A4337" t="str">
            <v>2.05.144</v>
          </cell>
          <cell r="B4337" t="str">
            <v>SCS0003535</v>
          </cell>
          <cell r="C4337" t="str">
            <v>C33D后排中间头枕总成（黑色PVC）</v>
          </cell>
        </row>
        <row r="4338">
          <cell r="A4338" t="str">
            <v>2.05.145</v>
          </cell>
          <cell r="B4338" t="str">
            <v>SCS0003536</v>
          </cell>
          <cell r="C4338" t="str">
            <v>C33D驾驶员座垫泡沫总成</v>
          </cell>
        </row>
        <row r="4339">
          <cell r="A4339" t="str">
            <v>2.05.146</v>
          </cell>
          <cell r="B4339" t="str">
            <v>SCS0003537</v>
          </cell>
          <cell r="C4339" t="str">
            <v>C33D副驾座垫泡沫总成</v>
          </cell>
        </row>
        <row r="4340">
          <cell r="A4340" t="str">
            <v>2.05.147</v>
          </cell>
          <cell r="B4340" t="str">
            <v>SCS0003538</v>
          </cell>
          <cell r="C4340" t="str">
            <v>C33D正驾靠背骨架总成（豪华）</v>
          </cell>
        </row>
        <row r="4341">
          <cell r="A4341" t="str">
            <v>2.05.148</v>
          </cell>
          <cell r="B4341" t="str">
            <v>SCS0003539</v>
          </cell>
          <cell r="C4341" t="str">
            <v>C33D后排中间头枕泡沫总成</v>
          </cell>
        </row>
        <row r="4342">
          <cell r="A4342" t="str">
            <v>2.05.149</v>
          </cell>
          <cell r="B4342" t="str">
            <v>SCS0003540</v>
          </cell>
          <cell r="C4342" t="str">
            <v>C33D后排整体式靠背骨架总成（不含冲压件）</v>
          </cell>
        </row>
        <row r="4343">
          <cell r="A4343" t="str">
            <v>2.05.150</v>
          </cell>
          <cell r="B4343" t="str">
            <v>SCS0003541</v>
          </cell>
          <cell r="C4343" t="str">
            <v>C33D四分靠背骨架总成(不含冲压件)</v>
          </cell>
        </row>
        <row r="4344">
          <cell r="A4344" t="str">
            <v>2.05.151</v>
          </cell>
          <cell r="B4344" t="str">
            <v>SCS0003542</v>
          </cell>
          <cell r="C4344" t="str">
            <v>C33D六分靠背骨架焊接总成（不含冲压件）</v>
          </cell>
        </row>
        <row r="4345">
          <cell r="A4345" t="str">
            <v>2.05.152</v>
          </cell>
          <cell r="B4345" t="str">
            <v>SCS0003543</v>
          </cell>
          <cell r="C4345" t="str">
            <v>M50前排头枕总成（浅灰色PVC-7Z0）</v>
          </cell>
        </row>
        <row r="4346">
          <cell r="A4346" t="str">
            <v>2.05.153</v>
          </cell>
          <cell r="B4346" t="str">
            <v>SCS0003544</v>
          </cell>
          <cell r="C4346" t="str">
            <v>M50三人头枕总成（浅灰色PVC-7Z0）</v>
          </cell>
        </row>
        <row r="4347">
          <cell r="A4347" t="str">
            <v>2.05.154</v>
          </cell>
          <cell r="B4347" t="str">
            <v>SCS0003545</v>
          </cell>
          <cell r="C4347" t="str">
            <v>M20前排头枕总成（紫黑色织物IK23）</v>
          </cell>
        </row>
        <row r="4348">
          <cell r="A4348" t="str">
            <v>2.05.155</v>
          </cell>
          <cell r="B4348" t="str">
            <v>SCS0003546</v>
          </cell>
          <cell r="C4348" t="str">
            <v>M20前排头枕总成（紫黑色+棕色PVC-IK23）</v>
          </cell>
        </row>
        <row r="4349">
          <cell r="A4349" t="str">
            <v>2.05.156</v>
          </cell>
          <cell r="B4349" t="str">
            <v>SCS0003547</v>
          </cell>
          <cell r="C4349" t="str">
            <v>M20三人头枕总成（紫黑色织物IK23）</v>
          </cell>
        </row>
        <row r="4350">
          <cell r="A4350" t="str">
            <v>2.05.157</v>
          </cell>
          <cell r="B4350" t="str">
            <v>SCS0003548</v>
          </cell>
          <cell r="C4350" t="str">
            <v>M20三人头枕总成（紫黑色+棕色PVC-IK23）</v>
          </cell>
        </row>
        <row r="4351">
          <cell r="A4351" t="str">
            <v>2.05.158</v>
          </cell>
          <cell r="B4351" t="str">
            <v>SCS0003549</v>
          </cell>
          <cell r="C4351" t="str">
            <v>M50前排头枕总成（浅灰色织物-7Z1）</v>
          </cell>
        </row>
        <row r="4352">
          <cell r="A4352" t="str">
            <v>2.05.159</v>
          </cell>
          <cell r="B4352" t="str">
            <v>SCS0003550</v>
          </cell>
          <cell r="C4352" t="str">
            <v>M50三人头枕总成（浅灰色织物-7Z1）</v>
          </cell>
        </row>
        <row r="4353">
          <cell r="A4353" t="str">
            <v>2.05.160</v>
          </cell>
          <cell r="B4353" t="str">
            <v>SCS0003551</v>
          </cell>
          <cell r="C4353" t="str">
            <v>M35前排头枕总成（棕色PVC）</v>
          </cell>
        </row>
        <row r="4354">
          <cell r="A4354" t="str">
            <v>2.05.161</v>
          </cell>
          <cell r="B4354" t="str">
            <v>SCS0003552</v>
          </cell>
          <cell r="C4354" t="str">
            <v>M35三人头枕总成（棕色PVC）</v>
          </cell>
        </row>
        <row r="4355">
          <cell r="A4355" t="str">
            <v>2.05.162</v>
          </cell>
          <cell r="B4355" t="str">
            <v>SCS0003553</v>
          </cell>
          <cell r="C4355" t="str">
            <v>M35正驾驶靠背泡沫总成(电加热)</v>
          </cell>
        </row>
        <row r="4356">
          <cell r="A4356" t="str">
            <v>2.05.163</v>
          </cell>
          <cell r="B4356" t="str">
            <v>SCS0003554</v>
          </cell>
          <cell r="C4356" t="str">
            <v>M35正驾驶座垫泡沫总成(电加热)</v>
          </cell>
        </row>
        <row r="4357">
          <cell r="A4357" t="str">
            <v>2.05.164</v>
          </cell>
          <cell r="B4357" t="str">
            <v>SCS0003555</v>
          </cell>
          <cell r="C4357" t="str">
            <v>M35副驾驶靠背泡沫总成(电加热)</v>
          </cell>
        </row>
        <row r="4358">
          <cell r="A4358" t="str">
            <v>2.05.165</v>
          </cell>
          <cell r="B4358" t="str">
            <v>SCS0003556</v>
          </cell>
          <cell r="C4358" t="str">
            <v>M35副驾驶座垫泡沫总成(电加热)</v>
          </cell>
        </row>
        <row r="4359">
          <cell r="A4359" t="str">
            <v>2.05.166</v>
          </cell>
          <cell r="B4359" t="str">
            <v>SCS0003557</v>
          </cell>
          <cell r="C4359" t="str">
            <v>C33D前排头枕总成（浅色）</v>
          </cell>
        </row>
        <row r="4360">
          <cell r="A4360" t="str">
            <v>2.05.167</v>
          </cell>
          <cell r="B4360" t="str">
            <v>SCS0003558</v>
          </cell>
          <cell r="C4360" t="str">
            <v>C33D后排两侧头枕总成（浅色）</v>
          </cell>
        </row>
        <row r="4361">
          <cell r="A4361" t="str">
            <v>2.05.168</v>
          </cell>
          <cell r="B4361" t="str">
            <v>SCS0003559</v>
          </cell>
          <cell r="C4361" t="str">
            <v>C33D后排中间头枕总成（浅色）</v>
          </cell>
        </row>
        <row r="4362">
          <cell r="A4362" t="str">
            <v>2.05.169</v>
          </cell>
          <cell r="B4362" t="str">
            <v>SCS0003560</v>
          </cell>
          <cell r="C4362" t="str">
            <v>M50N主驾靠背骨架总成</v>
          </cell>
        </row>
        <row r="4363">
          <cell r="A4363" t="str">
            <v>2.05.170</v>
          </cell>
          <cell r="B4363" t="str">
            <v>SCS0003561</v>
          </cell>
          <cell r="C4363" t="str">
            <v>M50N主驾靠背合棉总成</v>
          </cell>
        </row>
        <row r="4364">
          <cell r="A4364" t="str">
            <v>2.05.171</v>
          </cell>
          <cell r="B4364" t="str">
            <v>SCS0003562</v>
          </cell>
          <cell r="C4364" t="str">
            <v>M50N前排头枕泡沫总成</v>
          </cell>
        </row>
        <row r="4365">
          <cell r="A4365" t="str">
            <v>2.05.172</v>
          </cell>
          <cell r="B4365" t="str">
            <v>SCS0003563</v>
          </cell>
          <cell r="C4365" t="str">
            <v>M50N前排头枕总成（棕色织物）</v>
          </cell>
        </row>
        <row r="4366">
          <cell r="A4366" t="str">
            <v>2.05.173</v>
          </cell>
          <cell r="B4366" t="str">
            <v>SCS0003564</v>
          </cell>
          <cell r="C4366" t="str">
            <v>M50N主驾座垫合棉总成</v>
          </cell>
        </row>
        <row r="4367">
          <cell r="A4367" t="str">
            <v>2.05.174</v>
          </cell>
          <cell r="B4367" t="str">
            <v>SCS0003565</v>
          </cell>
          <cell r="C4367" t="str">
            <v>M50N副驾靠背骨架总成</v>
          </cell>
        </row>
        <row r="4368">
          <cell r="A4368" t="str">
            <v>2.05.175</v>
          </cell>
          <cell r="B4368" t="str">
            <v>SCS0003566</v>
          </cell>
          <cell r="C4368" t="str">
            <v>M50N副驾靠背合棉总成</v>
          </cell>
        </row>
        <row r="4369">
          <cell r="A4369" t="str">
            <v>2.05.176</v>
          </cell>
          <cell r="B4369" t="str">
            <v>SCS0003567</v>
          </cell>
          <cell r="C4369" t="str">
            <v>M50N副驾座垫合棉总成</v>
          </cell>
        </row>
        <row r="4370">
          <cell r="A4370" t="str">
            <v>2.05.177</v>
          </cell>
          <cell r="B4370" t="str">
            <v>SCS0003568</v>
          </cell>
          <cell r="C4370" t="str">
            <v>M50N中排左独立靠背骨架总成</v>
          </cell>
        </row>
        <row r="4371">
          <cell r="A4371" t="str">
            <v>2.05.178</v>
          </cell>
          <cell r="B4371" t="str">
            <v>SCS0003569</v>
          </cell>
          <cell r="C4371" t="str">
            <v>M50N中排左独立靠背合棉总成</v>
          </cell>
        </row>
        <row r="4372">
          <cell r="A4372" t="str">
            <v>2.05.179</v>
          </cell>
          <cell r="B4372" t="str">
            <v>SCS0003570</v>
          </cell>
          <cell r="C4372" t="str">
            <v>M50N中排左独立座垫合棉总成</v>
          </cell>
        </row>
        <row r="4373">
          <cell r="A4373" t="str">
            <v>2.05.180</v>
          </cell>
          <cell r="B4373" t="str">
            <v>SCS0003571</v>
          </cell>
          <cell r="C4373" t="str">
            <v>M50N中排右独立靠背骨架总成</v>
          </cell>
        </row>
        <row r="4374">
          <cell r="A4374" t="str">
            <v>2.05.181</v>
          </cell>
          <cell r="B4374" t="str">
            <v>SCS0003572</v>
          </cell>
          <cell r="C4374" t="str">
            <v>M50N中排右独立靠背合棉总成</v>
          </cell>
        </row>
        <row r="4375">
          <cell r="A4375" t="str">
            <v>2.05.182</v>
          </cell>
          <cell r="B4375" t="str">
            <v>SCS0003573</v>
          </cell>
          <cell r="C4375" t="str">
            <v>M50N中排右独立座垫合棉总成</v>
          </cell>
        </row>
        <row r="4376">
          <cell r="A4376" t="str">
            <v>2.05.183</v>
          </cell>
          <cell r="B4376" t="str">
            <v>SCS0003574</v>
          </cell>
          <cell r="C4376" t="str">
            <v>M50N中排四分靠背合棉总成</v>
          </cell>
        </row>
        <row r="4377">
          <cell r="A4377" t="str">
            <v>2.05.184</v>
          </cell>
          <cell r="B4377" t="str">
            <v>SCS0003575</v>
          </cell>
          <cell r="C4377" t="str">
            <v>M50N中排四分座垫合棉总成</v>
          </cell>
        </row>
        <row r="4378">
          <cell r="A4378" t="str">
            <v>2.05.185</v>
          </cell>
          <cell r="B4378" t="str">
            <v>SCS0003576</v>
          </cell>
          <cell r="C4378" t="str">
            <v>M50N中排四六分两侧头枕总成（棕色织物）</v>
          </cell>
        </row>
        <row r="4379">
          <cell r="A4379" t="str">
            <v>2.05.186</v>
          </cell>
          <cell r="B4379" t="str">
            <v>SCS0003577</v>
          </cell>
          <cell r="C4379" t="str">
            <v>M50N中排四六分两侧头枕合棉总成</v>
          </cell>
        </row>
        <row r="4380">
          <cell r="A4380" t="str">
            <v>2.05.187</v>
          </cell>
          <cell r="B4380" t="str">
            <v>SCS0003578</v>
          </cell>
          <cell r="C4380" t="str">
            <v>M50N中排六分靠背合棉总成</v>
          </cell>
        </row>
        <row r="4381">
          <cell r="A4381" t="str">
            <v>2.05.188</v>
          </cell>
          <cell r="B4381" t="str">
            <v>SCS0003579</v>
          </cell>
          <cell r="C4381" t="str">
            <v>M50N中排六分座垫合棉总成</v>
          </cell>
        </row>
        <row r="4382">
          <cell r="A4382" t="str">
            <v>2.05.189</v>
          </cell>
          <cell r="B4382" t="str">
            <v>SCS0003580</v>
          </cell>
          <cell r="C4382" t="str">
            <v>M50N第三排六分靠背合棉总成</v>
          </cell>
        </row>
        <row r="4383">
          <cell r="A4383" t="str">
            <v>2.05.190</v>
          </cell>
          <cell r="B4383" t="str">
            <v>SCS0003581</v>
          </cell>
          <cell r="C4383" t="str">
            <v>M50N第三排六分座垫合棉总成</v>
          </cell>
        </row>
        <row r="4384">
          <cell r="A4384" t="str">
            <v>2.05.191</v>
          </cell>
          <cell r="B4384" t="str">
            <v>SCS0003582</v>
          </cell>
          <cell r="C4384" t="str">
            <v>M50N第三排四六分中间头枕总成（棕色织物）</v>
          </cell>
        </row>
        <row r="4385">
          <cell r="A4385" t="str">
            <v>2.05.192</v>
          </cell>
          <cell r="B4385" t="str">
            <v>SCS0003583</v>
          </cell>
          <cell r="C4385" t="str">
            <v>M50N第三排四六分中间头枕合棉总成</v>
          </cell>
        </row>
        <row r="4386">
          <cell r="A4386" t="str">
            <v>2.05.193</v>
          </cell>
          <cell r="B4386" t="str">
            <v>SCS0003584</v>
          </cell>
          <cell r="C4386" t="str">
            <v>M50N第三排四六分两侧头枕总成（棕色织物）</v>
          </cell>
        </row>
        <row r="4387">
          <cell r="A4387" t="str">
            <v>2.05.194</v>
          </cell>
          <cell r="B4387" t="str">
            <v>SCS0003585</v>
          </cell>
          <cell r="C4387" t="str">
            <v>M50N第三排四六分两侧头枕合棉总成</v>
          </cell>
        </row>
        <row r="4388">
          <cell r="A4388" t="str">
            <v>2.05.195</v>
          </cell>
          <cell r="B4388" t="str">
            <v>SCS0003586</v>
          </cell>
          <cell r="C4388" t="str">
            <v>M50N第三排四分靠背合棉总成</v>
          </cell>
        </row>
        <row r="4389">
          <cell r="A4389" t="str">
            <v>2.05.196</v>
          </cell>
          <cell r="B4389" t="str">
            <v>SCS0003587</v>
          </cell>
          <cell r="C4389" t="str">
            <v>M50N第三排四分座垫合棉总成</v>
          </cell>
        </row>
        <row r="4390">
          <cell r="A4390" t="str">
            <v>2.05.197</v>
          </cell>
          <cell r="B4390" t="str">
            <v>SCS0003588</v>
          </cell>
          <cell r="C4390" t="str">
            <v>M50N第三排左侧靠背合棉总成</v>
          </cell>
        </row>
        <row r="4391">
          <cell r="A4391" t="str">
            <v>2.05.198</v>
          </cell>
          <cell r="B4391" t="str">
            <v>SCS0003589</v>
          </cell>
          <cell r="C4391" t="str">
            <v>M50N第三排左侧座垫合棉总成</v>
          </cell>
        </row>
        <row r="4392">
          <cell r="A4392" t="str">
            <v>2.05.199</v>
          </cell>
          <cell r="B4392" t="str">
            <v>SCS0003590</v>
          </cell>
          <cell r="C4392" t="str">
            <v>M50N第三排右侧靠背合棉总成</v>
          </cell>
        </row>
        <row r="4393">
          <cell r="A4393" t="str">
            <v>2.05.200</v>
          </cell>
          <cell r="B4393" t="str">
            <v>SCS0003591</v>
          </cell>
          <cell r="C4393" t="str">
            <v>M50N第三排右侧座垫合棉总成</v>
          </cell>
        </row>
        <row r="4394">
          <cell r="A4394" t="str">
            <v>2.05.201</v>
          </cell>
          <cell r="B4394" t="str">
            <v>SCS0003592</v>
          </cell>
          <cell r="C4394" t="str">
            <v>M50N中排四六分中间头枕总成（棕色织物）</v>
          </cell>
        </row>
        <row r="4395">
          <cell r="A4395" t="str">
            <v>2.05.202</v>
          </cell>
          <cell r="B4395" t="str">
            <v>SCS0003593</v>
          </cell>
          <cell r="C4395" t="str">
            <v>M50N中排四六分中间头枕合棉总成</v>
          </cell>
        </row>
        <row r="4396">
          <cell r="A4396" t="str">
            <v>2.05.203</v>
          </cell>
          <cell r="B4396" t="str">
            <v>SCS0003594</v>
          </cell>
          <cell r="C4396" t="str">
            <v>H32B主驾靠背骨架焊接总成</v>
          </cell>
        </row>
        <row r="4397">
          <cell r="A4397" t="str">
            <v>2.05.204</v>
          </cell>
          <cell r="B4397" t="str">
            <v>SCS0003595</v>
          </cell>
          <cell r="C4397" t="str">
            <v>H32B副驾靠背骨架焊接总成</v>
          </cell>
        </row>
        <row r="4398">
          <cell r="A4398" t="str">
            <v>2.05.205</v>
          </cell>
          <cell r="B4398" t="str">
            <v>SCS0004006</v>
          </cell>
          <cell r="C4398" t="str">
            <v>MA501扶手发泡总成</v>
          </cell>
        </row>
        <row r="4399">
          <cell r="A4399" t="str">
            <v>2.05.206</v>
          </cell>
          <cell r="B4399" t="str">
            <v>SCS0003596</v>
          </cell>
          <cell r="C4399" t="str">
            <v>H32B主驾靠背骨架焊接总成（豪华）</v>
          </cell>
        </row>
        <row r="4400">
          <cell r="A4400" t="str">
            <v>2.05.207</v>
          </cell>
          <cell r="B4400" t="str">
            <v>SCS0003597</v>
          </cell>
          <cell r="C4400" t="str">
            <v>H32B副驾靠背骨架焊接总成（豪华）</v>
          </cell>
        </row>
        <row r="4401">
          <cell r="A4401" t="str">
            <v>2.05.208</v>
          </cell>
          <cell r="B4401" t="str">
            <v>SCS0003598</v>
          </cell>
          <cell r="C4401" t="str">
            <v>H32B主驾靠背合棉总成（不带气囊）</v>
          </cell>
        </row>
        <row r="4402">
          <cell r="A4402" t="str">
            <v>2.05.209</v>
          </cell>
          <cell r="B4402" t="str">
            <v>SCS0003599</v>
          </cell>
          <cell r="C4402" t="str">
            <v>H32B主驾靠背合棉总成（带气囊）</v>
          </cell>
        </row>
        <row r="4403">
          <cell r="A4403" t="str">
            <v>2.05.211</v>
          </cell>
          <cell r="B4403" t="str">
            <v>SCS0003601</v>
          </cell>
          <cell r="C4403" t="str">
            <v>H32B副驾靠背合棉总成（带气囊）</v>
          </cell>
        </row>
        <row r="4404">
          <cell r="A4404" t="str">
            <v>2.05.212</v>
          </cell>
          <cell r="B4404" t="str">
            <v>SCS0003602</v>
          </cell>
          <cell r="C4404" t="str">
            <v>H32B前排头枕总成（织物）</v>
          </cell>
        </row>
        <row r="4405">
          <cell r="A4405" t="str">
            <v>2.05.213</v>
          </cell>
          <cell r="B4405" t="str">
            <v>SCS0003603</v>
          </cell>
          <cell r="C4405" t="str">
            <v>H32B前排头枕总成（真皮）</v>
          </cell>
        </row>
        <row r="4406">
          <cell r="A4406" t="str">
            <v>2.05.214</v>
          </cell>
          <cell r="B4406" t="str">
            <v>SCS0003604</v>
          </cell>
          <cell r="C4406" t="str">
            <v>H32B前排头枕合棉</v>
          </cell>
        </row>
        <row r="4407">
          <cell r="A4407" t="str">
            <v>2.05.215</v>
          </cell>
          <cell r="B4407" t="str">
            <v>SCS0003605</v>
          </cell>
          <cell r="C4407" t="str">
            <v>H32B主驾座垫合棉总成</v>
          </cell>
        </row>
        <row r="4408">
          <cell r="A4408" t="str">
            <v>2.05.216</v>
          </cell>
          <cell r="B4408" t="str">
            <v>SCS0003606</v>
          </cell>
          <cell r="C4408" t="str">
            <v>H32B副驾座垫合棉总成</v>
          </cell>
        </row>
        <row r="4409">
          <cell r="A4409" t="str">
            <v>2.05.217</v>
          </cell>
          <cell r="B4409" t="str">
            <v>SCS0003607</v>
          </cell>
          <cell r="C4409" t="str">
            <v>H32B后排六分靠背骨架总成</v>
          </cell>
        </row>
        <row r="4410">
          <cell r="A4410" t="str">
            <v>2.05.218</v>
          </cell>
          <cell r="B4410" t="str">
            <v>SCS0003608</v>
          </cell>
          <cell r="C4410" t="str">
            <v>H32B后排四分靠背骨架总成</v>
          </cell>
        </row>
        <row r="4411">
          <cell r="A4411" t="str">
            <v>2.05.219</v>
          </cell>
          <cell r="B4411" t="str">
            <v>SCS0003609</v>
          </cell>
          <cell r="C4411" t="str">
            <v>H32B后排六分靠背合棉总成</v>
          </cell>
        </row>
        <row r="4412">
          <cell r="A4412" t="str">
            <v>2.05.220</v>
          </cell>
          <cell r="B4412" t="str">
            <v>SCS0003610</v>
          </cell>
          <cell r="C4412" t="str">
            <v>H32B后排四分靠背合棉总成</v>
          </cell>
        </row>
        <row r="4413">
          <cell r="A4413" t="str">
            <v>2.05.221</v>
          </cell>
          <cell r="B4413" t="str">
            <v>SCS0003611</v>
          </cell>
          <cell r="C4413" t="str">
            <v>H32B后排六分靠背中间头枕总成（织物）</v>
          </cell>
        </row>
        <row r="4414">
          <cell r="A4414" t="str">
            <v>2.05.222</v>
          </cell>
          <cell r="B4414" t="str">
            <v>SCS0003612</v>
          </cell>
          <cell r="C4414" t="str">
            <v>H32B后排六分靠背中间头枕合棉总成</v>
          </cell>
        </row>
        <row r="4415">
          <cell r="A4415" t="str">
            <v>2.05.223</v>
          </cell>
          <cell r="B4415" t="str">
            <v>SCS0003613</v>
          </cell>
          <cell r="C4415" t="str">
            <v>H32B后排六分靠背侧头枕总成（织物）</v>
          </cell>
        </row>
        <row r="4416">
          <cell r="A4416" t="str">
            <v>2.05.224</v>
          </cell>
          <cell r="B4416" t="str">
            <v>SCS0003614</v>
          </cell>
          <cell r="C4416" t="str">
            <v>H32B后排六分靠背侧头枕合棉总成</v>
          </cell>
        </row>
        <row r="4417">
          <cell r="A4417" t="str">
            <v>2.05.225</v>
          </cell>
          <cell r="B4417" t="str">
            <v>SCS0003615</v>
          </cell>
          <cell r="C4417" t="str">
            <v>H32B后排六分靠背中间头枕总成（真皮/皮革）</v>
          </cell>
        </row>
        <row r="4418">
          <cell r="A4418" t="str">
            <v>2.05.226</v>
          </cell>
          <cell r="B4418" t="str">
            <v>SCS0003616</v>
          </cell>
          <cell r="C4418" t="str">
            <v>H32B后排六分靠背侧头枕总成（真皮/皮革）</v>
          </cell>
        </row>
        <row r="4419">
          <cell r="A4419" t="str">
            <v>2.05.227</v>
          </cell>
          <cell r="B4419" t="str">
            <v>SCS0003617</v>
          </cell>
          <cell r="C4419" t="str">
            <v>H32B后排座垫合棉总成</v>
          </cell>
        </row>
        <row r="4420">
          <cell r="A4420" t="str">
            <v>2.05.228</v>
          </cell>
          <cell r="B4420" t="str">
            <v>SCS0003618</v>
          </cell>
          <cell r="C4420" t="str">
            <v>M50N主驾靠背骨架总成（带气囊）</v>
          </cell>
        </row>
        <row r="4421">
          <cell r="A4421" t="str">
            <v>2.05.229</v>
          </cell>
          <cell r="B4421" t="str">
            <v>SCS0003619</v>
          </cell>
          <cell r="C4421" t="str">
            <v>M50N副驾靠背骨架总成（带气囊）</v>
          </cell>
        </row>
        <row r="4422">
          <cell r="A4422" t="str">
            <v>2.05.230</v>
          </cell>
          <cell r="B4422" t="str">
            <v>SCS0003620</v>
          </cell>
          <cell r="C4422" t="str">
            <v>M50N前排头枕总成（深棕织物）</v>
          </cell>
        </row>
        <row r="4423">
          <cell r="A4423" t="str">
            <v>2.05.231</v>
          </cell>
          <cell r="B4423" t="str">
            <v>SCS0003621</v>
          </cell>
          <cell r="C4423" t="str">
            <v>M50N中排四六分两侧头枕总成（深棕织物）</v>
          </cell>
        </row>
        <row r="4424">
          <cell r="A4424" t="str">
            <v>2.05.232</v>
          </cell>
          <cell r="B4424" t="str">
            <v>SCS0003622</v>
          </cell>
          <cell r="C4424" t="str">
            <v>M50N第三排四六分中间头枕总成（深棕织物）</v>
          </cell>
        </row>
        <row r="4425">
          <cell r="A4425" t="str">
            <v>2.05.233</v>
          </cell>
          <cell r="B4425" t="str">
            <v>SCS0003623</v>
          </cell>
          <cell r="C4425" t="str">
            <v>M50N第三排四六分两侧头枕总成（深棕织物）</v>
          </cell>
        </row>
        <row r="4426">
          <cell r="A4426" t="str">
            <v>2.05.234</v>
          </cell>
          <cell r="B4426" t="str">
            <v>SCS0003624</v>
          </cell>
          <cell r="C4426" t="str">
            <v>M50N中排四六分中间头枕总成（深棕织物）</v>
          </cell>
        </row>
        <row r="4427">
          <cell r="A4427" t="str">
            <v>2.05.235</v>
          </cell>
          <cell r="B4427" t="str">
            <v>SCS0003625</v>
          </cell>
          <cell r="C4427" t="str">
            <v>M50N主驾靠背合棉总成（侧气囊）</v>
          </cell>
        </row>
        <row r="4428">
          <cell r="A4428" t="str">
            <v>2.05.236</v>
          </cell>
          <cell r="B4428" t="str">
            <v>SCS0003626</v>
          </cell>
          <cell r="C4428" t="str">
            <v>M50N副驾靠背合棉总成（侧气囊）</v>
          </cell>
        </row>
        <row r="4429">
          <cell r="A4429" t="str">
            <v>2.05.237</v>
          </cell>
          <cell r="B4429" t="str">
            <v>SCS0003627</v>
          </cell>
          <cell r="C4429" t="str">
            <v>M50N前排头枕总成（皮革+棕色）</v>
          </cell>
        </row>
        <row r="4430">
          <cell r="A4430" t="str">
            <v>2.05.238</v>
          </cell>
          <cell r="B4430" t="str">
            <v>SCS0003628</v>
          </cell>
          <cell r="C4430" t="str">
            <v>M50N前排头枕总成（皮革+深棕）</v>
          </cell>
        </row>
        <row r="4431">
          <cell r="A4431" t="str">
            <v>2.05.239</v>
          </cell>
          <cell r="B4431" t="str">
            <v>SCS0003629</v>
          </cell>
          <cell r="C4431" t="str">
            <v>M50N中排四六分两侧头枕总成（棕色皮革）</v>
          </cell>
        </row>
        <row r="4432">
          <cell r="A4432" t="str">
            <v>2.05.240</v>
          </cell>
          <cell r="B4432" t="str">
            <v>SCS0003630</v>
          </cell>
          <cell r="C4432" t="str">
            <v>M50N中排四六分两侧头枕总成（深棕皮革）</v>
          </cell>
        </row>
        <row r="4433">
          <cell r="A4433" t="str">
            <v>2.05.241</v>
          </cell>
          <cell r="B4433" t="str">
            <v>SCS0003631</v>
          </cell>
          <cell r="C4433" t="str">
            <v>M50N中排四六分中间头枕总成（棕色皮革）</v>
          </cell>
        </row>
        <row r="4434">
          <cell r="A4434" t="str">
            <v>2.05.242</v>
          </cell>
          <cell r="B4434" t="str">
            <v>SCS0003632</v>
          </cell>
          <cell r="C4434" t="str">
            <v>M50N中排四六分中间头枕总成（深棕皮革）</v>
          </cell>
        </row>
        <row r="4435">
          <cell r="A4435" t="str">
            <v>2.05.243</v>
          </cell>
          <cell r="B4435" t="str">
            <v>SCS0003633</v>
          </cell>
          <cell r="C4435" t="str">
            <v>M50N第三排四六分中间头枕总成（棕色皮革）</v>
          </cell>
        </row>
        <row r="4436">
          <cell r="A4436" t="str">
            <v>2.05.244</v>
          </cell>
          <cell r="B4436" t="str">
            <v>SCS0003634</v>
          </cell>
          <cell r="C4436" t="str">
            <v>M50N第三排四六分中间头枕总成（深棕皮革）</v>
          </cell>
        </row>
        <row r="4437">
          <cell r="A4437" t="str">
            <v>2.05.245</v>
          </cell>
          <cell r="B4437" t="str">
            <v>SCS0003635</v>
          </cell>
          <cell r="C4437" t="str">
            <v>M50N第三排四六分两侧头枕总成（棕色皮革）</v>
          </cell>
        </row>
        <row r="4438">
          <cell r="A4438" t="str">
            <v>2.05.246</v>
          </cell>
          <cell r="B4438" t="str">
            <v>SCS0003636</v>
          </cell>
          <cell r="C4438" t="str">
            <v>M50N第三排四六分两侧头枕总成（深棕皮革）</v>
          </cell>
        </row>
        <row r="4439">
          <cell r="A4439" t="str">
            <v>2.05.247</v>
          </cell>
          <cell r="B4439" t="str">
            <v>SCS0003637</v>
          </cell>
          <cell r="C4439" t="str">
            <v>M50N中排左独立座骨架总成</v>
          </cell>
        </row>
        <row r="4440">
          <cell r="A4440" t="str">
            <v>2.05.248</v>
          </cell>
          <cell r="B4440" t="str">
            <v>SCS0003638</v>
          </cell>
          <cell r="C4440" t="str">
            <v>M50N中排右独立座骨架总成</v>
          </cell>
        </row>
        <row r="4441">
          <cell r="A4441" t="str">
            <v>2.05.249</v>
          </cell>
          <cell r="B4441" t="str">
            <v>SCS0003639</v>
          </cell>
          <cell r="C4441" t="str">
            <v>M50N前排头枕总成（黑红织物，C32B造型）</v>
          </cell>
        </row>
        <row r="4442">
          <cell r="A4442" t="str">
            <v>2.05.250</v>
          </cell>
          <cell r="B4442" t="str">
            <v>SCS0003640</v>
          </cell>
          <cell r="C4442" t="str">
            <v>M50N前排头枕总成（黑蓝织物，C32B造型）</v>
          </cell>
        </row>
        <row r="4443">
          <cell r="A4443" t="str">
            <v>2.05.251</v>
          </cell>
          <cell r="B4443" t="str">
            <v>SCS0003641</v>
          </cell>
          <cell r="C4443" t="str">
            <v>M50N前排头枕总成（棕色皮革）</v>
          </cell>
        </row>
        <row r="4444">
          <cell r="A4444" t="str">
            <v>2.05.252</v>
          </cell>
          <cell r="B4444" t="str">
            <v>SCS0003642</v>
          </cell>
          <cell r="C4444" t="str">
            <v>M50N中排四六分两侧头枕总成（黑红织物）</v>
          </cell>
        </row>
        <row r="4445">
          <cell r="A4445" t="str">
            <v>2.05.253</v>
          </cell>
          <cell r="B4445" t="str">
            <v>SCS0003643</v>
          </cell>
          <cell r="C4445" t="str">
            <v>M50N中排四六分两侧头枕总成（黑蓝织物）</v>
          </cell>
        </row>
        <row r="4446">
          <cell r="A4446" t="str">
            <v>2.05.254</v>
          </cell>
          <cell r="B4446" t="str">
            <v>SCS0003644</v>
          </cell>
          <cell r="C4446" t="str">
            <v>M50N中排四六分中间头枕总成（黑红织物）</v>
          </cell>
        </row>
        <row r="4447">
          <cell r="A4447" t="str">
            <v>2.05.255</v>
          </cell>
          <cell r="B4447" t="str">
            <v>SCS0003645</v>
          </cell>
          <cell r="C4447" t="str">
            <v>M50N中排四六分中间头枕总成（黑蓝织物）</v>
          </cell>
        </row>
        <row r="4448">
          <cell r="A4448" t="str">
            <v>2.05.256</v>
          </cell>
          <cell r="B4448" t="str">
            <v>SCS0003646</v>
          </cell>
          <cell r="C4448" t="str">
            <v>M50N第三排四六分中间头枕总成（黑红织物）</v>
          </cell>
        </row>
        <row r="4449">
          <cell r="A4449" t="str">
            <v>2.05.257</v>
          </cell>
          <cell r="B4449" t="str">
            <v>SCS0003647</v>
          </cell>
          <cell r="C4449" t="str">
            <v>M50N第三排四六分中间头枕总成（黑蓝织物）</v>
          </cell>
        </row>
        <row r="4450">
          <cell r="A4450" t="str">
            <v>2.05.258</v>
          </cell>
          <cell r="B4450" t="str">
            <v>SCS0003648</v>
          </cell>
          <cell r="C4450" t="str">
            <v>M50N第三排四六分中间头枕总成（棕色皮革）</v>
          </cell>
        </row>
        <row r="4451">
          <cell r="A4451" t="str">
            <v>2.05.259</v>
          </cell>
          <cell r="B4451" t="str">
            <v>SCS0003649</v>
          </cell>
          <cell r="C4451" t="str">
            <v>M50N第三排四六分两侧头枕总成（黑红织物）</v>
          </cell>
        </row>
        <row r="4452">
          <cell r="A4452" t="str">
            <v>2.05.260</v>
          </cell>
          <cell r="B4452" t="str">
            <v>SCS0003650</v>
          </cell>
          <cell r="C4452" t="str">
            <v>M50N第三排四六分两侧头枕总成（黑蓝织物）</v>
          </cell>
        </row>
        <row r="4453">
          <cell r="A4453" t="str">
            <v>2.05.261</v>
          </cell>
          <cell r="B4453" t="str">
            <v>SCS0003651</v>
          </cell>
          <cell r="C4453" t="str">
            <v>M50N第三排四六分两侧头枕总成（棕色皮革）</v>
          </cell>
        </row>
        <row r="4454">
          <cell r="A4454" t="str">
            <v>2.05.262</v>
          </cell>
          <cell r="B4454" t="str">
            <v>SCS0003652</v>
          </cell>
          <cell r="C4454" t="str">
            <v>M50N前排头枕总成（棕色皮革，C32B造型）</v>
          </cell>
        </row>
        <row r="4455">
          <cell r="A4455" t="str">
            <v>2.05.263</v>
          </cell>
          <cell r="B4455" t="str">
            <v>SCS0003653</v>
          </cell>
          <cell r="C4455" t="str">
            <v>M50N左侧独立扶手泡沫</v>
          </cell>
        </row>
        <row r="4456">
          <cell r="A4456" t="str">
            <v>2.05.264</v>
          </cell>
          <cell r="B4456" t="str">
            <v>SCS0003654</v>
          </cell>
          <cell r="C4456" t="str">
            <v>M50N右侧独立扶手泡沫</v>
          </cell>
        </row>
        <row r="4457">
          <cell r="A4457" t="str">
            <v>2.05.265</v>
          </cell>
          <cell r="B4457" t="str">
            <v>SCS0003655</v>
          </cell>
          <cell r="C4457" t="str">
            <v>M50N前排头枕总成（黑色皮革）</v>
          </cell>
        </row>
        <row r="4458">
          <cell r="A4458" t="str">
            <v>2.05.266</v>
          </cell>
          <cell r="B4458" t="str">
            <v>SCS0003656</v>
          </cell>
          <cell r="C4458" t="str">
            <v>M50N第三排四六分中间头枕总成（黑色皮革）</v>
          </cell>
        </row>
        <row r="4459">
          <cell r="A4459" t="str">
            <v>2.05.267</v>
          </cell>
          <cell r="B4459" t="str">
            <v>SCS0003657</v>
          </cell>
          <cell r="C4459" t="str">
            <v>M50N第三排四六分两侧头枕总成（黑色皮革）</v>
          </cell>
        </row>
        <row r="4460">
          <cell r="A4460" t="str">
            <v>2.05.268</v>
          </cell>
          <cell r="B4460" t="str">
            <v>SCS0003658</v>
          </cell>
          <cell r="C4460" t="str">
            <v>M50N中排独立头枕总成（黑红织物）</v>
          </cell>
        </row>
        <row r="4461">
          <cell r="A4461" t="str">
            <v>2.05.269</v>
          </cell>
          <cell r="B4461" t="str">
            <v>SCS0003659</v>
          </cell>
          <cell r="C4461" t="str">
            <v>M50N中排独立头枕总成（黑蓝织物）</v>
          </cell>
        </row>
        <row r="4462">
          <cell r="A4462" t="str">
            <v>2.05.270</v>
          </cell>
          <cell r="B4462" t="str">
            <v>SCS0003660</v>
          </cell>
          <cell r="C4462" t="str">
            <v>M60前排头枕总成(黑蓝内饰+织物)</v>
          </cell>
        </row>
        <row r="4463">
          <cell r="A4463" t="str">
            <v>2.05.271</v>
          </cell>
          <cell r="B4463" t="str">
            <v>SCS0003661</v>
          </cell>
          <cell r="C4463" t="str">
            <v>M60前排头枕总成(黑+浅灰内饰+皮革)</v>
          </cell>
        </row>
        <row r="4464">
          <cell r="A4464" t="str">
            <v>2.05.272</v>
          </cell>
          <cell r="B4464" t="str">
            <v>SCS0003662</v>
          </cell>
          <cell r="C4464" t="str">
            <v>M60第三排四六分两侧头枕总成（黑蓝内饰+织物）</v>
          </cell>
        </row>
        <row r="4465">
          <cell r="A4465" t="str">
            <v>2.05.273</v>
          </cell>
          <cell r="B4465" t="str">
            <v>SCS0003663</v>
          </cell>
          <cell r="C4465" t="str">
            <v>M60第三排四六分两侧头枕总成（黑+浅灰内饰+皮革）</v>
          </cell>
        </row>
        <row r="4466">
          <cell r="A4466" t="str">
            <v>2.05.274</v>
          </cell>
          <cell r="B4466" t="str">
            <v>SCS0003664</v>
          </cell>
          <cell r="C4466" t="str">
            <v>C40D后排靠背发泡总成（无扶手）</v>
          </cell>
        </row>
        <row r="4467">
          <cell r="A4467" t="str">
            <v>2.05.275</v>
          </cell>
          <cell r="B4467" t="str">
            <v>SCS0003665</v>
          </cell>
          <cell r="C4467" t="str">
            <v>C40D后排靠背发泡总成(带扶手）</v>
          </cell>
        </row>
        <row r="4468">
          <cell r="A4468" t="str">
            <v>2.05.276</v>
          </cell>
          <cell r="B4468" t="str">
            <v>SCS0003666</v>
          </cell>
          <cell r="C4468" t="str">
            <v>C40D后排两侧头枕总成</v>
          </cell>
        </row>
        <row r="4469">
          <cell r="A4469" t="str">
            <v>2.05.277</v>
          </cell>
          <cell r="B4469" t="str">
            <v>SCS0003667</v>
          </cell>
          <cell r="C4469" t="str">
            <v>C40D后排中间头枕总成</v>
          </cell>
        </row>
        <row r="4470">
          <cell r="A4470" t="str">
            <v>2.05.278</v>
          </cell>
          <cell r="B4470" t="str">
            <v>SCS0003668</v>
          </cell>
          <cell r="C4470" t="str">
            <v>C40D两侧头枕合棉总成</v>
          </cell>
        </row>
        <row r="4471">
          <cell r="A4471" t="str">
            <v>2.05.279</v>
          </cell>
          <cell r="B4471" t="str">
            <v>SCS0003669</v>
          </cell>
          <cell r="C4471" t="str">
            <v>C40D中间头枕合棉总成</v>
          </cell>
        </row>
        <row r="4472">
          <cell r="A4472" t="str">
            <v>2.05.280</v>
          </cell>
          <cell r="B4472" t="str">
            <v>SCS0003670</v>
          </cell>
          <cell r="C4472" t="str">
            <v>C40D后排扶手发泡</v>
          </cell>
        </row>
        <row r="4473">
          <cell r="A4473" t="str">
            <v>2.05.281</v>
          </cell>
          <cell r="B4473" t="str">
            <v>SCS0003671</v>
          </cell>
          <cell r="C4473" t="str">
            <v>C40D后排座垫发泡总成</v>
          </cell>
        </row>
        <row r="4474">
          <cell r="A4474" t="str">
            <v>2.05.282</v>
          </cell>
          <cell r="B4474" t="str">
            <v>SCS0003672</v>
          </cell>
          <cell r="C4474" t="str">
            <v>C40D靠背扶手总成</v>
          </cell>
        </row>
        <row r="4475">
          <cell r="A4475" t="str">
            <v>2.05.283</v>
          </cell>
          <cell r="B4475" t="str">
            <v>SCS0003673</v>
          </cell>
          <cell r="C4475" t="str">
            <v>C40D后排骨架总成（带扶手）</v>
          </cell>
        </row>
        <row r="4476">
          <cell r="A4476" t="str">
            <v>2.05.284</v>
          </cell>
          <cell r="B4476" t="str">
            <v>SCS0003674</v>
          </cell>
          <cell r="C4476" t="str">
            <v>C33DB前排头枕总成</v>
          </cell>
        </row>
        <row r="4477">
          <cell r="A4477" t="str">
            <v>2.05.285</v>
          </cell>
          <cell r="B4477" t="str">
            <v>SCS0003675</v>
          </cell>
          <cell r="C4477" t="str">
            <v>景德镇C33DB前排头枕总成（PVC）</v>
          </cell>
        </row>
        <row r="4478">
          <cell r="A4478" t="str">
            <v>2.05.286</v>
          </cell>
          <cell r="B4478" t="str">
            <v>SCS0003676</v>
          </cell>
          <cell r="C4478" t="str">
            <v>景德镇C33DB副驾座垫泡沫总成</v>
          </cell>
        </row>
        <row r="4479">
          <cell r="A4479" t="str">
            <v>2.05.287</v>
          </cell>
          <cell r="B4479" t="str">
            <v>SCS0003677</v>
          </cell>
          <cell r="C4479" t="str">
            <v>景德镇C33DB后排两侧头枕总成（PVC）</v>
          </cell>
        </row>
        <row r="4480">
          <cell r="A4480" t="str">
            <v>2.05.288</v>
          </cell>
          <cell r="B4480" t="str">
            <v>SCS0003678</v>
          </cell>
          <cell r="C4480" t="str">
            <v>景德镇C33DB后排中间头枕总成（PVC）</v>
          </cell>
        </row>
        <row r="4481">
          <cell r="A4481" t="str">
            <v>2.05.289</v>
          </cell>
          <cell r="B4481" t="str">
            <v>SCS0003679</v>
          </cell>
          <cell r="C4481" t="str">
            <v>M50N新造型前排头枕总成（黑红内饰+织物）</v>
          </cell>
        </row>
        <row r="4482">
          <cell r="A4482" t="str">
            <v>2.05.290</v>
          </cell>
          <cell r="B4482" t="str">
            <v>SCS0003680</v>
          </cell>
          <cell r="C4482" t="str">
            <v>M50N新造型前排头枕总成（黑蓝内饰+织物）</v>
          </cell>
        </row>
        <row r="4483">
          <cell r="A4483" t="str">
            <v>2.05.291</v>
          </cell>
          <cell r="B4483" t="str">
            <v>SCS0003681</v>
          </cell>
          <cell r="C4483" t="str">
            <v>M50N新造型副驾靠背骨架总成(带气囊）</v>
          </cell>
        </row>
        <row r="4484">
          <cell r="A4484" t="str">
            <v>2.05.292</v>
          </cell>
          <cell r="B4484" t="str">
            <v>SCS0003682</v>
          </cell>
          <cell r="C4484" t="str">
            <v>M50N新造型主驾靠背合棉总成（不带气囊）</v>
          </cell>
        </row>
        <row r="4485">
          <cell r="A4485" t="str">
            <v>2.05.293</v>
          </cell>
          <cell r="B4485" t="str">
            <v>SCS0003683</v>
          </cell>
          <cell r="C4485" t="str">
            <v>M50N新造型副驾驶靠背焊接总成（不带气囊）</v>
          </cell>
        </row>
        <row r="4486">
          <cell r="A4486" t="str">
            <v>2.05.294</v>
          </cell>
          <cell r="B4486" t="str">
            <v>SCS0003684</v>
          </cell>
          <cell r="C4486" t="str">
            <v>M50N新造型主驾靠背合棉（不带气囊）</v>
          </cell>
        </row>
        <row r="4487">
          <cell r="A4487" t="str">
            <v>2.05.295</v>
          </cell>
          <cell r="B4487" t="str">
            <v>SCS0003685</v>
          </cell>
          <cell r="C4487" t="str">
            <v>M50N新造型副驾座垫合棉总成</v>
          </cell>
        </row>
        <row r="4488">
          <cell r="A4488" t="str">
            <v>2.05.296</v>
          </cell>
          <cell r="B4488" t="str">
            <v>SCS0003686</v>
          </cell>
          <cell r="C4488" t="str">
            <v>C32B后排座垫合棉总成</v>
          </cell>
        </row>
        <row r="4489">
          <cell r="A4489" t="str">
            <v>2.05.297</v>
          </cell>
          <cell r="B4489" t="str">
            <v>SCS0004007</v>
          </cell>
          <cell r="C4489" t="str">
            <v>301后排两侧头枕发泡总成</v>
          </cell>
        </row>
        <row r="4490">
          <cell r="A4490" t="str">
            <v>2.05.298</v>
          </cell>
          <cell r="B4490" t="str">
            <v>SCS0003687</v>
          </cell>
          <cell r="C4490" t="str">
            <v>M50N新造型前排头枕总成（黑棕内饰+皮革）</v>
          </cell>
        </row>
        <row r="4491">
          <cell r="A4491" t="str">
            <v>2.05.299</v>
          </cell>
          <cell r="B4491" t="str">
            <v>SCS0003688</v>
          </cell>
          <cell r="C4491" t="str">
            <v>M50N新造型主驾靠背合棉总成（不带气囊）</v>
          </cell>
        </row>
        <row r="4492">
          <cell r="A4492" t="str">
            <v>2.05.300</v>
          </cell>
          <cell r="B4492" t="str">
            <v>SCS0003689</v>
          </cell>
          <cell r="C4492" t="str">
            <v>M50N新造型主驾座垫合棉总成</v>
          </cell>
        </row>
        <row r="4493">
          <cell r="A4493" t="str">
            <v>2.05.301</v>
          </cell>
          <cell r="B4493" t="str">
            <v>SCS0006298</v>
          </cell>
          <cell r="C4493" t="str">
            <v>C32B副驾靠背骨架焊接总成（带气囊）</v>
          </cell>
        </row>
        <row r="4494">
          <cell r="A4494" t="str">
            <v>2.05.302</v>
          </cell>
          <cell r="B4494" t="str">
            <v>SCS0003690</v>
          </cell>
          <cell r="C4494" t="str">
            <v>M50N新造型主驾靠背骨架总成（不带气囊）</v>
          </cell>
        </row>
        <row r="4495">
          <cell r="A4495" t="str">
            <v>2.05.303</v>
          </cell>
          <cell r="B4495" t="str">
            <v>SCS0003691</v>
          </cell>
          <cell r="C4495" t="str">
            <v>M50N新造型主驾靠背骨架总成（带气囊）</v>
          </cell>
        </row>
        <row r="4496">
          <cell r="A4496" t="str">
            <v>2.05.304</v>
          </cell>
          <cell r="B4496" t="str">
            <v>SCS0003601</v>
          </cell>
          <cell r="C4496" t="str">
            <v>C32B副驾靠背合棉总成（带气囊）</v>
          </cell>
        </row>
        <row r="4497">
          <cell r="A4497" t="str">
            <v>2.05.305</v>
          </cell>
          <cell r="B4497" t="str">
            <v>SCS0003692</v>
          </cell>
          <cell r="C4497" t="str">
            <v>M50N新造型左独立靠背骨架总成</v>
          </cell>
        </row>
        <row r="4498">
          <cell r="A4498" t="str">
            <v>2.05.306</v>
          </cell>
          <cell r="B4498" t="str">
            <v>SCS0006299</v>
          </cell>
          <cell r="C4498" t="str">
            <v>C32B主驾靠背骨架焊接总成（带气囊）</v>
          </cell>
        </row>
        <row r="4499">
          <cell r="A4499" t="str">
            <v>2.05.307</v>
          </cell>
          <cell r="B4499" t="str">
            <v>SCS0003693</v>
          </cell>
          <cell r="C4499" t="str">
            <v>M50N新造型前排头枕总成（织物+黑红内饰）</v>
          </cell>
        </row>
        <row r="4500">
          <cell r="A4500" t="str">
            <v>2.05.308</v>
          </cell>
          <cell r="B4500" t="str">
            <v>SCS0003694</v>
          </cell>
          <cell r="C4500" t="str">
            <v>M50N新造型前排头枕总成（织物+黑蓝内饰）</v>
          </cell>
        </row>
        <row r="4501">
          <cell r="A4501" t="str">
            <v>2.05.309</v>
          </cell>
          <cell r="B4501" t="str">
            <v>SCS0003695</v>
          </cell>
          <cell r="C4501" t="str">
            <v>M50N新造型前排头枕总成（皮革+黑棕内饰）</v>
          </cell>
        </row>
        <row r="4502">
          <cell r="A4502" t="str">
            <v>2.05.310</v>
          </cell>
          <cell r="B4502" t="str">
            <v>SCS0003696</v>
          </cell>
          <cell r="C4502" t="str">
            <v>M50N新造型前排头枕总成（皮革+黑红内饰）</v>
          </cell>
        </row>
        <row r="4503">
          <cell r="A4503" t="str">
            <v>2.05.311</v>
          </cell>
          <cell r="B4503" t="str">
            <v>SCS0003697</v>
          </cell>
          <cell r="C4503" t="str">
            <v>M50N新造型左侧独立座垫合棉总成</v>
          </cell>
        </row>
        <row r="4504">
          <cell r="A4504" t="str">
            <v>2.05.312</v>
          </cell>
          <cell r="B4504" t="str">
            <v>SCS0003599</v>
          </cell>
          <cell r="C4504" t="str">
            <v>C32B主驾靠背合棉总成（带气囊）</v>
          </cell>
        </row>
        <row r="4505">
          <cell r="A4505" t="str">
            <v>2.05.313</v>
          </cell>
          <cell r="B4505" t="str">
            <v>SCS0003698</v>
          </cell>
          <cell r="C4505" t="str">
            <v>M50N新造型左侧独立靠背合棉总成</v>
          </cell>
        </row>
        <row r="4506">
          <cell r="A4506" t="str">
            <v>2.05.314</v>
          </cell>
          <cell r="B4506" t="str">
            <v>SCS0003699</v>
          </cell>
          <cell r="C4506" t="str">
            <v>M60中排四六分两侧头枕总成（织物+黑蓝内饰）</v>
          </cell>
        </row>
        <row r="4507">
          <cell r="A4507" t="str">
            <v>2.05.315</v>
          </cell>
          <cell r="B4507" t="str">
            <v>SCS0003700</v>
          </cell>
          <cell r="C4507" t="str">
            <v>M60中排四六分两侧头枕总成（皮革+黑浅灰内饰）</v>
          </cell>
        </row>
        <row r="4508">
          <cell r="A4508" t="str">
            <v>2.05.316</v>
          </cell>
          <cell r="B4508" t="str">
            <v>SCS0003701</v>
          </cell>
          <cell r="C4508" t="str">
            <v>M60中排四六分中间头枕总成（织物+黑蓝内饰）</v>
          </cell>
        </row>
        <row r="4509">
          <cell r="A4509" t="str">
            <v>2.05.317</v>
          </cell>
          <cell r="B4509" t="str">
            <v>SCS0003702</v>
          </cell>
          <cell r="C4509" t="str">
            <v>M60中排四六分中间头枕总成（皮革+黑浅灰内饰）</v>
          </cell>
        </row>
        <row r="4510">
          <cell r="A4510" t="str">
            <v>2.05.318</v>
          </cell>
          <cell r="B4510" t="str">
            <v>SCS0003703</v>
          </cell>
          <cell r="C4510" t="str">
            <v>M60中排右侧座椅靠背骨架总成</v>
          </cell>
        </row>
        <row r="4511">
          <cell r="A4511" t="str">
            <v>2.05.319</v>
          </cell>
          <cell r="B4511" t="str">
            <v>SCS0003704</v>
          </cell>
          <cell r="C4511" t="str">
            <v>M60中排左侧座椅靠背骨架总成</v>
          </cell>
        </row>
        <row r="4512">
          <cell r="A4512" t="str">
            <v>2.05.320</v>
          </cell>
          <cell r="B4512" t="str">
            <v>SCS0003705</v>
          </cell>
          <cell r="C4512" t="str">
            <v>M60中排左侧座椅靠背合棉总成</v>
          </cell>
        </row>
        <row r="4513">
          <cell r="A4513" t="str">
            <v>2.05.321</v>
          </cell>
          <cell r="B4513" t="str">
            <v>SCS0003706</v>
          </cell>
          <cell r="C4513" t="str">
            <v>M60中排右侧座椅靠背合棉总成</v>
          </cell>
        </row>
        <row r="4514">
          <cell r="A4514" t="str">
            <v>2.05.322</v>
          </cell>
          <cell r="B4514" t="str">
            <v>SCS0003707</v>
          </cell>
          <cell r="C4514" t="str">
            <v>M60中排左侧座椅座垫合棉总成</v>
          </cell>
        </row>
        <row r="4515">
          <cell r="A4515" t="str">
            <v>2.05.323</v>
          </cell>
          <cell r="B4515" t="str">
            <v>SCS0003708</v>
          </cell>
          <cell r="C4515" t="str">
            <v>M60中排右侧座椅座垫合棉总成</v>
          </cell>
        </row>
        <row r="4516">
          <cell r="A4516" t="str">
            <v>2.05.324</v>
          </cell>
          <cell r="B4516" t="str">
            <v>SCS0003709</v>
          </cell>
          <cell r="C4516" t="str">
            <v>M50N新造型右侧独立靠背合棉总成</v>
          </cell>
        </row>
        <row r="4517">
          <cell r="A4517" t="str">
            <v>2.05.325</v>
          </cell>
          <cell r="B4517" t="str">
            <v>SCS0010039</v>
          </cell>
          <cell r="C4517" t="str">
            <v>C33DB-M07主驾靠背泡沫总成（带气囊）</v>
          </cell>
        </row>
        <row r="4518">
          <cell r="A4518" t="str">
            <v>2.05.326</v>
          </cell>
          <cell r="B4518" t="str">
            <v>SCS0003710</v>
          </cell>
          <cell r="C4518" t="str">
            <v>M50N新造型右侧独立座垫合棉总成</v>
          </cell>
        </row>
        <row r="4519">
          <cell r="A4519" t="str">
            <v>2.05.327</v>
          </cell>
          <cell r="B4519" t="str">
            <v>SCS0010051</v>
          </cell>
          <cell r="C4519" t="str">
            <v>C33DB-M07主驾坐垫泡沫总成</v>
          </cell>
        </row>
        <row r="4520">
          <cell r="A4520" t="str">
            <v>2.05.328</v>
          </cell>
          <cell r="B4520" t="str">
            <v>SCS0003711</v>
          </cell>
          <cell r="C4520" t="str">
            <v>M50N新造型右独立靠背骨架总成</v>
          </cell>
        </row>
        <row r="4521">
          <cell r="A4521" t="str">
            <v>2.05.329</v>
          </cell>
          <cell r="B4521" t="str">
            <v>SCS0010041</v>
          </cell>
          <cell r="C4521" t="str">
            <v>C33DB-M07副驾靠背泡沫总成（带气囊）</v>
          </cell>
        </row>
        <row r="4522">
          <cell r="A4522" t="str">
            <v>2.05.330</v>
          </cell>
          <cell r="B4522" t="str">
            <v>SCS0003712</v>
          </cell>
          <cell r="C4522" t="str">
            <v>M50N新造型中后排四六分两侧头枕总成（织物+黑红内饰）</v>
          </cell>
        </row>
        <row r="4523">
          <cell r="A4523" t="str">
            <v>2.05.331</v>
          </cell>
          <cell r="B4523" t="str">
            <v>SCS0003713</v>
          </cell>
          <cell r="C4523" t="str">
            <v>M50N新造型中后排四六分中间头枕总成（织物+黑红内饰）</v>
          </cell>
        </row>
        <row r="4524">
          <cell r="A4524" t="str">
            <v>2.05.332</v>
          </cell>
          <cell r="B4524" t="str">
            <v>SCS0003714</v>
          </cell>
          <cell r="C4524" t="str">
            <v>M60第三排左侧座椅靠背骨架总成</v>
          </cell>
        </row>
        <row r="4525">
          <cell r="A4525" t="str">
            <v>2.05.333</v>
          </cell>
          <cell r="B4525" t="str">
            <v>SCS0003715</v>
          </cell>
          <cell r="C4525" t="str">
            <v>M60第三排左侧座椅靠背合棉总成</v>
          </cell>
        </row>
        <row r="4526">
          <cell r="A4526" t="str">
            <v>2.05.334</v>
          </cell>
          <cell r="B4526" t="str">
            <v>SCS0003716</v>
          </cell>
          <cell r="C4526" t="str">
            <v>M60中排右独立座扶手总成（皮革+黑灰内饰）</v>
          </cell>
        </row>
        <row r="4527">
          <cell r="A4527" t="str">
            <v>2.05.335</v>
          </cell>
          <cell r="B4527" t="str">
            <v>SCS0003717</v>
          </cell>
          <cell r="C4527" t="str">
            <v>M60第三排四六分两侧头枕总成（皮革+黑浅灰内饰）</v>
          </cell>
        </row>
        <row r="4528">
          <cell r="A4528" t="str">
            <v>2.05.336</v>
          </cell>
          <cell r="B4528" t="str">
            <v>SCS0003718</v>
          </cell>
          <cell r="C4528" t="str">
            <v>M60第三排左侧座椅座垫合棉总成</v>
          </cell>
        </row>
        <row r="4529">
          <cell r="A4529" t="str">
            <v>2.05.337</v>
          </cell>
          <cell r="B4529" t="str">
            <v>SCS0003719</v>
          </cell>
          <cell r="C4529" t="str">
            <v>M60第三排右侧座椅座垫合棉总成</v>
          </cell>
        </row>
        <row r="4530">
          <cell r="A4530" t="str">
            <v>2.05.338</v>
          </cell>
          <cell r="B4530" t="str">
            <v>SCS0003720</v>
          </cell>
          <cell r="C4530" t="str">
            <v>M60第三排右侧座椅靠背合棉总成</v>
          </cell>
        </row>
        <row r="4531">
          <cell r="A4531" t="str">
            <v>2.05.339</v>
          </cell>
          <cell r="B4531" t="str">
            <v>SCS0003721</v>
          </cell>
          <cell r="C4531" t="str">
            <v>M60第三排右侧座椅靠背骨架总成</v>
          </cell>
        </row>
        <row r="4532">
          <cell r="A4532" t="str">
            <v>2.05.340</v>
          </cell>
          <cell r="B4532" t="str">
            <v>SCS0003722</v>
          </cell>
          <cell r="C4532" t="str">
            <v>M50N新造型副驾靠背骨架总成</v>
          </cell>
        </row>
        <row r="4533">
          <cell r="A4533" t="str">
            <v>2.05.341</v>
          </cell>
          <cell r="B4533" t="str">
            <v>SCS0003723</v>
          </cell>
          <cell r="C4533" t="str">
            <v>M50N新造型右独立座扶手总成（织物+黑红内饰）</v>
          </cell>
        </row>
        <row r="4534">
          <cell r="A4534" t="str">
            <v>2.05.342</v>
          </cell>
          <cell r="B4534" t="str">
            <v>SCS0003724</v>
          </cell>
          <cell r="C4534" t="str">
            <v>M50N新造型右独立座扶手总成（织物+黑蓝内饰）</v>
          </cell>
        </row>
        <row r="4535">
          <cell r="A4535" t="str">
            <v>2.05.343</v>
          </cell>
          <cell r="B4535" t="str">
            <v>SCS0003725</v>
          </cell>
          <cell r="C4535" t="str">
            <v>M50N新造型右独立座扶手总成（皮革+黑棕内饰）</v>
          </cell>
        </row>
        <row r="4536">
          <cell r="A4536" t="str">
            <v>2.05.344</v>
          </cell>
          <cell r="B4536" t="str">
            <v>SCS0003726</v>
          </cell>
          <cell r="C4536" t="str">
            <v>M50N新造型右独立座扶手总成（皮革+黑红内饰）</v>
          </cell>
        </row>
        <row r="4537">
          <cell r="A4537" t="str">
            <v>2.05.345</v>
          </cell>
          <cell r="B4537" t="str">
            <v>SCS0003727</v>
          </cell>
          <cell r="C4537" t="str">
            <v>M50N新造型后排四六分两侧头枕总成（织物+黑红内饰）</v>
          </cell>
        </row>
        <row r="4538">
          <cell r="A4538" t="str">
            <v>2.05.346</v>
          </cell>
          <cell r="B4538" t="str">
            <v>SCS0003728</v>
          </cell>
          <cell r="C4538" t="str">
            <v>M50N新造型后排四六分两侧头枕总成（织物+黑蓝内饰）</v>
          </cell>
        </row>
        <row r="4539">
          <cell r="A4539" t="str">
            <v>2.05.347</v>
          </cell>
          <cell r="B4539" t="str">
            <v>SCS0003729</v>
          </cell>
          <cell r="C4539" t="str">
            <v>M50N新造型后排四六分两侧头枕总成（皮革+黑棕内饰）</v>
          </cell>
        </row>
        <row r="4540">
          <cell r="A4540" t="str">
            <v>2.05.348</v>
          </cell>
          <cell r="B4540" t="str">
            <v>SCS0003730</v>
          </cell>
          <cell r="C4540" t="str">
            <v>M50N新造型后排四六分两侧头枕总成（皮革+黑红内饰）</v>
          </cell>
        </row>
        <row r="4541">
          <cell r="A4541" t="str">
            <v>2.05.349</v>
          </cell>
          <cell r="B4541" t="str">
            <v>SCS0003731</v>
          </cell>
          <cell r="C4541" t="str">
            <v>M50N新造型后排四六分中间头枕总成（织物+黑红内饰）</v>
          </cell>
        </row>
        <row r="4542">
          <cell r="A4542" t="str">
            <v>2.05.350</v>
          </cell>
          <cell r="B4542" t="str">
            <v>SCS0003732</v>
          </cell>
          <cell r="C4542" t="str">
            <v>M50N新造型后排四六分中间头枕总成（织物+黑蓝内饰）</v>
          </cell>
        </row>
        <row r="4543">
          <cell r="A4543" t="str">
            <v>2.05.351</v>
          </cell>
          <cell r="B4543" t="str">
            <v>SCS0003733</v>
          </cell>
          <cell r="C4543" t="str">
            <v>M50N新造型后排四六分中间头枕总成（皮革+黑棕内饰）</v>
          </cell>
        </row>
        <row r="4544">
          <cell r="A4544" t="str">
            <v>2.05.352</v>
          </cell>
          <cell r="B4544" t="str">
            <v>SCS0003734</v>
          </cell>
          <cell r="C4544" t="str">
            <v>M50N新造型后排四六分中间头枕总成（皮革+黑红内饰）</v>
          </cell>
        </row>
        <row r="4545">
          <cell r="A4545" t="str">
            <v>2.05.353</v>
          </cell>
          <cell r="B4545" t="str">
            <v>SCS0003735</v>
          </cell>
          <cell r="C4545" t="str">
            <v>M50N新造型副驾靠背骨架总成（带气囊）</v>
          </cell>
        </row>
        <row r="4546">
          <cell r="A4546" t="str">
            <v>2.05.354</v>
          </cell>
          <cell r="B4546" t="str">
            <v>SCS0003736</v>
          </cell>
          <cell r="C4546" t="str">
            <v>M60第三排四分座椅靠背合棉总成</v>
          </cell>
        </row>
        <row r="4547">
          <cell r="A4547" t="str">
            <v>2.05.355</v>
          </cell>
          <cell r="B4547" t="str">
            <v>SCS0003737</v>
          </cell>
          <cell r="C4547" t="str">
            <v>M60第三排四分座椅座垫合棉总成</v>
          </cell>
        </row>
        <row r="4548">
          <cell r="A4548" t="str">
            <v>2.05.356</v>
          </cell>
          <cell r="B4548" t="str">
            <v>SCS0003738</v>
          </cell>
          <cell r="C4548" t="str">
            <v>M60第三排六分座椅靠背合棉总成</v>
          </cell>
        </row>
        <row r="4549">
          <cell r="A4549" t="str">
            <v>2.05.357</v>
          </cell>
          <cell r="B4549" t="str">
            <v>SCS0003739</v>
          </cell>
          <cell r="C4549" t="str">
            <v>M60第三排六分座椅座垫合棉总成</v>
          </cell>
        </row>
        <row r="4550">
          <cell r="A4550" t="str">
            <v>2.05.358</v>
          </cell>
          <cell r="B4550" t="str">
            <v>SCS0003740</v>
          </cell>
          <cell r="C4550" t="str">
            <v>M50N新造型左独立座扶手总成（织物+黑红内饰）</v>
          </cell>
        </row>
        <row r="4551">
          <cell r="A4551" t="str">
            <v>2.05.359</v>
          </cell>
          <cell r="B4551" t="str">
            <v>SCS0003741</v>
          </cell>
          <cell r="C4551" t="str">
            <v>M50N新造型左独立座扶手总成（织物+黑蓝内饰）</v>
          </cell>
        </row>
        <row r="4552">
          <cell r="A4552" t="str">
            <v>2.05.360</v>
          </cell>
          <cell r="B4552" t="str">
            <v>SCS0003742</v>
          </cell>
          <cell r="C4552" t="str">
            <v>M50N新造型左独立座扶手总成（皮革+黑棕内饰）</v>
          </cell>
        </row>
        <row r="4553">
          <cell r="A4553" t="str">
            <v>2.05.361</v>
          </cell>
          <cell r="B4553" t="str">
            <v>SCS0003743</v>
          </cell>
          <cell r="C4553" t="str">
            <v>M50N新造型左独立座扶手总成（皮革+黑红内饰）</v>
          </cell>
        </row>
        <row r="4554">
          <cell r="A4554" t="str">
            <v>2.05.362</v>
          </cell>
          <cell r="B4554" t="str">
            <v>SCS0003744</v>
          </cell>
          <cell r="C4554" t="str">
            <v>M60中排左独立座扶手总成（皮革+黑灰内饰）</v>
          </cell>
        </row>
        <row r="4555">
          <cell r="A4555" t="str">
            <v>2.05.363</v>
          </cell>
          <cell r="B4555" t="str">
            <v>SCS0003745</v>
          </cell>
          <cell r="C4555" t="str">
            <v>H40D后排骨架焊接总成（带扶手无中间头枕）</v>
          </cell>
        </row>
        <row r="4556">
          <cell r="A4556" t="str">
            <v>2.05.364</v>
          </cell>
          <cell r="B4556" t="str">
            <v>SCS0003746</v>
          </cell>
          <cell r="C4556" t="str">
            <v>MA501前排头枕总成（黑色织物）</v>
          </cell>
        </row>
        <row r="4557">
          <cell r="A4557" t="str">
            <v>2.05.365</v>
          </cell>
          <cell r="B4557" t="str">
            <v>SCS0003747</v>
          </cell>
          <cell r="C4557" t="str">
            <v>MA501前排头枕总成（黄棕皮革）</v>
          </cell>
        </row>
        <row r="4558">
          <cell r="A4558" t="str">
            <v>2.05.366</v>
          </cell>
          <cell r="B4558" t="str">
            <v>SCS0003748</v>
          </cell>
          <cell r="C4558" t="str">
            <v>MA501主驾靠背骨架总成（不带气囊）</v>
          </cell>
        </row>
        <row r="4559">
          <cell r="A4559" t="str">
            <v>2.05.367</v>
          </cell>
          <cell r="B4559" t="str">
            <v>SCS0003749</v>
          </cell>
          <cell r="C4559" t="str">
            <v>MA501靠背骨架焊接总成</v>
          </cell>
        </row>
        <row r="4560">
          <cell r="A4560" t="str">
            <v>2.05.368</v>
          </cell>
          <cell r="B4560" t="str">
            <v>SCS0003750</v>
          </cell>
          <cell r="C4560" t="str">
            <v>MA501主驾靠背发泡总成（不带气囊）</v>
          </cell>
        </row>
        <row r="4561">
          <cell r="A4561" t="str">
            <v>2.05.369</v>
          </cell>
          <cell r="B4561" t="str">
            <v>SCS0003751</v>
          </cell>
          <cell r="C4561" t="str">
            <v>MA501主驾靠背发泡总成（带气囊）</v>
          </cell>
        </row>
        <row r="4562">
          <cell r="A4562" t="str">
            <v>2.05.370</v>
          </cell>
          <cell r="B4562" t="str">
            <v>SCS0003752</v>
          </cell>
          <cell r="C4562" t="str">
            <v>MA501主驾座垫发泡总成</v>
          </cell>
        </row>
        <row r="4563">
          <cell r="A4563" t="str">
            <v>2.05.371</v>
          </cell>
          <cell r="B4563" t="str">
            <v>SCS0003753</v>
          </cell>
          <cell r="C4563" t="str">
            <v>MA501主驾靠背骨架总成（带气囊）</v>
          </cell>
        </row>
        <row r="4564">
          <cell r="A4564" t="str">
            <v>2.05.372</v>
          </cell>
          <cell r="B4564" t="str">
            <v>SCS0003754</v>
          </cell>
          <cell r="C4564" t="str">
            <v>MA501主驾靠背骨架焊接总成（带气囊）</v>
          </cell>
        </row>
        <row r="4565">
          <cell r="A4565" t="str">
            <v>2.05.373</v>
          </cell>
          <cell r="B4565" t="str">
            <v>SCS0003755</v>
          </cell>
          <cell r="C4565" t="str">
            <v>MA501副驾靠背骨架总成（不带气囊）</v>
          </cell>
        </row>
        <row r="4566">
          <cell r="A4566" t="str">
            <v>2.05.374</v>
          </cell>
          <cell r="B4566" t="str">
            <v>SCS0003756</v>
          </cell>
          <cell r="C4566" t="str">
            <v>MA501副驾靠背骨架总成（带气囊）</v>
          </cell>
        </row>
        <row r="4567">
          <cell r="A4567" t="str">
            <v>2.05.375</v>
          </cell>
          <cell r="B4567" t="str">
            <v>SCS0003757</v>
          </cell>
          <cell r="C4567" t="str">
            <v>MA501副驾靠背骨架焊接总成（不带气囊）</v>
          </cell>
        </row>
        <row r="4568">
          <cell r="A4568" t="str">
            <v>2.05.376</v>
          </cell>
          <cell r="B4568" t="str">
            <v>SCS0003758</v>
          </cell>
          <cell r="C4568" t="str">
            <v>MA501副驾靠背骨架焊接总成（带气囊）</v>
          </cell>
        </row>
        <row r="4569">
          <cell r="A4569" t="str">
            <v>2.05.377</v>
          </cell>
          <cell r="B4569" t="str">
            <v>SCS0003759</v>
          </cell>
          <cell r="C4569" t="str">
            <v>MA501副驾靠背发泡总成（带气囊）</v>
          </cell>
        </row>
        <row r="4570">
          <cell r="A4570" t="str">
            <v>2.05.378</v>
          </cell>
          <cell r="B4570" t="str">
            <v>SCS0003760</v>
          </cell>
          <cell r="C4570" t="str">
            <v>MA501副驾座垫合棉总成</v>
          </cell>
        </row>
        <row r="4571">
          <cell r="A4571" t="str">
            <v>2.05.379</v>
          </cell>
          <cell r="B4571" t="str">
            <v>SCS0003761</v>
          </cell>
          <cell r="C4571" t="str">
            <v>MA501前排头枕总成（摩卡棕皮革）</v>
          </cell>
        </row>
        <row r="4572">
          <cell r="A4572" t="str">
            <v>2.05.380</v>
          </cell>
          <cell r="B4572" t="str">
            <v>SCS0003762</v>
          </cell>
          <cell r="C4572" t="str">
            <v>MA501边头枕总成（黄棕皮革）</v>
          </cell>
        </row>
        <row r="4573">
          <cell r="A4573" t="str">
            <v>2.05.381</v>
          </cell>
          <cell r="B4573" t="str">
            <v>SCS0003763</v>
          </cell>
          <cell r="C4573" t="str">
            <v>MA501边头枕总成（摩卡棕皮革）</v>
          </cell>
        </row>
        <row r="4574">
          <cell r="A4574" t="str">
            <v>2.05.382</v>
          </cell>
          <cell r="B4574" t="str">
            <v>SCS0003764</v>
          </cell>
          <cell r="C4574" t="str">
            <v>MA501边头枕总成（黑色织物）</v>
          </cell>
        </row>
        <row r="4575">
          <cell r="A4575" t="str">
            <v>2.05.383</v>
          </cell>
          <cell r="B4575" t="str">
            <v>SCS0003765</v>
          </cell>
          <cell r="C4575" t="str">
            <v>MA501中间头枕总成（黄棕皮革）</v>
          </cell>
        </row>
        <row r="4576">
          <cell r="A4576" t="str">
            <v>2.05.384</v>
          </cell>
          <cell r="B4576" t="str">
            <v>SCS0003766</v>
          </cell>
          <cell r="C4576" t="str">
            <v>MA501中间头枕总成（摩卡棕皮革）</v>
          </cell>
        </row>
        <row r="4577">
          <cell r="A4577" t="str">
            <v>2.05.385</v>
          </cell>
          <cell r="B4577" t="str">
            <v>SCS0003767</v>
          </cell>
          <cell r="C4577" t="str">
            <v>MA501中间头枕总成（黑色织物）</v>
          </cell>
        </row>
        <row r="4578">
          <cell r="A4578" t="str">
            <v>2.05.386</v>
          </cell>
          <cell r="B4578" t="str">
            <v>SCS0003768</v>
          </cell>
          <cell r="C4578" t="str">
            <v>MA501后排左靠背泡沫总成</v>
          </cell>
        </row>
        <row r="4579">
          <cell r="A4579" t="str">
            <v>2.05.387</v>
          </cell>
          <cell r="B4579" t="str">
            <v>SCS0003769</v>
          </cell>
          <cell r="C4579" t="str">
            <v>MA501后排右靠背泡沫总成</v>
          </cell>
        </row>
        <row r="4580">
          <cell r="A4580" t="str">
            <v>2.05.388</v>
          </cell>
          <cell r="B4580" t="str">
            <v>SCS0003770</v>
          </cell>
          <cell r="C4580" t="str">
            <v>MA501后排左侧坐垫合棉总成</v>
          </cell>
        </row>
        <row r="4581">
          <cell r="A4581" t="str">
            <v>2.05.389</v>
          </cell>
          <cell r="B4581" t="str">
            <v>SCS0003771</v>
          </cell>
          <cell r="C4581" t="str">
            <v>MA501后排右侧坐垫合棉总成</v>
          </cell>
        </row>
        <row r="4582">
          <cell r="A4582" t="str">
            <v>2.05.390</v>
          </cell>
          <cell r="B4582" t="str">
            <v>SCS0003772</v>
          </cell>
          <cell r="C4582" t="str">
            <v>MA501后排整体坐垫合棉总成（整体）</v>
          </cell>
        </row>
        <row r="4583">
          <cell r="A4583" t="str">
            <v>2.05.391</v>
          </cell>
          <cell r="B4583" t="str">
            <v>SCS0003773</v>
          </cell>
          <cell r="C4583" t="str">
            <v>MA501扶手总成（黄棕皮革）</v>
          </cell>
        </row>
        <row r="4584">
          <cell r="A4584" t="str">
            <v>2.05.392</v>
          </cell>
          <cell r="B4584" t="str">
            <v>SCS0003774</v>
          </cell>
          <cell r="C4584" t="str">
            <v>MA501扶手总成（摩卡棕皮革）</v>
          </cell>
        </row>
        <row r="4585">
          <cell r="A4585" t="str">
            <v>2.05.393</v>
          </cell>
          <cell r="B4585" t="str">
            <v>SCS0003775</v>
          </cell>
          <cell r="C4585" t="str">
            <v>MA501扶手总成（黑色织物）</v>
          </cell>
        </row>
        <row r="4586">
          <cell r="A4586" t="str">
            <v>2.05.394</v>
          </cell>
          <cell r="B4586" t="str">
            <v>SCS0003776</v>
          </cell>
          <cell r="C4586" t="str">
            <v>M50N新造型右独立座骨架总成</v>
          </cell>
        </row>
        <row r="4587">
          <cell r="A4587" t="str">
            <v>2.05.395</v>
          </cell>
          <cell r="B4587" t="str">
            <v>SCS0003777</v>
          </cell>
          <cell r="C4587" t="str">
            <v>M50N新造型左独立座骨架总成</v>
          </cell>
        </row>
        <row r="4588">
          <cell r="A4588" t="str">
            <v>2.05.396</v>
          </cell>
          <cell r="B4588" t="str">
            <v>SCS0003778</v>
          </cell>
          <cell r="C4588" t="str">
            <v>C40DB后排坐垫发泡总成</v>
          </cell>
        </row>
        <row r="4589">
          <cell r="A4589" t="str">
            <v>2.05.397</v>
          </cell>
          <cell r="B4589" t="str">
            <v>SCS0003779</v>
          </cell>
          <cell r="C4589" t="str">
            <v>C40DB40%靠背骨架焊接总成</v>
          </cell>
        </row>
        <row r="4590">
          <cell r="A4590" t="str">
            <v>2.05.398</v>
          </cell>
          <cell r="B4590" t="str">
            <v>SCS0003780</v>
          </cell>
          <cell r="C4590" t="str">
            <v>C40DB40%靠背合棉总成</v>
          </cell>
        </row>
        <row r="4591">
          <cell r="A4591" t="str">
            <v>2.05.399</v>
          </cell>
          <cell r="B4591" t="str">
            <v>SCS0003781</v>
          </cell>
          <cell r="C4591" t="str">
            <v>C40DB后排两侧头枕总成（白色PVC）</v>
          </cell>
        </row>
        <row r="4592">
          <cell r="A4592" t="str">
            <v>2.05.400</v>
          </cell>
          <cell r="B4592" t="str">
            <v>SCS0003782</v>
          </cell>
          <cell r="C4592" t="str">
            <v>C40DB60%靠背骨架焊接总成</v>
          </cell>
        </row>
        <row r="4593">
          <cell r="A4593" t="str">
            <v>2.05.401</v>
          </cell>
          <cell r="B4593" t="str">
            <v>SCS0003783</v>
          </cell>
          <cell r="C4593" t="str">
            <v>C40DB60%靠背合棉总成</v>
          </cell>
        </row>
        <row r="4594">
          <cell r="A4594" t="str">
            <v>2.05.402</v>
          </cell>
          <cell r="B4594" t="str">
            <v>SCS0003784</v>
          </cell>
          <cell r="C4594" t="str">
            <v>C40DB中间头枕总成（白色PVC）</v>
          </cell>
        </row>
        <row r="4595">
          <cell r="A4595" t="str">
            <v>2.05.403</v>
          </cell>
          <cell r="B4595" t="str">
            <v>SCS0003785</v>
          </cell>
          <cell r="C4595" t="str">
            <v>C40DB扶手总成</v>
          </cell>
        </row>
        <row r="4596">
          <cell r="A4596" t="str">
            <v>2.05.404</v>
          </cell>
          <cell r="B4596" t="str">
            <v>SCS0003786</v>
          </cell>
          <cell r="C4596" t="str">
            <v>C40DB扶手总成（白色PVC）</v>
          </cell>
        </row>
        <row r="4597">
          <cell r="A4597" t="str">
            <v>2.05.405</v>
          </cell>
          <cell r="B4597" t="str">
            <v>SCS0003787</v>
          </cell>
          <cell r="C4597" t="str">
            <v>医疗椅头枕总成</v>
          </cell>
        </row>
        <row r="4598">
          <cell r="A4598" t="str">
            <v>2.05.406</v>
          </cell>
          <cell r="B4598" t="str">
            <v>SCS0003788</v>
          </cell>
          <cell r="C4598" t="str">
            <v>医疗椅靠背发泡组件</v>
          </cell>
        </row>
        <row r="4599">
          <cell r="A4599" t="str">
            <v>2.05.407</v>
          </cell>
          <cell r="B4599" t="str">
            <v>SCS0003789</v>
          </cell>
          <cell r="C4599" t="str">
            <v>医疗椅扶手总成-左</v>
          </cell>
        </row>
        <row r="4600">
          <cell r="A4600" t="str">
            <v>2.05.408</v>
          </cell>
          <cell r="B4600" t="str">
            <v>SCS0003790</v>
          </cell>
          <cell r="C4600" t="str">
            <v>医疗椅扶手总成-右</v>
          </cell>
        </row>
        <row r="4601">
          <cell r="A4601" t="str">
            <v>2.05.409</v>
          </cell>
          <cell r="B4601" t="str">
            <v>SCS0003791</v>
          </cell>
          <cell r="C4601" t="str">
            <v>医疗椅靠背骨架总成</v>
          </cell>
        </row>
        <row r="4602">
          <cell r="A4602" t="str">
            <v>2.05.410</v>
          </cell>
          <cell r="B4602" t="str">
            <v>SCS0003792</v>
          </cell>
          <cell r="C4602" t="str">
            <v>医疗椅靠背骨架焊接总成</v>
          </cell>
        </row>
        <row r="4603">
          <cell r="A4603" t="str">
            <v>2.05.411</v>
          </cell>
          <cell r="B4603" t="str">
            <v>SCS0003793</v>
          </cell>
          <cell r="C4603" t="str">
            <v>医疗椅座垫发泡组件</v>
          </cell>
        </row>
        <row r="4604">
          <cell r="A4604" t="str">
            <v>2.05.412</v>
          </cell>
          <cell r="B4604" t="str">
            <v>SCS0003794</v>
          </cell>
          <cell r="C4604" t="str">
            <v>医疗椅座垫支撑总成</v>
          </cell>
        </row>
        <row r="4605">
          <cell r="A4605" t="str">
            <v>2.05.413</v>
          </cell>
          <cell r="B4605" t="str">
            <v>SCS0003795</v>
          </cell>
          <cell r="C4605" t="str">
            <v>医疗椅腿部支撑发泡组件</v>
          </cell>
        </row>
        <row r="4606">
          <cell r="A4606" t="str">
            <v>2.05.414</v>
          </cell>
          <cell r="B4606" t="str">
            <v>SCS0003796</v>
          </cell>
          <cell r="C4606" t="str">
            <v>医疗椅扶手发泡组件-左</v>
          </cell>
        </row>
        <row r="4607">
          <cell r="A4607" t="str">
            <v>2.05.415</v>
          </cell>
          <cell r="B4607" t="str">
            <v>SCS0003797</v>
          </cell>
          <cell r="C4607" t="str">
            <v>医疗椅扶手发泡组件-右</v>
          </cell>
        </row>
        <row r="4608">
          <cell r="A4608" t="str">
            <v>2.05.416</v>
          </cell>
          <cell r="B4608" t="str">
            <v>SCS0003798</v>
          </cell>
          <cell r="C4608" t="str">
            <v>U201二排四分座垫泡沫总成</v>
          </cell>
        </row>
        <row r="4609">
          <cell r="A4609" t="str">
            <v>2.05.417</v>
          </cell>
          <cell r="B4609" t="str">
            <v>SCS0003799</v>
          </cell>
          <cell r="C4609" t="str">
            <v>U201二排四分靠背泡沫总成</v>
          </cell>
        </row>
        <row r="4610">
          <cell r="A4610" t="str">
            <v>2.05.418</v>
          </cell>
          <cell r="B4610" t="str">
            <v>SCS0003800</v>
          </cell>
          <cell r="C4610" t="str">
            <v>U201二排边头枕总成（黑色皮革）</v>
          </cell>
        </row>
        <row r="4611">
          <cell r="A4611" t="str">
            <v>2.05.419</v>
          </cell>
          <cell r="B4611" t="str">
            <v>SCS0003801</v>
          </cell>
          <cell r="C4611" t="str">
            <v>U201二排边头枕总成（黑色织物）</v>
          </cell>
        </row>
        <row r="4612">
          <cell r="A4612" t="str">
            <v>2.05.420</v>
          </cell>
          <cell r="B4612" t="str">
            <v>SCS0003802</v>
          </cell>
          <cell r="C4612" t="str">
            <v>U201二排边头枕总成（米色皮革）</v>
          </cell>
        </row>
        <row r="4613">
          <cell r="A4613" t="str">
            <v>2.05.421</v>
          </cell>
          <cell r="B4613" t="str">
            <v>SCS0003803</v>
          </cell>
          <cell r="C4613" t="str">
            <v>U201二排边头枕总成（米色织物）</v>
          </cell>
        </row>
        <row r="4614">
          <cell r="A4614" t="str">
            <v>2.05.422</v>
          </cell>
          <cell r="B4614" t="str">
            <v>SCS0003804</v>
          </cell>
          <cell r="C4614" t="str">
            <v>U201二排六分座垫泡沫总成</v>
          </cell>
        </row>
        <row r="4615">
          <cell r="A4615" t="str">
            <v>2.05.423</v>
          </cell>
          <cell r="B4615" t="str">
            <v>SCS0003805</v>
          </cell>
          <cell r="C4615" t="str">
            <v>U201二排六分靠背泡沫总成</v>
          </cell>
        </row>
        <row r="4616">
          <cell r="A4616" t="str">
            <v>2.05.424</v>
          </cell>
          <cell r="B4616" t="str">
            <v>SCS0003806</v>
          </cell>
          <cell r="C4616" t="str">
            <v>U201扶手发泡总成</v>
          </cell>
        </row>
        <row r="4617">
          <cell r="A4617" t="str">
            <v>2.05.425</v>
          </cell>
          <cell r="B4617" t="str">
            <v>SCS0003807</v>
          </cell>
          <cell r="C4617" t="str">
            <v>U201二排中间头枕总成（黑色皮革）</v>
          </cell>
        </row>
        <row r="4618">
          <cell r="A4618" t="str">
            <v>2.05.426</v>
          </cell>
          <cell r="B4618" t="str">
            <v>SCS0003808</v>
          </cell>
          <cell r="C4618" t="str">
            <v>U201二排中间头枕总成（黑色织物）</v>
          </cell>
        </row>
        <row r="4619">
          <cell r="A4619" t="str">
            <v>2.05.427</v>
          </cell>
          <cell r="B4619" t="str">
            <v>SCS0003809</v>
          </cell>
          <cell r="C4619" t="str">
            <v>U201二排中间头枕总成（米色织物）</v>
          </cell>
        </row>
        <row r="4620">
          <cell r="A4620" t="str">
            <v>2.05.428</v>
          </cell>
          <cell r="B4620" t="str">
            <v>SCS0003810</v>
          </cell>
          <cell r="C4620" t="str">
            <v>U201二排中间头枕总成（米色皮革）</v>
          </cell>
        </row>
        <row r="4621">
          <cell r="A4621" t="str">
            <v>2.05.429</v>
          </cell>
          <cell r="B4621" t="str">
            <v>SCS0003811</v>
          </cell>
          <cell r="C4621" t="str">
            <v>U201三排右座椅坐垫泡沫总成</v>
          </cell>
        </row>
        <row r="4622">
          <cell r="A4622" t="str">
            <v>2.05.430</v>
          </cell>
          <cell r="B4622" t="str">
            <v>SCS0003812</v>
          </cell>
          <cell r="C4622" t="str">
            <v>U201三排右座椅靠背泡沫总成</v>
          </cell>
        </row>
        <row r="4623">
          <cell r="A4623" t="str">
            <v>2.05.431</v>
          </cell>
          <cell r="B4623" t="str">
            <v>SCS0003813</v>
          </cell>
          <cell r="C4623" t="str">
            <v>U201三排左座椅靠背泡沫总成</v>
          </cell>
        </row>
        <row r="4624">
          <cell r="A4624" t="str">
            <v>2.05.432</v>
          </cell>
          <cell r="B4624" t="str">
            <v>SCS0004008</v>
          </cell>
          <cell r="C4624" t="str">
            <v>MA501前排头枕泡沫总成</v>
          </cell>
        </row>
        <row r="4625">
          <cell r="A4625" t="str">
            <v>2.05.433</v>
          </cell>
          <cell r="B4625" t="str">
            <v>SCS0004009</v>
          </cell>
          <cell r="C4625" t="str">
            <v>MA501后排边头枕泡沫总成</v>
          </cell>
        </row>
        <row r="4626">
          <cell r="A4626" t="str">
            <v>2.05.434</v>
          </cell>
          <cell r="B4626" t="str">
            <v>SCS0004010</v>
          </cell>
          <cell r="C4626" t="str">
            <v>MA501后排中间头枕泡沫总成</v>
          </cell>
        </row>
        <row r="4627">
          <cell r="A4627" t="str">
            <v>2.05.435</v>
          </cell>
          <cell r="B4627" t="str">
            <v>SCS0003814</v>
          </cell>
          <cell r="C4627" t="str">
            <v>U201三排右座椅头枕总成（米色皮革）</v>
          </cell>
        </row>
        <row r="4628">
          <cell r="A4628" t="str">
            <v>2.05.436</v>
          </cell>
          <cell r="B4628" t="str">
            <v>SCS0003815</v>
          </cell>
          <cell r="C4628" t="str">
            <v>U201三排右座椅头枕总成（米色织物）</v>
          </cell>
        </row>
        <row r="4629">
          <cell r="A4629" t="str">
            <v>2.05.437</v>
          </cell>
          <cell r="B4629" t="str">
            <v>SCS0003816</v>
          </cell>
          <cell r="C4629" t="str">
            <v>U201三排右座椅头枕总成（黑色织物）</v>
          </cell>
        </row>
        <row r="4630">
          <cell r="A4630" t="str">
            <v>2.05.438</v>
          </cell>
          <cell r="B4630" t="str">
            <v>SCS0003817</v>
          </cell>
          <cell r="C4630" t="str">
            <v>U201三排右座椅头枕总成（黑色皮革）</v>
          </cell>
        </row>
        <row r="4631">
          <cell r="A4631" t="str">
            <v>2.05.439</v>
          </cell>
          <cell r="B4631" t="str">
            <v>SCS0003818</v>
          </cell>
          <cell r="C4631" t="str">
            <v>U201三排左座椅坐垫泡沫总成</v>
          </cell>
        </row>
        <row r="4632">
          <cell r="A4632" t="str">
            <v>2.05.440</v>
          </cell>
          <cell r="B4632" t="str">
            <v>SCS0003819</v>
          </cell>
          <cell r="C4632" t="str">
            <v>MA501右靠背泡沫总成（不带扶手）</v>
          </cell>
        </row>
        <row r="4633">
          <cell r="A4633" t="str">
            <v>2.05.441</v>
          </cell>
          <cell r="B4633" t="str">
            <v>SCS0003820</v>
          </cell>
          <cell r="C4633" t="str">
            <v>C33DB-Z03副驾驶员座垫泡沫总成（舒适型）</v>
          </cell>
        </row>
        <row r="4634">
          <cell r="A4634" t="str">
            <v>2.05.442</v>
          </cell>
          <cell r="B4634" t="str">
            <v>SCS0003821</v>
          </cell>
          <cell r="C4634" t="str">
            <v>C33DB-Z03驾驶员座垫泡沫总成（舒适型）</v>
          </cell>
        </row>
        <row r="4635">
          <cell r="A4635" t="str">
            <v>2.05.443</v>
          </cell>
          <cell r="B4635" t="str">
            <v>SCS0003822</v>
          </cell>
          <cell r="C4635" t="str">
            <v>C33DB-Z03后排靠背合棉总成（舒适型）</v>
          </cell>
        </row>
        <row r="4636">
          <cell r="A4636" t="str">
            <v>2.05.444</v>
          </cell>
          <cell r="B4636" t="str">
            <v>SCS0003823</v>
          </cell>
          <cell r="C4636" t="str">
            <v>C33DB-Z03后排整体式座垫（舒适型）</v>
          </cell>
        </row>
        <row r="4637">
          <cell r="A4637" t="str">
            <v>2.05.445</v>
          </cell>
          <cell r="B4637" t="str">
            <v>SCS0003824</v>
          </cell>
          <cell r="C4637" t="str">
            <v>C33DB-Z03副驾驶员座垫泡沫总成（精英型）</v>
          </cell>
        </row>
        <row r="4638">
          <cell r="A4638" t="str">
            <v>2.05.446</v>
          </cell>
          <cell r="B4638" t="str">
            <v>SCS0003825</v>
          </cell>
          <cell r="C4638" t="str">
            <v>C33DB-Z03驾驶员座垫泡沫总成（精英型）</v>
          </cell>
        </row>
        <row r="4639">
          <cell r="A4639" t="str">
            <v>2.05.447</v>
          </cell>
          <cell r="B4639" t="str">
            <v>SCS0003826</v>
          </cell>
          <cell r="C4639" t="str">
            <v>C33DB-Z03六分靠背合棉总成（精英型）</v>
          </cell>
        </row>
        <row r="4640">
          <cell r="A4640" t="str">
            <v>2.05.448</v>
          </cell>
          <cell r="B4640" t="str">
            <v>SCS0003827</v>
          </cell>
          <cell r="C4640" t="str">
            <v>C33DB-Z03六分座垫合棉总成（精英型）</v>
          </cell>
        </row>
        <row r="4641">
          <cell r="A4641" t="str">
            <v>2.05.449</v>
          </cell>
          <cell r="B4641" t="str">
            <v>SCS0003828</v>
          </cell>
          <cell r="C4641" t="str">
            <v>C33DB-Z03四分靠背合棉总成（精英型）</v>
          </cell>
        </row>
        <row r="4642">
          <cell r="A4642" t="str">
            <v>2.05.450</v>
          </cell>
          <cell r="B4642" t="str">
            <v>SCS0003829</v>
          </cell>
          <cell r="C4642" t="str">
            <v>C33DB-Z03四分座垫合棉总成（精英型）</v>
          </cell>
        </row>
        <row r="4643">
          <cell r="A4643" t="str">
            <v>2.05.451</v>
          </cell>
          <cell r="B4643" t="str">
            <v>SCS0003830</v>
          </cell>
          <cell r="C4643" t="str">
            <v>C33DB-Z03副驾驶员座垫泡沫总成（豪华型）</v>
          </cell>
        </row>
        <row r="4644">
          <cell r="A4644" t="str">
            <v>2.05.452</v>
          </cell>
          <cell r="B4644" t="str">
            <v>SCS0003831</v>
          </cell>
          <cell r="C4644" t="str">
            <v>C33DB-Z03驾驶员座垫泡沫总成（豪华型）</v>
          </cell>
        </row>
        <row r="4645">
          <cell r="A4645" t="str">
            <v>2.05.453</v>
          </cell>
          <cell r="B4645" t="str">
            <v>SCS0003832</v>
          </cell>
          <cell r="C4645" t="str">
            <v>C33DB-Z03六分靠背合棉总成（豪华型）</v>
          </cell>
        </row>
        <row r="4646">
          <cell r="A4646" t="str">
            <v>2.05.454</v>
          </cell>
          <cell r="B4646" t="str">
            <v>SCS0003833</v>
          </cell>
          <cell r="C4646" t="str">
            <v>C33DB-Z03六分座垫合棉总成（豪华型）</v>
          </cell>
        </row>
        <row r="4647">
          <cell r="A4647" t="str">
            <v>2.05.455</v>
          </cell>
          <cell r="B4647" t="str">
            <v>SCS0010052</v>
          </cell>
          <cell r="C4647" t="str">
            <v>C33DB-M07副驾坐垫泡沫总成</v>
          </cell>
        </row>
        <row r="4648">
          <cell r="A4648" t="str">
            <v>2.05.456</v>
          </cell>
          <cell r="B4648" t="str">
            <v>SCS0003834</v>
          </cell>
          <cell r="C4648" t="str">
            <v>C33DB-Z03后排靠背两侧头枕总成（精英型）</v>
          </cell>
        </row>
        <row r="4649">
          <cell r="A4649" t="str">
            <v>2.05.457</v>
          </cell>
          <cell r="B4649" t="str">
            <v>SCS0003835</v>
          </cell>
          <cell r="C4649" t="str">
            <v>C33DB-Z03后排靠背中间头枕总成（精英型）</v>
          </cell>
        </row>
        <row r="4650">
          <cell r="A4650" t="str">
            <v>2.05.458</v>
          </cell>
          <cell r="B4650" t="str">
            <v>SCS0010700</v>
          </cell>
          <cell r="C4650" t="str">
            <v>C33DB-M07主驾靠背骨架总成（旗舰型）</v>
          </cell>
        </row>
        <row r="4651">
          <cell r="A4651" t="str">
            <v>2.05.459</v>
          </cell>
          <cell r="B4651" t="str">
            <v>SCS0003836</v>
          </cell>
          <cell r="C4651" t="str">
            <v>C33DB-Z03后排整体靠背合棉总成（舒适型）</v>
          </cell>
        </row>
        <row r="4652">
          <cell r="A4652" t="str">
            <v>2.05.460</v>
          </cell>
          <cell r="B4652" t="str">
            <v>SCS0003837</v>
          </cell>
          <cell r="C4652" t="str">
            <v>C40DB后排两侧头枕总成（蓝色皮革）</v>
          </cell>
        </row>
        <row r="4653">
          <cell r="A4653" t="str">
            <v>2.05.461</v>
          </cell>
          <cell r="B4653" t="str">
            <v>SCS0003838</v>
          </cell>
          <cell r="C4653" t="str">
            <v>C40DB中间头枕总成（蓝色皮革）</v>
          </cell>
        </row>
        <row r="4654">
          <cell r="A4654" t="str">
            <v>2.05.462</v>
          </cell>
          <cell r="B4654" t="str">
            <v>SCS0003839</v>
          </cell>
          <cell r="C4654" t="str">
            <v>C40DB后排坐垫发泡总成（Z02）</v>
          </cell>
        </row>
        <row r="4655">
          <cell r="A4655" t="str">
            <v>2.05.463</v>
          </cell>
          <cell r="B4655" t="str">
            <v>SCS0003840</v>
          </cell>
          <cell r="C4655" t="str">
            <v>H40D副驾驶靠背焊接总成(不带气囊)</v>
          </cell>
        </row>
        <row r="4656">
          <cell r="A4656" t="str">
            <v>2.05.464</v>
          </cell>
          <cell r="B4656" t="str">
            <v>SCS0003841</v>
          </cell>
          <cell r="C4656" t="str">
            <v>H40D主驾靠背合棉总成</v>
          </cell>
        </row>
        <row r="4657">
          <cell r="A4657" t="str">
            <v>2.05.465</v>
          </cell>
          <cell r="B4657" t="str">
            <v>SCS0003842</v>
          </cell>
          <cell r="C4657" t="str">
            <v>H40D副驾座骨架总成</v>
          </cell>
        </row>
        <row r="4658">
          <cell r="A4658" t="str">
            <v>2.05.466</v>
          </cell>
          <cell r="B4658" t="str">
            <v>SCS0003843</v>
          </cell>
          <cell r="C4658" t="str">
            <v>H40D副驾座垫合棉总成</v>
          </cell>
        </row>
        <row r="4659">
          <cell r="A4659" t="str">
            <v>2.05.467</v>
          </cell>
          <cell r="B4659" t="str">
            <v>SCS0003844</v>
          </cell>
          <cell r="C4659" t="str">
            <v>H40D主驾靠背骨架焊接总成（不带气囊）</v>
          </cell>
        </row>
        <row r="4660">
          <cell r="A4660" t="str">
            <v>2.05.468</v>
          </cell>
          <cell r="B4660" t="str">
            <v>SCS0003845</v>
          </cell>
          <cell r="C4660" t="str">
            <v>H40D主驾座骨架总成(四向)</v>
          </cell>
        </row>
        <row r="4661">
          <cell r="A4661" t="str">
            <v>2.05.469</v>
          </cell>
          <cell r="B4661" t="str">
            <v>SCS0003846</v>
          </cell>
          <cell r="C4661" t="str">
            <v>H40D主驾座垫合棉总成</v>
          </cell>
        </row>
        <row r="4662">
          <cell r="A4662" t="str">
            <v>2.05.470</v>
          </cell>
          <cell r="B4662" t="str">
            <v>SCS0003847</v>
          </cell>
          <cell r="C4662" t="str">
            <v>H40D主驾座骨架总成(六向)</v>
          </cell>
        </row>
        <row r="4663">
          <cell r="A4663" t="str">
            <v>2.05.471</v>
          </cell>
          <cell r="B4663" t="str">
            <v>SCS0003848</v>
          </cell>
          <cell r="C4663" t="str">
            <v>H40D前排头枕总成</v>
          </cell>
        </row>
        <row r="4664">
          <cell r="A4664" t="str">
            <v>2.05.472</v>
          </cell>
          <cell r="B4664" t="str">
            <v>SCS0003849</v>
          </cell>
          <cell r="C4664" t="str">
            <v>M20前排头枕总成（黑色）</v>
          </cell>
        </row>
        <row r="4665">
          <cell r="A4665" t="str">
            <v>2.05.473</v>
          </cell>
          <cell r="B4665" t="str">
            <v>SCS0003850</v>
          </cell>
          <cell r="C4665" t="str">
            <v>M20前排头枕总成（皮布双拼）</v>
          </cell>
        </row>
        <row r="4666">
          <cell r="A4666" t="str">
            <v>2.05.474</v>
          </cell>
          <cell r="B4666" t="str">
            <v>SCS0003851</v>
          </cell>
          <cell r="C4666" t="str">
            <v>M20前排头枕总成（棕色PVC）</v>
          </cell>
        </row>
        <row r="4667">
          <cell r="A4667" t="str">
            <v>2.05.475</v>
          </cell>
          <cell r="B4667" t="str">
            <v>SCS0003852</v>
          </cell>
          <cell r="C4667" t="str">
            <v>M20三人头枕总成（黑色织物）</v>
          </cell>
        </row>
        <row r="4668">
          <cell r="A4668" t="str">
            <v>2.05.476</v>
          </cell>
          <cell r="B4668" t="str">
            <v>SCS0003853</v>
          </cell>
          <cell r="C4668" t="str">
            <v>M20三人头枕总成（皮布双拼）</v>
          </cell>
        </row>
        <row r="4669">
          <cell r="A4669" t="str">
            <v>2.05.477</v>
          </cell>
          <cell r="B4669" t="str">
            <v>SCS0003854</v>
          </cell>
          <cell r="C4669" t="str">
            <v>M20三人头枕总成（棕色PVC）</v>
          </cell>
        </row>
        <row r="4670">
          <cell r="A4670" t="str">
            <v>2.05.478</v>
          </cell>
          <cell r="B4670" t="str">
            <v>SCS0003855</v>
          </cell>
          <cell r="C4670" t="str">
            <v>C32B主驾靠背骨架总成（豪华）</v>
          </cell>
        </row>
        <row r="4671">
          <cell r="A4671" t="str">
            <v>2.05.479</v>
          </cell>
          <cell r="B4671" t="str">
            <v>SCS0003856</v>
          </cell>
          <cell r="C4671" t="str">
            <v>C32B前排头枕总成（（黑+红））</v>
          </cell>
        </row>
        <row r="4672">
          <cell r="A4672" t="str">
            <v>2.05.480</v>
          </cell>
          <cell r="B4672" t="str">
            <v>SCS0003857</v>
          </cell>
          <cell r="C4672" t="str">
            <v>C32B前排头枕总成（黑+蓝）</v>
          </cell>
        </row>
        <row r="4673">
          <cell r="A4673" t="str">
            <v>2.05.481</v>
          </cell>
          <cell r="B4673" t="str">
            <v>SCS0003858</v>
          </cell>
          <cell r="C4673" t="str">
            <v>C32B前排头枕总成（黑+金棕）</v>
          </cell>
        </row>
        <row r="4674">
          <cell r="A4674" t="str">
            <v>2.05.482</v>
          </cell>
          <cell r="B4674" t="str">
            <v>SCS0003859</v>
          </cell>
          <cell r="C4674" t="str">
            <v>C32B前排头枕总成（黑+绿）</v>
          </cell>
        </row>
        <row r="4675">
          <cell r="A4675" t="str">
            <v>2.05.483</v>
          </cell>
          <cell r="B4675" t="str">
            <v>SCS0003860</v>
          </cell>
          <cell r="C4675" t="str">
            <v>C32B前排头枕总成（黑+棕）真皮</v>
          </cell>
        </row>
        <row r="4676">
          <cell r="A4676" t="str">
            <v>2.05.484</v>
          </cell>
          <cell r="B4676" t="str">
            <v>SCS0003861</v>
          </cell>
          <cell r="C4676" t="str">
            <v>C32B前排头枕总成（黑+棕）超纤</v>
          </cell>
        </row>
        <row r="4677">
          <cell r="A4677" t="str">
            <v>2.05.485</v>
          </cell>
          <cell r="B4677" t="str">
            <v>SCS0003862</v>
          </cell>
          <cell r="C4677" t="str">
            <v>C32B前排头枕总成(黑+棕)真皮（豪华）</v>
          </cell>
        </row>
        <row r="4678">
          <cell r="A4678" t="str">
            <v>2.05.486</v>
          </cell>
          <cell r="B4678" t="str">
            <v>SCS0003863</v>
          </cell>
          <cell r="C4678" t="str">
            <v>C32B前排头枕总成(黑+棕)超纤（尊贵）</v>
          </cell>
        </row>
        <row r="4679">
          <cell r="A4679" t="str">
            <v>2.05.487</v>
          </cell>
          <cell r="B4679" t="str">
            <v>SCS0003864</v>
          </cell>
          <cell r="C4679" t="str">
            <v>C32B前排头枕总成(黑+黑)超纤（尊贵）</v>
          </cell>
        </row>
        <row r="4680">
          <cell r="A4680" t="str">
            <v>2.05.488</v>
          </cell>
          <cell r="B4680" t="str">
            <v>SCS0003865</v>
          </cell>
          <cell r="C4680" t="str">
            <v>C32B后排六分靠背中间头枕总成（黑+棕）</v>
          </cell>
        </row>
        <row r="4681">
          <cell r="A4681" t="str">
            <v>2.05.489</v>
          </cell>
          <cell r="B4681" t="str">
            <v>SCS0003866</v>
          </cell>
          <cell r="C4681" t="str">
            <v>C32B后排六分靠背中间头枕总成(黑+棕超纤)</v>
          </cell>
        </row>
        <row r="4682">
          <cell r="A4682" t="str">
            <v>2.05.490</v>
          </cell>
          <cell r="B4682" t="str">
            <v>SCS0003867</v>
          </cell>
          <cell r="C4682" t="str">
            <v>C32B后排六分靠背中间头枕总成(黑+黑超纤)</v>
          </cell>
        </row>
        <row r="4683">
          <cell r="A4683" t="str">
            <v>2.05.491</v>
          </cell>
          <cell r="B4683" t="str">
            <v>SCS0003868</v>
          </cell>
          <cell r="C4683" t="str">
            <v>C32B后排六分靠背侧头枕总成（黑+棕）</v>
          </cell>
        </row>
        <row r="4684">
          <cell r="A4684" t="str">
            <v>2.05.492</v>
          </cell>
          <cell r="B4684" t="str">
            <v>SCS0003869</v>
          </cell>
          <cell r="C4684" t="str">
            <v>C32B后排六分靠背侧头枕总成(黑+棕超纤)</v>
          </cell>
        </row>
        <row r="4685">
          <cell r="A4685" t="str">
            <v>2.05.493</v>
          </cell>
          <cell r="B4685" t="str">
            <v>SCS0003870</v>
          </cell>
          <cell r="C4685" t="str">
            <v>C32B后排六分靠背侧头枕总成(黑+黑超纤)</v>
          </cell>
        </row>
        <row r="4686">
          <cell r="A4686" t="str">
            <v>2.05.494</v>
          </cell>
          <cell r="B4686" t="str">
            <v>SCS0003871</v>
          </cell>
          <cell r="C4686" t="str">
            <v>C32B后排六分靠背中间头枕总成（黑+红）</v>
          </cell>
        </row>
        <row r="4687">
          <cell r="A4687" t="str">
            <v>2.05.495</v>
          </cell>
          <cell r="B4687" t="str">
            <v>SCS0003872</v>
          </cell>
          <cell r="C4687" t="str">
            <v>C32B后排六分靠背中间头枕总成（黑+金棕）</v>
          </cell>
        </row>
        <row r="4688">
          <cell r="A4688" t="str">
            <v>2.05.496</v>
          </cell>
          <cell r="B4688" t="str">
            <v>SCS0003873</v>
          </cell>
          <cell r="C4688" t="str">
            <v>C32B后排六分靠背中间头枕总成（黑+绿）</v>
          </cell>
        </row>
        <row r="4689">
          <cell r="A4689" t="str">
            <v>2.05.497</v>
          </cell>
          <cell r="B4689" t="str">
            <v>SCS0003874</v>
          </cell>
          <cell r="C4689" t="str">
            <v>C32B后排六分靠背中间头枕总成（黑+蓝）</v>
          </cell>
        </row>
        <row r="4690">
          <cell r="A4690" t="str">
            <v>2.05.498</v>
          </cell>
          <cell r="B4690" t="str">
            <v>SCS0003875</v>
          </cell>
          <cell r="C4690" t="str">
            <v>C32B后排六分靠背侧头枕总成（黑+红）</v>
          </cell>
        </row>
        <row r="4691">
          <cell r="A4691" t="str">
            <v>2.05.499</v>
          </cell>
          <cell r="B4691" t="str">
            <v>SCS0003876</v>
          </cell>
          <cell r="C4691" t="str">
            <v>C32B后排六分靠背侧头枕总成（黑+蓝）</v>
          </cell>
        </row>
        <row r="4692">
          <cell r="A4692" t="str">
            <v>2.05.500</v>
          </cell>
          <cell r="B4692" t="str">
            <v>SCS0003877</v>
          </cell>
          <cell r="C4692" t="str">
            <v>C32B后排六分靠背侧头枕总成（黑+金棕）</v>
          </cell>
        </row>
        <row r="4693">
          <cell r="A4693" t="str">
            <v>2.05.501</v>
          </cell>
          <cell r="B4693" t="str">
            <v>SCS0003878</v>
          </cell>
          <cell r="C4693" t="str">
            <v>C32B后排六分靠背侧头枕总成（黑+绿）</v>
          </cell>
        </row>
        <row r="4694">
          <cell r="A4694" t="str">
            <v>2.05.502</v>
          </cell>
          <cell r="B4694" t="str">
            <v>SCS0003879</v>
          </cell>
          <cell r="C4694" t="str">
            <v>C32B后排六分靠背侧头枕总成（M02）</v>
          </cell>
        </row>
        <row r="4695">
          <cell r="A4695" t="str">
            <v>2.05.503</v>
          </cell>
          <cell r="B4695" t="str">
            <v>SCS0003880</v>
          </cell>
          <cell r="C4695" t="str">
            <v>C32B后排六分靠背中间头枕总成（M02）</v>
          </cell>
        </row>
        <row r="4696">
          <cell r="A4696" t="str">
            <v>2.05.504</v>
          </cell>
          <cell r="B4696" t="str">
            <v>SCS0003881</v>
          </cell>
          <cell r="C4696" t="str">
            <v>C32B前排头枕总成（M02）</v>
          </cell>
        </row>
        <row r="4697">
          <cell r="A4697" t="str">
            <v>2.05.505</v>
          </cell>
          <cell r="B4697" t="str">
            <v>SCS0003882</v>
          </cell>
          <cell r="C4697" t="str">
            <v>C40DB中间头枕总成（黑色PVC）</v>
          </cell>
        </row>
        <row r="4698">
          <cell r="A4698" t="str">
            <v>2.05.506</v>
          </cell>
          <cell r="B4698" t="str">
            <v>SCS0003883</v>
          </cell>
          <cell r="C4698" t="str">
            <v>C40DB中间头枕总成（红棕皮革）</v>
          </cell>
        </row>
        <row r="4699">
          <cell r="A4699" t="str">
            <v>2.05.507</v>
          </cell>
          <cell r="B4699" t="str">
            <v>SCS0003884</v>
          </cell>
          <cell r="C4699" t="str">
            <v>C40DB两侧头枕总成（红棕皮革）</v>
          </cell>
        </row>
        <row r="4700">
          <cell r="A4700" t="str">
            <v>2.05.508</v>
          </cell>
          <cell r="B4700" t="str">
            <v>SCS0003885</v>
          </cell>
          <cell r="C4700" t="str">
            <v>C40DB两侧头枕总成（黑色PVC）</v>
          </cell>
        </row>
        <row r="4701">
          <cell r="A4701" t="str">
            <v>2.05.509</v>
          </cell>
          <cell r="B4701" t="str">
            <v>SCS0003886</v>
          </cell>
          <cell r="C4701" t="str">
            <v>C32B坐垫钢丝总成</v>
          </cell>
        </row>
        <row r="4702">
          <cell r="A4702" t="str">
            <v>2.05.510</v>
          </cell>
          <cell r="B4702" t="str">
            <v>SCS0004011</v>
          </cell>
          <cell r="C4702" t="str">
            <v>H01驾驶员座框本体总成</v>
          </cell>
        </row>
        <row r="4703">
          <cell r="A4703" t="str">
            <v>2.05.511</v>
          </cell>
          <cell r="B4703" t="str">
            <v>SCS0004012</v>
          </cell>
          <cell r="C4703" t="str">
            <v>H01驾驶员背骨架总成</v>
          </cell>
        </row>
        <row r="4704">
          <cell r="A4704" t="str">
            <v>2.05.512</v>
          </cell>
          <cell r="B4704" t="str">
            <v>SCS0004013</v>
          </cell>
          <cell r="C4704" t="str">
            <v>H01副驾驶员座骨架总成</v>
          </cell>
        </row>
        <row r="4705">
          <cell r="A4705" t="str">
            <v>2.05.513</v>
          </cell>
          <cell r="B4705" t="str">
            <v>SCS0004014</v>
          </cell>
          <cell r="C4705" t="str">
            <v>H01副驾驶员背骨架总成</v>
          </cell>
        </row>
        <row r="4706">
          <cell r="A4706" t="str">
            <v>2.05.514</v>
          </cell>
          <cell r="B4706" t="str">
            <v>SCS0004015</v>
          </cell>
          <cell r="C4706" t="str">
            <v>H01后排座椅靠背骨架焊接总成</v>
          </cell>
        </row>
        <row r="4707">
          <cell r="A4707" t="str">
            <v>2.05.515</v>
          </cell>
          <cell r="B4707" t="str">
            <v>SCS0010038</v>
          </cell>
          <cell r="C4707" t="str">
            <v>C33DB-M07驾驶员靠背泡沫总成（不带气囊）</v>
          </cell>
        </row>
        <row r="4708">
          <cell r="A4708" t="str">
            <v>2.05.516</v>
          </cell>
          <cell r="B4708" t="str">
            <v>SCS0004016</v>
          </cell>
          <cell r="C4708" t="str">
            <v>H01后排座椅坐垫合棉总成</v>
          </cell>
        </row>
        <row r="4709">
          <cell r="A4709" t="str">
            <v>2.05.517</v>
          </cell>
          <cell r="B4709" t="str">
            <v>SCS0004017</v>
          </cell>
          <cell r="C4709" t="str">
            <v>H01后排座椅靠背合棉总成</v>
          </cell>
        </row>
        <row r="4710">
          <cell r="A4710" t="str">
            <v>2.05.518</v>
          </cell>
          <cell r="B4710" t="str">
            <v>SCS0004018</v>
          </cell>
          <cell r="C4710" t="str">
            <v>H01驾驶员左侧滑轨总成</v>
          </cell>
        </row>
        <row r="4711">
          <cell r="A4711" t="str">
            <v>2.05.519</v>
          </cell>
          <cell r="B4711" t="str">
            <v>SCS0004019</v>
          </cell>
          <cell r="C4711" t="str">
            <v>H01驾驶员右侧滑轨总成</v>
          </cell>
        </row>
        <row r="4712">
          <cell r="A4712" t="str">
            <v>2.05.520</v>
          </cell>
          <cell r="B4712" t="str">
            <v>SCS0004020</v>
          </cell>
          <cell r="C4712" t="str">
            <v>H01副驾驶员左侧滑轨总成</v>
          </cell>
        </row>
        <row r="4713">
          <cell r="A4713" t="str">
            <v>2.05.521</v>
          </cell>
          <cell r="B4713" t="str">
            <v>SCS0004021</v>
          </cell>
          <cell r="C4713" t="str">
            <v>H01副驾驶员右侧滑轨总成</v>
          </cell>
        </row>
        <row r="4714">
          <cell r="A4714" t="str">
            <v>2.05.522</v>
          </cell>
          <cell r="B4714" t="str">
            <v>SCS0005239</v>
          </cell>
          <cell r="C4714" t="str">
            <v>C40DB扶手合棉</v>
          </cell>
        </row>
        <row r="4715">
          <cell r="A4715" t="str">
            <v>2.05.523</v>
          </cell>
          <cell r="B4715" t="str">
            <v>SCS0005240</v>
          </cell>
          <cell r="C4715" t="str">
            <v>C40DB扶手总成（黑色PVC）</v>
          </cell>
        </row>
        <row r="4716">
          <cell r="A4716" t="str">
            <v>2.05.524</v>
          </cell>
          <cell r="B4716" t="str">
            <v>SCS0005241</v>
          </cell>
          <cell r="C4716" t="str">
            <v>C40DB扶手总成（红棕皮革）</v>
          </cell>
        </row>
        <row r="4717">
          <cell r="A4717" t="str">
            <v>2.05.525</v>
          </cell>
          <cell r="B4717" t="str">
            <v>SCS0005242</v>
          </cell>
          <cell r="C4717" t="str">
            <v>C40DB扶手总成（蓝色皮革）</v>
          </cell>
        </row>
        <row r="4718">
          <cell r="A4718" t="str">
            <v>2.05.526</v>
          </cell>
          <cell r="B4718" t="str">
            <v>SCS0003971</v>
          </cell>
          <cell r="C4718" t="str">
            <v>H01副驾座框本体总成</v>
          </cell>
        </row>
        <row r="4719">
          <cell r="A4719" t="str">
            <v>2.05.527</v>
          </cell>
          <cell r="B4719" t="str">
            <v>SCS0005372</v>
          </cell>
          <cell r="C4719" t="str">
            <v>P203前排靠背泡沫总成(无气囊)</v>
          </cell>
        </row>
        <row r="4720">
          <cell r="A4720" t="str">
            <v>2.05.528</v>
          </cell>
          <cell r="B4720" t="str">
            <v>SCS0005377</v>
          </cell>
          <cell r="C4720" t="str">
            <v>P203主驾靠背泡沫总成(带气囊)</v>
          </cell>
        </row>
        <row r="4721">
          <cell r="A4721" t="str">
            <v>2.05.529</v>
          </cell>
          <cell r="B4721" t="str">
            <v>SCS0005378</v>
          </cell>
          <cell r="C4721" t="str">
            <v>P203前排座垫泡沫总成</v>
          </cell>
        </row>
        <row r="4722">
          <cell r="A4722" t="str">
            <v>2.05.530</v>
          </cell>
          <cell r="B4722" t="str">
            <v>SCS0005438</v>
          </cell>
          <cell r="C4722" t="str">
            <v>P203副驾靠背泡沫总成（带气囊）</v>
          </cell>
        </row>
        <row r="4723">
          <cell r="A4723" t="str">
            <v>2.05.531</v>
          </cell>
          <cell r="B4723" t="str">
            <v>SCS0006300</v>
          </cell>
          <cell r="C4723" t="str">
            <v>P203前排座椅头枕总成（针织）</v>
          </cell>
        </row>
        <row r="4724">
          <cell r="A4724" t="str">
            <v>2.05.532</v>
          </cell>
          <cell r="B4724" t="str">
            <v>SCS0006301</v>
          </cell>
          <cell r="C4724" t="str">
            <v>P203前排座椅头枕总成（PU）</v>
          </cell>
        </row>
        <row r="4725">
          <cell r="A4725" t="str">
            <v>2.05.533</v>
          </cell>
          <cell r="B4725" t="str">
            <v>SCS0005470</v>
          </cell>
          <cell r="C4725" t="str">
            <v>P203六分坐垫合棉总成</v>
          </cell>
        </row>
        <row r="4726">
          <cell r="A4726" t="str">
            <v>2.05.534</v>
          </cell>
          <cell r="B4726" t="str">
            <v>SCS0005458</v>
          </cell>
          <cell r="C4726" t="str">
            <v>P203四分坐垫合棉总成</v>
          </cell>
        </row>
        <row r="4727">
          <cell r="A4727" t="str">
            <v>2.05.535</v>
          </cell>
          <cell r="B4727" t="str">
            <v>SCS0006382</v>
          </cell>
          <cell r="C4727" t="str">
            <v>P203后排扶手合棉总成</v>
          </cell>
        </row>
        <row r="4728">
          <cell r="A4728" t="str">
            <v>2.05.536</v>
          </cell>
          <cell r="B4728" t="str">
            <v>SCS0005445</v>
          </cell>
          <cell r="C4728" t="str">
            <v>P203靠背合棉总成（有扶手）</v>
          </cell>
        </row>
        <row r="4729">
          <cell r="A4729" t="str">
            <v>2.05.537</v>
          </cell>
          <cell r="B4729" t="str">
            <v>SCS0005484</v>
          </cell>
          <cell r="C4729" t="str">
            <v>P203靠背合棉总成（无扶手）</v>
          </cell>
        </row>
        <row r="4730">
          <cell r="A4730" t="str">
            <v>2.05.538</v>
          </cell>
          <cell r="B4730" t="str">
            <v>SCS0006302</v>
          </cell>
          <cell r="C4730" t="str">
            <v>P203两侧头枕总成（织物）</v>
          </cell>
        </row>
        <row r="4731">
          <cell r="A4731" t="str">
            <v>2.05.539</v>
          </cell>
          <cell r="B4731" t="str">
            <v>SCS0006303</v>
          </cell>
          <cell r="C4731" t="str">
            <v>P203后排两侧头枕总成（PU)</v>
          </cell>
        </row>
        <row r="4732">
          <cell r="A4732" t="str">
            <v>2.05.540</v>
          </cell>
          <cell r="B4732" t="str">
            <v>SCS0006304</v>
          </cell>
          <cell r="C4732" t="str">
            <v>P203中间头枕总成</v>
          </cell>
        </row>
        <row r="4733">
          <cell r="A4733" t="str">
            <v>2.05.541</v>
          </cell>
          <cell r="B4733" t="str">
            <v>SCS0006305</v>
          </cell>
          <cell r="C4733" t="str">
            <v>M50三人头枕总成（双色织物）</v>
          </cell>
        </row>
        <row r="4734">
          <cell r="A4734" t="str">
            <v>2.05.542</v>
          </cell>
          <cell r="B4734" t="str">
            <v>SCS0006306</v>
          </cell>
          <cell r="C4734" t="str">
            <v>M50前排头枕总成（双色织物）</v>
          </cell>
        </row>
        <row r="4735">
          <cell r="A4735" t="str">
            <v>2.05.543</v>
          </cell>
          <cell r="B4735" t="str">
            <v>SCS0006307</v>
          </cell>
          <cell r="C4735" t="str">
            <v>M50前排头枕总成（双色PVC）</v>
          </cell>
        </row>
        <row r="4736">
          <cell r="A4736" t="str">
            <v>2.05.544</v>
          </cell>
          <cell r="B4736" t="str">
            <v>SCS0006308</v>
          </cell>
          <cell r="C4736" t="str">
            <v>M50三人头枕总成（双色PVC）</v>
          </cell>
        </row>
        <row r="4737">
          <cell r="A4737" t="str">
            <v>2.05.545</v>
          </cell>
          <cell r="B4737" t="str">
            <v>SCS0006309</v>
          </cell>
          <cell r="C4737" t="str">
            <v>M50前排头枕总成（浅灰PVC）</v>
          </cell>
        </row>
        <row r="4738">
          <cell r="A4738" t="str">
            <v>2.05.546</v>
          </cell>
          <cell r="B4738" t="str">
            <v>SCS0006310</v>
          </cell>
          <cell r="C4738" t="str">
            <v>M50三人头枕总成（浅灰PVC）</v>
          </cell>
        </row>
        <row r="4739">
          <cell r="A4739" t="str">
            <v>2.05.547</v>
          </cell>
          <cell r="B4739" t="str">
            <v>SCS0006311</v>
          </cell>
          <cell r="C4739" t="str">
            <v>C32B后排六分靠背侧头枕总成（F05）</v>
          </cell>
        </row>
        <row r="4740">
          <cell r="A4740" t="str">
            <v>2.05.548</v>
          </cell>
          <cell r="B4740" t="str">
            <v>SCS0006312</v>
          </cell>
          <cell r="C4740" t="str">
            <v>C32B后排六分靠背侧头枕总成（F05豪华型）</v>
          </cell>
        </row>
        <row r="4741">
          <cell r="A4741" t="str">
            <v>2.05.549</v>
          </cell>
          <cell r="B4741" t="str">
            <v>SCS0006313</v>
          </cell>
          <cell r="C4741" t="str">
            <v>C32B后排六分靠背侧头枕总成（F05精英型）</v>
          </cell>
        </row>
        <row r="4742">
          <cell r="A4742" t="str">
            <v>2.05.550</v>
          </cell>
          <cell r="B4742" t="str">
            <v>SCS0010057</v>
          </cell>
          <cell r="C4742" t="str">
            <v>C33DB-M07六分靠背合棉总成</v>
          </cell>
        </row>
        <row r="4743">
          <cell r="A4743" t="str">
            <v>2.05.551</v>
          </cell>
          <cell r="B4743" t="str">
            <v>SCS0010055</v>
          </cell>
          <cell r="C4743" t="str">
            <v>C33DB-M07六分座垫合棉总成</v>
          </cell>
        </row>
        <row r="4744">
          <cell r="A4744" t="str">
            <v>2.05.552</v>
          </cell>
          <cell r="B4744" t="str">
            <v>SCS0010054</v>
          </cell>
          <cell r="C4744" t="str">
            <v>C33DB-M07四分座垫合棉总成</v>
          </cell>
        </row>
        <row r="4745">
          <cell r="A4745" t="str">
            <v>2.05.553</v>
          </cell>
          <cell r="B4745" t="str">
            <v>SCS0010056</v>
          </cell>
          <cell r="C4745" t="str">
            <v>C33DB-M07四分靠背合棉总成</v>
          </cell>
        </row>
        <row r="4746">
          <cell r="A4746" t="str">
            <v>2.05.554</v>
          </cell>
          <cell r="B4746" t="str">
            <v>SCS0010274</v>
          </cell>
          <cell r="C4746" t="str">
            <v>C33DB-M07后排两侧头枕总成</v>
          </cell>
        </row>
        <row r="4747">
          <cell r="A4747" t="str">
            <v>2.05.555</v>
          </cell>
          <cell r="B4747" t="str">
            <v>SCS0010275</v>
          </cell>
          <cell r="C4747" t="str">
            <v>C33DB-M07后排中间头枕总成</v>
          </cell>
        </row>
        <row r="4748">
          <cell r="A4748" t="str">
            <v>2.05.556</v>
          </cell>
          <cell r="B4748" t="str">
            <v>SCS0010279</v>
          </cell>
          <cell r="C4748" t="str">
            <v>C33DB-M07后排两侧头枕泡沫总成</v>
          </cell>
        </row>
        <row r="4749">
          <cell r="A4749" t="str">
            <v>2.05.557</v>
          </cell>
          <cell r="B4749" t="str">
            <v>SCS0010280</v>
          </cell>
          <cell r="C4749" t="str">
            <v>C33DB-M07后排中间头枕泡沫总成</v>
          </cell>
        </row>
        <row r="4750">
          <cell r="A4750" t="str">
            <v>2.05.558</v>
          </cell>
          <cell r="B4750" t="str">
            <v>SCS0010053</v>
          </cell>
          <cell r="C4750" t="str">
            <v>C33DB-M07前排头枕总成（低配）</v>
          </cell>
        </row>
        <row r="4751">
          <cell r="A4751" t="str">
            <v>2.05.559</v>
          </cell>
          <cell r="B4751" t="str">
            <v>SCS0010276</v>
          </cell>
          <cell r="C4751" t="str">
            <v>C33DB-M07前排头枕泡沫总成（低配）</v>
          </cell>
        </row>
        <row r="4752">
          <cell r="A4752" t="str">
            <v>2.05.560</v>
          </cell>
          <cell r="B4752" t="str">
            <v>SCS0006314</v>
          </cell>
          <cell r="C4752" t="str">
            <v>C32B后排六分靠背中间头枕总成（F05豪华型）</v>
          </cell>
        </row>
        <row r="4753">
          <cell r="A4753" t="str">
            <v>2.05.561</v>
          </cell>
          <cell r="B4753" t="str">
            <v>SCS0006315</v>
          </cell>
          <cell r="C4753" t="str">
            <v>C32B后排六分靠背中间头枕总成（F05精英型）</v>
          </cell>
        </row>
        <row r="4754">
          <cell r="A4754" t="str">
            <v>2.05.562</v>
          </cell>
          <cell r="B4754" t="str">
            <v>SCS0006316</v>
          </cell>
          <cell r="C4754" t="str">
            <v>C32B前排头枕总成（F05豪华型）</v>
          </cell>
        </row>
        <row r="4755">
          <cell r="A4755" t="str">
            <v>2.05.563</v>
          </cell>
          <cell r="B4755" t="str">
            <v>SCS0006317</v>
          </cell>
          <cell r="C4755" t="str">
            <v>C32B前排头枕总成（F05精英型）</v>
          </cell>
        </row>
        <row r="4756">
          <cell r="A4756" t="str">
            <v>2.05.564</v>
          </cell>
          <cell r="B4756" t="str">
            <v>SCS0006318</v>
          </cell>
          <cell r="C4756" t="str">
            <v>C32B主驾座骨架总成(F05)</v>
          </cell>
        </row>
        <row r="4757">
          <cell r="A4757" t="str">
            <v>2.05.565</v>
          </cell>
          <cell r="B4757" t="str">
            <v>SCS0006319</v>
          </cell>
          <cell r="C4757" t="str">
            <v>C32B主驾座骨架总成(F05精英型)</v>
          </cell>
        </row>
        <row r="4758">
          <cell r="A4758" t="str">
            <v>2.05.566</v>
          </cell>
          <cell r="B4758" t="str">
            <v>SCS0010040</v>
          </cell>
          <cell r="C4758" t="str">
            <v>C33DB-M07副驾驶员靠背泡沫总成（不带气囊）</v>
          </cell>
        </row>
        <row r="4759">
          <cell r="A4759" t="str">
            <v>2.05.567</v>
          </cell>
          <cell r="B4759" t="str">
            <v>SCS0005425</v>
          </cell>
          <cell r="C4759" t="str">
            <v>P203副驾靠背骨架总成（无气囊）</v>
          </cell>
        </row>
        <row r="4760">
          <cell r="A4760" t="str">
            <v>2.05.568</v>
          </cell>
          <cell r="B4760" t="str">
            <v>SCS0005439</v>
          </cell>
          <cell r="C4760" t="str">
            <v>P203副驾靠背骨架总成（带气囊）</v>
          </cell>
        </row>
        <row r="4761">
          <cell r="A4761" t="str">
            <v>2.05.569</v>
          </cell>
          <cell r="B4761" t="str">
            <v>SCS0005416</v>
          </cell>
          <cell r="C4761" t="str">
            <v>P203手动主驾靠背骨架总成</v>
          </cell>
        </row>
        <row r="4762">
          <cell r="A4762" t="str">
            <v>2.05.570</v>
          </cell>
          <cell r="B4762" t="str">
            <v>SCS0005383</v>
          </cell>
          <cell r="C4762" t="str">
            <v>P203电动主驾靠背骨架总成(无气囊)</v>
          </cell>
        </row>
        <row r="4763">
          <cell r="A4763" t="str">
            <v>2.05.571</v>
          </cell>
          <cell r="B4763" t="str">
            <v>SCS0005394</v>
          </cell>
          <cell r="C4763" t="str">
            <v>P203电动主驾靠背骨架总成(带气囊)</v>
          </cell>
        </row>
        <row r="4764">
          <cell r="A4764" t="str">
            <v>2.05.572</v>
          </cell>
          <cell r="B4764" t="str">
            <v>SCS0006378</v>
          </cell>
          <cell r="C4764" t="str">
            <v>P203后排扶手总成</v>
          </cell>
        </row>
        <row r="4765">
          <cell r="A4765" t="str">
            <v>2.05.573</v>
          </cell>
          <cell r="B4765" t="str">
            <v>SCS0006549</v>
          </cell>
          <cell r="C4765" t="str">
            <v>C40D后排骨架总成（不带扶手）</v>
          </cell>
        </row>
        <row r="4766">
          <cell r="A4766" t="str">
            <v>2.05.574</v>
          </cell>
          <cell r="B4766" t="str">
            <v>SCS0010950</v>
          </cell>
          <cell r="C4766" t="str">
            <v>C33D前排头枕泡沫总成（高配·新）</v>
          </cell>
        </row>
        <row r="4767">
          <cell r="A4767" t="str">
            <v>2.05.575</v>
          </cell>
          <cell r="B4767" t="str">
            <v>SCS0010710</v>
          </cell>
          <cell r="C4767" t="str">
            <v>C40DB主驾靠背合棉总成(带气囊通风-电动)</v>
          </cell>
        </row>
        <row r="4768">
          <cell r="A4768" t="str">
            <v>2.05.576</v>
          </cell>
          <cell r="B4768" t="str">
            <v>SCS0010722</v>
          </cell>
          <cell r="C4768" t="str">
            <v>C40DB主驾座垫合棉总成(带通风-电动)</v>
          </cell>
        </row>
        <row r="4769">
          <cell r="A4769" t="str">
            <v>2.05.577</v>
          </cell>
          <cell r="B4769" t="str">
            <v>SCS0010626</v>
          </cell>
          <cell r="C4769" t="str">
            <v>C40DB主驾座垫合棉总成</v>
          </cell>
        </row>
        <row r="4770">
          <cell r="A4770" t="str">
            <v>2.05.578</v>
          </cell>
          <cell r="B4770" t="str">
            <v>SCS0010591</v>
          </cell>
          <cell r="C4770" t="str">
            <v>C40DB主驾靠背合棉总成(带气囊)</v>
          </cell>
        </row>
        <row r="4771">
          <cell r="A4771" t="str">
            <v>2.05.579</v>
          </cell>
          <cell r="B4771" t="str">
            <v>SCS0010705</v>
          </cell>
          <cell r="C4771" t="str">
            <v>C40DB电动主驾靠背骨架总成(带气囊)</v>
          </cell>
        </row>
        <row r="4772">
          <cell r="A4772" t="str">
            <v>2.05.580</v>
          </cell>
          <cell r="B4772" t="str">
            <v>SCS0010601</v>
          </cell>
          <cell r="C4772" t="str">
            <v>C40D前排头枕总成（织物）</v>
          </cell>
        </row>
        <row r="4773">
          <cell r="A4773" t="str">
            <v>2.05.581</v>
          </cell>
          <cell r="B4773" t="str">
            <v>SCS0005787</v>
          </cell>
          <cell r="C4773" t="str">
            <v>C40D前排头枕合棉总成</v>
          </cell>
        </row>
        <row r="4774">
          <cell r="A4774" t="str">
            <v>2.05.582</v>
          </cell>
          <cell r="B4774" t="str">
            <v>SCS0010602</v>
          </cell>
          <cell r="C4774" t="str">
            <v>C40D前排头枕总成（皮革）</v>
          </cell>
        </row>
        <row r="4775">
          <cell r="A4775" t="str">
            <v>2.05.583</v>
          </cell>
          <cell r="B4775" t="str">
            <v>SCS0010716</v>
          </cell>
          <cell r="C4775" t="str">
            <v>C40DB电动主驾座骨架总成</v>
          </cell>
        </row>
        <row r="4776">
          <cell r="A4776" t="str">
            <v>2.05.584</v>
          </cell>
          <cell r="B4776" t="str">
            <v>SCS0010574</v>
          </cell>
          <cell r="C4776" t="str">
            <v>C40DB手动主驾靠背骨架总成(不带气囊)</v>
          </cell>
        </row>
        <row r="4777">
          <cell r="A4777" t="str">
            <v>2.05.585</v>
          </cell>
          <cell r="B4777" t="str">
            <v>SCS0010771</v>
          </cell>
          <cell r="C4777" t="str">
            <v>C40DB手动主驾靠背骨架总成(带气囊)</v>
          </cell>
        </row>
        <row r="4778">
          <cell r="A4778" t="str">
            <v>2.05.586</v>
          </cell>
          <cell r="B4778" t="str">
            <v>SCS0010590</v>
          </cell>
          <cell r="C4778" t="str">
            <v>C40DB主驾靠背合棉总成(不带气囊-手动)</v>
          </cell>
        </row>
        <row r="4779">
          <cell r="A4779" t="str">
            <v>2.05.587</v>
          </cell>
          <cell r="B4779" t="str">
            <v>SCS0010611</v>
          </cell>
          <cell r="C4779" t="str">
            <v>C40DB手动六向主驾座骨架总成</v>
          </cell>
        </row>
        <row r="4780">
          <cell r="A4780" t="str">
            <v>2.05.588</v>
          </cell>
          <cell r="B4780" t="str">
            <v>SCS0010664</v>
          </cell>
          <cell r="C4780" t="str">
            <v>C40DB副驾靠背合棉总成(带气囊)</v>
          </cell>
        </row>
        <row r="4781">
          <cell r="A4781" t="str">
            <v>2.05.589</v>
          </cell>
          <cell r="B4781" t="str">
            <v>SCS0010657</v>
          </cell>
          <cell r="C4781" t="str">
            <v>C40DB手动副驾靠背骨架总成(不带气囊)</v>
          </cell>
        </row>
        <row r="4782">
          <cell r="A4782" t="str">
            <v>2.05.590</v>
          </cell>
          <cell r="B4782" t="str">
            <v>SCS0010774</v>
          </cell>
          <cell r="C4782" t="str">
            <v>C40DB手动副驾靠背骨架总成(带气囊)</v>
          </cell>
        </row>
        <row r="4783">
          <cell r="A4783" t="str">
            <v>2.05.591</v>
          </cell>
          <cell r="B4783" t="str">
            <v>SCS0010674</v>
          </cell>
          <cell r="C4783" t="str">
            <v>C40DB副驾座骨架总成-四向</v>
          </cell>
        </row>
        <row r="4784">
          <cell r="A4784" t="str">
            <v>2.06</v>
          </cell>
        </row>
        <row r="4784">
          <cell r="C4784" t="str">
            <v>原材料类</v>
          </cell>
        </row>
        <row r="4785">
          <cell r="A4785" t="str">
            <v>2.06.001</v>
          </cell>
          <cell r="B4785" t="str">
            <v>SCS0003887</v>
          </cell>
          <cell r="C4785" t="str">
            <v>圆钢管（黑管）25</v>
          </cell>
        </row>
        <row r="4786">
          <cell r="A4786" t="str">
            <v>2.06.002</v>
          </cell>
          <cell r="B4786" t="str">
            <v>SCS0003888</v>
          </cell>
          <cell r="C4786" t="str">
            <v>圆钢管（黑管）20</v>
          </cell>
        </row>
        <row r="4787">
          <cell r="A4787" t="str">
            <v>2.06.003</v>
          </cell>
          <cell r="B4787" t="str">
            <v>TWT0000001</v>
          </cell>
          <cell r="C4787" t="str">
            <v>焊丝</v>
          </cell>
        </row>
        <row r="4788">
          <cell r="A4788" t="str">
            <v>2.06.004</v>
          </cell>
          <cell r="B4788" t="str">
            <v>TWT0000002</v>
          </cell>
          <cell r="C4788" t="str">
            <v>CO2保护气体</v>
          </cell>
        </row>
        <row r="4789">
          <cell r="A4789" t="str">
            <v>2.06.005</v>
          </cell>
          <cell r="B4789" t="str">
            <v>TFT0000001</v>
          </cell>
          <cell r="C4789" t="str">
            <v>黑料</v>
          </cell>
        </row>
        <row r="4790">
          <cell r="A4790" t="str">
            <v>2.06.006</v>
          </cell>
          <cell r="B4790" t="str">
            <v>TFT0000002</v>
          </cell>
          <cell r="C4790" t="str">
            <v>白料</v>
          </cell>
        </row>
        <row r="4791">
          <cell r="A4791" t="str">
            <v>2.06.007</v>
          </cell>
          <cell r="B4791" t="str">
            <v>TFT0000003</v>
          </cell>
          <cell r="C4791" t="str">
            <v>脱模剂</v>
          </cell>
        </row>
        <row r="4792">
          <cell r="A4792" t="str">
            <v>2.06.008</v>
          </cell>
          <cell r="B4792" t="str">
            <v>TFT0000004</v>
          </cell>
          <cell r="C4792" t="str">
            <v>修补胶</v>
          </cell>
        </row>
        <row r="4793">
          <cell r="A4793" t="str">
            <v>2.06.009</v>
          </cell>
          <cell r="B4793" t="str">
            <v>TFT0000005</v>
          </cell>
          <cell r="C4793" t="str">
            <v>消音蜡</v>
          </cell>
        </row>
        <row r="4794">
          <cell r="A4794" t="str">
            <v>2.06.010</v>
          </cell>
          <cell r="B4794" t="str">
            <v>TFT0000006</v>
          </cell>
          <cell r="C4794" t="str">
            <v>无苯胶（强力喷胶）</v>
          </cell>
        </row>
        <row r="4795">
          <cell r="A4795" t="str">
            <v>2.06.011</v>
          </cell>
          <cell r="B4795" t="str">
            <v>BFA0000001</v>
          </cell>
          <cell r="C4795" t="str">
            <v>C型钉</v>
          </cell>
        </row>
        <row r="4796">
          <cell r="A4796" t="str">
            <v>2.06.012</v>
          </cell>
          <cell r="B4796" t="str">
            <v>TFT0000007</v>
          </cell>
          <cell r="C4796" t="str">
            <v>透明胶</v>
          </cell>
        </row>
        <row r="4797">
          <cell r="A4797" t="str">
            <v>2.06.013</v>
          </cell>
          <cell r="B4797" t="str">
            <v>TFT0000008</v>
          </cell>
          <cell r="C4797" t="str">
            <v>502胶水</v>
          </cell>
        </row>
        <row r="4798">
          <cell r="A4798" t="str">
            <v>2.06.014</v>
          </cell>
          <cell r="B4798" t="str">
            <v>TFT0000009</v>
          </cell>
          <cell r="C4798" t="str">
            <v>修补胶</v>
          </cell>
        </row>
        <row r="4799">
          <cell r="A4799" t="str">
            <v>2.06.015</v>
          </cell>
          <cell r="B4799" t="str">
            <v>TWT0000003</v>
          </cell>
          <cell r="C4799" t="str">
            <v>焊接混合气体</v>
          </cell>
        </row>
        <row r="4800">
          <cell r="A4800" t="str">
            <v>2.06.016</v>
          </cell>
          <cell r="B4800" t="str">
            <v>TWT0000004</v>
          </cell>
          <cell r="C4800" t="str">
            <v>焊接O2</v>
          </cell>
        </row>
        <row r="4801">
          <cell r="A4801" t="str">
            <v>2.06.017</v>
          </cell>
          <cell r="B4801" t="str">
            <v>SCS0003889</v>
          </cell>
          <cell r="C4801" t="str">
            <v>圆钢管（白管）25（301）</v>
          </cell>
        </row>
        <row r="4802">
          <cell r="A4802" t="str">
            <v>2.06.018</v>
          </cell>
          <cell r="B4802" t="str">
            <v>SCS0003890</v>
          </cell>
          <cell r="C4802" t="str">
            <v>圆钢管（黑管）25（M20）</v>
          </cell>
        </row>
        <row r="4803">
          <cell r="A4803" t="str">
            <v>2.06.019</v>
          </cell>
          <cell r="B4803" t="str">
            <v>TWT0000005</v>
          </cell>
          <cell r="C4803" t="str">
            <v>乙炔</v>
          </cell>
        </row>
        <row r="4804">
          <cell r="A4804" t="str">
            <v>2.06.020</v>
          </cell>
          <cell r="B4804" t="str">
            <v>TWT0000006</v>
          </cell>
          <cell r="C4804" t="str">
            <v>乙炔</v>
          </cell>
        </row>
        <row r="4805">
          <cell r="A4805" t="str">
            <v>2.06.032</v>
          </cell>
          <cell r="B4805" t="str">
            <v>TFT0000010</v>
          </cell>
          <cell r="C4805" t="str">
            <v>催化剂K-30</v>
          </cell>
        </row>
        <row r="4806">
          <cell r="A4806" t="str">
            <v>2.06.033</v>
          </cell>
          <cell r="B4806" t="str">
            <v>TFT0000011</v>
          </cell>
          <cell r="C4806" t="str">
            <v>催化剂K107</v>
          </cell>
        </row>
        <row r="4807">
          <cell r="A4807" t="str">
            <v>2.06.034</v>
          </cell>
          <cell r="B4807" t="str">
            <v>TFT0000012</v>
          </cell>
          <cell r="C4807" t="str">
            <v>催化剂BL-17</v>
          </cell>
        </row>
        <row r="4808">
          <cell r="A4808" t="str">
            <v>2.06.035</v>
          </cell>
          <cell r="B4808" t="str">
            <v>TFT0000013</v>
          </cell>
          <cell r="C4808" t="str">
            <v>催化剂MP-608</v>
          </cell>
        </row>
        <row r="4809">
          <cell r="A4809" t="str">
            <v>2.06.036</v>
          </cell>
          <cell r="B4809" t="str">
            <v>TFT0000014</v>
          </cell>
          <cell r="C4809" t="str">
            <v>催化剂33LSI</v>
          </cell>
        </row>
        <row r="4810">
          <cell r="A4810" t="str">
            <v>2.06.037</v>
          </cell>
          <cell r="B4810" t="str">
            <v>TFT0000015</v>
          </cell>
          <cell r="C4810" t="str">
            <v>催化剂二乙醇胺</v>
          </cell>
        </row>
        <row r="4811">
          <cell r="A4811" t="str">
            <v>2.06.038</v>
          </cell>
          <cell r="B4811" t="str">
            <v>TFT0000016</v>
          </cell>
          <cell r="C4811" t="str">
            <v>硅油DC2525</v>
          </cell>
        </row>
        <row r="4812">
          <cell r="A4812" t="str">
            <v>2.06.039</v>
          </cell>
          <cell r="B4812" t="str">
            <v>TFT0000017</v>
          </cell>
          <cell r="C4812" t="str">
            <v>硅油DC6070</v>
          </cell>
        </row>
        <row r="4813">
          <cell r="A4813" t="str">
            <v>2.06.040</v>
          </cell>
          <cell r="B4813" t="str">
            <v>TFT0000018</v>
          </cell>
          <cell r="C4813" t="str">
            <v>开孔剂3350</v>
          </cell>
        </row>
        <row r="4814">
          <cell r="A4814" t="str">
            <v>2.06.041</v>
          </cell>
          <cell r="B4814" t="str">
            <v>TFT0000019</v>
          </cell>
          <cell r="C4814" t="str">
            <v>开孔剂(凯平)</v>
          </cell>
        </row>
        <row r="4815">
          <cell r="A4815" t="str">
            <v>2.06.042</v>
          </cell>
          <cell r="B4815" t="str">
            <v>TFT0000020</v>
          </cell>
          <cell r="C4815" t="str">
            <v>甲醛祛除剂</v>
          </cell>
        </row>
        <row r="4816">
          <cell r="A4816" t="str">
            <v>2.06.043</v>
          </cell>
          <cell r="B4816" t="str">
            <v>TFT0000021</v>
          </cell>
          <cell r="C4816" t="str">
            <v>高固脱模剂</v>
          </cell>
        </row>
        <row r="4817">
          <cell r="A4817" t="str">
            <v>2.06.044</v>
          </cell>
          <cell r="B4817" t="str">
            <v>TWT0000067</v>
          </cell>
          <cell r="C4817" t="str">
            <v>圆钢管φ32</v>
          </cell>
        </row>
        <row r="4818">
          <cell r="A4818" t="str">
            <v>2.06.045</v>
          </cell>
          <cell r="B4818" t="str">
            <v>TFT0000057</v>
          </cell>
          <cell r="C4818" t="str">
            <v>催化剂Y610</v>
          </cell>
        </row>
        <row r="4819">
          <cell r="A4819" t="str">
            <v>2.06.046</v>
          </cell>
          <cell r="B4819" t="str">
            <v>TFT0000058</v>
          </cell>
          <cell r="C4819" t="str">
            <v>催化剂Y833</v>
          </cell>
        </row>
        <row r="4820">
          <cell r="A4820" t="str">
            <v>2.06.047</v>
          </cell>
          <cell r="B4820" t="str">
            <v>TFT0000059</v>
          </cell>
          <cell r="C4820" t="str">
            <v>开孔剂</v>
          </cell>
        </row>
        <row r="4821">
          <cell r="A4821" t="str">
            <v>2.06.20</v>
          </cell>
          <cell r="B4821" t="str">
            <v>TFT0000022</v>
          </cell>
          <cell r="C4821" t="str">
            <v>催化剂A-1</v>
          </cell>
        </row>
        <row r="4822">
          <cell r="A4822" t="str">
            <v>2.06.21</v>
          </cell>
          <cell r="B4822" t="str">
            <v>TFT0000023</v>
          </cell>
          <cell r="C4822" t="str">
            <v>催化剂A-33</v>
          </cell>
        </row>
        <row r="4823">
          <cell r="A4823" t="str">
            <v>2.06.22</v>
          </cell>
          <cell r="B4823" t="str">
            <v>TFT0000024</v>
          </cell>
          <cell r="C4823" t="str">
            <v>二乙醇胺</v>
          </cell>
        </row>
        <row r="4824">
          <cell r="A4824" t="str">
            <v>2.06.23</v>
          </cell>
          <cell r="B4824" t="str">
            <v>TFT0000025</v>
          </cell>
          <cell r="C4824" t="str">
            <v>三乙醇胺</v>
          </cell>
        </row>
        <row r="4825">
          <cell r="A4825" t="str">
            <v>2.06.24</v>
          </cell>
          <cell r="B4825" t="str">
            <v>TFT0000026</v>
          </cell>
          <cell r="C4825" t="str">
            <v>开孔聚醚</v>
          </cell>
        </row>
        <row r="4826">
          <cell r="A4826" t="str">
            <v>2.06.25</v>
          </cell>
          <cell r="B4826" t="str">
            <v>TFT0000027</v>
          </cell>
          <cell r="C4826" t="str">
            <v>催化剂C-225</v>
          </cell>
        </row>
        <row r="4827">
          <cell r="A4827" t="str">
            <v>2.06.26</v>
          </cell>
          <cell r="B4827" t="str">
            <v>TFT0000028</v>
          </cell>
          <cell r="C4827" t="str">
            <v>聚醚多元醇</v>
          </cell>
        </row>
        <row r="4828">
          <cell r="A4828" t="str">
            <v>2.06.27</v>
          </cell>
          <cell r="B4828" t="str">
            <v>TFT0000029</v>
          </cell>
          <cell r="C4828" t="str">
            <v>聚合物多元醇</v>
          </cell>
        </row>
        <row r="4829">
          <cell r="A4829" t="str">
            <v>2.06.28</v>
          </cell>
          <cell r="B4829" t="str">
            <v>TFT0000030</v>
          </cell>
          <cell r="C4829" t="str">
            <v>BST-351D</v>
          </cell>
        </row>
        <row r="4830">
          <cell r="A4830" t="str">
            <v>2.06.29</v>
          </cell>
          <cell r="B4830" t="str">
            <v>TFT0000031</v>
          </cell>
          <cell r="C4830" t="str">
            <v>CG-7070R</v>
          </cell>
        </row>
        <row r="4831">
          <cell r="A4831" t="str">
            <v>2.06.30</v>
          </cell>
          <cell r="B4831" t="str">
            <v>TFT0000032</v>
          </cell>
          <cell r="C4831" t="str">
            <v>硅油PU-1254</v>
          </cell>
        </row>
        <row r="4832">
          <cell r="A4832" t="str">
            <v>2.06.31</v>
          </cell>
          <cell r="B4832" t="str">
            <v>TFT0000033</v>
          </cell>
          <cell r="C4832" t="str">
            <v>硅油PU-1231</v>
          </cell>
        </row>
        <row r="4833">
          <cell r="A4833" t="str">
            <v>2.97</v>
          </cell>
        </row>
        <row r="4833">
          <cell r="C4833" t="str">
            <v>待处理物料</v>
          </cell>
        </row>
        <row r="4834">
          <cell r="A4834" t="str">
            <v>2.97.001</v>
          </cell>
          <cell r="B4834" t="str">
            <v>SCS0003891</v>
          </cell>
          <cell r="C4834" t="str">
            <v>钢丝220*1.8</v>
          </cell>
        </row>
        <row r="4835">
          <cell r="A4835" t="str">
            <v>2.97.002</v>
          </cell>
          <cell r="B4835" t="str">
            <v>SCS0003892</v>
          </cell>
          <cell r="C4835" t="str">
            <v>钢丝570*1.8</v>
          </cell>
        </row>
        <row r="4836">
          <cell r="A4836" t="str">
            <v>2.97.003</v>
          </cell>
          <cell r="B4836" t="str">
            <v>SCS0003893</v>
          </cell>
          <cell r="C4836" t="str">
            <v>钢丝120*1.8</v>
          </cell>
        </row>
        <row r="4837">
          <cell r="A4837" t="str">
            <v>2.97.004</v>
          </cell>
          <cell r="B4837" t="str">
            <v>SCS0003894</v>
          </cell>
          <cell r="C4837" t="str">
            <v>钢丝475*1.8</v>
          </cell>
        </row>
        <row r="4838">
          <cell r="A4838" t="str">
            <v>2.97.005</v>
          </cell>
          <cell r="B4838" t="str">
            <v>SCS0003895</v>
          </cell>
          <cell r="C4838" t="str">
            <v>钢丝425</v>
          </cell>
        </row>
        <row r="4839">
          <cell r="A4839" t="str">
            <v>2.97.006</v>
          </cell>
          <cell r="B4839" t="str">
            <v>SCS0003896</v>
          </cell>
          <cell r="C4839" t="str">
            <v>钢丝H</v>
          </cell>
        </row>
        <row r="4840">
          <cell r="A4840" t="str">
            <v>2.97.007</v>
          </cell>
          <cell r="B4840" t="str">
            <v>SCS0003897</v>
          </cell>
          <cell r="C4840" t="str">
            <v>钢丝I</v>
          </cell>
        </row>
        <row r="4841">
          <cell r="A4841" t="str">
            <v>2.97.008</v>
          </cell>
          <cell r="B4841" t="str">
            <v>SCS0003898</v>
          </cell>
          <cell r="C4841" t="str">
            <v>钢丝D</v>
          </cell>
        </row>
        <row r="4842">
          <cell r="A4842" t="str">
            <v>2.98</v>
          </cell>
        </row>
        <row r="4842">
          <cell r="C4842" t="str">
            <v>设备备件、工装检具等</v>
          </cell>
        </row>
        <row r="4843">
          <cell r="A4843" t="str">
            <v>2.99</v>
          </cell>
        </row>
        <row r="4843">
          <cell r="C4843" t="str">
            <v>其他</v>
          </cell>
        </row>
        <row r="4844">
          <cell r="A4844" t="str">
            <v>9</v>
          </cell>
        </row>
        <row r="4844">
          <cell r="C4844" t="str">
            <v>随车附件</v>
          </cell>
        </row>
        <row r="4845">
          <cell r="A4845" t="str">
            <v>9.01</v>
          </cell>
        </row>
        <row r="4845">
          <cell r="C4845" t="str">
            <v>306/307</v>
          </cell>
        </row>
        <row r="4846">
          <cell r="A4846" t="str">
            <v>9.01.001</v>
          </cell>
          <cell r="B4846" t="str">
            <v>SCS0003899</v>
          </cell>
          <cell r="C4846" t="str">
            <v>座椅螺栓饰盖（浅灰）</v>
          </cell>
        </row>
        <row r="4847">
          <cell r="A4847" t="str">
            <v>9.01.002</v>
          </cell>
          <cell r="B4847" t="str">
            <v>SCS0003900</v>
          </cell>
          <cell r="C4847" t="str">
            <v>座椅螺栓饰盖（深米灰）</v>
          </cell>
        </row>
        <row r="4848">
          <cell r="A4848" t="str">
            <v>9.01.003</v>
          </cell>
          <cell r="B4848" t="str">
            <v>SCS0003901</v>
          </cell>
          <cell r="C4848" t="str">
            <v>座椅锁扣总成</v>
          </cell>
        </row>
        <row r="4849">
          <cell r="A4849" t="str">
            <v>9.02</v>
          </cell>
        </row>
        <row r="4849">
          <cell r="C4849" t="str">
            <v>301/302</v>
          </cell>
        </row>
        <row r="4850">
          <cell r="A4850" t="str">
            <v>9.02.001</v>
          </cell>
          <cell r="B4850" t="str">
            <v>SCS0003902</v>
          </cell>
          <cell r="C4850" t="str">
            <v>后排靠背安装支架（整体）</v>
          </cell>
        </row>
        <row r="4851">
          <cell r="A4851" t="str">
            <v>9.02.002</v>
          </cell>
          <cell r="B4851" t="str">
            <v>SCS0003903</v>
          </cell>
          <cell r="C4851" t="str">
            <v>后排座椅转轴支架护罩1#</v>
          </cell>
        </row>
        <row r="4852">
          <cell r="A4852" t="str">
            <v>9.02.003</v>
          </cell>
          <cell r="B4852" t="str">
            <v>SCS0003904</v>
          </cell>
          <cell r="C4852" t="str">
            <v>后排座椅转轴支架护罩2#</v>
          </cell>
        </row>
        <row r="4853">
          <cell r="A4853" t="str">
            <v>9.02.004</v>
          </cell>
          <cell r="B4853" t="str">
            <v>SCS0003905</v>
          </cell>
          <cell r="C4853" t="str">
            <v>后排靠背中间脚架</v>
          </cell>
        </row>
        <row r="4854">
          <cell r="A4854" t="str">
            <v>9.02.005</v>
          </cell>
          <cell r="B4854" t="str">
            <v>SCS0003906</v>
          </cell>
          <cell r="C4854" t="str">
            <v>驾驶座支脚护罩-前</v>
          </cell>
        </row>
        <row r="4855">
          <cell r="A4855" t="str">
            <v>9.02.006</v>
          </cell>
          <cell r="B4855" t="str">
            <v>SCS0003907</v>
          </cell>
          <cell r="C4855" t="str">
            <v>驾驶座支脚护罩-后</v>
          </cell>
        </row>
        <row r="4856">
          <cell r="A4856" t="str">
            <v>9.02.007</v>
          </cell>
          <cell r="B4856" t="str">
            <v>SCS0003908</v>
          </cell>
          <cell r="C4856" t="str">
            <v>副驾驶座支脚护罩-前</v>
          </cell>
        </row>
        <row r="4857">
          <cell r="A4857" t="str">
            <v>9.02.008</v>
          </cell>
          <cell r="B4857" t="str">
            <v>SCS0003909</v>
          </cell>
          <cell r="C4857" t="str">
            <v>副驾驶座支脚护罩-后</v>
          </cell>
        </row>
        <row r="4858">
          <cell r="A4858" t="str">
            <v>9.02.009</v>
          </cell>
          <cell r="B4858" t="str">
            <v>SCS0003910</v>
          </cell>
          <cell r="C4858" t="str">
            <v>后排靠背中间脚架衬套</v>
          </cell>
        </row>
        <row r="4859">
          <cell r="A4859" t="str">
            <v>9.02.010</v>
          </cell>
          <cell r="B4859" t="str">
            <v>SCS0003911</v>
          </cell>
          <cell r="C4859" t="str">
            <v>后排靠背中间脚架二</v>
          </cell>
        </row>
        <row r="4860">
          <cell r="A4860" t="str">
            <v>9.02.011</v>
          </cell>
          <cell r="B4860" t="str">
            <v>SCS0003912</v>
          </cell>
          <cell r="C4860" t="str">
            <v>后排靠背安装支架（三厢）</v>
          </cell>
        </row>
        <row r="4861">
          <cell r="A4861" t="str">
            <v>9.03</v>
          </cell>
        </row>
        <row r="4861">
          <cell r="C4861" t="str">
            <v>M20</v>
          </cell>
        </row>
        <row r="4862">
          <cell r="A4862" t="str">
            <v>9.03.001</v>
          </cell>
          <cell r="B4862" t="str">
            <v>SCS0003913</v>
          </cell>
          <cell r="C4862" t="str">
            <v>驾驶员座椅前角盖</v>
          </cell>
        </row>
        <row r="4863">
          <cell r="A4863" t="str">
            <v>9.03.002</v>
          </cell>
          <cell r="B4863" t="str">
            <v>SCS0003914</v>
          </cell>
          <cell r="C4863" t="str">
            <v>副驾驶员座椅左前角盖</v>
          </cell>
        </row>
        <row r="4864">
          <cell r="A4864" t="str">
            <v>9.03.003</v>
          </cell>
          <cell r="B4864" t="str">
            <v>SCS0003915</v>
          </cell>
          <cell r="C4864" t="str">
            <v>副驾驶员座椅右前角盖</v>
          </cell>
        </row>
        <row r="4865">
          <cell r="A4865" t="str">
            <v>9.03.004</v>
          </cell>
          <cell r="B4865" t="str">
            <v>SCS0003916</v>
          </cell>
          <cell r="C4865" t="str">
            <v>驾驶员座椅前角盖（黑色）</v>
          </cell>
        </row>
        <row r="4866">
          <cell r="A4866" t="str">
            <v>9.03.005</v>
          </cell>
          <cell r="B4866" t="str">
            <v>SCS0003917</v>
          </cell>
          <cell r="C4866" t="str">
            <v>副驾驶员座椅左前角盖(黑色)</v>
          </cell>
        </row>
        <row r="4867">
          <cell r="A4867" t="str">
            <v>9.03.006</v>
          </cell>
          <cell r="B4867" t="str">
            <v>SCS0003918</v>
          </cell>
          <cell r="C4867" t="str">
            <v>副驾驶员座椅右前角盖(黑色)</v>
          </cell>
        </row>
        <row r="4868">
          <cell r="A4868" t="str">
            <v>9.03.007</v>
          </cell>
          <cell r="B4868" t="str">
            <v>SCS0003919</v>
          </cell>
          <cell r="C4868" t="str">
            <v>驾驶员座椅前角盖（浅灰色）</v>
          </cell>
        </row>
        <row r="4869">
          <cell r="A4869" t="str">
            <v>9.03.008</v>
          </cell>
          <cell r="B4869" t="str">
            <v>SCS0003920</v>
          </cell>
          <cell r="C4869" t="str">
            <v>副驾驶员座椅左前角盖(浅灰色)</v>
          </cell>
        </row>
        <row r="4870">
          <cell r="A4870" t="str">
            <v>9.03.009</v>
          </cell>
          <cell r="B4870" t="str">
            <v>SCS0003921</v>
          </cell>
          <cell r="C4870" t="str">
            <v>副驾驶员座椅右前角盖(浅灰色)</v>
          </cell>
        </row>
        <row r="4871">
          <cell r="A4871" t="str">
            <v>9.04</v>
          </cell>
        </row>
        <row r="4871">
          <cell r="C4871" t="str">
            <v>H32B</v>
          </cell>
        </row>
        <row r="4872">
          <cell r="A4872" t="str">
            <v>9.04.001</v>
          </cell>
          <cell r="B4872" t="str">
            <v>SCS0003922</v>
          </cell>
          <cell r="C4872" t="str">
            <v>后排靠背中间装车支架总成</v>
          </cell>
        </row>
        <row r="4873">
          <cell r="A4873" t="str">
            <v>9.04.002</v>
          </cell>
          <cell r="B4873" t="str">
            <v>SCS0003923</v>
          </cell>
          <cell r="C4873" t="str">
            <v>后排靠背6分侧装车支架总成</v>
          </cell>
        </row>
        <row r="4874">
          <cell r="A4874" t="str">
            <v>9.04.003</v>
          </cell>
          <cell r="B4874" t="str">
            <v>SCS0003924</v>
          </cell>
          <cell r="C4874" t="str">
            <v>后排靠背4分侧装车支架总成</v>
          </cell>
        </row>
        <row r="4875">
          <cell r="A4875" t="str">
            <v>9.04.004</v>
          </cell>
          <cell r="B4875" t="str">
            <v>SCS0003923</v>
          </cell>
          <cell r="C4875" t="str">
            <v>后排靠背6分侧装车支架总成</v>
          </cell>
        </row>
        <row r="4876">
          <cell r="A4876" t="str">
            <v>9.05</v>
          </cell>
        </row>
        <row r="4876">
          <cell r="C4876" t="str">
            <v>M50N</v>
          </cell>
        </row>
        <row r="4877">
          <cell r="A4877" t="str">
            <v>9.05.001</v>
          </cell>
          <cell r="B4877" t="str">
            <v>SCS0003925</v>
          </cell>
          <cell r="C4877" t="str">
            <v>前排座椅前外侧安装护盖</v>
          </cell>
        </row>
        <row r="4878">
          <cell r="A4878" t="str">
            <v>9.05.002</v>
          </cell>
          <cell r="B4878" t="str">
            <v>SCS0003926</v>
          </cell>
          <cell r="C4878" t="str">
            <v>前排座椅后外侧安装护盖</v>
          </cell>
        </row>
        <row r="4879">
          <cell r="A4879" t="str">
            <v>9.05.003</v>
          </cell>
          <cell r="B4879" t="str">
            <v>SCS0003927</v>
          </cell>
          <cell r="C4879" t="str">
            <v>主驾前安装护盖-右</v>
          </cell>
        </row>
        <row r="4880">
          <cell r="A4880" t="str">
            <v>9.05.004</v>
          </cell>
          <cell r="B4880" t="str">
            <v>SCS0003928</v>
          </cell>
          <cell r="C4880" t="str">
            <v>副驾前安装护盖-左</v>
          </cell>
        </row>
        <row r="4881">
          <cell r="A4881" t="str">
            <v>9.05.005</v>
          </cell>
          <cell r="B4881" t="str">
            <v>SCS0003929</v>
          </cell>
          <cell r="C4881" t="str">
            <v>主驾后安装护盖-右</v>
          </cell>
        </row>
        <row r="4882">
          <cell r="A4882" t="str">
            <v>9.05.006</v>
          </cell>
          <cell r="B4882" t="str">
            <v>SCS0003930</v>
          </cell>
          <cell r="C4882" t="str">
            <v>副驾后安装护盖-左</v>
          </cell>
        </row>
        <row r="4883">
          <cell r="A4883" t="str">
            <v>9.05.007</v>
          </cell>
          <cell r="B4883" t="str">
            <v>SCS0003931</v>
          </cell>
          <cell r="C4883" t="str">
            <v>中排独立座椅前安装护盖</v>
          </cell>
        </row>
        <row r="4884">
          <cell r="A4884" t="str">
            <v>9.05.008</v>
          </cell>
          <cell r="B4884" t="str">
            <v>SCS0003932</v>
          </cell>
          <cell r="C4884" t="str">
            <v>中排独立座椅后外安装护盖</v>
          </cell>
        </row>
        <row r="4885">
          <cell r="A4885" t="str">
            <v>9.05.009</v>
          </cell>
          <cell r="B4885" t="str">
            <v>SCS0003933</v>
          </cell>
          <cell r="C4885" t="str">
            <v>中排独立座椅后内安装护盖</v>
          </cell>
        </row>
        <row r="4886">
          <cell r="A4886" t="str">
            <v>9.05.010</v>
          </cell>
          <cell r="B4886" t="str">
            <v>SCS0003934</v>
          </cell>
          <cell r="C4886" t="str">
            <v>中排四六分座椅前安装护盖</v>
          </cell>
        </row>
        <row r="4887">
          <cell r="A4887" t="str">
            <v>9.05.011</v>
          </cell>
          <cell r="B4887" t="str">
            <v>SCS0003935</v>
          </cell>
          <cell r="C4887" t="str">
            <v>第三排四六分座椅前安装护盖</v>
          </cell>
        </row>
        <row r="4888">
          <cell r="A4888" t="str">
            <v>9.06</v>
          </cell>
        </row>
        <row r="4888">
          <cell r="C4888" t="str">
            <v>C40D</v>
          </cell>
        </row>
        <row r="4889">
          <cell r="A4889" t="str">
            <v>9.06.01</v>
          </cell>
          <cell r="B4889" t="str">
            <v>SCS0003936</v>
          </cell>
          <cell r="C4889" t="str">
            <v>后排座椅靠背中部支架总成</v>
          </cell>
        </row>
        <row r="4890">
          <cell r="A4890" t="str">
            <v>9.07</v>
          </cell>
        </row>
        <row r="4890">
          <cell r="C4890" t="str">
            <v>C32B</v>
          </cell>
        </row>
        <row r="4891">
          <cell r="A4891" t="str">
            <v>9.07.01</v>
          </cell>
          <cell r="B4891" t="str">
            <v>SCS0003937</v>
          </cell>
          <cell r="C4891" t="str">
            <v>C32B解锁按钮</v>
          </cell>
        </row>
        <row r="4892">
          <cell r="A4892" t="str">
            <v>9.07.02</v>
          </cell>
          <cell r="B4892" t="str">
            <v>SCS0003938</v>
          </cell>
          <cell r="C4892" t="str">
            <v>C32B解锁罩壳</v>
          </cell>
        </row>
        <row r="4893">
          <cell r="A4893" t="str">
            <v>9.07.03</v>
          </cell>
          <cell r="B4893" t="str">
            <v>SCS0003939</v>
          </cell>
          <cell r="C4893" t="str">
            <v>C32B调角器手柄</v>
          </cell>
        </row>
        <row r="4894">
          <cell r="A4894" t="str">
            <v>9.07.04</v>
          </cell>
          <cell r="B4894" t="str">
            <v>SCS0003940</v>
          </cell>
          <cell r="C4894" t="str">
            <v>C32B头枕导套（锁端）</v>
          </cell>
        </row>
        <row r="4895">
          <cell r="A4895" t="str">
            <v>9.07.05</v>
          </cell>
          <cell r="B4895" t="str">
            <v>SCS0003941</v>
          </cell>
          <cell r="C4895" t="str">
            <v>C32B升降手柄</v>
          </cell>
        </row>
        <row r="4896">
          <cell r="A4896" t="str">
            <v>9.07.06</v>
          </cell>
          <cell r="B4896" t="str">
            <v>SCS0003942</v>
          </cell>
          <cell r="C4896" t="str">
            <v>C32B副驾调角器手柄</v>
          </cell>
        </row>
        <row r="4897">
          <cell r="A4897" t="str">
            <v>9.07.08</v>
          </cell>
          <cell r="B4897" t="str">
            <v>SCS0003943</v>
          </cell>
          <cell r="C4897" t="str">
            <v>副驾头枕发泡调角器手柄</v>
          </cell>
        </row>
        <row r="4898">
          <cell r="A4898" t="str">
            <v>9.08</v>
          </cell>
        </row>
        <row r="4898">
          <cell r="C4898" t="str">
            <v>MA501</v>
          </cell>
        </row>
        <row r="4899">
          <cell r="A4899" t="str">
            <v>9.08.01</v>
          </cell>
          <cell r="B4899" t="str">
            <v>SCS0003944</v>
          </cell>
          <cell r="C4899" t="str">
            <v>靠背左侧安装支架</v>
          </cell>
        </row>
        <row r="4900">
          <cell r="A4900" t="str">
            <v>9.08.02</v>
          </cell>
          <cell r="B4900" t="str">
            <v>SCS0003945</v>
          </cell>
          <cell r="C4900" t="str">
            <v>靠背右侧安装支架</v>
          </cell>
        </row>
        <row r="4901">
          <cell r="A4901" t="str">
            <v>9.08.03</v>
          </cell>
          <cell r="B4901" t="str">
            <v>SCS0003946</v>
          </cell>
          <cell r="C4901" t="str">
            <v>靠背中间安装支架</v>
          </cell>
        </row>
        <row r="4902">
          <cell r="A4902" t="str">
            <v>9.09</v>
          </cell>
        </row>
        <row r="4902">
          <cell r="C4902" t="str">
            <v>C40DB</v>
          </cell>
        </row>
        <row r="4903">
          <cell r="A4903" t="str">
            <v>9.09.01</v>
          </cell>
          <cell r="B4903" t="str">
            <v>SCS0003947</v>
          </cell>
          <cell r="C4903" t="str">
            <v>中部支架总成（扭力梁）（300低配）</v>
          </cell>
        </row>
        <row r="4904">
          <cell r="A4904" t="str">
            <v>9.09.02</v>
          </cell>
          <cell r="B4904" t="str">
            <v>SCS0003948</v>
          </cell>
          <cell r="C4904" t="str">
            <v>中部支架总成（365低配、365高配）</v>
          </cell>
        </row>
        <row r="4905">
          <cell r="A4905" t="str">
            <v>9.10</v>
          </cell>
        </row>
        <row r="4905">
          <cell r="C4905" t="str">
            <v>U201</v>
          </cell>
        </row>
        <row r="4906">
          <cell r="A4906" t="str">
            <v>9.10.01</v>
          </cell>
          <cell r="B4906" t="str">
            <v>SCS0003949</v>
          </cell>
          <cell r="C4906" t="str">
            <v>U201三排座椅左侧安装脚护罩（黑色）</v>
          </cell>
        </row>
        <row r="4907">
          <cell r="A4907" t="str">
            <v>9.10.02</v>
          </cell>
          <cell r="B4907" t="str">
            <v>SCS0003950</v>
          </cell>
          <cell r="C4907" t="str">
            <v>U201三排座椅左侧安装脚护罩（米色）</v>
          </cell>
        </row>
        <row r="4908">
          <cell r="A4908" t="str">
            <v>9.10.03</v>
          </cell>
          <cell r="B4908" t="str">
            <v>SCS0003951</v>
          </cell>
          <cell r="C4908" t="str">
            <v>U201三排座椅中间安装脚护罩（米色）</v>
          </cell>
        </row>
        <row r="4909">
          <cell r="A4909" t="str">
            <v>9.10.04</v>
          </cell>
          <cell r="B4909" t="str">
            <v>SCS0003952</v>
          </cell>
          <cell r="C4909" t="str">
            <v>U201三排座椅中间安装脚护罩（黑色）</v>
          </cell>
        </row>
        <row r="4910">
          <cell r="A4910" t="str">
            <v>9.10.05</v>
          </cell>
          <cell r="B4910" t="str">
            <v>SCS0003953</v>
          </cell>
          <cell r="C4910" t="str">
            <v>U201三排座椅右侧安装脚护罩（米色）</v>
          </cell>
        </row>
        <row r="4911">
          <cell r="A4911" t="str">
            <v>9.10.06</v>
          </cell>
          <cell r="B4911" t="str">
            <v>SCS0003954</v>
          </cell>
          <cell r="C4911" t="str">
            <v>U201三排座椅右侧安装脚护罩（黑色）</v>
          </cell>
        </row>
        <row r="4912">
          <cell r="A4912" t="str">
            <v>9.10.07</v>
          </cell>
          <cell r="B4912" t="str">
            <v>SCS0003955</v>
          </cell>
          <cell r="C4912" t="str">
            <v>U201二排座椅前安装脚罩（黑色）</v>
          </cell>
        </row>
        <row r="4913">
          <cell r="A4913" t="str">
            <v>9.10.08</v>
          </cell>
          <cell r="B4913" t="str">
            <v>SCS0003956</v>
          </cell>
          <cell r="C4913" t="str">
            <v>U201二排座椅前安装脚罩（米色）</v>
          </cell>
        </row>
        <row r="4914">
          <cell r="A4914" t="str">
            <v>9.11</v>
          </cell>
        </row>
        <row r="4914">
          <cell r="C4914" t="str">
            <v>P203</v>
          </cell>
        </row>
        <row r="4915">
          <cell r="A4915" t="str">
            <v>9.11.01</v>
          </cell>
          <cell r="B4915" t="str">
            <v>SCS0005517</v>
          </cell>
          <cell r="C4915" t="str">
            <v>P203后排座椅上固定卡扣</v>
          </cell>
        </row>
        <row r="4916">
          <cell r="A4916" t="str">
            <v>9.11.02</v>
          </cell>
          <cell r="B4916" t="str">
            <v>SCS0005411</v>
          </cell>
          <cell r="C4916" t="str">
            <v>P203后侧安装脚罩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物料"/>
      <sheetName val="Sheet3"/>
    </sheetNames>
    <sheetDataSet>
      <sheetData sheetId="0" refreshError="1">
        <row r="3">
          <cell r="A3" t="str">
            <v>2.01</v>
          </cell>
          <cell r="B3" t="e">
            <v>#N/A</v>
          </cell>
          <cell r="C3" t="str">
            <v>金属零部件</v>
          </cell>
        </row>
        <row r="4">
          <cell r="A4" t="str">
            <v>2.01.001</v>
          </cell>
          <cell r="B4" t="str">
            <v>SCS0000789</v>
          </cell>
          <cell r="C4" t="str">
            <v>驾驶员座椅底板</v>
          </cell>
        </row>
        <row r="5">
          <cell r="A5" t="str">
            <v>2.01.002</v>
          </cell>
          <cell r="B5" t="str">
            <v>SCS0000790</v>
          </cell>
          <cell r="C5" t="str">
            <v>驾座座盆总成</v>
          </cell>
        </row>
        <row r="6">
          <cell r="A6" t="str">
            <v>2.01.003</v>
          </cell>
          <cell r="B6" t="str">
            <v>SCS0000791</v>
          </cell>
          <cell r="C6" t="str">
            <v>副驾座椅底板</v>
          </cell>
        </row>
        <row r="7">
          <cell r="A7" t="str">
            <v>2.01.004</v>
          </cell>
          <cell r="B7" t="str">
            <v>SCS0000792</v>
          </cell>
          <cell r="C7" t="str">
            <v>副驾座盆总成</v>
          </cell>
        </row>
        <row r="8">
          <cell r="A8" t="str">
            <v>2.01.005</v>
          </cell>
          <cell r="B8" t="str">
            <v>SCS0000793</v>
          </cell>
          <cell r="C8" t="str">
            <v>306靠背弯管</v>
          </cell>
        </row>
        <row r="9">
          <cell r="A9" t="str">
            <v>2.01.006</v>
          </cell>
          <cell r="B9" t="str">
            <v>SCS0000794</v>
          </cell>
          <cell r="C9" t="str">
            <v>306靠背左边板</v>
          </cell>
        </row>
        <row r="10">
          <cell r="A10" t="str">
            <v>2.01.007</v>
          </cell>
          <cell r="B10" t="str">
            <v>SCS0000795</v>
          </cell>
          <cell r="C10" t="str">
            <v>306靠背右边板</v>
          </cell>
        </row>
        <row r="11">
          <cell r="A11" t="str">
            <v>2.01.008</v>
          </cell>
          <cell r="B11" t="str">
            <v>SCS0000796</v>
          </cell>
          <cell r="C11" t="str">
            <v>306头枕管</v>
          </cell>
        </row>
        <row r="12">
          <cell r="A12" t="str">
            <v>2.01.009</v>
          </cell>
          <cell r="B12" t="str">
            <v>SCS0000797</v>
          </cell>
          <cell r="C12" t="str">
            <v>支撑钢丝￠5*392</v>
          </cell>
        </row>
        <row r="13">
          <cell r="A13" t="str">
            <v>2.01.010</v>
          </cell>
          <cell r="B13" t="str">
            <v>SCS0000798</v>
          </cell>
          <cell r="C13" t="str">
            <v>306蛇形簧总成</v>
          </cell>
        </row>
        <row r="14">
          <cell r="A14" t="str">
            <v>2.01.011</v>
          </cell>
          <cell r="B14" t="str">
            <v>SCS0000799</v>
          </cell>
          <cell r="C14" t="str">
            <v>306蛇簧固定片</v>
          </cell>
        </row>
        <row r="15">
          <cell r="A15" t="str">
            <v>2.01.012</v>
          </cell>
          <cell r="B15" t="str">
            <v>SCS0000800</v>
          </cell>
          <cell r="C15" t="str">
            <v>驾座调角器主动侧</v>
          </cell>
        </row>
        <row r="16">
          <cell r="A16" t="str">
            <v>2.01.013</v>
          </cell>
          <cell r="B16" t="str">
            <v>SCS0000801</v>
          </cell>
          <cell r="C16" t="str">
            <v>驾座调角器从动侧</v>
          </cell>
        </row>
        <row r="17">
          <cell r="A17" t="str">
            <v>2.01.014</v>
          </cell>
          <cell r="B17" t="str">
            <v>SCS0000802</v>
          </cell>
          <cell r="C17" t="str">
            <v>驾座滑轨主动侧总成</v>
          </cell>
        </row>
        <row r="18">
          <cell r="A18" t="str">
            <v>2.01.015</v>
          </cell>
          <cell r="B18" t="str">
            <v>SCS0000803</v>
          </cell>
          <cell r="C18" t="str">
            <v>驾座滑轨从动侧总成</v>
          </cell>
        </row>
        <row r="19">
          <cell r="A19" t="str">
            <v>2.01.016</v>
          </cell>
          <cell r="B19" t="str">
            <v>SCS0000804</v>
          </cell>
          <cell r="C19" t="str">
            <v>副驾调角器主动侧</v>
          </cell>
        </row>
        <row r="20">
          <cell r="A20" t="str">
            <v>2.01.017</v>
          </cell>
          <cell r="B20" t="str">
            <v>SCS0000805</v>
          </cell>
          <cell r="C20" t="str">
            <v>副驾调角器从动侧</v>
          </cell>
        </row>
        <row r="21">
          <cell r="A21" t="str">
            <v>2.01.018</v>
          </cell>
          <cell r="B21" t="str">
            <v>SCS0000806</v>
          </cell>
          <cell r="C21" t="str">
            <v>副驾滑轨主动侧总成</v>
          </cell>
        </row>
        <row r="22">
          <cell r="A22" t="str">
            <v>2.01.019</v>
          </cell>
          <cell r="B22" t="str">
            <v>SCS0000807</v>
          </cell>
          <cell r="C22" t="str">
            <v>副驾滑轨从动侧总成</v>
          </cell>
        </row>
        <row r="23">
          <cell r="A23" t="str">
            <v>2.01.020</v>
          </cell>
          <cell r="B23" t="str">
            <v>SCS0000808</v>
          </cell>
          <cell r="C23" t="str">
            <v>驾座安全带锁扣</v>
          </cell>
        </row>
        <row r="24">
          <cell r="A24" t="str">
            <v>2.01.021</v>
          </cell>
          <cell r="B24" t="str">
            <v>SCS0000809</v>
          </cell>
          <cell r="C24" t="str">
            <v>副驾安全带锁扣</v>
          </cell>
        </row>
        <row r="25">
          <cell r="A25" t="str">
            <v>2.01.022</v>
          </cell>
          <cell r="B25" t="str">
            <v>SCS0000810</v>
          </cell>
          <cell r="C25" t="str">
            <v>驾座头枕杆</v>
          </cell>
        </row>
        <row r="26">
          <cell r="A26" t="str">
            <v>2.01.023</v>
          </cell>
          <cell r="B26" t="str">
            <v>SCS0000811</v>
          </cell>
          <cell r="C26" t="str">
            <v>中排2+1座垫骨架总成</v>
          </cell>
        </row>
        <row r="27">
          <cell r="A27" t="str">
            <v>2.01.024</v>
          </cell>
          <cell r="B27" t="str">
            <v>SCS0000812</v>
          </cell>
          <cell r="C27" t="str">
            <v>地板连接支架</v>
          </cell>
        </row>
        <row r="28">
          <cell r="A28" t="str">
            <v>2.01.025</v>
          </cell>
          <cell r="B28" t="str">
            <v>SCS0000813</v>
          </cell>
          <cell r="C28" t="str">
            <v>中排2+1后支撑腿总成</v>
          </cell>
        </row>
        <row r="29">
          <cell r="A29" t="str">
            <v>2.01.026</v>
          </cell>
          <cell r="B29" t="str">
            <v>SCS0000814</v>
          </cell>
          <cell r="C29" t="str">
            <v>中排2+1靠背骨架总成（带头枕）</v>
          </cell>
        </row>
        <row r="30">
          <cell r="A30" t="str">
            <v>2.01.027</v>
          </cell>
          <cell r="B30" t="str">
            <v>SCS0000815</v>
          </cell>
          <cell r="C30" t="str">
            <v>中排2+1靠背骨架总成（不带头枕）</v>
          </cell>
        </row>
        <row r="31">
          <cell r="A31" t="str">
            <v>2.01.028</v>
          </cell>
          <cell r="B31" t="str">
            <v>SCS0000816</v>
          </cell>
          <cell r="C31" t="str">
            <v>跨座座垫骨架焊接总成</v>
          </cell>
        </row>
        <row r="32">
          <cell r="A32" t="str">
            <v>2.01.029</v>
          </cell>
          <cell r="B32" t="str">
            <v>SCS0000817</v>
          </cell>
          <cell r="C32" t="str">
            <v>跨座靠背骨架总成</v>
          </cell>
        </row>
        <row r="33">
          <cell r="A33" t="str">
            <v>2.01.030</v>
          </cell>
          <cell r="B33" t="str">
            <v>SCS0000818</v>
          </cell>
          <cell r="C33" t="str">
            <v>跨座左连接板总成</v>
          </cell>
        </row>
        <row r="34">
          <cell r="A34" t="str">
            <v>2.01.031</v>
          </cell>
          <cell r="B34" t="str">
            <v>SCS0000819</v>
          </cell>
          <cell r="C34" t="str">
            <v>跨座右连接板总成</v>
          </cell>
        </row>
        <row r="35">
          <cell r="A35" t="str">
            <v>2.01.032</v>
          </cell>
          <cell r="B35" t="str">
            <v>SCS0000820</v>
          </cell>
          <cell r="C35" t="str">
            <v>连杆机构总成</v>
          </cell>
        </row>
        <row r="36">
          <cell r="A36" t="str">
            <v>2.01.033</v>
          </cell>
          <cell r="B36" t="str">
            <v>SCS0000821</v>
          </cell>
          <cell r="C36" t="str">
            <v>连接板</v>
          </cell>
        </row>
        <row r="37">
          <cell r="A37" t="str">
            <v>2.01.034</v>
          </cell>
          <cell r="B37" t="str">
            <v>SCS0000822</v>
          </cell>
          <cell r="C37" t="str">
            <v>底部连接支架总成</v>
          </cell>
        </row>
        <row r="38">
          <cell r="A38" t="str">
            <v>2.01.035</v>
          </cell>
          <cell r="B38" t="str">
            <v>BSP0000003</v>
          </cell>
          <cell r="C38" t="str">
            <v>弹簧3</v>
          </cell>
        </row>
        <row r="39">
          <cell r="A39" t="str">
            <v>2.01.036</v>
          </cell>
          <cell r="B39" t="str">
            <v>BSP0000004</v>
          </cell>
          <cell r="C39" t="str">
            <v>拉簧</v>
          </cell>
        </row>
        <row r="40">
          <cell r="A40" t="str">
            <v>2.01.037</v>
          </cell>
          <cell r="B40" t="str">
            <v>SCS0000823</v>
          </cell>
          <cell r="C40" t="str">
            <v>中排双人座垫骨架总成</v>
          </cell>
        </row>
        <row r="41">
          <cell r="A41" t="str">
            <v>2.01.038</v>
          </cell>
          <cell r="B41" t="str">
            <v>SCS0000824</v>
          </cell>
          <cell r="C41" t="str">
            <v>中排双人靠背骨架总成（不带头枕）</v>
          </cell>
        </row>
        <row r="42">
          <cell r="A42" t="str">
            <v>2.01.039</v>
          </cell>
          <cell r="B42" t="str">
            <v>SCS0000825</v>
          </cell>
          <cell r="C42" t="str">
            <v>中排双人靠背骨架总成（带头枕）</v>
          </cell>
        </row>
        <row r="43">
          <cell r="A43" t="str">
            <v>2.01.040</v>
          </cell>
          <cell r="B43" t="str">
            <v>SCS0000826</v>
          </cell>
          <cell r="C43" t="str">
            <v>中排后支撑腿总成</v>
          </cell>
        </row>
        <row r="44">
          <cell r="A44" t="str">
            <v>2.01.041</v>
          </cell>
          <cell r="B44" t="str">
            <v>SCS0000827</v>
          </cell>
          <cell r="C44" t="str">
            <v>后排三人座垫骨架总成</v>
          </cell>
        </row>
        <row r="45">
          <cell r="A45" t="str">
            <v>2.01.042</v>
          </cell>
          <cell r="B45" t="str">
            <v>SCS0000828</v>
          </cell>
          <cell r="C45" t="str">
            <v>后排三人靠背骨架总成（带头枕）</v>
          </cell>
        </row>
        <row r="46">
          <cell r="A46" t="str">
            <v>2.01.043</v>
          </cell>
          <cell r="B46" t="str">
            <v>SCS0000829</v>
          </cell>
          <cell r="C46" t="str">
            <v>后排三人靠背骨架总成（不带头枕）</v>
          </cell>
        </row>
        <row r="47">
          <cell r="A47" t="str">
            <v>2.01.044</v>
          </cell>
          <cell r="B47" t="str">
            <v>SCS0000830</v>
          </cell>
          <cell r="C47" t="str">
            <v>后排三人前支撑腿焊接总成</v>
          </cell>
        </row>
        <row r="48">
          <cell r="A48" t="str">
            <v>2.01.045</v>
          </cell>
          <cell r="B48" t="str">
            <v>SCS0000831</v>
          </cell>
          <cell r="C48" t="str">
            <v>后支撑腿支架总成</v>
          </cell>
        </row>
        <row r="49">
          <cell r="A49" t="str">
            <v>2.01.046</v>
          </cell>
          <cell r="B49" t="str">
            <v>SCS0000832</v>
          </cell>
          <cell r="C49" t="str">
            <v>左底座总成</v>
          </cell>
        </row>
        <row r="50">
          <cell r="A50" t="str">
            <v>2.01.047</v>
          </cell>
          <cell r="B50" t="str">
            <v>SCS0000833</v>
          </cell>
          <cell r="C50" t="str">
            <v>右底座总成</v>
          </cell>
        </row>
        <row r="51">
          <cell r="A51" t="str">
            <v>2.01.048</v>
          </cell>
          <cell r="B51" t="str">
            <v>SCS0000834</v>
          </cell>
          <cell r="C51" t="str">
            <v>地脚焊接总成L</v>
          </cell>
        </row>
        <row r="52">
          <cell r="A52" t="str">
            <v>2.01.049</v>
          </cell>
          <cell r="B52" t="str">
            <v>SCS0000835</v>
          </cell>
          <cell r="C52" t="str">
            <v>地脚焊接总成R</v>
          </cell>
        </row>
        <row r="53">
          <cell r="A53" t="str">
            <v>2.01.050</v>
          </cell>
          <cell r="B53" t="str">
            <v>SCS0000836</v>
          </cell>
          <cell r="C53" t="str">
            <v>左座框总成</v>
          </cell>
        </row>
        <row r="54">
          <cell r="A54" t="str">
            <v>2.01.051</v>
          </cell>
          <cell r="B54" t="str">
            <v>SCS0000837</v>
          </cell>
          <cell r="C54" t="str">
            <v>右座框总成</v>
          </cell>
        </row>
        <row r="55">
          <cell r="A55" t="str">
            <v>2.01.052</v>
          </cell>
          <cell r="B55" t="str">
            <v>SCS0000838</v>
          </cell>
          <cell r="C55" t="str">
            <v>独立靠背骨架总成（无扶手）</v>
          </cell>
        </row>
        <row r="56">
          <cell r="A56" t="str">
            <v>2.01.053</v>
          </cell>
          <cell r="B56" t="str">
            <v>SCS0000839</v>
          </cell>
          <cell r="C56" t="str">
            <v>左独立靠背骨架总成</v>
          </cell>
        </row>
        <row r="57">
          <cell r="A57" t="str">
            <v>2.01.054</v>
          </cell>
          <cell r="B57" t="str">
            <v>SCS0000840</v>
          </cell>
          <cell r="C57" t="str">
            <v>右独立靠背骨架总成</v>
          </cell>
        </row>
        <row r="58">
          <cell r="A58" t="str">
            <v>2.01.055</v>
          </cell>
          <cell r="B58" t="str">
            <v>SCS0000841</v>
          </cell>
          <cell r="C58" t="str">
            <v>左扶手定位板焊接总成</v>
          </cell>
        </row>
        <row r="59">
          <cell r="A59" t="str">
            <v>2.01.056</v>
          </cell>
          <cell r="B59" t="str">
            <v>SCS0000842</v>
          </cell>
          <cell r="C59" t="str">
            <v>右扶手定位板焊接总成</v>
          </cell>
        </row>
        <row r="60">
          <cell r="A60" t="str">
            <v>2.01.057</v>
          </cell>
          <cell r="B60" t="str">
            <v>SCS0000843</v>
          </cell>
          <cell r="C60" t="str">
            <v>靠背扶手骨架总成</v>
          </cell>
        </row>
        <row r="61">
          <cell r="A61" t="str">
            <v>2.01.058</v>
          </cell>
          <cell r="B61" t="str">
            <v>SCS0000844</v>
          </cell>
          <cell r="C61" t="str">
            <v>中排左独立主动侧滑轨总成</v>
          </cell>
        </row>
        <row r="62">
          <cell r="A62" t="str">
            <v>2.01.059</v>
          </cell>
          <cell r="B62" t="str">
            <v>SCS0000845</v>
          </cell>
          <cell r="C62" t="str">
            <v>中排左独立从动侧滑轨总成</v>
          </cell>
        </row>
        <row r="63">
          <cell r="A63" t="str">
            <v>2.01.060</v>
          </cell>
          <cell r="B63" t="str">
            <v>SCS0000846</v>
          </cell>
          <cell r="C63" t="str">
            <v>中排左独立调角器主动侧</v>
          </cell>
        </row>
        <row r="64">
          <cell r="A64" t="str">
            <v>2.01.061</v>
          </cell>
          <cell r="B64" t="str">
            <v>SCS0000847</v>
          </cell>
          <cell r="C64" t="str">
            <v>中排左独立调角器从动侧</v>
          </cell>
        </row>
        <row r="65">
          <cell r="A65" t="str">
            <v>2.01.062</v>
          </cell>
          <cell r="B65" t="str">
            <v>SCS0000848</v>
          </cell>
          <cell r="C65" t="str">
            <v>中排右独立主动侧滑轨总成</v>
          </cell>
        </row>
        <row r="66">
          <cell r="A66" t="str">
            <v>2.01.063</v>
          </cell>
          <cell r="B66" t="str">
            <v>SCS0000849</v>
          </cell>
          <cell r="C66" t="str">
            <v>中排右独立从动侧滑轨总成</v>
          </cell>
        </row>
        <row r="67">
          <cell r="A67" t="str">
            <v>2.01.064</v>
          </cell>
          <cell r="B67" t="str">
            <v>SCS0000850</v>
          </cell>
          <cell r="C67" t="str">
            <v>中排右独立调角器主动侧</v>
          </cell>
        </row>
        <row r="68">
          <cell r="A68" t="str">
            <v>2.01.065</v>
          </cell>
          <cell r="B68" t="str">
            <v>SCS0000851</v>
          </cell>
          <cell r="C68" t="str">
            <v>中排右独立调角器从动侧</v>
          </cell>
        </row>
        <row r="69">
          <cell r="A69" t="str">
            <v>2.01.066</v>
          </cell>
          <cell r="B69" t="str">
            <v>SCS0000852</v>
          </cell>
          <cell r="C69" t="str">
            <v>中排左独立安全带锁扣</v>
          </cell>
        </row>
        <row r="70">
          <cell r="A70" t="str">
            <v>2.01.067</v>
          </cell>
          <cell r="B70" t="str">
            <v>SCS0000853</v>
          </cell>
          <cell r="C70" t="str">
            <v>中排右独立安全带锁扣</v>
          </cell>
        </row>
        <row r="71">
          <cell r="A71" t="str">
            <v>2.01.068</v>
          </cell>
          <cell r="B71" t="str">
            <v>SCS0000854</v>
          </cell>
          <cell r="C71" t="str">
            <v>钢丝160</v>
          </cell>
        </row>
        <row r="72">
          <cell r="A72" t="str">
            <v>2.01.069</v>
          </cell>
          <cell r="B72" t="str">
            <v>SCS0000855</v>
          </cell>
          <cell r="C72" t="str">
            <v>钢丝250</v>
          </cell>
        </row>
        <row r="73">
          <cell r="A73" t="str">
            <v>2.01.070</v>
          </cell>
          <cell r="B73" t="str">
            <v>SCS0000856</v>
          </cell>
          <cell r="C73" t="str">
            <v>钢丝260</v>
          </cell>
        </row>
        <row r="74">
          <cell r="A74" t="str">
            <v>2.01.071</v>
          </cell>
          <cell r="B74" t="str">
            <v>SCS0000857</v>
          </cell>
          <cell r="C74" t="str">
            <v>钢丝270</v>
          </cell>
        </row>
        <row r="75">
          <cell r="A75" t="str">
            <v>2.01.072</v>
          </cell>
          <cell r="B75" t="str">
            <v>SCS0000858</v>
          </cell>
          <cell r="C75" t="str">
            <v>钢丝300</v>
          </cell>
        </row>
        <row r="76">
          <cell r="A76" t="str">
            <v>2.01.073</v>
          </cell>
          <cell r="B76" t="str">
            <v>SCS0000859</v>
          </cell>
          <cell r="C76" t="str">
            <v>钢丝320</v>
          </cell>
        </row>
        <row r="77">
          <cell r="A77" t="str">
            <v>2.01.074</v>
          </cell>
          <cell r="B77" t="str">
            <v>SCS0000860</v>
          </cell>
          <cell r="C77" t="str">
            <v>钢丝350</v>
          </cell>
        </row>
        <row r="78">
          <cell r="A78" t="str">
            <v>2.01.075</v>
          </cell>
          <cell r="B78" t="str">
            <v>SCS0000861</v>
          </cell>
          <cell r="C78" t="str">
            <v>钢丝380</v>
          </cell>
        </row>
        <row r="79">
          <cell r="A79" t="str">
            <v>2.01.076</v>
          </cell>
          <cell r="B79" t="str">
            <v>SCS0000862</v>
          </cell>
          <cell r="C79" t="str">
            <v>钢丝400</v>
          </cell>
        </row>
        <row r="80">
          <cell r="A80" t="str">
            <v>2.01.077</v>
          </cell>
          <cell r="B80" t="str">
            <v>SCS0000863</v>
          </cell>
          <cell r="C80" t="str">
            <v>钢丝450</v>
          </cell>
        </row>
        <row r="81">
          <cell r="A81" t="str">
            <v>2.01.078</v>
          </cell>
          <cell r="B81" t="str">
            <v>SCS0000864</v>
          </cell>
          <cell r="C81" t="str">
            <v>钢丝550</v>
          </cell>
        </row>
        <row r="82">
          <cell r="A82" t="str">
            <v>2.01.079</v>
          </cell>
          <cell r="B82" t="str">
            <v>SCS0000865</v>
          </cell>
          <cell r="C82" t="str">
            <v>钢丝650</v>
          </cell>
        </row>
        <row r="83">
          <cell r="A83" t="str">
            <v>2.01.080</v>
          </cell>
          <cell r="B83" t="str">
            <v>SCS0000866</v>
          </cell>
          <cell r="C83" t="str">
            <v>钢丝780</v>
          </cell>
        </row>
        <row r="84">
          <cell r="A84" t="str">
            <v>2.01.081</v>
          </cell>
          <cell r="B84" t="str">
            <v>SCS0000867</v>
          </cell>
          <cell r="C84" t="str">
            <v>钢丝900</v>
          </cell>
        </row>
        <row r="85">
          <cell r="A85" t="str">
            <v>2.01.082</v>
          </cell>
          <cell r="B85" t="str">
            <v>SCS0000868</v>
          </cell>
          <cell r="C85" t="str">
            <v>钢丝1200</v>
          </cell>
        </row>
        <row r="86">
          <cell r="A86" t="str">
            <v>2.01.083</v>
          </cell>
          <cell r="B86" t="str">
            <v>SCS0000869</v>
          </cell>
          <cell r="C86" t="str">
            <v>钢丝1240</v>
          </cell>
        </row>
        <row r="87">
          <cell r="A87" t="str">
            <v>2.01.084</v>
          </cell>
          <cell r="B87" t="str">
            <v>SCS0000870</v>
          </cell>
          <cell r="C87" t="str">
            <v>307驾座调角器主动侧</v>
          </cell>
        </row>
        <row r="88">
          <cell r="A88" t="str">
            <v>2.01.085</v>
          </cell>
          <cell r="B88" t="str">
            <v>SCS0000871</v>
          </cell>
          <cell r="C88" t="str">
            <v>307副驾调角器主动侧</v>
          </cell>
        </row>
        <row r="89">
          <cell r="A89" t="str">
            <v>2.01.086</v>
          </cell>
          <cell r="B89" t="str">
            <v>SCS0003965</v>
          </cell>
          <cell r="C89" t="str">
            <v>MA501前排头枕骨架总成</v>
          </cell>
        </row>
        <row r="90">
          <cell r="A90" t="str">
            <v>2.01.087</v>
          </cell>
          <cell r="B90" t="str">
            <v>SCS0000872</v>
          </cell>
          <cell r="C90" t="str">
            <v>307中排双人靠背骨架总成（不带头枕）</v>
          </cell>
        </row>
        <row r="91">
          <cell r="A91" t="str">
            <v>2.01.088</v>
          </cell>
          <cell r="B91" t="str">
            <v>SCS0000873</v>
          </cell>
          <cell r="C91" t="str">
            <v>307中排双人靠背骨架总成（带头枕）</v>
          </cell>
        </row>
        <row r="92">
          <cell r="A92" t="str">
            <v>2.01.089</v>
          </cell>
          <cell r="B92" t="str">
            <v>SCS0000874</v>
          </cell>
          <cell r="C92" t="str">
            <v>307跨座底部连接支架总成</v>
          </cell>
        </row>
        <row r="93">
          <cell r="A93" t="str">
            <v>2.01.090</v>
          </cell>
          <cell r="B93" t="str">
            <v>SCS0000875</v>
          </cell>
          <cell r="C93" t="str">
            <v>307跨座连杆机构总成</v>
          </cell>
        </row>
        <row r="94">
          <cell r="A94" t="str">
            <v>2.01.091</v>
          </cell>
          <cell r="B94" t="str">
            <v>SCS0000876</v>
          </cell>
          <cell r="C94" t="str">
            <v>307折叠座座垫骨架总成</v>
          </cell>
        </row>
        <row r="95">
          <cell r="A95" t="str">
            <v>2.01.092</v>
          </cell>
          <cell r="B95" t="str">
            <v>SCS0000877</v>
          </cell>
          <cell r="C95" t="str">
            <v>307折叠座靠背骨架总成</v>
          </cell>
        </row>
        <row r="96">
          <cell r="A96" t="str">
            <v>2.01.093</v>
          </cell>
          <cell r="B96" t="str">
            <v>SCS0000878</v>
          </cell>
          <cell r="C96" t="str">
            <v>307双主动调角器主动侧</v>
          </cell>
        </row>
        <row r="97">
          <cell r="A97" t="str">
            <v>2.01.094</v>
          </cell>
          <cell r="B97" t="str">
            <v>SCS0000879</v>
          </cell>
          <cell r="C97" t="str">
            <v>307双主动调角器被动侧</v>
          </cell>
        </row>
        <row r="98">
          <cell r="A98" t="str">
            <v>2.01.095</v>
          </cell>
          <cell r="B98" t="str">
            <v>SCS0000880</v>
          </cell>
          <cell r="C98" t="str">
            <v>307双主动调角器中心连杆</v>
          </cell>
        </row>
        <row r="99">
          <cell r="A99" t="str">
            <v>2.01.096</v>
          </cell>
          <cell r="B99" t="str">
            <v>SCS0000881</v>
          </cell>
          <cell r="C99" t="str">
            <v>307后排三人座垫骨架总成</v>
          </cell>
        </row>
        <row r="100">
          <cell r="A100" t="str">
            <v>2.01.097</v>
          </cell>
          <cell r="B100" t="str">
            <v>SCS0000882</v>
          </cell>
          <cell r="C100" t="str">
            <v>307后排三人靠背骨架总成（带头枕）</v>
          </cell>
        </row>
        <row r="101">
          <cell r="A101" t="str">
            <v>2.01.098</v>
          </cell>
          <cell r="B101" t="str">
            <v>SCS0000883</v>
          </cell>
          <cell r="C101" t="str">
            <v>307后排三人靠背骨架总成（不带头枕）</v>
          </cell>
        </row>
        <row r="102">
          <cell r="A102" t="str">
            <v>2.01.099</v>
          </cell>
          <cell r="B102" t="str">
            <v>SCS0000884</v>
          </cell>
          <cell r="C102" t="str">
            <v>307后排三人前支撑腿焊接总成</v>
          </cell>
        </row>
        <row r="103">
          <cell r="A103" t="str">
            <v>2.01.100</v>
          </cell>
          <cell r="B103" t="str">
            <v>SCS0000885</v>
          </cell>
          <cell r="C103" t="str">
            <v>307后支撑腿支架总成</v>
          </cell>
        </row>
        <row r="104">
          <cell r="A104" t="str">
            <v>2.01.101</v>
          </cell>
          <cell r="B104" t="str">
            <v>SCS0000886</v>
          </cell>
          <cell r="C104" t="str">
            <v>307地锁</v>
          </cell>
        </row>
        <row r="105">
          <cell r="A105" t="str">
            <v>2.01.102</v>
          </cell>
          <cell r="B105" t="str">
            <v>SCS0000887</v>
          </cell>
          <cell r="C105" t="str">
            <v>钢丝750</v>
          </cell>
        </row>
        <row r="106">
          <cell r="A106" t="str">
            <v>2.01.103</v>
          </cell>
          <cell r="B106" t="str">
            <v>SCS0000888</v>
          </cell>
          <cell r="C106" t="str">
            <v>钢丝1160</v>
          </cell>
        </row>
        <row r="107">
          <cell r="A107" t="str">
            <v>2.01.104</v>
          </cell>
          <cell r="B107" t="str">
            <v>SCS0000889</v>
          </cell>
          <cell r="C107" t="str">
            <v>301背骨架头枕支管A</v>
          </cell>
        </row>
        <row r="108">
          <cell r="A108" t="str">
            <v>2.01.105</v>
          </cell>
          <cell r="B108" t="str">
            <v>SCS0000890</v>
          </cell>
          <cell r="C108" t="str">
            <v>301背骨架头枕支管B</v>
          </cell>
        </row>
        <row r="109">
          <cell r="A109" t="str">
            <v>2.01.106</v>
          </cell>
          <cell r="B109" t="str">
            <v>SCS0000891</v>
          </cell>
          <cell r="C109" t="str">
            <v>301靠背管</v>
          </cell>
        </row>
        <row r="110">
          <cell r="A110" t="str">
            <v>2.01.107</v>
          </cell>
          <cell r="B110" t="str">
            <v>SCS0000892</v>
          </cell>
          <cell r="C110" t="str">
            <v>301背合棉后支撑钢丝</v>
          </cell>
        </row>
        <row r="111">
          <cell r="A111" t="str">
            <v>2.01.108</v>
          </cell>
          <cell r="B111" t="str">
            <v>SCS0000893</v>
          </cell>
          <cell r="C111" t="str">
            <v>301背合棉下支撑钢丝</v>
          </cell>
        </row>
        <row r="112">
          <cell r="A112" t="str">
            <v>2.01.109</v>
          </cell>
          <cell r="B112" t="str">
            <v>SCS0000894</v>
          </cell>
          <cell r="C112" t="str">
            <v>301正驾左侧翼支撑钢丝</v>
          </cell>
        </row>
        <row r="113">
          <cell r="A113" t="str">
            <v>2.01.110</v>
          </cell>
          <cell r="B113" t="str">
            <v>SCS0000895</v>
          </cell>
          <cell r="C113" t="str">
            <v>301正驾右侧翼支撑钢丝</v>
          </cell>
        </row>
        <row r="114">
          <cell r="A114" t="str">
            <v>2.01.111</v>
          </cell>
          <cell r="B114" t="str">
            <v>SCS0000896</v>
          </cell>
          <cell r="C114" t="str">
            <v>301副驾右侧翼支撑钢丝</v>
          </cell>
        </row>
        <row r="115">
          <cell r="A115" t="str">
            <v>2.01.112</v>
          </cell>
          <cell r="B115" t="str">
            <v>SCS0000897</v>
          </cell>
          <cell r="C115" t="str">
            <v>301副驾左侧翼支撑钢丝</v>
          </cell>
        </row>
        <row r="116">
          <cell r="A116" t="str">
            <v>2.01.113</v>
          </cell>
          <cell r="B116" t="str">
            <v>SCS0000898</v>
          </cell>
          <cell r="C116" t="str">
            <v>301蛇形簧固定片</v>
          </cell>
        </row>
        <row r="117">
          <cell r="A117" t="str">
            <v>2.01.114</v>
          </cell>
          <cell r="B117" t="str">
            <v>SCS0000899</v>
          </cell>
          <cell r="C117" t="str">
            <v>301正驾背骨架右连接板总成</v>
          </cell>
        </row>
        <row r="118">
          <cell r="A118" t="str">
            <v>2.01.115</v>
          </cell>
          <cell r="B118" t="str">
            <v>SCS0000900</v>
          </cell>
          <cell r="C118" t="str">
            <v>301背骨架左连接板</v>
          </cell>
        </row>
        <row r="119">
          <cell r="A119" t="str">
            <v>2.01.116</v>
          </cell>
          <cell r="B119" t="str">
            <v>SCS0000901</v>
          </cell>
          <cell r="C119" t="str">
            <v>301副驾背骨架左连接板总成</v>
          </cell>
        </row>
        <row r="120">
          <cell r="A120" t="str">
            <v>2.01.117</v>
          </cell>
          <cell r="B120" t="str">
            <v>SCS0000902</v>
          </cell>
          <cell r="C120" t="str">
            <v>301靠背蛇形簧总成</v>
          </cell>
        </row>
        <row r="121">
          <cell r="A121" t="str">
            <v>2.01.118</v>
          </cell>
          <cell r="B121" t="str">
            <v>SCS0000903</v>
          </cell>
          <cell r="C121" t="str">
            <v>301前排头枕骨架</v>
          </cell>
        </row>
        <row r="122">
          <cell r="A122" t="str">
            <v>2.01.119</v>
          </cell>
          <cell r="B122" t="str">
            <v>SCS0000904</v>
          </cell>
          <cell r="C122" t="str">
            <v>驾驶员左滑轨总成</v>
          </cell>
        </row>
        <row r="123">
          <cell r="A123" t="str">
            <v>2.01.120</v>
          </cell>
          <cell r="B123" t="str">
            <v>SCS0000905</v>
          </cell>
          <cell r="C123" t="str">
            <v>驾驶员右滑轨总成</v>
          </cell>
        </row>
        <row r="124">
          <cell r="A124" t="str">
            <v>2.01.121</v>
          </cell>
          <cell r="B124" t="str">
            <v>SCS0000906</v>
          </cell>
          <cell r="C124" t="str">
            <v>滑轨解锁手把</v>
          </cell>
        </row>
        <row r="125">
          <cell r="A125" t="str">
            <v>2.01.122</v>
          </cell>
          <cell r="B125" t="str">
            <v>SCS0000907</v>
          </cell>
          <cell r="C125" t="str">
            <v>主驾安全带固定板总成</v>
          </cell>
        </row>
        <row r="126">
          <cell r="A126" t="str">
            <v>2.01.123</v>
          </cell>
          <cell r="B126" t="str">
            <v>SCS0000908</v>
          </cell>
          <cell r="C126" t="str">
            <v>主驾左外前固定座</v>
          </cell>
        </row>
        <row r="127">
          <cell r="A127" t="str">
            <v>2.01.124</v>
          </cell>
          <cell r="B127" t="str">
            <v>SCS0000909</v>
          </cell>
          <cell r="C127" t="str">
            <v>主驾左外后固定座总成</v>
          </cell>
        </row>
        <row r="128">
          <cell r="A128" t="str">
            <v>2.01.125</v>
          </cell>
          <cell r="B128" t="str">
            <v>SCS0000910</v>
          </cell>
          <cell r="C128" t="str">
            <v>主驾座框本体总成</v>
          </cell>
        </row>
        <row r="129">
          <cell r="A129" t="str">
            <v>2.01.126</v>
          </cell>
          <cell r="B129" t="str">
            <v>SCS0000911</v>
          </cell>
          <cell r="C129" t="str">
            <v>支撑杆</v>
          </cell>
        </row>
        <row r="130">
          <cell r="A130" t="str">
            <v>2.01.127</v>
          </cell>
          <cell r="B130" t="str">
            <v>SCS0000912</v>
          </cell>
          <cell r="C130" t="str">
            <v>副驾驶员右滑轨总成</v>
          </cell>
        </row>
        <row r="131">
          <cell r="A131" t="str">
            <v>2.01.128</v>
          </cell>
          <cell r="B131" t="str">
            <v>SCS0000913</v>
          </cell>
          <cell r="C131" t="str">
            <v>副驾驶员左滑轨总成</v>
          </cell>
        </row>
        <row r="132">
          <cell r="A132" t="str">
            <v>2.01.129</v>
          </cell>
          <cell r="B132" t="str">
            <v>SCS0003966</v>
          </cell>
          <cell r="C132" t="str">
            <v>MA501边头枕骨架总成</v>
          </cell>
        </row>
        <row r="133">
          <cell r="A133" t="str">
            <v>2.01.130</v>
          </cell>
          <cell r="B133" t="str">
            <v>SCS0000914</v>
          </cell>
          <cell r="C133" t="str">
            <v>副驾安全带固定板总成</v>
          </cell>
        </row>
        <row r="134">
          <cell r="A134" t="str">
            <v>2.01.131</v>
          </cell>
          <cell r="B134" t="str">
            <v>SCS0000915</v>
          </cell>
          <cell r="C134" t="str">
            <v>副驾右外前固定座</v>
          </cell>
        </row>
        <row r="135">
          <cell r="A135" t="str">
            <v>2.01.132</v>
          </cell>
          <cell r="B135" t="str">
            <v>SCS0000916</v>
          </cell>
          <cell r="C135" t="str">
            <v>副驾右外后固定座总成</v>
          </cell>
        </row>
        <row r="136">
          <cell r="A136" t="str">
            <v>2.01.133</v>
          </cell>
          <cell r="B136" t="str">
            <v>SCS0000917</v>
          </cell>
          <cell r="C136" t="str">
            <v>副驾座框本体总成</v>
          </cell>
        </row>
        <row r="137">
          <cell r="A137" t="str">
            <v>2.01.134</v>
          </cell>
          <cell r="B137" t="str">
            <v>SCS0000918</v>
          </cell>
          <cell r="C137" t="str">
            <v>主驾安全带锁扣总成（带未系提醒）</v>
          </cell>
        </row>
        <row r="138">
          <cell r="A138" t="str">
            <v>2.01.135</v>
          </cell>
          <cell r="B138" t="str">
            <v>SCS0000919</v>
          </cell>
          <cell r="C138" t="str">
            <v>副驾安全带锁扣总成（不带未系提醒）</v>
          </cell>
        </row>
        <row r="139">
          <cell r="A139" t="str">
            <v>2.01.136</v>
          </cell>
          <cell r="B139" t="str">
            <v>SCS0000920</v>
          </cell>
          <cell r="C139" t="str">
            <v>后背骨架总成</v>
          </cell>
        </row>
        <row r="140">
          <cell r="A140" t="str">
            <v>2.01.137</v>
          </cell>
          <cell r="B140" t="str">
            <v>SCS0000921</v>
          </cell>
          <cell r="C140" t="str">
            <v>卷轴器总成（自带安装螺栓、螺母）</v>
          </cell>
        </row>
        <row r="141">
          <cell r="A141" t="str">
            <v>2.01.138</v>
          </cell>
          <cell r="B141" t="str">
            <v>SCS0000922</v>
          </cell>
          <cell r="C141" t="str">
            <v>后左靠背锁</v>
          </cell>
        </row>
        <row r="142">
          <cell r="A142" t="str">
            <v>2.01.139</v>
          </cell>
          <cell r="B142" t="str">
            <v>SCS0000923</v>
          </cell>
          <cell r="C142" t="str">
            <v>后右靠背锁</v>
          </cell>
        </row>
        <row r="143">
          <cell r="A143" t="str">
            <v>2.01.140</v>
          </cell>
          <cell r="B143" t="str">
            <v>SCS0000924</v>
          </cell>
          <cell r="C143" t="str">
            <v>后座垫骨架总成</v>
          </cell>
        </row>
        <row r="144">
          <cell r="A144" t="str">
            <v>2.01.141</v>
          </cell>
          <cell r="B144" t="str">
            <v>SCS0000925</v>
          </cell>
          <cell r="C144" t="str">
            <v>钢丝425</v>
          </cell>
        </row>
        <row r="145">
          <cell r="A145" t="str">
            <v>2.01.142</v>
          </cell>
          <cell r="B145" t="str">
            <v>SCS0000926</v>
          </cell>
          <cell r="C145" t="str">
            <v>钢丝475</v>
          </cell>
        </row>
        <row r="146">
          <cell r="A146" t="str">
            <v>2.01.143</v>
          </cell>
          <cell r="B146" t="str">
            <v>SCS0000927</v>
          </cell>
          <cell r="C146" t="str">
            <v>L型钢丝</v>
          </cell>
        </row>
        <row r="147">
          <cell r="A147" t="str">
            <v>2.01.144</v>
          </cell>
          <cell r="B147" t="str">
            <v>SCS0000928</v>
          </cell>
          <cell r="C147" t="str">
            <v>驾驶员调角器总成</v>
          </cell>
        </row>
        <row r="148">
          <cell r="A148" t="str">
            <v>2.01.145</v>
          </cell>
          <cell r="B148" t="str">
            <v>SCS0000929</v>
          </cell>
          <cell r="C148" t="str">
            <v>副驾驶员调角器总成</v>
          </cell>
        </row>
        <row r="149">
          <cell r="A149" t="str">
            <v>2.01.146</v>
          </cell>
          <cell r="B149" t="str">
            <v>SCS0000930</v>
          </cell>
          <cell r="C149" t="str">
            <v>后排两侧头枕骨架总成</v>
          </cell>
        </row>
        <row r="150">
          <cell r="A150" t="str">
            <v>2.01.147</v>
          </cell>
          <cell r="B150" t="str">
            <v>SCS0000931</v>
          </cell>
          <cell r="C150" t="str">
            <v>306靠背加强管</v>
          </cell>
        </row>
        <row r="151">
          <cell r="A151" t="str">
            <v>2.01.148</v>
          </cell>
          <cell r="B151" t="str">
            <v>SCS0000932</v>
          </cell>
          <cell r="C151" t="str">
            <v>后排中间头枕骨架总成</v>
          </cell>
        </row>
        <row r="152">
          <cell r="A152" t="str">
            <v>2.01.149</v>
          </cell>
          <cell r="B152" t="str">
            <v>SCS0000933</v>
          </cell>
          <cell r="C152" t="str">
            <v>驾座安全带锁扣(不带线束)</v>
          </cell>
        </row>
        <row r="153">
          <cell r="A153" t="str">
            <v>2.01.151</v>
          </cell>
          <cell r="B153" t="str">
            <v>SCS0000935</v>
          </cell>
          <cell r="C153" t="str">
            <v>后排六分靠背骨架总成（带中间头枕）</v>
          </cell>
        </row>
        <row r="154">
          <cell r="A154" t="str">
            <v>2.01.152</v>
          </cell>
          <cell r="B154" t="str">
            <v>SCS0000936</v>
          </cell>
          <cell r="C154" t="str">
            <v>后排四分靠背骨架总成</v>
          </cell>
        </row>
        <row r="155">
          <cell r="A155" t="str">
            <v>2.01.153</v>
          </cell>
          <cell r="B155" t="str">
            <v>SCS0000937</v>
          </cell>
          <cell r="C155" t="str">
            <v>后排六分座垫骨架总成</v>
          </cell>
        </row>
        <row r="156">
          <cell r="A156" t="str">
            <v>2.01.154</v>
          </cell>
          <cell r="B156" t="str">
            <v>SCS0000938</v>
          </cell>
          <cell r="C156" t="str">
            <v>后排四分座垫骨架总成</v>
          </cell>
        </row>
        <row r="157">
          <cell r="A157" t="str">
            <v>2.01.155</v>
          </cell>
          <cell r="B157" t="str">
            <v>SCS0000939</v>
          </cell>
          <cell r="C157" t="str">
            <v>后排六分靠背骨架总成（不带中间头枕）</v>
          </cell>
        </row>
        <row r="158">
          <cell r="A158" t="str">
            <v>2.01.156</v>
          </cell>
          <cell r="B158" t="str">
            <v>SCS0000940</v>
          </cell>
          <cell r="C158" t="str">
            <v>高配主驾安全带固定板总成</v>
          </cell>
        </row>
        <row r="159">
          <cell r="A159" t="str">
            <v>2.01.157</v>
          </cell>
          <cell r="B159" t="str">
            <v>SCS0000941</v>
          </cell>
          <cell r="C159" t="str">
            <v>高配主驾左外后固定座总成</v>
          </cell>
        </row>
        <row r="160">
          <cell r="A160" t="str">
            <v>2.01.158</v>
          </cell>
          <cell r="B160" t="str">
            <v>SCS0000942</v>
          </cell>
          <cell r="C160" t="str">
            <v>高配主驾座框本体总成</v>
          </cell>
        </row>
        <row r="161">
          <cell r="A161" t="str">
            <v>2.01.159</v>
          </cell>
          <cell r="B161" t="str">
            <v>BEC0000001</v>
          </cell>
          <cell r="C161" t="str">
            <v>SBR</v>
          </cell>
        </row>
        <row r="162">
          <cell r="A162" t="str">
            <v>2.01.160</v>
          </cell>
          <cell r="B162" t="str">
            <v>SCS0000943</v>
          </cell>
          <cell r="C162" t="str">
            <v>301整体式靠背冲压件总成</v>
          </cell>
        </row>
        <row r="163">
          <cell r="A163" t="str">
            <v>2.01.161</v>
          </cell>
          <cell r="B163" t="str">
            <v>SCS0000944</v>
          </cell>
          <cell r="C163" t="str">
            <v>301整体式座垫冲压件总成</v>
          </cell>
        </row>
        <row r="164">
          <cell r="A164" t="str">
            <v>2.01.162</v>
          </cell>
          <cell r="B164" t="str">
            <v>SCS0000945</v>
          </cell>
          <cell r="C164" t="str">
            <v>301后排六分靠背冲压件总成</v>
          </cell>
        </row>
        <row r="165">
          <cell r="A165" t="str">
            <v>2.01.163</v>
          </cell>
          <cell r="B165" t="str">
            <v>SCS0000946</v>
          </cell>
          <cell r="C165" t="str">
            <v>301后排六分座垫冲压件总成</v>
          </cell>
        </row>
        <row r="166">
          <cell r="A166" t="str">
            <v>2.01.164</v>
          </cell>
          <cell r="B166" t="str">
            <v>SCS0000947</v>
          </cell>
          <cell r="C166" t="str">
            <v>301后排四分靠背冲压件总成</v>
          </cell>
        </row>
        <row r="167">
          <cell r="A167" t="str">
            <v>2.01.165</v>
          </cell>
          <cell r="B167" t="str">
            <v>SCS0000948</v>
          </cell>
          <cell r="C167" t="str">
            <v>301后排四分座垫冲压件总成</v>
          </cell>
        </row>
        <row r="168">
          <cell r="A168" t="str">
            <v>2.01.166</v>
          </cell>
          <cell r="B168" t="str">
            <v>SCS0003967</v>
          </cell>
          <cell r="C168" t="str">
            <v>MA501中间头枕骨架总成</v>
          </cell>
        </row>
        <row r="169">
          <cell r="A169" t="str">
            <v>2.01.167</v>
          </cell>
          <cell r="B169" t="str">
            <v>SCS0003968</v>
          </cell>
          <cell r="C169" t="str">
            <v>H01滑轨解锁手把</v>
          </cell>
        </row>
        <row r="170">
          <cell r="A170" t="str">
            <v>2.01.168</v>
          </cell>
          <cell r="B170" t="str">
            <v>SCS0003969</v>
          </cell>
          <cell r="C170" t="str">
            <v>H01主驾安全带固定板总成</v>
          </cell>
        </row>
        <row r="171">
          <cell r="A171" t="str">
            <v>2.01.169</v>
          </cell>
          <cell r="B171" t="str">
            <v>SCS0003970</v>
          </cell>
          <cell r="C171" t="str">
            <v>H01副驾安全带固定板总成</v>
          </cell>
        </row>
        <row r="172">
          <cell r="A172" t="str">
            <v>2.01.170</v>
          </cell>
          <cell r="B172" t="str">
            <v>SCS0000949</v>
          </cell>
          <cell r="C172" t="str">
            <v>中排2+1靠背骨架总成(带头枕)-改型</v>
          </cell>
        </row>
        <row r="173">
          <cell r="A173" t="str">
            <v>2.01.171</v>
          </cell>
          <cell r="B173" t="str">
            <v>SCS0000950</v>
          </cell>
          <cell r="C173" t="str">
            <v>中排2+1靠背骨架总成(不带头枕)-改型</v>
          </cell>
        </row>
        <row r="174">
          <cell r="A174" t="str">
            <v>2.01.172</v>
          </cell>
          <cell r="B174" t="str">
            <v>SCS0000951</v>
          </cell>
          <cell r="C174" t="str">
            <v>长拉线</v>
          </cell>
        </row>
        <row r="175">
          <cell r="A175" t="str">
            <v>2.01.173</v>
          </cell>
          <cell r="B175" t="str">
            <v>SCS0000952</v>
          </cell>
          <cell r="C175" t="str">
            <v>中排左侧座椅折叠器</v>
          </cell>
        </row>
        <row r="176">
          <cell r="A176" t="str">
            <v>2.01.174</v>
          </cell>
          <cell r="B176" t="str">
            <v>SCS0000953</v>
          </cell>
          <cell r="C176" t="str">
            <v>中排安全带卷收器</v>
          </cell>
        </row>
        <row r="177">
          <cell r="A177" t="str">
            <v>2.01.175</v>
          </cell>
          <cell r="B177" t="str">
            <v>SCS0000954</v>
          </cell>
          <cell r="C177" t="str">
            <v>中排2+1座垫骨架焊接总成-改型</v>
          </cell>
        </row>
        <row r="178">
          <cell r="A178" t="str">
            <v>2.01.176</v>
          </cell>
          <cell r="B178" t="str">
            <v>SCS0000955</v>
          </cell>
          <cell r="C178" t="str">
            <v>中排后支撑腿总成-改型</v>
          </cell>
        </row>
        <row r="179">
          <cell r="A179" t="str">
            <v>2.01.177</v>
          </cell>
          <cell r="B179" t="str">
            <v>SCS0000956</v>
          </cell>
          <cell r="C179" t="str">
            <v>短拉线</v>
          </cell>
        </row>
        <row r="180">
          <cell r="A180" t="str">
            <v>2.01.178</v>
          </cell>
          <cell r="B180" t="str">
            <v>SCS0000957</v>
          </cell>
          <cell r="C180" t="str">
            <v>三人地锁总成</v>
          </cell>
        </row>
        <row r="181">
          <cell r="A181" t="str">
            <v>2.01.179</v>
          </cell>
          <cell r="B181" t="str">
            <v>SCS0000958</v>
          </cell>
          <cell r="C181" t="str">
            <v>后排三人靠背骨架总成(带头枕)-改型</v>
          </cell>
        </row>
        <row r="182">
          <cell r="A182" t="str">
            <v>2.01.180</v>
          </cell>
          <cell r="B182" t="str">
            <v>SCS0000959</v>
          </cell>
          <cell r="C182" t="str">
            <v>后排三人靠背骨架总成(不带头枕)-改型</v>
          </cell>
        </row>
        <row r="183">
          <cell r="A183" t="str">
            <v>2.01.181</v>
          </cell>
          <cell r="B183" t="str">
            <v>SCS0000960</v>
          </cell>
          <cell r="C183" t="str">
            <v>后排三人座垫骨架焊接总成-改型</v>
          </cell>
        </row>
        <row r="184">
          <cell r="A184" t="str">
            <v>2.01.182</v>
          </cell>
          <cell r="B184" t="str">
            <v>SCS0000961</v>
          </cell>
          <cell r="C184" t="str">
            <v>前脚架总成L</v>
          </cell>
        </row>
        <row r="185">
          <cell r="A185" t="str">
            <v>2.01.183</v>
          </cell>
          <cell r="B185" t="str">
            <v>SCS0000962</v>
          </cell>
          <cell r="C185" t="str">
            <v>前脚架总成R</v>
          </cell>
        </row>
        <row r="186">
          <cell r="A186" t="str">
            <v>2.01.184</v>
          </cell>
          <cell r="B186" t="str">
            <v>SCS0000963</v>
          </cell>
          <cell r="C186" t="str">
            <v>底部连接支架总成-改型</v>
          </cell>
        </row>
        <row r="187">
          <cell r="A187" t="str">
            <v>2.01.186</v>
          </cell>
          <cell r="B187" t="str">
            <v>SCS0003972</v>
          </cell>
          <cell r="C187" t="str">
            <v>H01右侧滑轨本体</v>
          </cell>
        </row>
        <row r="188">
          <cell r="A188" t="str">
            <v>2.01.187</v>
          </cell>
          <cell r="B188" t="str">
            <v>SCS0000964</v>
          </cell>
          <cell r="C188" t="str">
            <v>M20靠背管</v>
          </cell>
        </row>
        <row r="189">
          <cell r="A189" t="str">
            <v>2.01.188</v>
          </cell>
          <cell r="B189" t="str">
            <v>SCS0000965</v>
          </cell>
          <cell r="C189" t="str">
            <v>M20背合棉后支撑钢丝</v>
          </cell>
        </row>
        <row r="190">
          <cell r="A190" t="str">
            <v>2.01.189</v>
          </cell>
          <cell r="B190" t="str">
            <v>SCS0000966</v>
          </cell>
          <cell r="C190" t="str">
            <v>M20背合棉下支撑钢丝</v>
          </cell>
        </row>
        <row r="191">
          <cell r="A191" t="str">
            <v>2.01.190</v>
          </cell>
          <cell r="B191" t="str">
            <v>SCS0000967</v>
          </cell>
          <cell r="C191" t="str">
            <v>M20驾驶员靠背骨架左侧翼支撑钢丝</v>
          </cell>
        </row>
        <row r="192">
          <cell r="A192" t="str">
            <v>2.01.191</v>
          </cell>
          <cell r="B192" t="str">
            <v>SCS0000968</v>
          </cell>
          <cell r="C192" t="str">
            <v>M20驾驶员靠背骨架右侧翼支撑钢丝</v>
          </cell>
        </row>
        <row r="193">
          <cell r="A193" t="str">
            <v>2.01.192</v>
          </cell>
          <cell r="B193" t="str">
            <v>SCS0000969</v>
          </cell>
          <cell r="C193" t="str">
            <v>M20副驾驶员靠背骨架左侧翼支撑钢丝</v>
          </cell>
        </row>
        <row r="194">
          <cell r="A194" t="str">
            <v>2.01.193</v>
          </cell>
          <cell r="B194" t="str">
            <v>SCS0000970</v>
          </cell>
          <cell r="C194" t="str">
            <v>M20副驾驶员靠背骨架右侧翼支撑钢丝</v>
          </cell>
        </row>
        <row r="195">
          <cell r="A195" t="str">
            <v>2.01.194</v>
          </cell>
          <cell r="B195" t="str">
            <v>SCS0000971</v>
          </cell>
          <cell r="C195" t="str">
            <v>M20前排头枕骨架总成</v>
          </cell>
        </row>
        <row r="196">
          <cell r="A196" t="str">
            <v>2.01.195</v>
          </cell>
          <cell r="B196" t="str">
            <v>SCS0000972</v>
          </cell>
          <cell r="C196" t="str">
            <v>M20主驾左滑轨组装总成</v>
          </cell>
        </row>
        <row r="197">
          <cell r="A197" t="str">
            <v>2.01.196</v>
          </cell>
          <cell r="B197" t="str">
            <v>SCS0000973</v>
          </cell>
          <cell r="C197" t="str">
            <v>M20主驾右滑轨组装总成</v>
          </cell>
        </row>
        <row r="198">
          <cell r="A198" t="str">
            <v>2.01.197</v>
          </cell>
          <cell r="B198" t="str">
            <v>SCS0000974</v>
          </cell>
          <cell r="C198" t="str">
            <v>M20副驾左滑轨组装总成</v>
          </cell>
        </row>
        <row r="199">
          <cell r="A199" t="str">
            <v>2.01.198</v>
          </cell>
          <cell r="B199" t="str">
            <v>SCS0000975</v>
          </cell>
          <cell r="C199" t="str">
            <v>M20副驾右滑轨组装总成</v>
          </cell>
        </row>
        <row r="200">
          <cell r="A200" t="str">
            <v>2.01.199</v>
          </cell>
          <cell r="B200" t="str">
            <v>SCS0000976</v>
          </cell>
          <cell r="C200" t="str">
            <v>M20前排滑轨解锁手把</v>
          </cell>
        </row>
        <row r="201">
          <cell r="A201" t="str">
            <v>2.01.200</v>
          </cell>
          <cell r="B201" t="str">
            <v>SCS0000977</v>
          </cell>
          <cell r="C201" t="str">
            <v>M20主驾座框本体总成</v>
          </cell>
        </row>
        <row r="202">
          <cell r="A202" t="str">
            <v>2.01.201</v>
          </cell>
          <cell r="B202" t="str">
            <v>SCS0000978</v>
          </cell>
          <cell r="C202" t="str">
            <v>M20副驾座框本体总成</v>
          </cell>
        </row>
        <row r="203">
          <cell r="A203" t="str">
            <v>2.01.202</v>
          </cell>
          <cell r="B203" t="str">
            <v>SCS0000979</v>
          </cell>
          <cell r="C203" t="str">
            <v>M20主驾安全带锁扣总成</v>
          </cell>
        </row>
        <row r="204">
          <cell r="A204" t="str">
            <v>2.01.203</v>
          </cell>
          <cell r="B204" t="str">
            <v>SCS0000980</v>
          </cell>
          <cell r="C204" t="str">
            <v>M20副驾安全带锁扣总成</v>
          </cell>
        </row>
        <row r="205">
          <cell r="A205" t="str">
            <v>2.01.204</v>
          </cell>
          <cell r="B205" t="str">
            <v>SCS0000981</v>
          </cell>
          <cell r="C205" t="str">
            <v>M20主驾座框本体总成（升降型）</v>
          </cell>
        </row>
        <row r="206">
          <cell r="A206" t="str">
            <v>2.01.205</v>
          </cell>
          <cell r="B206" t="str">
            <v>SCS0000982</v>
          </cell>
          <cell r="C206" t="str">
            <v>M20左侧独立靠背骨架总成</v>
          </cell>
        </row>
        <row r="207">
          <cell r="A207" t="str">
            <v>2.01.206</v>
          </cell>
          <cell r="B207" t="str">
            <v>SCS0000983</v>
          </cell>
          <cell r="C207" t="str">
            <v>M20右侧独立靠背骨架总成</v>
          </cell>
        </row>
        <row r="208">
          <cell r="A208" t="str">
            <v>2.01.207</v>
          </cell>
          <cell r="B208" t="str">
            <v>SCS0000984</v>
          </cell>
          <cell r="C208" t="str">
            <v>M20左侧独立座框总成</v>
          </cell>
        </row>
        <row r="209">
          <cell r="A209" t="str">
            <v>2.01.208</v>
          </cell>
          <cell r="B209" t="str">
            <v>SCS0000985</v>
          </cell>
          <cell r="C209" t="str">
            <v>M20右侧独立座框总成</v>
          </cell>
        </row>
        <row r="210">
          <cell r="A210" t="str">
            <v>2.01.209</v>
          </cell>
          <cell r="B210" t="str">
            <v>SCS0000986</v>
          </cell>
          <cell r="C210" t="str">
            <v>M20独立座滑轨本体（左）</v>
          </cell>
        </row>
        <row r="211">
          <cell r="A211" t="str">
            <v>2.01.210</v>
          </cell>
          <cell r="B211" t="str">
            <v>SCS0000987</v>
          </cell>
          <cell r="C211" t="str">
            <v>M20独立座滑轨本体（右）</v>
          </cell>
        </row>
        <row r="212">
          <cell r="A212" t="str">
            <v>2.01.211</v>
          </cell>
          <cell r="B212" t="str">
            <v>SCS0000988</v>
          </cell>
          <cell r="C212" t="str">
            <v>M20中排独立滑轨解锁手把</v>
          </cell>
        </row>
        <row r="213">
          <cell r="A213" t="str">
            <v>2.01.212</v>
          </cell>
          <cell r="B213" t="str">
            <v>SCS0000989</v>
          </cell>
          <cell r="C213" t="str">
            <v>M20中排安全带锁扣总成（左）</v>
          </cell>
        </row>
        <row r="214">
          <cell r="A214" t="str">
            <v>2.01.213</v>
          </cell>
          <cell r="B214" t="str">
            <v>SCS0000990</v>
          </cell>
          <cell r="C214" t="str">
            <v>M20中排安全带锁扣总成（右）</v>
          </cell>
        </row>
        <row r="215">
          <cell r="A215" t="str">
            <v>2.01.214</v>
          </cell>
          <cell r="B215" t="str">
            <v>SCS0000991</v>
          </cell>
          <cell r="C215" t="str">
            <v>M20独立座前翻脚架总成</v>
          </cell>
        </row>
        <row r="216">
          <cell r="A216" t="str">
            <v>2.01.215</v>
          </cell>
          <cell r="B216" t="str">
            <v>SCS0000992</v>
          </cell>
          <cell r="C216" t="str">
            <v>M20左侧独立座地锁总成</v>
          </cell>
        </row>
        <row r="217">
          <cell r="A217" t="str">
            <v>2.01.216</v>
          </cell>
          <cell r="B217" t="str">
            <v>SCS0000993</v>
          </cell>
          <cell r="C217" t="str">
            <v>M20右侧独立座地锁总成</v>
          </cell>
        </row>
        <row r="218">
          <cell r="A218" t="str">
            <v>2.01.217</v>
          </cell>
          <cell r="B218" t="str">
            <v>SCS0000994</v>
          </cell>
          <cell r="C218" t="str">
            <v>M20左侧座椅靠背骨架总成</v>
          </cell>
        </row>
        <row r="219">
          <cell r="A219" t="str">
            <v>2.01.218</v>
          </cell>
          <cell r="B219" t="str">
            <v>SCS0000995</v>
          </cell>
          <cell r="C219" t="str">
            <v>M20右侧座椅靠背骨架总成</v>
          </cell>
        </row>
        <row r="220">
          <cell r="A220" t="str">
            <v>2.01.219</v>
          </cell>
          <cell r="B220" t="str">
            <v>SCS0000996</v>
          </cell>
          <cell r="C220" t="str">
            <v>M20中后排三点安全带总成</v>
          </cell>
        </row>
        <row r="221">
          <cell r="A221" t="str">
            <v>2.01.220</v>
          </cell>
          <cell r="B221" t="str">
            <v>SCS0000997</v>
          </cell>
          <cell r="C221" t="str">
            <v>M20左侧座椅座垫骨架总成</v>
          </cell>
        </row>
        <row r="222">
          <cell r="A222" t="str">
            <v>2.01.221</v>
          </cell>
          <cell r="B222" t="str">
            <v>SCS0000998</v>
          </cell>
          <cell r="C222" t="str">
            <v>M20右侧座椅座垫骨架总成</v>
          </cell>
        </row>
        <row r="223">
          <cell r="A223" t="str">
            <v>2.01.222</v>
          </cell>
          <cell r="B223" t="str">
            <v>SCS0000999</v>
          </cell>
          <cell r="C223" t="str">
            <v>中排右侧座椅折叠器</v>
          </cell>
        </row>
        <row r="224">
          <cell r="A224" t="str">
            <v>2.01.223</v>
          </cell>
          <cell r="B224" t="str">
            <v>SCS0001000</v>
          </cell>
          <cell r="C224" t="str">
            <v>M20三人靠背骨架总成</v>
          </cell>
        </row>
        <row r="225">
          <cell r="A225" t="str">
            <v>2.01.224</v>
          </cell>
          <cell r="B225" t="str">
            <v>SCS0001001</v>
          </cell>
          <cell r="C225" t="str">
            <v>M20三人靠背骨架总成（不带头枕）</v>
          </cell>
        </row>
        <row r="226">
          <cell r="A226" t="str">
            <v>2.01.225</v>
          </cell>
          <cell r="B226" t="str">
            <v>SCS0001002</v>
          </cell>
          <cell r="C226" t="str">
            <v>M20三人头枕骨架</v>
          </cell>
        </row>
        <row r="227">
          <cell r="A227" t="str">
            <v>2.01.226</v>
          </cell>
          <cell r="B227" t="str">
            <v>SCS0001003</v>
          </cell>
          <cell r="C227" t="str">
            <v>M20三人座垫骨架总成</v>
          </cell>
        </row>
        <row r="228">
          <cell r="A228" t="str">
            <v>2.01.227</v>
          </cell>
          <cell r="B228" t="str">
            <v>SCS0001004</v>
          </cell>
          <cell r="C228" t="str">
            <v>M20三人地锁总成</v>
          </cell>
        </row>
        <row r="229">
          <cell r="A229" t="str">
            <v>2.01.228</v>
          </cell>
          <cell r="B229" t="str">
            <v>SCS0001005</v>
          </cell>
          <cell r="C229" t="str">
            <v>钢丝200</v>
          </cell>
        </row>
        <row r="230">
          <cell r="A230" t="str">
            <v>2.01.229</v>
          </cell>
          <cell r="B230" t="str">
            <v>SCS0003973</v>
          </cell>
          <cell r="C230" t="str">
            <v>H01驾驶员右前地脚总成</v>
          </cell>
        </row>
        <row r="231">
          <cell r="A231" t="str">
            <v>2.01.230</v>
          </cell>
          <cell r="B231" t="str">
            <v>SLT0001504</v>
          </cell>
          <cell r="C231" t="str">
            <v>驾驶员靠背骨架总成</v>
          </cell>
        </row>
        <row r="232">
          <cell r="A232" t="str">
            <v>2.01.231</v>
          </cell>
          <cell r="B232" t="str">
            <v>SLT0001505</v>
          </cell>
          <cell r="C232" t="str">
            <v>驾驶员调角器总成（左）</v>
          </cell>
        </row>
        <row r="233">
          <cell r="A233" t="str">
            <v>2.01.232</v>
          </cell>
          <cell r="B233" t="str">
            <v>SLT0001506</v>
          </cell>
          <cell r="C233" t="str">
            <v>驾驶员座垫座盆总成</v>
          </cell>
        </row>
        <row r="234">
          <cell r="A234" t="str">
            <v>2.01.233</v>
          </cell>
          <cell r="B234" t="str">
            <v>SLT0001507</v>
          </cell>
          <cell r="C234" t="str">
            <v>1695驾驶员座垫骨架总成</v>
          </cell>
        </row>
        <row r="235">
          <cell r="A235" t="str">
            <v>2.01.234</v>
          </cell>
          <cell r="B235" t="str">
            <v>SLT0001508</v>
          </cell>
          <cell r="C235" t="str">
            <v>1780/1900驾驶员座垫骨架总成</v>
          </cell>
        </row>
        <row r="236">
          <cell r="A236" t="str">
            <v>2.01.235</v>
          </cell>
          <cell r="B236" t="str">
            <v>SLT0001509</v>
          </cell>
          <cell r="C236" t="str">
            <v>驾驶员滑轨总成</v>
          </cell>
        </row>
        <row r="237">
          <cell r="A237" t="str">
            <v>2.01.236</v>
          </cell>
          <cell r="B237" t="str">
            <v>SLT0001510</v>
          </cell>
          <cell r="C237" t="str">
            <v>正驾驶背钢丝</v>
          </cell>
        </row>
        <row r="238">
          <cell r="A238" t="str">
            <v>2.01.237</v>
          </cell>
          <cell r="B238" t="str">
            <v>SCS0001006</v>
          </cell>
          <cell r="C238" t="str">
            <v>钢丝290</v>
          </cell>
        </row>
        <row r="239">
          <cell r="A239" t="str">
            <v>2.01.238</v>
          </cell>
          <cell r="B239" t="str">
            <v>SLT0001511</v>
          </cell>
          <cell r="C239" t="str">
            <v>正驾驶座钢丝</v>
          </cell>
        </row>
        <row r="240">
          <cell r="A240" t="str">
            <v>2.01.239</v>
          </cell>
          <cell r="B240" t="str">
            <v>SLT0001512</v>
          </cell>
          <cell r="C240" t="str">
            <v>1695副司机大靠背骨架总成</v>
          </cell>
        </row>
        <row r="241">
          <cell r="A241" t="str">
            <v>2.01.240</v>
          </cell>
          <cell r="B241" t="str">
            <v>SCS0001007</v>
          </cell>
          <cell r="C241" t="str">
            <v>钢丝620</v>
          </cell>
        </row>
        <row r="242">
          <cell r="A242" t="str">
            <v>2.01.241</v>
          </cell>
          <cell r="B242" t="str">
            <v>SLT0001513</v>
          </cell>
          <cell r="C242" t="str">
            <v>大背折叠器总成</v>
          </cell>
        </row>
        <row r="243">
          <cell r="A243" t="str">
            <v>2.01.242</v>
          </cell>
          <cell r="B243" t="str">
            <v>SLT0001514</v>
          </cell>
          <cell r="C243" t="str">
            <v>1695副背左安装支架</v>
          </cell>
        </row>
        <row r="244">
          <cell r="A244" t="str">
            <v>2.01.243</v>
          </cell>
          <cell r="B244" t="str">
            <v>SLT0001515</v>
          </cell>
          <cell r="C244" t="str">
            <v>1695副座垫骨架总成(整体)</v>
          </cell>
        </row>
        <row r="245">
          <cell r="A245" t="str">
            <v>2.01.244</v>
          </cell>
          <cell r="B245" t="str">
            <v>SLT0001516</v>
          </cell>
          <cell r="C245" t="str">
            <v>1695副驾驶座钢丝</v>
          </cell>
        </row>
        <row r="246">
          <cell r="A246" t="str">
            <v>2.01.245</v>
          </cell>
          <cell r="B246" t="str">
            <v>SLT0001517</v>
          </cell>
          <cell r="C246" t="str">
            <v>1900副司机大靠背骨架总成</v>
          </cell>
        </row>
        <row r="247">
          <cell r="A247" t="str">
            <v>2.01.246</v>
          </cell>
          <cell r="B247" t="str">
            <v>SLT0001518</v>
          </cell>
          <cell r="C247" t="str">
            <v>1800副驾驶背钢丝</v>
          </cell>
        </row>
        <row r="248">
          <cell r="A248" t="str">
            <v>2.01.247</v>
          </cell>
          <cell r="B248" t="str">
            <v>SLT0001519</v>
          </cell>
          <cell r="C248" t="str">
            <v>1900副司机小靠背骨架总成</v>
          </cell>
        </row>
        <row r="249">
          <cell r="A249" t="str">
            <v>2.01.248</v>
          </cell>
          <cell r="B249" t="str">
            <v>SLT0001520</v>
          </cell>
          <cell r="C249" t="str">
            <v>小背折叠器总成</v>
          </cell>
        </row>
        <row r="250">
          <cell r="A250" t="str">
            <v>2.01.249</v>
          </cell>
          <cell r="B250" t="str">
            <v>SLT0001521</v>
          </cell>
          <cell r="C250" t="str">
            <v>1900副驾小背预埋钢丝1</v>
          </cell>
        </row>
        <row r="251">
          <cell r="A251" t="str">
            <v>2.01.250</v>
          </cell>
          <cell r="B251" t="str">
            <v>SLT0001522</v>
          </cell>
          <cell r="C251" t="str">
            <v>1900副驾小背预埋钢丝2</v>
          </cell>
        </row>
        <row r="252">
          <cell r="A252" t="str">
            <v>2.01.251</v>
          </cell>
          <cell r="B252" t="str">
            <v>SLT0001523</v>
          </cell>
          <cell r="C252" t="str">
            <v>1900副司机小靠杂物箱合页</v>
          </cell>
        </row>
        <row r="253">
          <cell r="A253" t="str">
            <v>2.01.252</v>
          </cell>
          <cell r="B253" t="str">
            <v>SLT0001524</v>
          </cell>
          <cell r="C253" t="str">
            <v>1900中连接板总成</v>
          </cell>
        </row>
        <row r="254">
          <cell r="A254" t="str">
            <v>2.01.253</v>
          </cell>
          <cell r="B254" t="str">
            <v>SLT0001525</v>
          </cell>
          <cell r="C254" t="str">
            <v>1900副驾驶座骨架总成</v>
          </cell>
        </row>
        <row r="255">
          <cell r="A255" t="str">
            <v>2.01.254</v>
          </cell>
          <cell r="B255" t="str">
            <v>SLT0001526</v>
          </cell>
          <cell r="C255" t="str">
            <v>1800副驾驶座钢丝</v>
          </cell>
        </row>
        <row r="256">
          <cell r="A256" t="str">
            <v>2.01.255</v>
          </cell>
          <cell r="B256" t="str">
            <v>SLT0001527</v>
          </cell>
          <cell r="C256" t="str">
            <v>1780联体靠背骨架总成</v>
          </cell>
        </row>
        <row r="257">
          <cell r="A257" t="str">
            <v>2.01.256</v>
          </cell>
          <cell r="B257" t="str">
            <v>SCS0001008</v>
          </cell>
          <cell r="C257" t="str">
            <v>钢丝800</v>
          </cell>
        </row>
        <row r="258">
          <cell r="A258" t="str">
            <v>2.01.257</v>
          </cell>
          <cell r="B258" t="str">
            <v>SLT0001528</v>
          </cell>
          <cell r="C258" t="str">
            <v>1780副背左安装支架</v>
          </cell>
        </row>
        <row r="259">
          <cell r="A259" t="str">
            <v>2.01.258</v>
          </cell>
          <cell r="B259" t="str">
            <v>SLT0001529</v>
          </cell>
          <cell r="C259" t="str">
            <v>1780副驾驶座骨架总成（分体）</v>
          </cell>
        </row>
        <row r="260">
          <cell r="A260" t="str">
            <v>2.01.259</v>
          </cell>
          <cell r="B260" t="str">
            <v>SLT0001530</v>
          </cell>
          <cell r="C260" t="str">
            <v>1695副驾驶背钢丝</v>
          </cell>
        </row>
        <row r="261">
          <cell r="A261" t="str">
            <v>2.01.260</v>
          </cell>
          <cell r="B261" t="str">
            <v>SCS0001009</v>
          </cell>
          <cell r="C261" t="str">
            <v>钢丝500</v>
          </cell>
        </row>
        <row r="262">
          <cell r="A262" t="str">
            <v>2.01.261</v>
          </cell>
          <cell r="B262" t="str">
            <v>SCS0001010</v>
          </cell>
          <cell r="C262" t="str">
            <v>301正驾焊接式调角器</v>
          </cell>
        </row>
        <row r="263">
          <cell r="A263" t="str">
            <v>2.01.262</v>
          </cell>
          <cell r="B263" t="str">
            <v>SCS0001011</v>
          </cell>
          <cell r="C263" t="str">
            <v>301副驾焊接式调角器</v>
          </cell>
        </row>
        <row r="264">
          <cell r="A264" t="str">
            <v>2.01.263</v>
          </cell>
          <cell r="B264" t="str">
            <v>SLT0001531</v>
          </cell>
          <cell r="C264" t="str">
            <v>大背折叠器总成</v>
          </cell>
        </row>
        <row r="265">
          <cell r="A265" t="str">
            <v>2.01.264</v>
          </cell>
          <cell r="B265" t="str">
            <v>SCS0001012</v>
          </cell>
          <cell r="C265" t="str">
            <v>M20驾驶员左滑轨总成</v>
          </cell>
        </row>
        <row r="266">
          <cell r="A266" t="str">
            <v>2.01.265</v>
          </cell>
          <cell r="B266" t="str">
            <v>SCS0001013</v>
          </cell>
          <cell r="C266" t="str">
            <v>M20驾驶员右滑轨总成</v>
          </cell>
        </row>
        <row r="267">
          <cell r="A267" t="str">
            <v>2.01.266</v>
          </cell>
          <cell r="B267" t="str">
            <v>SCS0001014</v>
          </cell>
          <cell r="C267" t="str">
            <v>M20副驾驶员左滑轨总成</v>
          </cell>
        </row>
        <row r="268">
          <cell r="A268" t="str">
            <v>2.01.267</v>
          </cell>
          <cell r="B268" t="str">
            <v>SCS0001015</v>
          </cell>
          <cell r="C268" t="str">
            <v>M20副驾驶员右滑轨总成</v>
          </cell>
        </row>
        <row r="269">
          <cell r="A269" t="str">
            <v>2.01.268</v>
          </cell>
          <cell r="B269" t="str">
            <v>SCS0001016</v>
          </cell>
          <cell r="C269" t="str">
            <v>M20主驾左固定座总成</v>
          </cell>
        </row>
        <row r="270">
          <cell r="A270" t="str">
            <v>2.01.269</v>
          </cell>
          <cell r="B270" t="str">
            <v>SCS0001017</v>
          </cell>
          <cell r="C270" t="str">
            <v>M20主驾右固定座总成</v>
          </cell>
        </row>
        <row r="271">
          <cell r="A271" t="str">
            <v>2.01.270</v>
          </cell>
          <cell r="B271" t="str">
            <v>SCS0001018</v>
          </cell>
          <cell r="C271" t="str">
            <v>M20主驾安全带固定板总成</v>
          </cell>
        </row>
        <row r="272">
          <cell r="A272" t="str">
            <v>2.01.271</v>
          </cell>
          <cell r="B272" t="str">
            <v>SCS0001019</v>
          </cell>
          <cell r="C272" t="str">
            <v>M20副驾安全带固定板总成</v>
          </cell>
        </row>
        <row r="273">
          <cell r="A273" t="str">
            <v>2.01.272</v>
          </cell>
          <cell r="B273" t="str">
            <v>SCS0001020</v>
          </cell>
          <cell r="C273" t="str">
            <v>M20副驾右固定座总成</v>
          </cell>
        </row>
        <row r="274">
          <cell r="A274" t="str">
            <v>2.01.273</v>
          </cell>
          <cell r="B274" t="str">
            <v>SCS0001021</v>
          </cell>
          <cell r="C274" t="str">
            <v>M20副驾左固定座总成</v>
          </cell>
        </row>
        <row r="275">
          <cell r="A275" t="str">
            <v>2.01.274</v>
          </cell>
          <cell r="B275" t="str">
            <v>SCS0001022</v>
          </cell>
          <cell r="C275" t="str">
            <v>M20左侧独立扶手骨架总成</v>
          </cell>
        </row>
        <row r="276">
          <cell r="A276" t="str">
            <v>2.01.275</v>
          </cell>
          <cell r="B276" t="str">
            <v>SCS0001023</v>
          </cell>
          <cell r="C276" t="str">
            <v>M20右侧独立扶手骨架总成</v>
          </cell>
        </row>
        <row r="277">
          <cell r="A277" t="str">
            <v>2.01.276</v>
          </cell>
          <cell r="B277" t="str">
            <v>SCS0001024</v>
          </cell>
          <cell r="C277" t="str">
            <v>M20左侧独立靠背调角器总成</v>
          </cell>
        </row>
        <row r="278">
          <cell r="A278" t="str">
            <v>2.01.277</v>
          </cell>
          <cell r="B278" t="str">
            <v>SCS0001025</v>
          </cell>
          <cell r="C278" t="str">
            <v>M20右侧独立靠背调角器总成</v>
          </cell>
        </row>
        <row r="279">
          <cell r="A279" t="str">
            <v>2.01.278</v>
          </cell>
          <cell r="B279" t="str">
            <v>SCS0001026</v>
          </cell>
          <cell r="C279" t="str">
            <v>M50三人座垫骨架总成</v>
          </cell>
        </row>
        <row r="280">
          <cell r="A280" t="str">
            <v>2.01.279</v>
          </cell>
          <cell r="B280" t="str">
            <v>SCS0001027</v>
          </cell>
          <cell r="C280" t="str">
            <v>M50三人地锁总成</v>
          </cell>
        </row>
        <row r="281">
          <cell r="A281" t="str">
            <v>2.01.280</v>
          </cell>
          <cell r="B281" t="str">
            <v>SCS0001028</v>
          </cell>
          <cell r="C281" t="str">
            <v>M20后排三人固定卡片</v>
          </cell>
        </row>
        <row r="282">
          <cell r="A282" t="str">
            <v>2.01.281</v>
          </cell>
          <cell r="B282" t="str">
            <v>SCS0001029</v>
          </cell>
          <cell r="C282" t="str">
            <v>背合棉后支撑钢丝A</v>
          </cell>
        </row>
        <row r="283">
          <cell r="A283" t="str">
            <v>2.01.282</v>
          </cell>
          <cell r="B283" t="str">
            <v>SCS0001030</v>
          </cell>
          <cell r="C283" t="str">
            <v>背合棉后支撑钢丝B</v>
          </cell>
        </row>
        <row r="284">
          <cell r="A284" t="str">
            <v>2.01.283</v>
          </cell>
          <cell r="B284" t="str">
            <v>SCS0001031</v>
          </cell>
          <cell r="C284" t="str">
            <v>背合棉前支撑钢丝</v>
          </cell>
        </row>
        <row r="285">
          <cell r="A285" t="str">
            <v>2.01.284</v>
          </cell>
          <cell r="B285" t="str">
            <v>SCS0001032</v>
          </cell>
          <cell r="C285" t="str">
            <v>左侧翼支撑钢丝</v>
          </cell>
        </row>
        <row r="286">
          <cell r="A286" t="str">
            <v>2.01.285</v>
          </cell>
          <cell r="B286" t="str">
            <v>SCS0001033</v>
          </cell>
          <cell r="C286" t="str">
            <v>右侧翼支撑钢丝</v>
          </cell>
        </row>
        <row r="287">
          <cell r="A287" t="str">
            <v>2.01.286</v>
          </cell>
          <cell r="B287" t="str">
            <v>SCS0001034</v>
          </cell>
          <cell r="C287" t="str">
            <v>背骨架右连接板总成</v>
          </cell>
        </row>
        <row r="288">
          <cell r="A288" t="str">
            <v>2.01.287</v>
          </cell>
          <cell r="B288" t="str">
            <v>SCS0003974</v>
          </cell>
          <cell r="C288" t="str">
            <v>H01驾驶员右后地脚</v>
          </cell>
        </row>
        <row r="289">
          <cell r="A289" t="str">
            <v>2.01.288</v>
          </cell>
          <cell r="B289" t="str">
            <v>SCS0001035</v>
          </cell>
          <cell r="C289" t="str">
            <v>M20独立靠背蛇形簧总成</v>
          </cell>
        </row>
        <row r="290">
          <cell r="A290" t="str">
            <v>2.01.289</v>
          </cell>
          <cell r="B290" t="str">
            <v>SCS0001036</v>
          </cell>
          <cell r="C290" t="str">
            <v>左侧翼支撑钢丝</v>
          </cell>
        </row>
        <row r="291">
          <cell r="A291" t="str">
            <v>2.01.290</v>
          </cell>
          <cell r="B291" t="str">
            <v>SCS0001037</v>
          </cell>
          <cell r="C291" t="str">
            <v>背骨架左连接板总成</v>
          </cell>
        </row>
        <row r="292">
          <cell r="A292" t="str">
            <v>2.01.291</v>
          </cell>
          <cell r="B292" t="str">
            <v>SCS0001038</v>
          </cell>
          <cell r="C292" t="str">
            <v>左侧扶手轴总成</v>
          </cell>
        </row>
        <row r="293">
          <cell r="A293" t="str">
            <v>2.01.292</v>
          </cell>
          <cell r="B293" t="str">
            <v>SCS0001039</v>
          </cell>
          <cell r="C293" t="str">
            <v>右侧扶手轴总成</v>
          </cell>
        </row>
        <row r="294">
          <cell r="A294" t="str">
            <v>2.01.293</v>
          </cell>
          <cell r="B294" t="str">
            <v>SCS0001040</v>
          </cell>
          <cell r="C294" t="str">
            <v>左侧独立座框左连接板</v>
          </cell>
        </row>
        <row r="295">
          <cell r="A295" t="str">
            <v>2.01.294</v>
          </cell>
          <cell r="B295" t="str">
            <v>SCS0001041</v>
          </cell>
          <cell r="C295" t="str">
            <v>左侧独立座框右连接板</v>
          </cell>
        </row>
        <row r="296">
          <cell r="A296" t="str">
            <v>2.01.295</v>
          </cell>
          <cell r="B296" t="str">
            <v>SCS0001042</v>
          </cell>
          <cell r="C296" t="str">
            <v>安全带固定板L</v>
          </cell>
        </row>
        <row r="297">
          <cell r="A297" t="str">
            <v>2.01.296</v>
          </cell>
          <cell r="B297" t="str">
            <v>SCS0001043</v>
          </cell>
          <cell r="C297" t="str">
            <v>滑轨上连接板</v>
          </cell>
        </row>
        <row r="298">
          <cell r="A298" t="str">
            <v>2.01.297</v>
          </cell>
          <cell r="B298" t="str">
            <v>SCS0003975</v>
          </cell>
          <cell r="C298" t="str">
            <v>H01左侧滑轨本体</v>
          </cell>
        </row>
        <row r="299">
          <cell r="A299" t="str">
            <v>2.01.298</v>
          </cell>
          <cell r="B299" t="str">
            <v>SCS0001044</v>
          </cell>
          <cell r="C299" t="str">
            <v>接口支架</v>
          </cell>
        </row>
        <row r="300">
          <cell r="A300" t="str">
            <v>2.01.299</v>
          </cell>
          <cell r="B300" t="str">
            <v>SCS0003976</v>
          </cell>
          <cell r="C300" t="str">
            <v>H01驾驶员左前地脚</v>
          </cell>
        </row>
        <row r="301">
          <cell r="A301" t="str">
            <v>2.01.300</v>
          </cell>
          <cell r="B301" t="str">
            <v>SCS0001045</v>
          </cell>
          <cell r="C301" t="str">
            <v>接口钢丝</v>
          </cell>
        </row>
        <row r="302">
          <cell r="A302" t="str">
            <v>2.01.301</v>
          </cell>
          <cell r="B302" t="str">
            <v>SCS0003977</v>
          </cell>
          <cell r="C302" t="str">
            <v>H01驾驶员左后地脚</v>
          </cell>
        </row>
        <row r="303">
          <cell r="A303" t="str">
            <v>2.01.302</v>
          </cell>
          <cell r="B303" t="str">
            <v>SCS0001046</v>
          </cell>
          <cell r="C303" t="str">
            <v>外侧罩壳支架A</v>
          </cell>
        </row>
        <row r="304">
          <cell r="A304" t="str">
            <v>2.01.303</v>
          </cell>
          <cell r="B304" t="str">
            <v>SCS0001047</v>
          </cell>
          <cell r="C304" t="str">
            <v>左座椅外侧罩壳支架B</v>
          </cell>
        </row>
        <row r="305">
          <cell r="A305" t="str">
            <v>2.01.304</v>
          </cell>
          <cell r="B305" t="str">
            <v>SCS0001048</v>
          </cell>
          <cell r="C305" t="str">
            <v>内侧罩壳支架A</v>
          </cell>
        </row>
        <row r="306">
          <cell r="A306" t="str">
            <v>2.01.305</v>
          </cell>
          <cell r="B306" t="str">
            <v>SCS0003978</v>
          </cell>
          <cell r="C306" t="str">
            <v>H01副驾驶员右前地脚</v>
          </cell>
        </row>
        <row r="307">
          <cell r="A307" t="str">
            <v>2.01.306</v>
          </cell>
          <cell r="B307" t="str">
            <v>SCS0001049</v>
          </cell>
          <cell r="C307" t="str">
            <v>座垫前钢丝</v>
          </cell>
        </row>
        <row r="308">
          <cell r="A308" t="str">
            <v>2.01.307</v>
          </cell>
          <cell r="B308" t="str">
            <v>SCS0001050</v>
          </cell>
          <cell r="C308" t="str">
            <v>座垫后钢丝</v>
          </cell>
        </row>
        <row r="309">
          <cell r="A309" t="str">
            <v>2.01.308</v>
          </cell>
          <cell r="B309" t="str">
            <v>SCS0001051</v>
          </cell>
          <cell r="C309" t="str">
            <v>外侧罩壳支撑钢丝</v>
          </cell>
        </row>
        <row r="310">
          <cell r="A310" t="str">
            <v>2.01.309</v>
          </cell>
          <cell r="B310" t="str">
            <v>SCS0001052</v>
          </cell>
          <cell r="C310" t="str">
            <v>内侧罩壳支撑钢丝</v>
          </cell>
        </row>
        <row r="311">
          <cell r="A311" t="str">
            <v>2.01.310</v>
          </cell>
          <cell r="B311" t="str">
            <v>SCS0001053</v>
          </cell>
          <cell r="C311" t="str">
            <v>座垫纵向钢丝</v>
          </cell>
        </row>
        <row r="312">
          <cell r="A312" t="str">
            <v>2.01.311</v>
          </cell>
          <cell r="B312" t="str">
            <v>SCS0001054</v>
          </cell>
          <cell r="C312" t="str">
            <v>座垫横向钢丝A</v>
          </cell>
        </row>
        <row r="313">
          <cell r="A313" t="str">
            <v>2.01.312</v>
          </cell>
          <cell r="B313" t="str">
            <v>SCS0001055</v>
          </cell>
          <cell r="C313" t="str">
            <v>座垫横向钢丝B</v>
          </cell>
        </row>
        <row r="314">
          <cell r="A314" t="str">
            <v>2.01.313</v>
          </cell>
          <cell r="B314" t="str">
            <v>SCS0001056</v>
          </cell>
          <cell r="C314" t="str">
            <v>右侧独立座框右连接板</v>
          </cell>
        </row>
        <row r="315">
          <cell r="A315" t="str">
            <v>2.01.314</v>
          </cell>
          <cell r="B315" t="str">
            <v>SCS0001057</v>
          </cell>
          <cell r="C315" t="str">
            <v>右侧独立座框左连接板</v>
          </cell>
        </row>
        <row r="316">
          <cell r="A316" t="str">
            <v>2.01.315</v>
          </cell>
          <cell r="B316" t="str">
            <v>SCS0001058</v>
          </cell>
          <cell r="C316" t="str">
            <v>安全带固定板R</v>
          </cell>
        </row>
        <row r="317">
          <cell r="A317" t="str">
            <v>2.01.316</v>
          </cell>
          <cell r="B317" t="str">
            <v>SCS0001059</v>
          </cell>
          <cell r="C317" t="str">
            <v>右座椅外侧罩壳支架B</v>
          </cell>
        </row>
        <row r="318">
          <cell r="A318" t="str">
            <v>2.01.317</v>
          </cell>
          <cell r="B318" t="str">
            <v>SCS0003979</v>
          </cell>
          <cell r="C318" t="str">
            <v>H01副驾驶员右后地脚</v>
          </cell>
        </row>
        <row r="319">
          <cell r="A319" t="str">
            <v>2.01.318</v>
          </cell>
          <cell r="B319" t="str">
            <v>SCS0001060</v>
          </cell>
          <cell r="C319" t="str">
            <v>内侧罩壳支撑钢丝</v>
          </cell>
        </row>
        <row r="320">
          <cell r="A320" t="str">
            <v>2.01.319</v>
          </cell>
          <cell r="B320" t="str">
            <v>SCS0001061</v>
          </cell>
          <cell r="C320" t="str">
            <v>307中排2+1座垫骨架焊接总成-改型</v>
          </cell>
        </row>
        <row r="321">
          <cell r="A321" t="str">
            <v>2.01.320</v>
          </cell>
          <cell r="B321" t="str">
            <v>SCS0001062</v>
          </cell>
          <cell r="C321" t="str">
            <v>307中排后支撑腿总成-改型</v>
          </cell>
        </row>
        <row r="322">
          <cell r="A322" t="str">
            <v>2.01.321</v>
          </cell>
          <cell r="B322" t="str">
            <v>SCS0001063</v>
          </cell>
          <cell r="C322" t="str">
            <v>307后排三人靠背骨架总成（带头枕）-改型</v>
          </cell>
        </row>
        <row r="323">
          <cell r="A323" t="str">
            <v>2.01.322</v>
          </cell>
          <cell r="B323" t="str">
            <v>SCS0001064</v>
          </cell>
          <cell r="C323" t="str">
            <v>307后排三人靠背骨架总成（不带头枕）-改型</v>
          </cell>
        </row>
        <row r="324">
          <cell r="A324" t="str">
            <v>2.01.323</v>
          </cell>
          <cell r="B324" t="str">
            <v>SCS0001065</v>
          </cell>
          <cell r="C324" t="str">
            <v>307后排三人座垫骨架焊接总成-改型</v>
          </cell>
        </row>
        <row r="325">
          <cell r="A325" t="str">
            <v>2.01.325</v>
          </cell>
          <cell r="B325" t="str">
            <v>SCS0001067</v>
          </cell>
          <cell r="C325" t="str">
            <v>307后排前脚架总成L-改型</v>
          </cell>
        </row>
        <row r="326">
          <cell r="A326" t="str">
            <v>2.01.326</v>
          </cell>
          <cell r="B326" t="str">
            <v>SCS0001068</v>
          </cell>
          <cell r="C326" t="str">
            <v>307后排前脚架总成R-改型</v>
          </cell>
        </row>
        <row r="327">
          <cell r="A327" t="str">
            <v>2.01.327</v>
          </cell>
          <cell r="B327" t="str">
            <v>SCS0001069</v>
          </cell>
          <cell r="C327" t="str">
            <v>背骨架头枕支管A</v>
          </cell>
        </row>
        <row r="328">
          <cell r="A328" t="str">
            <v>2.01.328</v>
          </cell>
          <cell r="B328" t="str">
            <v>SCS0001070</v>
          </cell>
          <cell r="C328" t="str">
            <v>背骨架头枕支管B</v>
          </cell>
        </row>
        <row r="329">
          <cell r="A329" t="str">
            <v>2.01.329</v>
          </cell>
          <cell r="B329" t="str">
            <v>SCS0001071</v>
          </cell>
          <cell r="C329" t="str">
            <v>主驾右侧合棉支撑钢丝</v>
          </cell>
        </row>
        <row r="330">
          <cell r="A330" t="str">
            <v>2.01.330</v>
          </cell>
          <cell r="B330" t="str">
            <v>SCS0001072</v>
          </cell>
          <cell r="C330" t="str">
            <v>连动杆</v>
          </cell>
        </row>
        <row r="331">
          <cell r="A331" t="str">
            <v>2.01.331</v>
          </cell>
          <cell r="B331" t="str">
            <v>SCS0001073</v>
          </cell>
          <cell r="C331" t="str">
            <v>背合棉下支撑框线</v>
          </cell>
        </row>
        <row r="332">
          <cell r="A332" t="str">
            <v>2.01.332</v>
          </cell>
          <cell r="B332" t="str">
            <v>SCS0001074</v>
          </cell>
          <cell r="C332" t="str">
            <v>M20靠背蛇形簧总成</v>
          </cell>
        </row>
        <row r="333">
          <cell r="A333" t="str">
            <v>2.01.333</v>
          </cell>
          <cell r="B333" t="str">
            <v>SCS0001075</v>
          </cell>
          <cell r="C333" t="str">
            <v>301背S弹簧B总成</v>
          </cell>
        </row>
        <row r="334">
          <cell r="A334" t="str">
            <v>2.01.334</v>
          </cell>
          <cell r="B334" t="str">
            <v>SCS0001076</v>
          </cell>
          <cell r="C334" t="str">
            <v>主驾气囊固定板</v>
          </cell>
        </row>
        <row r="335">
          <cell r="A335" t="str">
            <v>2.01.335</v>
          </cell>
          <cell r="B335" t="str">
            <v>SCS0001077</v>
          </cell>
          <cell r="C335" t="str">
            <v>副驾气囊固定板</v>
          </cell>
        </row>
        <row r="336">
          <cell r="A336" t="str">
            <v>2.01.336</v>
          </cell>
          <cell r="B336" t="str">
            <v>SCS0001078</v>
          </cell>
          <cell r="C336" t="str">
            <v>主驾左侧调角器总成</v>
          </cell>
        </row>
        <row r="337">
          <cell r="A337" t="str">
            <v>2.01.337</v>
          </cell>
          <cell r="B337" t="str">
            <v>SCS0001079</v>
          </cell>
          <cell r="C337" t="str">
            <v>主驾右侧调角器总成</v>
          </cell>
        </row>
        <row r="338">
          <cell r="A338" t="str">
            <v>2.01.338</v>
          </cell>
          <cell r="B338" t="str">
            <v>SCS0001080</v>
          </cell>
          <cell r="C338" t="str">
            <v>副驾左侧调角器总成</v>
          </cell>
        </row>
        <row r="339">
          <cell r="A339" t="str">
            <v>2.01.339</v>
          </cell>
          <cell r="B339" t="str">
            <v>SCS0001081</v>
          </cell>
          <cell r="C339" t="str">
            <v>副驾右侧调角器总成</v>
          </cell>
        </row>
        <row r="340">
          <cell r="A340" t="str">
            <v>2.01.340</v>
          </cell>
          <cell r="B340" t="str">
            <v>SCS0001082</v>
          </cell>
          <cell r="C340" t="str">
            <v>301前排头枕骨架（高配）</v>
          </cell>
        </row>
        <row r="341">
          <cell r="A341" t="str">
            <v>2.01.341</v>
          </cell>
          <cell r="B341" t="str">
            <v>SCS0001083</v>
          </cell>
          <cell r="C341" t="str">
            <v>301主驾座框本体总成（真皮）</v>
          </cell>
        </row>
        <row r="342">
          <cell r="A342" t="str">
            <v>2.01.342</v>
          </cell>
          <cell r="B342" t="str">
            <v>SCS0001084</v>
          </cell>
          <cell r="C342" t="str">
            <v>301副驾座框本体总成（真皮）</v>
          </cell>
        </row>
        <row r="343">
          <cell r="A343" t="str">
            <v>2.01.343</v>
          </cell>
          <cell r="B343" t="str">
            <v>SCS0001085</v>
          </cell>
          <cell r="C343" t="str">
            <v>副驾左侧合棉支撑钢线</v>
          </cell>
        </row>
        <row r="344">
          <cell r="A344" t="str">
            <v>2.01.344</v>
          </cell>
          <cell r="B344" t="str">
            <v>SCS0001086</v>
          </cell>
          <cell r="C344" t="str">
            <v>右折叠器总成</v>
          </cell>
        </row>
        <row r="345">
          <cell r="A345" t="str">
            <v>2.01.345</v>
          </cell>
          <cell r="B345" t="str">
            <v>SCS0001087</v>
          </cell>
          <cell r="C345" t="str">
            <v>左折叠器总成</v>
          </cell>
        </row>
        <row r="346">
          <cell r="A346" t="str">
            <v>2.01.346</v>
          </cell>
          <cell r="B346" t="str">
            <v>SCS0001088</v>
          </cell>
          <cell r="C346" t="str">
            <v>驾座调角器主动侧（单边调角器）</v>
          </cell>
        </row>
        <row r="347">
          <cell r="A347" t="str">
            <v>2.01.347</v>
          </cell>
          <cell r="B347" t="str">
            <v>SCS0001089</v>
          </cell>
          <cell r="C347" t="str">
            <v>副驾调角器主动侧（单边调角器）</v>
          </cell>
        </row>
        <row r="348">
          <cell r="A348" t="str">
            <v>2.01.348</v>
          </cell>
          <cell r="B348" t="str">
            <v>SCS0001090</v>
          </cell>
          <cell r="C348" t="str">
            <v>扶手固定板</v>
          </cell>
        </row>
        <row r="349">
          <cell r="A349" t="str">
            <v>2.01.349</v>
          </cell>
          <cell r="B349" t="str">
            <v>SCS0001091</v>
          </cell>
          <cell r="C349" t="str">
            <v>扶手轴</v>
          </cell>
        </row>
        <row r="350">
          <cell r="A350" t="str">
            <v>2.01.350</v>
          </cell>
          <cell r="B350" t="str">
            <v>SCS0001092</v>
          </cell>
          <cell r="C350" t="str">
            <v>扶手轴档片</v>
          </cell>
        </row>
        <row r="351">
          <cell r="A351" t="str">
            <v>2.01.351</v>
          </cell>
          <cell r="B351" t="str">
            <v>SCS0001093</v>
          </cell>
          <cell r="C351" t="str">
            <v>扶手轴复位片</v>
          </cell>
        </row>
        <row r="352">
          <cell r="A352" t="str">
            <v>2.01.352</v>
          </cell>
          <cell r="B352" t="str">
            <v>SCS0001094</v>
          </cell>
          <cell r="C352" t="str">
            <v>中排双人靠背骨架总成（电泳）</v>
          </cell>
        </row>
        <row r="353">
          <cell r="A353" t="str">
            <v>2.01.353</v>
          </cell>
          <cell r="B353" t="str">
            <v>SCS0001095</v>
          </cell>
          <cell r="C353" t="str">
            <v>后排三人靠背骨架总成（电泳）</v>
          </cell>
        </row>
        <row r="354">
          <cell r="A354" t="str">
            <v>2.01.354</v>
          </cell>
          <cell r="B354" t="str">
            <v>SCS0001096</v>
          </cell>
          <cell r="C354" t="str">
            <v>307中排双人靠背骨架总成（电泳）</v>
          </cell>
        </row>
        <row r="355">
          <cell r="A355" t="str">
            <v>2.01.355</v>
          </cell>
          <cell r="B355" t="str">
            <v>SCS0001097</v>
          </cell>
          <cell r="C355" t="str">
            <v>307后排三人靠背骨架总成（电泳）</v>
          </cell>
        </row>
        <row r="356">
          <cell r="A356" t="str">
            <v>2.01.356</v>
          </cell>
          <cell r="B356" t="str">
            <v>SCS0001098</v>
          </cell>
          <cell r="C356" t="str">
            <v>副驾座垫骨架加强杆</v>
          </cell>
        </row>
        <row r="357">
          <cell r="A357" t="str">
            <v>2.01.357</v>
          </cell>
          <cell r="B357" t="str">
            <v>SCS0001099</v>
          </cell>
          <cell r="C357" t="str">
            <v>C33D驾驶员左滑轨总成</v>
          </cell>
        </row>
        <row r="358">
          <cell r="A358" t="str">
            <v>2.01.358</v>
          </cell>
          <cell r="B358" t="str">
            <v>SCS0001100</v>
          </cell>
          <cell r="C358" t="str">
            <v>C33D驾驶员右滑轨总成</v>
          </cell>
        </row>
        <row r="359">
          <cell r="A359" t="str">
            <v>2.01.359</v>
          </cell>
          <cell r="B359" t="str">
            <v>SCS0001101</v>
          </cell>
          <cell r="C359" t="str">
            <v>C33D拉线总成</v>
          </cell>
        </row>
        <row r="360">
          <cell r="A360" t="str">
            <v>2.01.360</v>
          </cell>
          <cell r="B360" t="str">
            <v>SCS0001102</v>
          </cell>
          <cell r="C360" t="str">
            <v>C33D主驾左侧调角器总成</v>
          </cell>
        </row>
        <row r="361">
          <cell r="A361" t="str">
            <v>2.01.361</v>
          </cell>
          <cell r="B361" t="str">
            <v>SCS0001103</v>
          </cell>
          <cell r="C361" t="str">
            <v>C33D主驾顶腰器骨架总成</v>
          </cell>
        </row>
        <row r="362">
          <cell r="A362" t="str">
            <v>2.01.362</v>
          </cell>
          <cell r="B362" t="str">
            <v>SCS0001104</v>
          </cell>
          <cell r="C362" t="str">
            <v>主驾安全带锁扣总成（带未系提醒）</v>
          </cell>
        </row>
        <row r="363">
          <cell r="A363" t="str">
            <v>2.01.363</v>
          </cell>
          <cell r="B363" t="str">
            <v>SCS0001105</v>
          </cell>
          <cell r="C363" t="str">
            <v>副驾安全带锁扣总成（不带未系提醒）</v>
          </cell>
        </row>
        <row r="364">
          <cell r="A364" t="str">
            <v>2.01.364</v>
          </cell>
          <cell r="B364" t="str">
            <v>SCS0001106</v>
          </cell>
          <cell r="C364" t="str">
            <v>C33D卷轴器总成</v>
          </cell>
        </row>
        <row r="365">
          <cell r="A365" t="str">
            <v>2.01.365</v>
          </cell>
          <cell r="B365" t="str">
            <v>SCS0001107</v>
          </cell>
          <cell r="C365" t="str">
            <v>C33D副驾驶员右滑轨总成</v>
          </cell>
        </row>
        <row r="366">
          <cell r="A366" t="str">
            <v>2.01.366</v>
          </cell>
          <cell r="B366" t="str">
            <v>SCS0001108</v>
          </cell>
          <cell r="C366" t="str">
            <v>C33D副驾驶员左滑轨总成</v>
          </cell>
        </row>
        <row r="367">
          <cell r="A367" t="str">
            <v>2.01.367</v>
          </cell>
          <cell r="B367" t="str">
            <v>SCS0001109</v>
          </cell>
          <cell r="C367" t="str">
            <v>C33D主驾左侧调角器总成</v>
          </cell>
        </row>
        <row r="368">
          <cell r="A368" t="str">
            <v>2.01.368</v>
          </cell>
          <cell r="B368" t="str">
            <v>SCS0001110</v>
          </cell>
          <cell r="C368" t="str">
            <v>C33D后排靠背中间脚架总成</v>
          </cell>
        </row>
        <row r="369">
          <cell r="A369" t="str">
            <v>2.01.369</v>
          </cell>
          <cell r="B369" t="str">
            <v>SCS0001111</v>
          </cell>
          <cell r="C369" t="str">
            <v>C33D前排头枕骨架总成（豪华）</v>
          </cell>
        </row>
        <row r="370">
          <cell r="A370" t="str">
            <v>2.01.370</v>
          </cell>
          <cell r="B370" t="str">
            <v>SCS0001112</v>
          </cell>
          <cell r="C370" t="str">
            <v>A122左独立滑轨总成（外）（含脚架）</v>
          </cell>
        </row>
        <row r="371">
          <cell r="A371" t="str">
            <v>2.01.371</v>
          </cell>
          <cell r="B371" t="str">
            <v>SCS0001113</v>
          </cell>
          <cell r="C371" t="str">
            <v>A122左独立滑轨总成（内）（含脚架）</v>
          </cell>
        </row>
        <row r="372">
          <cell r="A372" t="str">
            <v>2.01.372</v>
          </cell>
          <cell r="B372" t="str">
            <v>SCS0001114</v>
          </cell>
          <cell r="C372" t="str">
            <v>A122右独立滑轨总成（外）（含脚架）</v>
          </cell>
        </row>
        <row r="373">
          <cell r="A373" t="str">
            <v>2.01.373</v>
          </cell>
          <cell r="B373" t="str">
            <v>SCS0001115</v>
          </cell>
          <cell r="C373" t="str">
            <v>A122右独立滑轨总成（内）（含脚架）</v>
          </cell>
        </row>
        <row r="374">
          <cell r="A374" t="str">
            <v>2.01.374</v>
          </cell>
          <cell r="B374" t="str">
            <v>SCS0001116</v>
          </cell>
          <cell r="C374" t="str">
            <v>A122独立单支滑轨（不含脚架）</v>
          </cell>
        </row>
        <row r="375">
          <cell r="A375" t="str">
            <v>2.01.375</v>
          </cell>
          <cell r="B375" t="str">
            <v>SCS0001117</v>
          </cell>
          <cell r="C375" t="str">
            <v>A122独立前脚架F0</v>
          </cell>
        </row>
        <row r="376">
          <cell r="A376" t="str">
            <v>2.01.376</v>
          </cell>
          <cell r="B376" t="str">
            <v>SCS0001118</v>
          </cell>
          <cell r="C376" t="str">
            <v>A122独立前脚架F1</v>
          </cell>
        </row>
        <row r="377">
          <cell r="A377" t="str">
            <v>2.01.377</v>
          </cell>
          <cell r="B377" t="str">
            <v>SCS0001119</v>
          </cell>
          <cell r="C377" t="str">
            <v>A122左独立左后脚架LL</v>
          </cell>
        </row>
        <row r="378">
          <cell r="A378" t="str">
            <v>2.01.378</v>
          </cell>
          <cell r="B378" t="str">
            <v>SCS0001120</v>
          </cell>
          <cell r="C378" t="str">
            <v>A122左独立右后脚架LR</v>
          </cell>
        </row>
        <row r="379">
          <cell r="A379" t="str">
            <v>2.01.379</v>
          </cell>
          <cell r="B379" t="str">
            <v>SCS0001121</v>
          </cell>
          <cell r="C379" t="str">
            <v>A122右独立左后脚架RL</v>
          </cell>
        </row>
        <row r="380">
          <cell r="A380" t="str">
            <v>2.01.380</v>
          </cell>
          <cell r="B380" t="str">
            <v>SCS0001122</v>
          </cell>
          <cell r="C380" t="str">
            <v>A122右独立右后脚架RR</v>
          </cell>
        </row>
        <row r="381">
          <cell r="A381" t="str">
            <v>2.01.381</v>
          </cell>
          <cell r="B381" t="str">
            <v>SCS0001123</v>
          </cell>
          <cell r="C381" t="str">
            <v>M20独立靠背骨架金属冲压件总成</v>
          </cell>
        </row>
        <row r="382">
          <cell r="A382" t="str">
            <v>2.01.382</v>
          </cell>
          <cell r="B382" t="str">
            <v>SCS0001124</v>
          </cell>
          <cell r="C382" t="str">
            <v>M20独立座垫骨架金属冲压件总成</v>
          </cell>
        </row>
        <row r="383">
          <cell r="A383" t="str">
            <v>2.01.383</v>
          </cell>
          <cell r="B383" t="str">
            <v>SCS0001125</v>
          </cell>
          <cell r="C383" t="str">
            <v>307（改）后排座垫骨架金属冲压件总成</v>
          </cell>
        </row>
        <row r="384">
          <cell r="A384" t="str">
            <v>2.01.384</v>
          </cell>
          <cell r="B384" t="str">
            <v>SCS0001126</v>
          </cell>
          <cell r="C384" t="str">
            <v>C33D整体背骨架左连接板总成</v>
          </cell>
        </row>
        <row r="385">
          <cell r="A385" t="str">
            <v>2.01.385</v>
          </cell>
          <cell r="B385" t="str">
            <v>SCS0001127</v>
          </cell>
          <cell r="C385" t="str">
            <v>C33D整体背骨架右连接板总成</v>
          </cell>
        </row>
        <row r="386">
          <cell r="A386" t="str">
            <v>2.01.386</v>
          </cell>
          <cell r="B386" t="str">
            <v>SCS0001128</v>
          </cell>
          <cell r="C386" t="str">
            <v>C33D整体式靠背骨架主管</v>
          </cell>
        </row>
        <row r="387">
          <cell r="A387" t="str">
            <v>2.01.387</v>
          </cell>
          <cell r="B387" t="str">
            <v>SCS0001129</v>
          </cell>
          <cell r="C387" t="str">
            <v>C33D整体式靠背骨架支撑管C</v>
          </cell>
        </row>
        <row r="388">
          <cell r="A388" t="str">
            <v>2.01.388</v>
          </cell>
          <cell r="B388" t="str">
            <v>SCS0001130</v>
          </cell>
          <cell r="C388" t="str">
            <v>C33D整体式靠背骨架纵支撑管</v>
          </cell>
        </row>
        <row r="389">
          <cell r="A389" t="str">
            <v>2.01.389</v>
          </cell>
          <cell r="B389" t="str">
            <v>SCS0001131</v>
          </cell>
          <cell r="C389" t="str">
            <v>C33D整体式靠背骨架下支撑管</v>
          </cell>
        </row>
        <row r="390">
          <cell r="A390" t="str">
            <v>2.01.390</v>
          </cell>
          <cell r="B390" t="str">
            <v>SCS0001132</v>
          </cell>
          <cell r="C390" t="str">
            <v>C33D后排靠背解锁支架（左）</v>
          </cell>
        </row>
        <row r="391">
          <cell r="A391" t="str">
            <v>2.01.391</v>
          </cell>
          <cell r="B391" t="str">
            <v>SCS0001133</v>
          </cell>
          <cell r="C391" t="str">
            <v>C33D后排靠背解锁支架（右）</v>
          </cell>
        </row>
        <row r="392">
          <cell r="A392" t="str">
            <v>2.01.392</v>
          </cell>
          <cell r="B392" t="str">
            <v>SCS0001134</v>
          </cell>
          <cell r="C392" t="str">
            <v>C33D后排靠背锁扣左固定座总成</v>
          </cell>
        </row>
        <row r="393">
          <cell r="A393" t="str">
            <v>2.01.393</v>
          </cell>
          <cell r="B393" t="str">
            <v>SCS0001135</v>
          </cell>
          <cell r="C393" t="str">
            <v>C33D后排靠背锁扣右固定座总成</v>
          </cell>
        </row>
        <row r="394">
          <cell r="A394" t="str">
            <v>2.01.394</v>
          </cell>
          <cell r="B394" t="str">
            <v>SCS0001136</v>
          </cell>
          <cell r="C394" t="str">
            <v>C33D安全带卷收器安装板</v>
          </cell>
        </row>
        <row r="395">
          <cell r="A395" t="str">
            <v>2.01.395</v>
          </cell>
          <cell r="B395" t="str">
            <v>SCS0001137</v>
          </cell>
          <cell r="C395" t="str">
            <v>C33D整体式靠背支撑钢丝Z</v>
          </cell>
        </row>
        <row r="396">
          <cell r="A396" t="str">
            <v>2.01.396</v>
          </cell>
          <cell r="B396" t="str">
            <v>SCS0001138</v>
          </cell>
          <cell r="C396" t="str">
            <v>C33D整体式靠背支撑钢丝H</v>
          </cell>
        </row>
        <row r="397">
          <cell r="A397" t="str">
            <v>2.01.397</v>
          </cell>
          <cell r="B397" t="str">
            <v>SCS0001139</v>
          </cell>
          <cell r="C397" t="str">
            <v>C33D后排靠背支撑钢丝L</v>
          </cell>
        </row>
        <row r="398">
          <cell r="A398" t="str">
            <v>2.01.398</v>
          </cell>
          <cell r="B398" t="str">
            <v>SCS0001140</v>
          </cell>
          <cell r="C398" t="str">
            <v>C33D后排靠背支撑钢丝M</v>
          </cell>
        </row>
        <row r="399">
          <cell r="A399" t="str">
            <v>2.01.399</v>
          </cell>
          <cell r="B399" t="str">
            <v>SCS0001141</v>
          </cell>
          <cell r="C399" t="str">
            <v>C33D后排靠背安全带支撑钢丝</v>
          </cell>
        </row>
        <row r="400">
          <cell r="A400" t="str">
            <v>2.01.400</v>
          </cell>
          <cell r="B400" t="str">
            <v>SCS0001142</v>
          </cell>
          <cell r="C400" t="str">
            <v>C33D六分靠背支撑钢丝J-L</v>
          </cell>
        </row>
        <row r="401">
          <cell r="A401" t="str">
            <v>2.01.401</v>
          </cell>
          <cell r="B401" t="str">
            <v>SCS0001143</v>
          </cell>
          <cell r="C401" t="str">
            <v>C33D整体式靠背支撑框线E</v>
          </cell>
        </row>
        <row r="402">
          <cell r="A402" t="str">
            <v>2.01.402</v>
          </cell>
          <cell r="B402" t="str">
            <v>SCS0001144</v>
          </cell>
          <cell r="C402" t="str">
            <v>C33D整体式靠背儿童座椅挂钩A</v>
          </cell>
        </row>
        <row r="403">
          <cell r="A403" t="str">
            <v>2.01.403</v>
          </cell>
          <cell r="B403" t="str">
            <v>SCS0001145</v>
          </cell>
          <cell r="C403" t="str">
            <v>C33D后排靠背儿童座椅挂钩B</v>
          </cell>
        </row>
        <row r="404">
          <cell r="A404" t="str">
            <v>2.01.404</v>
          </cell>
          <cell r="B404" t="str">
            <v>SCS0001146</v>
          </cell>
          <cell r="C404" t="str">
            <v>C33D后排靠背儿童座椅挂钩C</v>
          </cell>
        </row>
        <row r="405">
          <cell r="A405" t="str">
            <v>2.01.405</v>
          </cell>
          <cell r="B405" t="str">
            <v>SCS0001147</v>
          </cell>
          <cell r="C405" t="str">
            <v>C33D整体式靠背前翻固定挂钩</v>
          </cell>
        </row>
        <row r="406">
          <cell r="A406" t="str">
            <v>2.01.406</v>
          </cell>
          <cell r="B406" t="str">
            <v>SCS0001148</v>
          </cell>
          <cell r="C406" t="str">
            <v>C33D整体式靠背儿童座椅挂钩D</v>
          </cell>
        </row>
        <row r="407">
          <cell r="A407" t="str">
            <v>2.01.407</v>
          </cell>
          <cell r="B407" t="str">
            <v>SCS0001149</v>
          </cell>
          <cell r="C407" t="str">
            <v>C33D六分靠背骨架左上连接板总成</v>
          </cell>
        </row>
        <row r="408">
          <cell r="A408" t="str">
            <v>2.01.408</v>
          </cell>
          <cell r="B408" t="str">
            <v>SCS0001150</v>
          </cell>
          <cell r="C408" t="str">
            <v>C33D六分靠背骨架弯管</v>
          </cell>
        </row>
        <row r="409">
          <cell r="A409" t="str">
            <v>2.01.409</v>
          </cell>
          <cell r="B409" t="str">
            <v>SCS0001151</v>
          </cell>
          <cell r="C409" t="str">
            <v>C33D六分靠背骨架上支撑管</v>
          </cell>
        </row>
        <row r="410">
          <cell r="A410" t="str">
            <v>2.01.410</v>
          </cell>
          <cell r="B410" t="str">
            <v>SCS0001152</v>
          </cell>
          <cell r="C410" t="str">
            <v>C33D六分靠背骨架下支撑管</v>
          </cell>
        </row>
        <row r="411">
          <cell r="A411" t="str">
            <v>2.01.411</v>
          </cell>
          <cell r="B411" t="str">
            <v>SCS0001153</v>
          </cell>
          <cell r="C411" t="str">
            <v>C33D六分靠背支撑钢丝G</v>
          </cell>
        </row>
        <row r="412">
          <cell r="A412" t="str">
            <v>2.01.412</v>
          </cell>
          <cell r="B412" t="str">
            <v>SCS0001154</v>
          </cell>
          <cell r="C412" t="str">
            <v>C33D六分靠背支撑钢丝H</v>
          </cell>
        </row>
        <row r="413">
          <cell r="A413" t="str">
            <v>2.01.413</v>
          </cell>
          <cell r="B413" t="str">
            <v>SCS0001155</v>
          </cell>
          <cell r="C413" t="str">
            <v>C33D六分靠背支撑钢丝E</v>
          </cell>
        </row>
        <row r="414">
          <cell r="A414" t="str">
            <v>2.01.414</v>
          </cell>
          <cell r="B414" t="str">
            <v>SCS0001156</v>
          </cell>
          <cell r="C414" t="str">
            <v>C33D六分靠背支撑钢丝K</v>
          </cell>
        </row>
        <row r="415">
          <cell r="A415" t="str">
            <v>2.01.415</v>
          </cell>
          <cell r="B415" t="str">
            <v>SCS0001157</v>
          </cell>
          <cell r="C415" t="str">
            <v>C33D六分背补强板</v>
          </cell>
        </row>
        <row r="416">
          <cell r="A416" t="str">
            <v>2.01.416</v>
          </cell>
          <cell r="B416" t="str">
            <v>SCS0001158</v>
          </cell>
          <cell r="C416" t="str">
            <v>C33D六分靠背儿童座椅挂钩A</v>
          </cell>
        </row>
        <row r="417">
          <cell r="A417" t="str">
            <v>2.01.417</v>
          </cell>
          <cell r="B417" t="str">
            <v>SCS0001159</v>
          </cell>
          <cell r="C417" t="str">
            <v>C33D四分靠背骨架左连接板总成</v>
          </cell>
        </row>
        <row r="418">
          <cell r="A418" t="str">
            <v>2.01.418</v>
          </cell>
          <cell r="B418" t="str">
            <v>SCS0001160</v>
          </cell>
          <cell r="C418" t="str">
            <v>C33D四分靠背骨架右连接板总成</v>
          </cell>
        </row>
        <row r="419">
          <cell r="A419" t="str">
            <v>2.01.419</v>
          </cell>
          <cell r="B419" t="str">
            <v>SCS0001161</v>
          </cell>
          <cell r="C419" t="str">
            <v>C33D四分靠背骨架弯管</v>
          </cell>
        </row>
        <row r="420">
          <cell r="A420" t="str">
            <v>2.01.420</v>
          </cell>
          <cell r="B420" t="str">
            <v>SCS0001162</v>
          </cell>
          <cell r="C420" t="str">
            <v>C33D四分靠背头枕管支架</v>
          </cell>
        </row>
        <row r="421">
          <cell r="A421" t="str">
            <v>2.01.421</v>
          </cell>
          <cell r="B421" t="str">
            <v>SCS0001163</v>
          </cell>
          <cell r="C421" t="str">
            <v>C33D四分靠背锁安装支架总成(左)</v>
          </cell>
        </row>
        <row r="422">
          <cell r="A422" t="str">
            <v>2.01.422</v>
          </cell>
          <cell r="B422" t="str">
            <v>SCS0001164</v>
          </cell>
          <cell r="C422" t="str">
            <v>C33D四分靠背锁解锁支架</v>
          </cell>
        </row>
        <row r="423">
          <cell r="A423" t="str">
            <v>2.01.423</v>
          </cell>
          <cell r="B423" t="str">
            <v>SCS0001165</v>
          </cell>
          <cell r="C423" t="str">
            <v>C33D四分靠背支撑钢丝A</v>
          </cell>
        </row>
        <row r="424">
          <cell r="A424" t="str">
            <v>2.01.424</v>
          </cell>
          <cell r="B424" t="str">
            <v>SCS0001166</v>
          </cell>
          <cell r="C424" t="str">
            <v>C33D四分靠背支撑钢丝B</v>
          </cell>
        </row>
        <row r="425">
          <cell r="A425" t="str">
            <v>2.01.425</v>
          </cell>
          <cell r="B425" t="str">
            <v>SCS0001167</v>
          </cell>
          <cell r="C425" t="str">
            <v>C33D四分靠背支撑钢丝D</v>
          </cell>
        </row>
        <row r="426">
          <cell r="A426" t="str">
            <v>2.01.426</v>
          </cell>
          <cell r="B426" t="str">
            <v>SCS0001168</v>
          </cell>
          <cell r="C426" t="str">
            <v>C33D四分靠背支撑钢丝C</v>
          </cell>
        </row>
        <row r="427">
          <cell r="A427" t="str">
            <v>2.01.427</v>
          </cell>
          <cell r="B427" t="str">
            <v>SCS0001169</v>
          </cell>
          <cell r="C427" t="str">
            <v>C33D四分靠背儿童座椅挂钩H</v>
          </cell>
        </row>
        <row r="428">
          <cell r="A428" t="str">
            <v>2.01.428</v>
          </cell>
          <cell r="B428" t="str">
            <v>SCS0001170</v>
          </cell>
          <cell r="C428" t="str">
            <v>C33D四分靠背儿童座椅挂钩I</v>
          </cell>
        </row>
        <row r="429">
          <cell r="A429" t="str">
            <v>2.01.429</v>
          </cell>
          <cell r="B429" t="str">
            <v>SCS0001171</v>
          </cell>
          <cell r="C429" t="str">
            <v>C33D四分靠背儿童座椅挂钩J</v>
          </cell>
        </row>
        <row r="430">
          <cell r="A430" t="str">
            <v>2.01.430</v>
          </cell>
          <cell r="B430" t="str">
            <v>SCS0001172</v>
          </cell>
          <cell r="C430" t="str">
            <v>C33D前排头枕骨架总成</v>
          </cell>
        </row>
        <row r="431">
          <cell r="A431" t="str">
            <v>2.01.431</v>
          </cell>
          <cell r="B431" t="str">
            <v>SCS0001173</v>
          </cell>
          <cell r="C431" t="str">
            <v>C33D手轮卡环</v>
          </cell>
        </row>
        <row r="432">
          <cell r="A432" t="str">
            <v>2.01.432</v>
          </cell>
          <cell r="B432" t="str">
            <v>SCS0001174</v>
          </cell>
          <cell r="C432" t="str">
            <v>C33D发泡U型钢丝</v>
          </cell>
        </row>
        <row r="433">
          <cell r="A433" t="str">
            <v>2.01.433</v>
          </cell>
          <cell r="B433" t="str">
            <v>SCS0001175</v>
          </cell>
          <cell r="C433" t="str">
            <v>C33D发泡V型钢丝</v>
          </cell>
        </row>
        <row r="434">
          <cell r="A434" t="str">
            <v>2.01.434</v>
          </cell>
          <cell r="B434" t="str">
            <v>SCS0001176</v>
          </cell>
          <cell r="C434" t="str">
            <v>C33D六分靠背支撑钢丝J-R</v>
          </cell>
        </row>
        <row r="435">
          <cell r="A435" t="str">
            <v>2.01.435</v>
          </cell>
          <cell r="B435" t="str">
            <v>SCS0001177</v>
          </cell>
          <cell r="C435" t="str">
            <v>M20正驾焊接式调角器</v>
          </cell>
        </row>
        <row r="436">
          <cell r="A436" t="str">
            <v>2.01.436</v>
          </cell>
          <cell r="B436" t="str">
            <v>SCS0001178</v>
          </cell>
          <cell r="C436" t="str">
            <v>M20副驾焊接式调角器</v>
          </cell>
        </row>
        <row r="437">
          <cell r="A437" t="str">
            <v>2.01.437</v>
          </cell>
          <cell r="B437" t="str">
            <v>SCS0001179</v>
          </cell>
          <cell r="C437" t="str">
            <v>背合棉纵向支撑钢丝(VAVE后)</v>
          </cell>
        </row>
        <row r="438">
          <cell r="A438" t="str">
            <v>2.01.438</v>
          </cell>
          <cell r="B438" t="str">
            <v>SCS0001180</v>
          </cell>
          <cell r="C438" t="str">
            <v>背合棉前支撑钢丝（VAVE后）</v>
          </cell>
        </row>
        <row r="439">
          <cell r="A439" t="str">
            <v>2.01.439</v>
          </cell>
          <cell r="B439" t="str">
            <v>SCS0001181</v>
          </cell>
          <cell r="C439" t="str">
            <v>C33D豪华靠背加强管</v>
          </cell>
        </row>
        <row r="440">
          <cell r="A440" t="str">
            <v>2.01.440</v>
          </cell>
          <cell r="B440" t="str">
            <v>SCS0001182</v>
          </cell>
          <cell r="C440" t="str">
            <v>C33D豪华靠背加强管组件（带固定片）</v>
          </cell>
        </row>
        <row r="441">
          <cell r="A441" t="str">
            <v>2.01.441</v>
          </cell>
          <cell r="B441" t="str">
            <v>BEC0000002</v>
          </cell>
          <cell r="C441" t="str">
            <v>座椅靠背电加热系统</v>
          </cell>
        </row>
        <row r="442">
          <cell r="A442" t="str">
            <v>2.01.442</v>
          </cell>
          <cell r="B442" t="str">
            <v>BEC0000003</v>
          </cell>
          <cell r="C442" t="str">
            <v>座椅座垫电加热系统</v>
          </cell>
        </row>
        <row r="443">
          <cell r="A443" t="str">
            <v>2.01.443</v>
          </cell>
          <cell r="B443" t="str">
            <v>SCS0001183</v>
          </cell>
          <cell r="C443" t="str">
            <v>M35主驾座框本体总成（电加热）</v>
          </cell>
        </row>
        <row r="444">
          <cell r="A444" t="str">
            <v>2.01.444</v>
          </cell>
          <cell r="B444" t="str">
            <v>SCS0001184</v>
          </cell>
          <cell r="C444" t="str">
            <v>M35副驾座框本体总成（电加热）</v>
          </cell>
        </row>
        <row r="445">
          <cell r="A445" t="str">
            <v>2.01.445</v>
          </cell>
          <cell r="B445" t="str">
            <v>SCS0001185</v>
          </cell>
          <cell r="C445" t="str">
            <v>C30DB/C33DB驾驶员左滑轨总成</v>
          </cell>
        </row>
        <row r="446">
          <cell r="A446" t="str">
            <v>2.01.446</v>
          </cell>
          <cell r="B446" t="str">
            <v>SCS0001186</v>
          </cell>
          <cell r="C446" t="str">
            <v>C30DB/C33DB驾驶员右滑轨总成</v>
          </cell>
        </row>
        <row r="447">
          <cell r="A447" t="str">
            <v>2.01.447</v>
          </cell>
          <cell r="B447" t="str">
            <v>SCS0001187</v>
          </cell>
          <cell r="C447" t="str">
            <v>C30DB/C33DB副驾驶员右滑轨总成</v>
          </cell>
        </row>
        <row r="448">
          <cell r="A448" t="str">
            <v>2.01.448</v>
          </cell>
          <cell r="B448" t="str">
            <v>SCS0001188</v>
          </cell>
          <cell r="C448" t="str">
            <v>C30DB/C33DB副驾驶员左滑轨总成</v>
          </cell>
        </row>
        <row r="449">
          <cell r="A449" t="str">
            <v>2.01.449</v>
          </cell>
          <cell r="B449" t="str">
            <v>SCS0001189</v>
          </cell>
          <cell r="C449" t="str">
            <v>307跨座连接栋梁</v>
          </cell>
        </row>
        <row r="450">
          <cell r="A450" t="str">
            <v>2.01.450</v>
          </cell>
          <cell r="B450" t="str">
            <v>SCS0001190</v>
          </cell>
          <cell r="C450" t="str">
            <v>307靠背上连接板</v>
          </cell>
        </row>
        <row r="451">
          <cell r="A451" t="str">
            <v>2.01.451</v>
          </cell>
          <cell r="B451" t="str">
            <v>SCS0001191</v>
          </cell>
          <cell r="C451" t="str">
            <v>307座垫加强钣金</v>
          </cell>
        </row>
        <row r="452">
          <cell r="A452" t="str">
            <v>2.01.452</v>
          </cell>
          <cell r="B452" t="str">
            <v>SCS0001192</v>
          </cell>
          <cell r="C452" t="str">
            <v>307后连接支架</v>
          </cell>
        </row>
        <row r="453">
          <cell r="A453" t="str">
            <v>2.01.453</v>
          </cell>
          <cell r="B453" t="str">
            <v>SCS0001193</v>
          </cell>
          <cell r="C453" t="str">
            <v>307折叠器下连接板</v>
          </cell>
        </row>
        <row r="454">
          <cell r="A454" t="str">
            <v>2.01.454</v>
          </cell>
          <cell r="B454" t="str">
            <v>SCS0001194</v>
          </cell>
          <cell r="C454" t="str">
            <v>307前翻支架</v>
          </cell>
        </row>
        <row r="455">
          <cell r="A455" t="str">
            <v>2.01.455</v>
          </cell>
          <cell r="B455" t="str">
            <v>SCS0001195</v>
          </cell>
          <cell r="C455" t="str">
            <v>307前脚架下加强板R</v>
          </cell>
        </row>
        <row r="456">
          <cell r="A456" t="str">
            <v>2.01.456</v>
          </cell>
          <cell r="B456" t="str">
            <v>SCS0001196</v>
          </cell>
          <cell r="C456" t="str">
            <v>307前脚架下加强板L</v>
          </cell>
        </row>
        <row r="457">
          <cell r="A457" t="str">
            <v>2.01.457</v>
          </cell>
          <cell r="B457" t="str">
            <v>SCS0001197</v>
          </cell>
          <cell r="C457" t="str">
            <v>307前脚架R</v>
          </cell>
        </row>
        <row r="458">
          <cell r="A458" t="str">
            <v>2.01.458</v>
          </cell>
          <cell r="B458" t="str">
            <v>SCS0001198</v>
          </cell>
          <cell r="C458" t="str">
            <v>307前脚架L</v>
          </cell>
        </row>
        <row r="459">
          <cell r="A459" t="str">
            <v>2.01.459</v>
          </cell>
          <cell r="B459" t="str">
            <v>SCS0001199</v>
          </cell>
          <cell r="C459" t="str">
            <v>C33D豪华前排安全带锁扣（带未系提醒）</v>
          </cell>
        </row>
        <row r="460">
          <cell r="A460" t="str">
            <v>2.01.460</v>
          </cell>
          <cell r="B460" t="str">
            <v>SCS0001200</v>
          </cell>
          <cell r="C460" t="str">
            <v>C33D国际版卷轴器总成</v>
          </cell>
        </row>
        <row r="461">
          <cell r="A461" t="str">
            <v>2.01.461</v>
          </cell>
          <cell r="B461" t="str">
            <v>SCS0001201</v>
          </cell>
          <cell r="C461" t="str">
            <v>M50N主驾座框总成</v>
          </cell>
        </row>
        <row r="462">
          <cell r="A462" t="str">
            <v>2.01.462</v>
          </cell>
          <cell r="B462" t="str">
            <v>SCS0001202</v>
          </cell>
          <cell r="C462" t="str">
            <v>M50N副驾座框总成</v>
          </cell>
        </row>
        <row r="463">
          <cell r="A463" t="str">
            <v>2.01.463</v>
          </cell>
          <cell r="B463" t="str">
            <v>SCS0001203</v>
          </cell>
          <cell r="C463" t="str">
            <v>M50N中排左独立座框焊接总成</v>
          </cell>
        </row>
        <row r="464">
          <cell r="A464" t="str">
            <v>2.01.464</v>
          </cell>
          <cell r="B464" t="str">
            <v>SCS0001204</v>
          </cell>
          <cell r="C464" t="str">
            <v>M50N中排右独立座框焊接总成</v>
          </cell>
        </row>
        <row r="465">
          <cell r="A465" t="str">
            <v>2.01.465</v>
          </cell>
          <cell r="B465" t="str">
            <v>SCS0001205</v>
          </cell>
          <cell r="C465" t="str">
            <v>M50N中排四分靠背骨架总成</v>
          </cell>
        </row>
        <row r="466">
          <cell r="A466" t="str">
            <v>2.01.466</v>
          </cell>
          <cell r="B466" t="str">
            <v>SCS0001206</v>
          </cell>
          <cell r="C466" t="str">
            <v>M50N中排四分座垫骨架总成</v>
          </cell>
        </row>
        <row r="467">
          <cell r="A467" t="str">
            <v>2.01.467</v>
          </cell>
          <cell r="B467" t="str">
            <v>SCS0001207</v>
          </cell>
          <cell r="C467" t="str">
            <v>M50N中排六分靠背骨架总成</v>
          </cell>
        </row>
        <row r="468">
          <cell r="A468" t="str">
            <v>2.01.468</v>
          </cell>
          <cell r="B468" t="str">
            <v>SCS0001208</v>
          </cell>
          <cell r="C468" t="str">
            <v>M50N中排六分座垫骨架总成</v>
          </cell>
        </row>
        <row r="469">
          <cell r="A469" t="str">
            <v>2.01.469</v>
          </cell>
          <cell r="B469" t="str">
            <v>SCS0001209</v>
          </cell>
          <cell r="C469" t="str">
            <v>M50N第三排六分靠背骨架焊接总成</v>
          </cell>
        </row>
        <row r="470">
          <cell r="A470" t="str">
            <v>2.01.470</v>
          </cell>
          <cell r="B470" t="str">
            <v>SCS0001210</v>
          </cell>
          <cell r="C470" t="str">
            <v>M50N第三排六分座垫骨架焊接总成</v>
          </cell>
        </row>
        <row r="471">
          <cell r="A471" t="str">
            <v>2.01.471</v>
          </cell>
          <cell r="B471" t="str">
            <v>SCS0001211</v>
          </cell>
          <cell r="C471" t="str">
            <v>M50N第三排四分靠背骨架焊接总成</v>
          </cell>
        </row>
        <row r="472">
          <cell r="A472" t="str">
            <v>2.01.472</v>
          </cell>
          <cell r="B472" t="str">
            <v>SCS0001212</v>
          </cell>
          <cell r="C472" t="str">
            <v>M50N第三排四分座垫骨架焊接总成</v>
          </cell>
        </row>
        <row r="473">
          <cell r="A473" t="str">
            <v>2.01.473</v>
          </cell>
          <cell r="B473" t="str">
            <v>SCS0001213</v>
          </cell>
          <cell r="C473" t="str">
            <v>M50N第三排左侧靠背骨架总成</v>
          </cell>
        </row>
        <row r="474">
          <cell r="A474" t="str">
            <v>2.01.474</v>
          </cell>
          <cell r="B474" t="str">
            <v>SCS0001214</v>
          </cell>
          <cell r="C474" t="str">
            <v>M50N第三排左侧座垫骨架焊接总成</v>
          </cell>
        </row>
        <row r="475">
          <cell r="A475" t="str">
            <v>2.01.475</v>
          </cell>
          <cell r="B475" t="str">
            <v>SCS0001215</v>
          </cell>
          <cell r="C475" t="str">
            <v>M50N第三排右侧靠背骨架总成</v>
          </cell>
        </row>
        <row r="476">
          <cell r="A476" t="str">
            <v>2.01.476</v>
          </cell>
          <cell r="B476" t="str">
            <v>SCS0001216</v>
          </cell>
          <cell r="C476" t="str">
            <v>M50N第三排右侧座垫骨架焊接总成</v>
          </cell>
        </row>
        <row r="477">
          <cell r="A477" t="str">
            <v>2.01.477</v>
          </cell>
          <cell r="B477" t="str">
            <v>SCS0001217</v>
          </cell>
          <cell r="C477" t="str">
            <v>靠背合棉预埋钢丝A</v>
          </cell>
        </row>
        <row r="478">
          <cell r="A478" t="str">
            <v>2.01.478</v>
          </cell>
          <cell r="B478" t="str">
            <v>SCS0001218</v>
          </cell>
          <cell r="C478" t="str">
            <v>靠背合棉预埋钢丝B</v>
          </cell>
        </row>
        <row r="479">
          <cell r="A479" t="str">
            <v>2.01.479</v>
          </cell>
          <cell r="B479" t="str">
            <v>SCS0001219</v>
          </cell>
          <cell r="C479" t="str">
            <v>靠背合棉预埋钢丝C</v>
          </cell>
        </row>
        <row r="480">
          <cell r="A480" t="str">
            <v>2.01.480</v>
          </cell>
          <cell r="B480" t="str">
            <v>SCS0001220</v>
          </cell>
          <cell r="C480" t="str">
            <v>靠背合棉预埋钢丝D</v>
          </cell>
        </row>
        <row r="481">
          <cell r="A481" t="str">
            <v>2.01.481</v>
          </cell>
          <cell r="B481" t="str">
            <v>SCS0001221</v>
          </cell>
          <cell r="C481" t="str">
            <v>预埋粘扣A（270）</v>
          </cell>
        </row>
        <row r="482">
          <cell r="A482" t="str">
            <v>2.01.482</v>
          </cell>
          <cell r="B482" t="str">
            <v>SCS0001222</v>
          </cell>
          <cell r="C482" t="str">
            <v>M50N前排头枕骨架总成</v>
          </cell>
        </row>
        <row r="483">
          <cell r="A483" t="str">
            <v>2.01.483</v>
          </cell>
          <cell r="B483" t="str">
            <v>SCS0001223</v>
          </cell>
          <cell r="C483" t="str">
            <v>座垫合棉预埋钢丝A</v>
          </cell>
        </row>
        <row r="484">
          <cell r="A484" t="str">
            <v>2.01.484</v>
          </cell>
          <cell r="B484" t="str">
            <v>SCS0001224</v>
          </cell>
          <cell r="C484" t="str">
            <v>座垫合棉预埋钢丝B</v>
          </cell>
        </row>
        <row r="485">
          <cell r="A485" t="str">
            <v>2.01.485</v>
          </cell>
          <cell r="B485" t="str">
            <v>SCS0001225</v>
          </cell>
          <cell r="C485" t="str">
            <v>预埋粘扣B（170）</v>
          </cell>
        </row>
        <row r="486">
          <cell r="A486" t="str">
            <v>2.01.486</v>
          </cell>
          <cell r="B486" t="str">
            <v>SCS0001226</v>
          </cell>
          <cell r="C486" t="str">
            <v>预埋粘扣D（288）</v>
          </cell>
        </row>
        <row r="487">
          <cell r="A487" t="str">
            <v>2.01.487</v>
          </cell>
          <cell r="B487" t="str">
            <v>SCS0001227</v>
          </cell>
          <cell r="C487" t="str">
            <v>独立靠背合棉预埋钢丝A</v>
          </cell>
        </row>
        <row r="488">
          <cell r="A488" t="str">
            <v>2.01.488</v>
          </cell>
          <cell r="B488" t="str">
            <v>SCS0001228</v>
          </cell>
          <cell r="C488" t="str">
            <v>独立靠背合棉预埋钢丝B</v>
          </cell>
        </row>
        <row r="489">
          <cell r="A489" t="str">
            <v>2.01.489</v>
          </cell>
          <cell r="B489" t="str">
            <v>SCS0001229</v>
          </cell>
          <cell r="C489" t="str">
            <v>独立靠背合棉预埋钢丝C</v>
          </cell>
        </row>
        <row r="490">
          <cell r="A490" t="str">
            <v>2.01.490</v>
          </cell>
          <cell r="B490" t="str">
            <v>SCS0001230</v>
          </cell>
          <cell r="C490" t="str">
            <v>预埋粘扣269</v>
          </cell>
        </row>
        <row r="491">
          <cell r="A491" t="str">
            <v>2.01.491</v>
          </cell>
          <cell r="B491" t="str">
            <v>SCS0001231</v>
          </cell>
          <cell r="C491" t="str">
            <v>预埋粘扣E（282）</v>
          </cell>
        </row>
        <row r="492">
          <cell r="A492" t="str">
            <v>2.01.492</v>
          </cell>
          <cell r="B492" t="str">
            <v>SCS0001232</v>
          </cell>
          <cell r="C492" t="str">
            <v>独立座垫合棉预埋钢丝A</v>
          </cell>
        </row>
        <row r="493">
          <cell r="A493" t="str">
            <v>2.01.493</v>
          </cell>
          <cell r="B493" t="str">
            <v>SCS0001233</v>
          </cell>
          <cell r="C493" t="str">
            <v>独立座垫合棉预埋钢丝B</v>
          </cell>
        </row>
        <row r="494">
          <cell r="A494" t="str">
            <v>2.01.494</v>
          </cell>
          <cell r="B494" t="str">
            <v>SCS0001234</v>
          </cell>
          <cell r="C494" t="str">
            <v>预埋粘扣C（209）</v>
          </cell>
        </row>
        <row r="495">
          <cell r="A495" t="str">
            <v>2.01.495</v>
          </cell>
          <cell r="B495" t="str">
            <v>SCS0001235</v>
          </cell>
          <cell r="C495" t="str">
            <v>预埋粘扣284</v>
          </cell>
        </row>
        <row r="496">
          <cell r="A496" t="str">
            <v>2.01.496</v>
          </cell>
          <cell r="B496" t="str">
            <v>SCS0001236</v>
          </cell>
          <cell r="C496" t="str">
            <v>中排六分靠背合棉预埋钢丝A</v>
          </cell>
        </row>
        <row r="497">
          <cell r="A497" t="str">
            <v>2.01.497</v>
          </cell>
          <cell r="B497" t="str">
            <v>SCS0001237</v>
          </cell>
          <cell r="C497" t="str">
            <v>中排六分靠背合棉预埋钢丝B</v>
          </cell>
        </row>
        <row r="498">
          <cell r="A498" t="str">
            <v>2.01.498</v>
          </cell>
          <cell r="B498" t="str">
            <v>SCS0001238</v>
          </cell>
          <cell r="C498" t="str">
            <v>中排六分靠背合棉预埋钢丝C</v>
          </cell>
        </row>
        <row r="499">
          <cell r="A499" t="str">
            <v>2.01.499</v>
          </cell>
          <cell r="B499" t="str">
            <v>SCS0001239</v>
          </cell>
          <cell r="C499" t="str">
            <v>中排六分座垫合棉预埋钢丝A</v>
          </cell>
        </row>
        <row r="500">
          <cell r="A500" t="str">
            <v>2.01.500</v>
          </cell>
          <cell r="B500" t="str">
            <v>SCS0001240</v>
          </cell>
          <cell r="C500" t="str">
            <v>中排六分座垫合棉预埋钢丝B</v>
          </cell>
        </row>
        <row r="501">
          <cell r="A501" t="str">
            <v>2.01.501</v>
          </cell>
          <cell r="B501" t="str">
            <v>SCS0001241</v>
          </cell>
          <cell r="C501" t="str">
            <v>预埋粘扣F（188）</v>
          </cell>
        </row>
        <row r="502">
          <cell r="A502" t="str">
            <v>2.01.502</v>
          </cell>
          <cell r="B502" t="str">
            <v>SCS0001242</v>
          </cell>
          <cell r="C502" t="str">
            <v>预埋粘扣278</v>
          </cell>
        </row>
        <row r="503">
          <cell r="A503" t="str">
            <v>2.01.503</v>
          </cell>
          <cell r="B503" t="str">
            <v>SCS0001243</v>
          </cell>
          <cell r="C503" t="str">
            <v>中排六分座垫合棉预埋钢丝E</v>
          </cell>
        </row>
        <row r="504">
          <cell r="A504" t="str">
            <v>2.01.504</v>
          </cell>
          <cell r="B504" t="str">
            <v>SCS0001244</v>
          </cell>
          <cell r="C504" t="str">
            <v>M50N中排四六分两侧头枕骨架总成</v>
          </cell>
        </row>
        <row r="505">
          <cell r="A505" t="str">
            <v>2.01.505</v>
          </cell>
          <cell r="B505" t="str">
            <v>SCS0001245</v>
          </cell>
          <cell r="C505" t="str">
            <v>M50N中排四六分中间头枕骨架总成</v>
          </cell>
        </row>
        <row r="506">
          <cell r="A506" t="str">
            <v>2.01.506</v>
          </cell>
          <cell r="B506" t="str">
            <v>SCS0001246</v>
          </cell>
          <cell r="C506" t="str">
            <v>中排四分座垫合棉预埋钢丝B</v>
          </cell>
        </row>
        <row r="507">
          <cell r="A507" t="str">
            <v>2.01.507</v>
          </cell>
          <cell r="B507" t="str">
            <v>SCS0001247</v>
          </cell>
          <cell r="C507" t="str">
            <v>中排四分座垫合棉预埋钢丝E</v>
          </cell>
        </row>
        <row r="508">
          <cell r="A508" t="str">
            <v>2.01.508</v>
          </cell>
          <cell r="B508" t="str">
            <v>SCS0001248</v>
          </cell>
          <cell r="C508" t="str">
            <v>中排四分座垫合棉预埋钢丝F</v>
          </cell>
        </row>
        <row r="509">
          <cell r="A509" t="str">
            <v>2.01.509</v>
          </cell>
          <cell r="B509" t="str">
            <v>SCS0001249</v>
          </cell>
          <cell r="C509" t="str">
            <v>第三排六分靠背合棉预埋钢丝A</v>
          </cell>
        </row>
        <row r="510">
          <cell r="A510" t="str">
            <v>2.01.510</v>
          </cell>
          <cell r="B510" t="str">
            <v>SCS0001250</v>
          </cell>
          <cell r="C510" t="str">
            <v>第三排六分靠背合棉预埋钢丝B</v>
          </cell>
        </row>
        <row r="511">
          <cell r="A511" t="str">
            <v>2.01.511</v>
          </cell>
          <cell r="B511" t="str">
            <v>SCS0001251</v>
          </cell>
          <cell r="C511" t="str">
            <v>第三排六分座垫合棉预埋钢丝B</v>
          </cell>
        </row>
        <row r="512">
          <cell r="A512" t="str">
            <v>2.01.512</v>
          </cell>
          <cell r="B512" t="str">
            <v>SCS0001252</v>
          </cell>
          <cell r="C512" t="str">
            <v>第三排六分座垫合棉预埋钢丝C</v>
          </cell>
        </row>
        <row r="513">
          <cell r="A513" t="str">
            <v>2.01.513</v>
          </cell>
          <cell r="B513" t="str">
            <v>SCS0001253</v>
          </cell>
          <cell r="C513" t="str">
            <v>第三排六分座垫合棉预埋钢丝D</v>
          </cell>
        </row>
        <row r="514">
          <cell r="A514" t="str">
            <v>2.01.514</v>
          </cell>
          <cell r="B514" t="str">
            <v>SCS0001254</v>
          </cell>
          <cell r="C514" t="str">
            <v>M50N第三排四六分中间头枕钢支架</v>
          </cell>
        </row>
        <row r="515">
          <cell r="A515" t="str">
            <v>2.01.515</v>
          </cell>
          <cell r="B515" t="str">
            <v>SCS0001255</v>
          </cell>
          <cell r="C515" t="str">
            <v>M50N三排四六分两侧头枕骨架总成</v>
          </cell>
        </row>
        <row r="516">
          <cell r="A516" t="str">
            <v>2.01.516</v>
          </cell>
          <cell r="B516" t="str">
            <v>SCS0001256</v>
          </cell>
          <cell r="C516" t="str">
            <v>第三排四分靠背合棉预埋钢丝B</v>
          </cell>
        </row>
        <row r="517">
          <cell r="A517" t="str">
            <v>2.01.517</v>
          </cell>
          <cell r="B517" t="str">
            <v>SCS0001257</v>
          </cell>
          <cell r="C517" t="str">
            <v>第三排四分座垫合棉预埋钢丝F</v>
          </cell>
        </row>
        <row r="518">
          <cell r="A518" t="str">
            <v>2.01.518</v>
          </cell>
          <cell r="B518" t="str">
            <v>SCS0001258</v>
          </cell>
          <cell r="C518" t="str">
            <v>靠背网簧总成</v>
          </cell>
        </row>
        <row r="519">
          <cell r="A519" t="str">
            <v>2.01.519</v>
          </cell>
          <cell r="B519" t="str">
            <v>SCS0001259</v>
          </cell>
          <cell r="C519" t="str">
            <v>H32B主驾座骨架总成(不带升降)</v>
          </cell>
        </row>
        <row r="520">
          <cell r="A520" t="str">
            <v>2.01.520</v>
          </cell>
          <cell r="B520" t="str">
            <v>SCS0001260</v>
          </cell>
          <cell r="C520" t="str">
            <v>H32B主驾座骨架总成(带升降)</v>
          </cell>
        </row>
        <row r="521">
          <cell r="A521" t="str">
            <v>2.01.521</v>
          </cell>
          <cell r="B521" t="str">
            <v>SCS0001261</v>
          </cell>
          <cell r="C521" t="str">
            <v>H32B副驾座骨架总成</v>
          </cell>
        </row>
        <row r="522">
          <cell r="A522" t="str">
            <v>2.01.522</v>
          </cell>
          <cell r="B522" t="str">
            <v>SCS0001262</v>
          </cell>
          <cell r="C522" t="str">
            <v>C32B主驾安全带锁扣总成（豪华型）</v>
          </cell>
        </row>
        <row r="523">
          <cell r="A523" t="str">
            <v>2.01.523</v>
          </cell>
          <cell r="B523" t="str">
            <v>SCS0001263</v>
          </cell>
          <cell r="C523" t="str">
            <v>H32B升降手柄安装螺栓</v>
          </cell>
        </row>
        <row r="524">
          <cell r="A524" t="str">
            <v>2.01.524</v>
          </cell>
          <cell r="B524" t="str">
            <v>BEC0000004</v>
          </cell>
          <cell r="C524" t="str">
            <v>SBR（H32B）</v>
          </cell>
        </row>
        <row r="525">
          <cell r="A525" t="str">
            <v>2.01.525</v>
          </cell>
          <cell r="B525" t="str">
            <v>SCS0001264</v>
          </cell>
          <cell r="C525" t="str">
            <v>C32B副驾安全带锁扣总成（豪华版）</v>
          </cell>
        </row>
        <row r="526">
          <cell r="A526" t="str">
            <v>2.01.526</v>
          </cell>
          <cell r="B526" t="str">
            <v>SCS0001265</v>
          </cell>
          <cell r="C526" t="str">
            <v>H32B后排座垫骨架总成</v>
          </cell>
        </row>
        <row r="527">
          <cell r="A527" t="str">
            <v>2.01.527</v>
          </cell>
          <cell r="B527" t="str">
            <v>BEC0000005</v>
          </cell>
          <cell r="C527" t="str">
            <v>ITCU(电加热)</v>
          </cell>
        </row>
        <row r="528">
          <cell r="A528" t="str">
            <v>2.01.528</v>
          </cell>
          <cell r="B528" t="str">
            <v>SCS0001266</v>
          </cell>
          <cell r="C528" t="str">
            <v>M50N主驾座骨架总成</v>
          </cell>
        </row>
        <row r="529">
          <cell r="A529" t="str">
            <v>2.01.529</v>
          </cell>
          <cell r="B529" t="str">
            <v>SCS0001267</v>
          </cell>
          <cell r="C529" t="str">
            <v>M50N副驾座骨架总成</v>
          </cell>
        </row>
        <row r="530">
          <cell r="A530" t="str">
            <v>2.01.530</v>
          </cell>
          <cell r="B530" t="str">
            <v>SCS0001268</v>
          </cell>
          <cell r="C530" t="str">
            <v>M50N主驾安全带锁扣总成（带未提醒）</v>
          </cell>
        </row>
        <row r="531">
          <cell r="A531" t="str">
            <v>2.01.531</v>
          </cell>
          <cell r="B531" t="str">
            <v>SCS0001269</v>
          </cell>
          <cell r="C531" t="str">
            <v>M50N副驾安全带锁扣总成</v>
          </cell>
        </row>
        <row r="532">
          <cell r="A532" t="str">
            <v>2.01.532</v>
          </cell>
          <cell r="B532" t="str">
            <v>BFA0000047</v>
          </cell>
          <cell r="C532" t="str">
            <v>M50N调角器手柄限位销</v>
          </cell>
        </row>
        <row r="533">
          <cell r="A533" t="str">
            <v>2.01.533</v>
          </cell>
          <cell r="B533" t="str">
            <v>SCS0001270</v>
          </cell>
          <cell r="C533" t="str">
            <v>M50N中排左独立座椅安全带扣总成</v>
          </cell>
        </row>
        <row r="534">
          <cell r="A534" t="str">
            <v>2.01.534</v>
          </cell>
          <cell r="B534" t="str">
            <v>SCS0001271</v>
          </cell>
          <cell r="C534" t="str">
            <v>M50N独立座滑轨总成</v>
          </cell>
        </row>
        <row r="535">
          <cell r="A535" t="str">
            <v>2.01.535</v>
          </cell>
          <cell r="B535" t="str">
            <v>SCS0001272</v>
          </cell>
          <cell r="C535" t="str">
            <v>M50N中排六分拉线</v>
          </cell>
        </row>
        <row r="536">
          <cell r="A536" t="str">
            <v>2.01.536</v>
          </cell>
          <cell r="B536" t="str">
            <v>SCS0001273</v>
          </cell>
          <cell r="C536" t="str">
            <v>M50N中排六分安全带卷收器</v>
          </cell>
        </row>
        <row r="537">
          <cell r="A537" t="str">
            <v>2.01.537</v>
          </cell>
          <cell r="B537" t="str">
            <v>SCS0001274</v>
          </cell>
          <cell r="C537" t="str">
            <v>M50N中排四分拉线</v>
          </cell>
        </row>
        <row r="538">
          <cell r="A538" t="str">
            <v>2.01.538</v>
          </cell>
          <cell r="B538" t="str">
            <v>SCS0001275</v>
          </cell>
          <cell r="C538" t="str">
            <v>H32B后排左靠背锁</v>
          </cell>
        </row>
        <row r="539">
          <cell r="A539" t="str">
            <v>2.01.539</v>
          </cell>
          <cell r="B539" t="str">
            <v>SCS0001276</v>
          </cell>
          <cell r="C539" t="str">
            <v>H32B后排右靠背锁</v>
          </cell>
        </row>
        <row r="540">
          <cell r="A540" t="str">
            <v>2.01.540</v>
          </cell>
          <cell r="B540" t="str">
            <v>SCS0001277</v>
          </cell>
          <cell r="C540" t="str">
            <v>H32B卷轴器总成（自带安装螺母）</v>
          </cell>
        </row>
        <row r="541">
          <cell r="A541" t="str">
            <v>2.01.541</v>
          </cell>
          <cell r="B541" t="str">
            <v>SCS0001278</v>
          </cell>
          <cell r="C541" t="str">
            <v>M50N第三排安全带卷收器</v>
          </cell>
        </row>
        <row r="542">
          <cell r="A542" t="str">
            <v>2.01.542</v>
          </cell>
          <cell r="B542" t="str">
            <v>SCS0001279</v>
          </cell>
          <cell r="C542" t="str">
            <v>M50N第三排六分拉线</v>
          </cell>
        </row>
        <row r="543">
          <cell r="A543" t="str">
            <v>2.01.543</v>
          </cell>
          <cell r="B543" t="str">
            <v>SCS0001280</v>
          </cell>
          <cell r="C543" t="str">
            <v>M50N第三排六分地锁组装总成</v>
          </cell>
        </row>
        <row r="544">
          <cell r="A544" t="str">
            <v>2.01.544</v>
          </cell>
          <cell r="B544" t="str">
            <v>SCS0001281</v>
          </cell>
          <cell r="C544" t="str">
            <v>M50N第三排四分拉线</v>
          </cell>
        </row>
        <row r="545">
          <cell r="A545" t="str">
            <v>2.01.545</v>
          </cell>
          <cell r="B545" t="str">
            <v>SCS0001282</v>
          </cell>
          <cell r="C545" t="str">
            <v>M50N第三排四分地锁组装总成</v>
          </cell>
        </row>
        <row r="546">
          <cell r="A546" t="str">
            <v>2.01.546</v>
          </cell>
          <cell r="B546" t="str">
            <v>SCS0001283</v>
          </cell>
          <cell r="C546" t="str">
            <v>M50N第二排单头锁扣总成（六分）</v>
          </cell>
        </row>
        <row r="547">
          <cell r="A547" t="str">
            <v>2.01.547</v>
          </cell>
          <cell r="B547" t="str">
            <v>SCS0001284</v>
          </cell>
          <cell r="C547" t="str">
            <v>M50N第二排单头锁扣总成（四分）</v>
          </cell>
        </row>
        <row r="548">
          <cell r="A548" t="str">
            <v>2.01.548</v>
          </cell>
          <cell r="B548" t="str">
            <v>SCS0001285</v>
          </cell>
          <cell r="C548" t="str">
            <v>M50N第三排双头锁扣总成</v>
          </cell>
        </row>
        <row r="549">
          <cell r="A549" t="str">
            <v>2.01.549</v>
          </cell>
          <cell r="B549" t="str">
            <v>BSP0000005</v>
          </cell>
          <cell r="C549" t="str">
            <v>M50N后地脚翻转弹簧</v>
          </cell>
        </row>
        <row r="550">
          <cell r="A550" t="str">
            <v>2.01.550</v>
          </cell>
          <cell r="B550" t="str">
            <v>SCS0001286</v>
          </cell>
          <cell r="C550" t="str">
            <v>M50N中排外侧地脚总成</v>
          </cell>
        </row>
        <row r="551">
          <cell r="A551" t="str">
            <v>2.01.551</v>
          </cell>
          <cell r="B551" t="str">
            <v>SCS0001287</v>
          </cell>
          <cell r="C551" t="str">
            <v>M50N中排内侧地脚总成</v>
          </cell>
        </row>
        <row r="552">
          <cell r="A552" t="str">
            <v>2.01.552</v>
          </cell>
          <cell r="B552" t="str">
            <v>BSP0000006</v>
          </cell>
          <cell r="C552" t="str">
            <v>M50N前翻弹簧</v>
          </cell>
        </row>
        <row r="553">
          <cell r="A553" t="str">
            <v>2.01.553</v>
          </cell>
          <cell r="B553" t="str">
            <v>SCS0001288</v>
          </cell>
          <cell r="C553" t="str">
            <v>前翻转轴</v>
          </cell>
        </row>
        <row r="554">
          <cell r="A554" t="str">
            <v>2.01.554</v>
          </cell>
          <cell r="B554" t="str">
            <v>SCS0001289</v>
          </cell>
          <cell r="C554" t="str">
            <v>M50N前翻插销</v>
          </cell>
        </row>
        <row r="555">
          <cell r="A555" t="str">
            <v>2.01.555</v>
          </cell>
          <cell r="B555" t="str">
            <v>SCS0001290</v>
          </cell>
          <cell r="C555" t="str">
            <v>M50N第三排四六分外侧地脚总成</v>
          </cell>
        </row>
        <row r="556">
          <cell r="A556" t="str">
            <v>2.01.556</v>
          </cell>
          <cell r="B556" t="str">
            <v>SCS0001291</v>
          </cell>
          <cell r="C556" t="str">
            <v>M50N第三排四六分内侧地脚总成</v>
          </cell>
        </row>
        <row r="557">
          <cell r="A557" t="str">
            <v>2.01.557</v>
          </cell>
          <cell r="B557" t="str">
            <v>SCS0001292</v>
          </cell>
          <cell r="C557" t="str">
            <v>M50N第三排左侧座椅折叠器总成</v>
          </cell>
        </row>
        <row r="558">
          <cell r="A558" t="str">
            <v>2.01.558</v>
          </cell>
          <cell r="B558" t="str">
            <v>SCS0001293</v>
          </cell>
          <cell r="C558" t="str">
            <v>H32B合棉预埋钢丝A</v>
          </cell>
        </row>
        <row r="559">
          <cell r="A559" t="str">
            <v>2.01.559</v>
          </cell>
          <cell r="B559" t="str">
            <v>SCS0001294</v>
          </cell>
          <cell r="C559" t="str">
            <v>H32B合棉预埋钢丝B</v>
          </cell>
        </row>
        <row r="560">
          <cell r="A560" t="str">
            <v>2.01.560</v>
          </cell>
          <cell r="B560" t="str">
            <v>SCS0001295</v>
          </cell>
          <cell r="C560" t="str">
            <v>H32B合棉预埋钢丝C</v>
          </cell>
        </row>
        <row r="561">
          <cell r="A561" t="str">
            <v>2.01.561</v>
          </cell>
          <cell r="B561" t="str">
            <v>SCS0001296</v>
          </cell>
          <cell r="C561" t="str">
            <v>H32B合棉预埋钢丝D</v>
          </cell>
        </row>
        <row r="562">
          <cell r="A562" t="str">
            <v>2.01.562</v>
          </cell>
          <cell r="B562" t="str">
            <v>SCS0001297</v>
          </cell>
          <cell r="C562" t="str">
            <v>H32B合棉预埋钢丝E</v>
          </cell>
        </row>
        <row r="563">
          <cell r="A563" t="str">
            <v>2.01.563</v>
          </cell>
          <cell r="B563" t="str">
            <v>SCS0001298</v>
          </cell>
          <cell r="C563" t="str">
            <v>H32B合棉预埋钢丝G</v>
          </cell>
        </row>
        <row r="564">
          <cell r="A564" t="str">
            <v>2.01.564</v>
          </cell>
          <cell r="B564" t="str">
            <v>SCS0001299</v>
          </cell>
          <cell r="C564" t="str">
            <v>H32B合棉预埋钢丝H</v>
          </cell>
        </row>
        <row r="565">
          <cell r="A565" t="str">
            <v>2.01.565</v>
          </cell>
          <cell r="B565" t="str">
            <v>SCS0001300</v>
          </cell>
          <cell r="C565" t="str">
            <v>H32B合棉预埋钢丝I</v>
          </cell>
        </row>
        <row r="566">
          <cell r="A566" t="str">
            <v>2.01.566</v>
          </cell>
          <cell r="B566" t="str">
            <v>SCS0001301</v>
          </cell>
          <cell r="C566" t="str">
            <v>H32B合棉预埋钢丝A</v>
          </cell>
        </row>
        <row r="567">
          <cell r="A567" t="str">
            <v>2.01.567</v>
          </cell>
          <cell r="B567" t="str">
            <v>SCS0001302</v>
          </cell>
          <cell r="C567" t="str">
            <v>H32B合棉预埋钢丝B</v>
          </cell>
        </row>
        <row r="568">
          <cell r="A568" t="str">
            <v>2.01.568</v>
          </cell>
          <cell r="B568" t="str">
            <v>SCS0001303</v>
          </cell>
          <cell r="C568" t="str">
            <v>H32B合棉预埋钢丝C</v>
          </cell>
        </row>
        <row r="569">
          <cell r="A569" t="str">
            <v>2.01.569</v>
          </cell>
          <cell r="B569" t="str">
            <v>SCS0001304</v>
          </cell>
          <cell r="C569" t="str">
            <v>H32B合棉预埋钢丝D</v>
          </cell>
        </row>
        <row r="570">
          <cell r="A570" t="str">
            <v>2.01.570</v>
          </cell>
          <cell r="B570" t="str">
            <v>SCS0001305</v>
          </cell>
          <cell r="C570" t="str">
            <v>H32B合棉预埋钢丝E</v>
          </cell>
        </row>
        <row r="571">
          <cell r="A571" t="str">
            <v>2.01.571</v>
          </cell>
          <cell r="B571" t="str">
            <v>SCS0001306</v>
          </cell>
          <cell r="C571" t="str">
            <v>H32B合棉预埋钢丝A</v>
          </cell>
        </row>
        <row r="572">
          <cell r="A572" t="str">
            <v>2.01.572</v>
          </cell>
          <cell r="B572" t="str">
            <v>SCS0001307</v>
          </cell>
          <cell r="C572" t="str">
            <v>H32B合棉预埋钢丝C</v>
          </cell>
        </row>
        <row r="573">
          <cell r="A573" t="str">
            <v>2.01.573</v>
          </cell>
          <cell r="B573" t="str">
            <v>SCS0001308</v>
          </cell>
          <cell r="C573" t="str">
            <v>H32B合棉预埋钢丝D</v>
          </cell>
        </row>
        <row r="574">
          <cell r="A574" t="str">
            <v>2.01.574</v>
          </cell>
          <cell r="B574" t="str">
            <v>SCS0001309</v>
          </cell>
          <cell r="C574" t="str">
            <v>H32B前排靠背上弯管</v>
          </cell>
        </row>
        <row r="575">
          <cell r="A575" t="str">
            <v>2.01.575</v>
          </cell>
          <cell r="B575" t="str">
            <v>SCS0001310</v>
          </cell>
          <cell r="C575" t="str">
            <v>H32B前排背合棉后支撑钢丝1</v>
          </cell>
        </row>
        <row r="576">
          <cell r="A576" t="str">
            <v>2.01.576</v>
          </cell>
          <cell r="B576" t="str">
            <v>SCS0001311</v>
          </cell>
          <cell r="C576" t="str">
            <v>H32B主驾左侧调角器总成（不带气囊）</v>
          </cell>
        </row>
        <row r="577">
          <cell r="A577" t="str">
            <v>2.01.577</v>
          </cell>
          <cell r="B577" t="str">
            <v>SCS0001312</v>
          </cell>
          <cell r="C577" t="str">
            <v>H32B主驾右侧调角器总成</v>
          </cell>
        </row>
        <row r="578">
          <cell r="A578" t="str">
            <v>2.01.578</v>
          </cell>
          <cell r="B578" t="str">
            <v>SCS0001313</v>
          </cell>
          <cell r="C578" t="str">
            <v>H32B主驾左侧调角器总成（带气囊）</v>
          </cell>
        </row>
        <row r="579">
          <cell r="A579" t="str">
            <v>2.01.579</v>
          </cell>
          <cell r="B579" t="str">
            <v>SCS0001314</v>
          </cell>
          <cell r="C579" t="str">
            <v>H32B副驾右侧调角器总成（不带气囊）</v>
          </cell>
        </row>
        <row r="580">
          <cell r="A580" t="str">
            <v>2.01.580</v>
          </cell>
          <cell r="B580" t="str">
            <v>SCS0001315</v>
          </cell>
          <cell r="C580" t="str">
            <v>H32B副驾左侧调角器总成</v>
          </cell>
        </row>
        <row r="581">
          <cell r="A581" t="str">
            <v>2.01.581</v>
          </cell>
          <cell r="B581" t="str">
            <v>SCS0001316</v>
          </cell>
          <cell r="C581" t="str">
            <v>H32B副驾右侧调角器总成（带气囊）</v>
          </cell>
        </row>
        <row r="582">
          <cell r="A582" t="str">
            <v>2.01.582</v>
          </cell>
          <cell r="B582" t="str">
            <v>SCS0001317</v>
          </cell>
          <cell r="C582" t="str">
            <v>H32B靠背腰部支撑钣金</v>
          </cell>
        </row>
        <row r="583">
          <cell r="A583" t="str">
            <v>2.01.583</v>
          </cell>
          <cell r="B583" t="str">
            <v>SCS0001318</v>
          </cell>
          <cell r="C583" t="str">
            <v>H32B连动杆</v>
          </cell>
        </row>
        <row r="584">
          <cell r="A584" t="str">
            <v>2.01.584</v>
          </cell>
          <cell r="B584" t="str">
            <v>SCS0001319</v>
          </cell>
          <cell r="C584" t="str">
            <v>H32B主驾调角器把手</v>
          </cell>
        </row>
        <row r="585">
          <cell r="A585" t="str">
            <v>2.01.585</v>
          </cell>
          <cell r="B585" t="str">
            <v>SCS0001320</v>
          </cell>
          <cell r="C585" t="str">
            <v>H32B副驾调角器把手</v>
          </cell>
        </row>
        <row r="586">
          <cell r="A586" t="str">
            <v>2.01.586</v>
          </cell>
          <cell r="B586" t="str">
            <v>SCS0001321</v>
          </cell>
          <cell r="C586" t="str">
            <v>H32B调角器核心件</v>
          </cell>
        </row>
        <row r="587">
          <cell r="A587" t="str">
            <v>2.01.587</v>
          </cell>
          <cell r="B587" t="str">
            <v>SCS0001322</v>
          </cell>
          <cell r="C587" t="str">
            <v>H32B驾驶员滑轨总成</v>
          </cell>
        </row>
        <row r="588">
          <cell r="A588" t="str">
            <v>2.01.588</v>
          </cell>
          <cell r="B588" t="str">
            <v>SCS0001323</v>
          </cell>
          <cell r="C588" t="str">
            <v>H32B副驾驶员滑轨总成</v>
          </cell>
        </row>
        <row r="589">
          <cell r="A589" t="str">
            <v>2.01.589</v>
          </cell>
          <cell r="B589" t="str">
            <v>SCS0001324</v>
          </cell>
          <cell r="C589" t="str">
            <v>C33D主驾安全带锁扣总成（时尚版，米色）</v>
          </cell>
        </row>
        <row r="590">
          <cell r="A590" t="str">
            <v>2.01.590</v>
          </cell>
          <cell r="B590" t="str">
            <v>SCS0001325</v>
          </cell>
          <cell r="C590" t="str">
            <v>C33D副驾安全带锁扣总成（时尚版，米色）</v>
          </cell>
        </row>
        <row r="591">
          <cell r="A591" t="str">
            <v>2.01.591</v>
          </cell>
          <cell r="B591" t="str">
            <v>SCS0001326</v>
          </cell>
          <cell r="C591" t="str">
            <v>C33D后排安全带卷收器总成（时尚版，米色）</v>
          </cell>
        </row>
        <row r="592">
          <cell r="A592" t="str">
            <v>2.01.592</v>
          </cell>
          <cell r="B592" t="str">
            <v>SCS0001327</v>
          </cell>
          <cell r="C592" t="str">
            <v>M50N靠背上弯管</v>
          </cell>
        </row>
        <row r="593">
          <cell r="A593" t="str">
            <v>2.01.593</v>
          </cell>
          <cell r="B593" t="str">
            <v>SCS0001328</v>
          </cell>
          <cell r="C593" t="str">
            <v>M50N背合棉后支撑钢丝1</v>
          </cell>
        </row>
        <row r="594">
          <cell r="A594" t="str">
            <v>2.01.594</v>
          </cell>
          <cell r="B594" t="str">
            <v>SCS0001329</v>
          </cell>
          <cell r="C594" t="str">
            <v>M50N主驾左侧调角器总成(无气囊)</v>
          </cell>
        </row>
        <row r="595">
          <cell r="A595" t="str">
            <v>2.01.595</v>
          </cell>
          <cell r="B595" t="str">
            <v>SCS0001330</v>
          </cell>
          <cell r="C595" t="str">
            <v>M50N主驾左侧调角器总成(带气囊)</v>
          </cell>
        </row>
        <row r="596">
          <cell r="A596" t="str">
            <v>2.01.596</v>
          </cell>
          <cell r="B596" t="str">
            <v>SCS0001331</v>
          </cell>
          <cell r="C596" t="str">
            <v>M50N主驾右侧调角器总成</v>
          </cell>
        </row>
        <row r="597">
          <cell r="A597" t="str">
            <v>2.01.597</v>
          </cell>
          <cell r="B597" t="str">
            <v>SCS0001332</v>
          </cell>
          <cell r="C597" t="str">
            <v>M50N靠背腰部支撑钣金</v>
          </cell>
        </row>
        <row r="598">
          <cell r="A598" t="str">
            <v>2.01.598</v>
          </cell>
          <cell r="B598" t="str">
            <v>SCS0001333</v>
          </cell>
          <cell r="C598" t="str">
            <v>M50N连动杆</v>
          </cell>
        </row>
        <row r="599">
          <cell r="A599" t="str">
            <v>2.01.599</v>
          </cell>
          <cell r="B599" t="str">
            <v>SCS0001334</v>
          </cell>
          <cell r="C599" t="str">
            <v>M50N副驾右侧调角器总成（无气囊）</v>
          </cell>
        </row>
        <row r="600">
          <cell r="A600" t="str">
            <v>2.01.600</v>
          </cell>
          <cell r="B600" t="str">
            <v>SCS0001335</v>
          </cell>
          <cell r="C600" t="str">
            <v>M50N副驾右侧调角器总成（带气囊）</v>
          </cell>
        </row>
        <row r="601">
          <cell r="A601" t="str">
            <v>2.01.601</v>
          </cell>
          <cell r="B601" t="str">
            <v>SCS0001336</v>
          </cell>
          <cell r="C601" t="str">
            <v>M50N副驾左侧调角器总成</v>
          </cell>
        </row>
        <row r="602">
          <cell r="A602" t="str">
            <v>2.01.602</v>
          </cell>
          <cell r="B602" t="str">
            <v>SCS0001337</v>
          </cell>
          <cell r="C602" t="str">
            <v>M50N中排左独立靠背弯管</v>
          </cell>
        </row>
        <row r="603">
          <cell r="A603" t="str">
            <v>2.01.603</v>
          </cell>
          <cell r="B603" t="str">
            <v>SCS0001338</v>
          </cell>
          <cell r="C603" t="str">
            <v>M50N中排右独立靠背弯管</v>
          </cell>
        </row>
        <row r="604">
          <cell r="A604" t="str">
            <v>2.01.604</v>
          </cell>
          <cell r="B604" t="str">
            <v>SCS0001339</v>
          </cell>
          <cell r="C604" t="str">
            <v>M50N中排左独立背合棉后支撑钢丝A</v>
          </cell>
        </row>
        <row r="605">
          <cell r="A605" t="str">
            <v>2.01.605</v>
          </cell>
          <cell r="B605" t="str">
            <v>SCS0001340</v>
          </cell>
          <cell r="C605" t="str">
            <v>M50N中排左独立背合棉后支撑钢丝B</v>
          </cell>
        </row>
        <row r="606">
          <cell r="A606" t="str">
            <v>2.01.606</v>
          </cell>
          <cell r="B606" t="str">
            <v>SCS0001341</v>
          </cell>
          <cell r="C606" t="str">
            <v>M50N中排独立靠背上支撑钢丝</v>
          </cell>
        </row>
        <row r="607">
          <cell r="A607" t="str">
            <v>2.01.607</v>
          </cell>
          <cell r="B607" t="str">
            <v>SCS0001342</v>
          </cell>
          <cell r="C607" t="str">
            <v>M50N中排右独立背合棉后支撑钢丝A</v>
          </cell>
        </row>
        <row r="608">
          <cell r="A608" t="str">
            <v>2.01.608</v>
          </cell>
          <cell r="B608" t="str">
            <v>SCS0001343</v>
          </cell>
          <cell r="C608" t="str">
            <v>M50N中排右独立背合棉后支撑钢丝B</v>
          </cell>
        </row>
        <row r="609">
          <cell r="A609" t="str">
            <v>2.01.609</v>
          </cell>
          <cell r="B609" t="str">
            <v>SCS0001344</v>
          </cell>
          <cell r="C609" t="str">
            <v>M50N中排独立背合棉纵向支撑钢丝</v>
          </cell>
        </row>
        <row r="610">
          <cell r="A610" t="str">
            <v>2.01.610</v>
          </cell>
          <cell r="B610" t="str">
            <v>SCS0001345</v>
          </cell>
          <cell r="C610" t="str">
            <v>M50N中排左独立靠背左侧支撑钢丝</v>
          </cell>
        </row>
        <row r="611">
          <cell r="A611" t="str">
            <v>2.01.611</v>
          </cell>
          <cell r="B611" t="str">
            <v>SCS0001346</v>
          </cell>
          <cell r="C611" t="str">
            <v>M50N中排左独立靠背右侧支撑钢丝</v>
          </cell>
        </row>
        <row r="612">
          <cell r="A612" t="str">
            <v>2.01.612</v>
          </cell>
          <cell r="B612" t="str">
            <v>SCS0001347</v>
          </cell>
          <cell r="C612" t="str">
            <v>M50N中排左独立靠背调角器总成</v>
          </cell>
        </row>
        <row r="613">
          <cell r="A613" t="str">
            <v>2.01.613</v>
          </cell>
          <cell r="B613" t="str">
            <v>SCS0001348</v>
          </cell>
          <cell r="C613" t="str">
            <v>M50N中排右独立靠背右侧支撑钢丝</v>
          </cell>
        </row>
        <row r="614">
          <cell r="A614" t="str">
            <v>2.01.614</v>
          </cell>
          <cell r="B614" t="str">
            <v>SCS0001349</v>
          </cell>
          <cell r="C614" t="str">
            <v>M50N中排右独立靠背左侧支撑钢丝</v>
          </cell>
        </row>
        <row r="615">
          <cell r="A615" t="str">
            <v>2.01.615</v>
          </cell>
          <cell r="B615" t="str">
            <v>SCS0001350</v>
          </cell>
          <cell r="C615" t="str">
            <v>M50N中排右独立靠背调角器总成</v>
          </cell>
        </row>
        <row r="616">
          <cell r="A616" t="str">
            <v>2.01.616</v>
          </cell>
          <cell r="B616" t="str">
            <v>SCS0001351</v>
          </cell>
          <cell r="C616" t="str">
            <v>M50N中排左独立扶手链接板金</v>
          </cell>
        </row>
        <row r="617">
          <cell r="A617" t="str">
            <v>2.01.617</v>
          </cell>
          <cell r="B617" t="str">
            <v>SCS0001352</v>
          </cell>
          <cell r="C617" t="str">
            <v>M50N中排四分座椅折叠器总成</v>
          </cell>
        </row>
        <row r="618">
          <cell r="A618" t="str">
            <v>2.01.618</v>
          </cell>
          <cell r="B618" t="str">
            <v>SCS0001353</v>
          </cell>
          <cell r="C618" t="str">
            <v>M50N中排左独立外侧滑轨总成</v>
          </cell>
        </row>
        <row r="619">
          <cell r="A619" t="str">
            <v>2.01.619</v>
          </cell>
          <cell r="B619" t="str">
            <v>SCS0001354</v>
          </cell>
          <cell r="C619" t="str">
            <v>M50N中排独立内侧滑轨总成</v>
          </cell>
        </row>
        <row r="620">
          <cell r="A620" t="str">
            <v>2.01.620</v>
          </cell>
          <cell r="B620" t="str">
            <v>SCS0001355</v>
          </cell>
          <cell r="C620" t="str">
            <v>M50N中排右独立外侧滑轨总成</v>
          </cell>
        </row>
        <row r="621">
          <cell r="A621" t="str">
            <v>2.01.621</v>
          </cell>
          <cell r="B621" t="str">
            <v>SCS0001356</v>
          </cell>
          <cell r="C621" t="str">
            <v>M50N中排独立前座框支撑钣金总成</v>
          </cell>
        </row>
        <row r="622">
          <cell r="A622" t="str">
            <v>2.01.622</v>
          </cell>
          <cell r="B622" t="str">
            <v>SCS0001357</v>
          </cell>
          <cell r="C622" t="str">
            <v>M50N中排独立外后座框支撑钣金总成</v>
          </cell>
        </row>
        <row r="623">
          <cell r="A623" t="str">
            <v>2.01.623</v>
          </cell>
          <cell r="B623" t="str">
            <v>SCS0001358</v>
          </cell>
          <cell r="C623" t="str">
            <v>M50N中排独立内后座框支撑钣金总成</v>
          </cell>
        </row>
        <row r="624">
          <cell r="A624" t="str">
            <v>2.01.624</v>
          </cell>
          <cell r="B624" t="str">
            <v>SCS0001359</v>
          </cell>
          <cell r="C624" t="str">
            <v>M50N中排独立滑轨解锁拉杆</v>
          </cell>
        </row>
        <row r="625">
          <cell r="A625" t="str">
            <v>2.01.625</v>
          </cell>
          <cell r="B625" t="str">
            <v>SCS0001360</v>
          </cell>
          <cell r="C625" t="str">
            <v>M50N主驾座骨架总成（C32B座骨架+M50N滑轨）</v>
          </cell>
        </row>
        <row r="626">
          <cell r="A626" t="str">
            <v>2.01.626</v>
          </cell>
          <cell r="B626" t="str">
            <v>SCS0001361</v>
          </cell>
          <cell r="C626" t="str">
            <v>M50N副驾座骨架总成（C32B座骨架+M50N滑轨）</v>
          </cell>
        </row>
        <row r="627">
          <cell r="A627" t="str">
            <v>2.01.627</v>
          </cell>
          <cell r="B627" t="str">
            <v>SCS0001362</v>
          </cell>
          <cell r="C627" t="str">
            <v>H32B座椅靠背座垫电加热系统</v>
          </cell>
        </row>
        <row r="628">
          <cell r="A628" t="str">
            <v>2.01.628</v>
          </cell>
          <cell r="B628" t="str">
            <v>SCS0001363</v>
          </cell>
          <cell r="C628" t="str">
            <v>H32B前排头枕骨架总成</v>
          </cell>
        </row>
        <row r="629">
          <cell r="A629" t="str">
            <v>2.01.629</v>
          </cell>
          <cell r="B629" t="str">
            <v>SCS0001364</v>
          </cell>
          <cell r="C629" t="str">
            <v>M50N左侧独立扶手轴总成</v>
          </cell>
        </row>
        <row r="630">
          <cell r="A630" t="str">
            <v>2.01.630</v>
          </cell>
          <cell r="B630" t="str">
            <v>SCS0001365</v>
          </cell>
          <cell r="C630" t="str">
            <v>M50N右侧独立扶手轴总成</v>
          </cell>
        </row>
        <row r="631">
          <cell r="A631" t="str">
            <v>2.01.631</v>
          </cell>
          <cell r="B631" t="str">
            <v>SCS0001366</v>
          </cell>
          <cell r="C631" t="str">
            <v>M50N左侧独立扶手骨架总成</v>
          </cell>
        </row>
        <row r="632">
          <cell r="A632" t="str">
            <v>2.01.632</v>
          </cell>
          <cell r="B632" t="str">
            <v>SCS0001367</v>
          </cell>
          <cell r="C632" t="str">
            <v>M50N右侧独立扶手骨架总成</v>
          </cell>
        </row>
        <row r="633">
          <cell r="A633" t="str">
            <v>2.01.633</v>
          </cell>
          <cell r="B633" t="str">
            <v>SCS0001368</v>
          </cell>
          <cell r="C633" t="str">
            <v>C33DB豪华型驾驶员安全带锁扣</v>
          </cell>
        </row>
        <row r="634">
          <cell r="A634" t="str">
            <v>2.01.634</v>
          </cell>
          <cell r="B634" t="str">
            <v>SCS0001369</v>
          </cell>
          <cell r="C634" t="str">
            <v>C33DB驾驶员安全带锁扣（低配）</v>
          </cell>
        </row>
        <row r="635">
          <cell r="A635" t="str">
            <v>2.01.635</v>
          </cell>
          <cell r="B635" t="str">
            <v>SCS0001370</v>
          </cell>
          <cell r="C635" t="str">
            <v>C33DB副驾驶员安全带锁扣（低配）</v>
          </cell>
        </row>
        <row r="636">
          <cell r="A636" t="str">
            <v>2.01.636</v>
          </cell>
          <cell r="B636" t="str">
            <v>SCS0001371</v>
          </cell>
          <cell r="C636" t="str">
            <v>C33DB后排座椅安全带卷收器</v>
          </cell>
        </row>
        <row r="637">
          <cell r="A637" t="str">
            <v>2.01.637</v>
          </cell>
          <cell r="B637" t="str">
            <v>SCS0001372</v>
          </cell>
          <cell r="C637" t="str">
            <v>H32B背骨架头枕支管A</v>
          </cell>
        </row>
        <row r="638">
          <cell r="A638" t="str">
            <v>2.01.638</v>
          </cell>
          <cell r="B638" t="str">
            <v>SCS0001373</v>
          </cell>
          <cell r="C638" t="str">
            <v>H32B背骨架头枕支管B</v>
          </cell>
        </row>
        <row r="639">
          <cell r="A639" t="str">
            <v>2.01.639</v>
          </cell>
          <cell r="B639" t="str">
            <v>SCS0001374</v>
          </cell>
          <cell r="C639" t="str">
            <v>M50N主驾座骨架总成（C32B座骨架+M50N滑轨，不带线束固定板）</v>
          </cell>
        </row>
        <row r="640">
          <cell r="A640" t="str">
            <v>2.01.640</v>
          </cell>
          <cell r="B640" t="str">
            <v>SCS0001375</v>
          </cell>
          <cell r="C640" t="str">
            <v>M50N副驾座骨架总成（C32B座骨架+M50N滑轨，不带线束固定板）</v>
          </cell>
        </row>
        <row r="641">
          <cell r="A641" t="str">
            <v>2.01.641</v>
          </cell>
          <cell r="B641" t="str">
            <v>SCS0001376</v>
          </cell>
          <cell r="C641" t="str">
            <v>H32B六分靠背骨架侧铰链总成</v>
          </cell>
        </row>
        <row r="642">
          <cell r="A642" t="str">
            <v>2.01.642</v>
          </cell>
          <cell r="B642" t="str">
            <v>SCS0001377</v>
          </cell>
          <cell r="C642" t="str">
            <v>H32B六分靠背骨架中间铰链总成（含销轴）</v>
          </cell>
        </row>
        <row r="643">
          <cell r="A643" t="str">
            <v>2.01.643</v>
          </cell>
          <cell r="B643" t="str">
            <v>SCS0001378</v>
          </cell>
          <cell r="C643" t="str">
            <v>H32B四分靠背骨架侧铰链总成</v>
          </cell>
        </row>
        <row r="644">
          <cell r="A644" t="str">
            <v>2.01.644</v>
          </cell>
          <cell r="B644" t="str">
            <v>SCS0001379</v>
          </cell>
          <cell r="C644" t="str">
            <v>H32B四分靠背骨架中间铰链总成</v>
          </cell>
        </row>
        <row r="645">
          <cell r="A645" t="str">
            <v>2.01.645</v>
          </cell>
          <cell r="B645" t="str">
            <v>SCS0001380</v>
          </cell>
          <cell r="C645" t="str">
            <v>H32B六分靠背锁固定支架</v>
          </cell>
        </row>
        <row r="646">
          <cell r="A646" t="str">
            <v>2.01.646</v>
          </cell>
          <cell r="B646" t="str">
            <v>SCS0001381</v>
          </cell>
          <cell r="C646" t="str">
            <v>H32B六分解锁固定支架</v>
          </cell>
        </row>
        <row r="647">
          <cell r="A647" t="str">
            <v>2.01.647</v>
          </cell>
          <cell r="B647" t="str">
            <v>SCS0001382</v>
          </cell>
          <cell r="C647" t="str">
            <v>H32B四分靠背锁固定支架</v>
          </cell>
        </row>
        <row r="648">
          <cell r="A648" t="str">
            <v>2.01.648</v>
          </cell>
          <cell r="B648" t="str">
            <v>SCS0001383</v>
          </cell>
          <cell r="C648" t="str">
            <v>H32B四分解锁固定支架</v>
          </cell>
        </row>
        <row r="649">
          <cell r="A649" t="str">
            <v>2.01.649</v>
          </cell>
          <cell r="B649" t="str">
            <v>SCS0001384</v>
          </cell>
          <cell r="C649" t="str">
            <v>H32B四分标识固定板总成</v>
          </cell>
        </row>
        <row r="650">
          <cell r="A650" t="str">
            <v>2.01.650</v>
          </cell>
          <cell r="B650" t="str">
            <v>SCS0001385</v>
          </cell>
          <cell r="C650" t="str">
            <v>H32B六分标识固定板总成</v>
          </cell>
        </row>
        <row r="651">
          <cell r="A651" t="str">
            <v>2.01.651</v>
          </cell>
          <cell r="B651" t="str">
            <v>SCS0001386</v>
          </cell>
          <cell r="C651" t="str">
            <v>H32B补强钣金A</v>
          </cell>
        </row>
        <row r="652">
          <cell r="A652" t="str">
            <v>2.01.652</v>
          </cell>
          <cell r="B652" t="str">
            <v>SCS0001387</v>
          </cell>
          <cell r="C652" t="str">
            <v>H32B补强钣金B</v>
          </cell>
        </row>
        <row r="653">
          <cell r="A653" t="str">
            <v>2.01.653</v>
          </cell>
          <cell r="B653" t="str">
            <v>SCS0001388</v>
          </cell>
          <cell r="C653" t="str">
            <v>H32B补强钣金C</v>
          </cell>
        </row>
        <row r="654">
          <cell r="A654" t="str">
            <v>2.01.654</v>
          </cell>
          <cell r="B654" t="str">
            <v>SCS0001389</v>
          </cell>
          <cell r="C654" t="str">
            <v>H32B挂钩固定支架</v>
          </cell>
        </row>
        <row r="655">
          <cell r="A655" t="str">
            <v>2.01.655</v>
          </cell>
          <cell r="B655" t="str">
            <v>SCS0001390</v>
          </cell>
          <cell r="C655" t="str">
            <v>H32B卷轴器固定支架</v>
          </cell>
        </row>
        <row r="656">
          <cell r="A656" t="str">
            <v>2.01.656</v>
          </cell>
          <cell r="B656" t="str">
            <v>SCS0001391</v>
          </cell>
          <cell r="C656" t="str">
            <v>H32B安全带出口罩壳固定支架</v>
          </cell>
        </row>
        <row r="657">
          <cell r="A657" t="str">
            <v>2.01.657</v>
          </cell>
          <cell r="B657" t="str">
            <v>SCS0001392</v>
          </cell>
          <cell r="C657" t="str">
            <v>C40D后排靠背拉带总成</v>
          </cell>
        </row>
        <row r="658">
          <cell r="A658" t="str">
            <v>2.01.658</v>
          </cell>
          <cell r="B658" t="str">
            <v>SCS0001393</v>
          </cell>
          <cell r="C658" t="str">
            <v>C40D后排骨架总成（无扶手）</v>
          </cell>
        </row>
        <row r="659">
          <cell r="A659" t="str">
            <v>2.01.659</v>
          </cell>
          <cell r="B659" t="str">
            <v>SCS0001394</v>
          </cell>
          <cell r="C659" t="str">
            <v>M20副驾驶员靠背骨架总成(外购)</v>
          </cell>
        </row>
        <row r="660">
          <cell r="A660" t="str">
            <v>2.01.660</v>
          </cell>
          <cell r="B660" t="str">
            <v>SCS0001395</v>
          </cell>
          <cell r="C660" t="str">
            <v>H32B副驾靠背骨架焊接总成（豪华,外购）</v>
          </cell>
        </row>
        <row r="661">
          <cell r="A661" t="str">
            <v>2.01.661</v>
          </cell>
          <cell r="B661" t="str">
            <v>SCS0001396</v>
          </cell>
          <cell r="C661" t="str">
            <v>H32B副驾靠背骨架焊接总成（外购）</v>
          </cell>
        </row>
        <row r="662">
          <cell r="A662" t="str">
            <v>2.01.662</v>
          </cell>
          <cell r="B662" t="str">
            <v>SCS0001397</v>
          </cell>
          <cell r="C662" t="str">
            <v>H32B主驾靠背骨架焊接总成（外购）</v>
          </cell>
        </row>
        <row r="663">
          <cell r="A663" t="str">
            <v>2.01.663</v>
          </cell>
          <cell r="B663" t="str">
            <v>SCS0001398</v>
          </cell>
          <cell r="C663" t="str">
            <v>H32B主驾靠背骨架焊接总成（豪华，外购）</v>
          </cell>
        </row>
        <row r="664">
          <cell r="A664" t="str">
            <v>2.01.664</v>
          </cell>
          <cell r="B664" t="str">
            <v>SCS0001399</v>
          </cell>
          <cell r="C664" t="str">
            <v>M20主驾驶员靠背骨架总成（外购）</v>
          </cell>
        </row>
        <row r="665">
          <cell r="A665" t="str">
            <v>2.01.665</v>
          </cell>
          <cell r="B665" t="str">
            <v>SCS0001400</v>
          </cell>
          <cell r="C665" t="str">
            <v>M20右侧独立靠背骨架总成（带扶手,外购）</v>
          </cell>
        </row>
        <row r="666">
          <cell r="A666" t="str">
            <v>2.01.666</v>
          </cell>
          <cell r="B666" t="str">
            <v>SCS0001401</v>
          </cell>
          <cell r="C666" t="str">
            <v>M20左侧独立靠背骨架总成（带扶手，外购）</v>
          </cell>
        </row>
        <row r="667">
          <cell r="A667" t="str">
            <v>2.01.667</v>
          </cell>
          <cell r="B667" t="str">
            <v>SCS0001402</v>
          </cell>
          <cell r="C667" t="str">
            <v>支撑钢丝390</v>
          </cell>
        </row>
        <row r="668">
          <cell r="A668" t="str">
            <v>2.01.668</v>
          </cell>
          <cell r="B668" t="str">
            <v>SCS0001403</v>
          </cell>
          <cell r="C668" t="str">
            <v>C40D后排钢丝1</v>
          </cell>
        </row>
        <row r="669">
          <cell r="A669" t="str">
            <v>2.01.669</v>
          </cell>
          <cell r="B669" t="str">
            <v>SCS0001404</v>
          </cell>
          <cell r="C669" t="str">
            <v>C40D后排钢丝2</v>
          </cell>
        </row>
        <row r="670">
          <cell r="A670" t="str">
            <v>2.01.670</v>
          </cell>
          <cell r="B670" t="str">
            <v>SCS0001405</v>
          </cell>
          <cell r="C670" t="str">
            <v>C40D后排钢丝3</v>
          </cell>
        </row>
        <row r="671">
          <cell r="A671" t="str">
            <v>2.01.671</v>
          </cell>
          <cell r="B671" t="str">
            <v>SCS0001406</v>
          </cell>
          <cell r="C671" t="str">
            <v>C40D后排钢丝4</v>
          </cell>
        </row>
        <row r="672">
          <cell r="A672" t="str">
            <v>2.01.672</v>
          </cell>
          <cell r="B672" t="str">
            <v>SCS0001407</v>
          </cell>
          <cell r="C672" t="str">
            <v>C40D后排钢丝5</v>
          </cell>
        </row>
        <row r="673">
          <cell r="A673" t="str">
            <v>2.01.673</v>
          </cell>
          <cell r="B673" t="str">
            <v>SCS0001408</v>
          </cell>
          <cell r="C673" t="str">
            <v>C40D后排钢丝6</v>
          </cell>
        </row>
        <row r="674">
          <cell r="A674" t="str">
            <v>2.01.674</v>
          </cell>
          <cell r="B674" t="str">
            <v>SCS0001409</v>
          </cell>
          <cell r="C674" t="str">
            <v>C40D圆管</v>
          </cell>
        </row>
        <row r="675">
          <cell r="A675" t="str">
            <v>2.01.675</v>
          </cell>
          <cell r="B675" t="str">
            <v>SCS0001410</v>
          </cell>
          <cell r="C675" t="str">
            <v>C40D横管</v>
          </cell>
        </row>
        <row r="676">
          <cell r="A676" t="str">
            <v>2.01.676</v>
          </cell>
          <cell r="B676" t="str">
            <v>SCS0001411</v>
          </cell>
          <cell r="C676" t="str">
            <v>C40D扶手支撑板</v>
          </cell>
        </row>
        <row r="677">
          <cell r="A677" t="str">
            <v>2.01.677</v>
          </cell>
          <cell r="B677" t="str">
            <v>SCS0001412</v>
          </cell>
          <cell r="C677" t="str">
            <v>C40D扶手连接钣金1</v>
          </cell>
        </row>
        <row r="678">
          <cell r="A678" t="str">
            <v>2.01.678</v>
          </cell>
          <cell r="B678" t="str">
            <v>SCS0001413</v>
          </cell>
          <cell r="C678" t="str">
            <v>C40D扶手连接钣金2</v>
          </cell>
        </row>
        <row r="679">
          <cell r="A679" t="str">
            <v>2.01.679</v>
          </cell>
          <cell r="B679" t="str">
            <v>SCS0001414</v>
          </cell>
          <cell r="C679" t="str">
            <v>C40D靠背扶手面套支撑钢丝</v>
          </cell>
        </row>
        <row r="680">
          <cell r="A680" t="str">
            <v>2.01.680</v>
          </cell>
          <cell r="B680" t="str">
            <v>SCS0001415</v>
          </cell>
          <cell r="C680" t="str">
            <v>C40D按钮支架</v>
          </cell>
        </row>
        <row r="681">
          <cell r="A681" t="str">
            <v>2.01.681</v>
          </cell>
          <cell r="B681" t="str">
            <v>SCS0001416</v>
          </cell>
          <cell r="C681" t="str">
            <v>C40D纵管</v>
          </cell>
        </row>
        <row r="682">
          <cell r="A682" t="str">
            <v>2.01.682</v>
          </cell>
          <cell r="B682" t="str">
            <v>SCS0001417</v>
          </cell>
          <cell r="C682" t="str">
            <v>C40D安全带支架总成</v>
          </cell>
        </row>
        <row r="683">
          <cell r="A683" t="str">
            <v>2.01.683</v>
          </cell>
          <cell r="B683" t="str">
            <v>SCS0001418</v>
          </cell>
          <cell r="C683" t="str">
            <v>C40D横向钢丝1</v>
          </cell>
        </row>
        <row r="684">
          <cell r="A684" t="str">
            <v>2.01.684</v>
          </cell>
          <cell r="B684" t="str">
            <v>SCS0001419</v>
          </cell>
          <cell r="C684" t="str">
            <v>C40D横向钢丝2</v>
          </cell>
        </row>
        <row r="685">
          <cell r="A685" t="str">
            <v>2.01.685</v>
          </cell>
          <cell r="B685" t="str">
            <v>SCS0001420</v>
          </cell>
          <cell r="C685" t="str">
            <v>C40D横向钢丝3</v>
          </cell>
        </row>
        <row r="686">
          <cell r="A686" t="str">
            <v>2.01.686</v>
          </cell>
          <cell r="B686" t="str">
            <v>SCS0001421</v>
          </cell>
          <cell r="C686" t="str">
            <v>C40D右旋转支架总成</v>
          </cell>
        </row>
        <row r="687">
          <cell r="A687" t="str">
            <v>2.01.687</v>
          </cell>
          <cell r="B687" t="str">
            <v>SCS0001422</v>
          </cell>
          <cell r="C687" t="str">
            <v>C40D左旋转支架总成</v>
          </cell>
        </row>
        <row r="688">
          <cell r="A688" t="str">
            <v>2.01.688</v>
          </cell>
          <cell r="B688" t="str">
            <v>SCS0001423</v>
          </cell>
          <cell r="C688" t="str">
            <v>C40D锁支架</v>
          </cell>
        </row>
        <row r="689">
          <cell r="A689" t="str">
            <v>2.01.689</v>
          </cell>
          <cell r="B689" t="str">
            <v>SCS0001424</v>
          </cell>
          <cell r="C689" t="str">
            <v>C40D支持下端钢丝1</v>
          </cell>
        </row>
        <row r="690">
          <cell r="A690" t="str">
            <v>2.01.690</v>
          </cell>
          <cell r="B690" t="str">
            <v>SCS0001425</v>
          </cell>
          <cell r="C690" t="str">
            <v>C40D支持下端钢丝2</v>
          </cell>
        </row>
        <row r="691">
          <cell r="A691" t="str">
            <v>2.01.691</v>
          </cell>
          <cell r="B691" t="str">
            <v>SCS0001426</v>
          </cell>
          <cell r="C691" t="str">
            <v>C40D右侧支持钢丝1</v>
          </cell>
        </row>
        <row r="692">
          <cell r="A692" t="str">
            <v>2.01.692</v>
          </cell>
          <cell r="B692" t="str">
            <v>SCS0001427</v>
          </cell>
          <cell r="C692" t="str">
            <v>C40D右侧支持钢丝2</v>
          </cell>
        </row>
        <row r="693">
          <cell r="A693" t="str">
            <v>2.01.693</v>
          </cell>
          <cell r="B693" t="str">
            <v>SCS0001428</v>
          </cell>
          <cell r="C693" t="str">
            <v>C40D左侧支持钢丝1</v>
          </cell>
        </row>
        <row r="694">
          <cell r="A694" t="str">
            <v>2.01.694</v>
          </cell>
          <cell r="B694" t="str">
            <v>SCS0001429</v>
          </cell>
          <cell r="C694" t="str">
            <v>C40D左侧支持钢丝2</v>
          </cell>
        </row>
        <row r="695">
          <cell r="A695" t="str">
            <v>2.01.695</v>
          </cell>
          <cell r="B695" t="str">
            <v>SCS0001430</v>
          </cell>
          <cell r="C695" t="str">
            <v>C40D坐垫钢丝1</v>
          </cell>
        </row>
        <row r="696">
          <cell r="A696" t="str">
            <v>2.01.696</v>
          </cell>
          <cell r="B696" t="str">
            <v>SCS0001431</v>
          </cell>
          <cell r="C696" t="str">
            <v>C40D坐垫钢丝2</v>
          </cell>
        </row>
        <row r="697">
          <cell r="A697" t="str">
            <v>2.01.697</v>
          </cell>
          <cell r="B697" t="str">
            <v>SCS0001432</v>
          </cell>
          <cell r="C697" t="str">
            <v>C40D坐垫钢丝3</v>
          </cell>
        </row>
        <row r="698">
          <cell r="A698" t="str">
            <v>2.01.698</v>
          </cell>
          <cell r="B698" t="str">
            <v>SCS0001433</v>
          </cell>
          <cell r="C698" t="str">
            <v>C40D坐垫钢丝4</v>
          </cell>
        </row>
        <row r="699">
          <cell r="A699" t="str">
            <v>2.01.699</v>
          </cell>
          <cell r="B699" t="str">
            <v>SCS0001434</v>
          </cell>
          <cell r="C699" t="str">
            <v>C40D坐垫钢丝5</v>
          </cell>
        </row>
        <row r="700">
          <cell r="A700" t="str">
            <v>2.01.700</v>
          </cell>
          <cell r="B700" t="str">
            <v>SCS0001435</v>
          </cell>
          <cell r="C700" t="str">
            <v>C40D坐垫钢丝6</v>
          </cell>
        </row>
        <row r="701">
          <cell r="A701" t="str">
            <v>2.01.701</v>
          </cell>
          <cell r="B701" t="str">
            <v>SCS0001436</v>
          </cell>
          <cell r="C701" t="str">
            <v>C40D坐垫钢丝骨架总成</v>
          </cell>
        </row>
        <row r="702">
          <cell r="A702" t="str">
            <v>2.01.702</v>
          </cell>
          <cell r="B702" t="str">
            <v>SCS0001437</v>
          </cell>
          <cell r="C702" t="str">
            <v>C40D拉锁总成</v>
          </cell>
        </row>
        <row r="703">
          <cell r="A703" t="str">
            <v>2.01.703</v>
          </cell>
          <cell r="B703" t="str">
            <v>SCS0001438</v>
          </cell>
          <cell r="C703" t="str">
            <v>C40D靠背锁</v>
          </cell>
        </row>
        <row r="704">
          <cell r="A704" t="str">
            <v>2.01.704</v>
          </cell>
          <cell r="B704" t="str">
            <v>SCS0001439</v>
          </cell>
          <cell r="C704" t="str">
            <v>C40D套板</v>
          </cell>
        </row>
        <row r="705">
          <cell r="A705" t="str">
            <v>2.01.705</v>
          </cell>
          <cell r="B705" t="str">
            <v>SCS0003980</v>
          </cell>
          <cell r="C705" t="str">
            <v>H01中间安全带</v>
          </cell>
        </row>
        <row r="706">
          <cell r="A706" t="str">
            <v>2.01.706</v>
          </cell>
          <cell r="B706" t="str">
            <v>SCS0001440</v>
          </cell>
          <cell r="C706" t="str">
            <v>C40D后排扶手骨架总成</v>
          </cell>
        </row>
        <row r="707">
          <cell r="A707" t="str">
            <v>2.01.707</v>
          </cell>
          <cell r="B707" t="str">
            <v>SCS0001441</v>
          </cell>
          <cell r="C707" t="str">
            <v>C40D合棉支撑钢丝7</v>
          </cell>
        </row>
        <row r="708">
          <cell r="A708" t="str">
            <v>2.01.708</v>
          </cell>
          <cell r="B708" t="str">
            <v>SCS0001442</v>
          </cell>
          <cell r="C708" t="str">
            <v>C33DB驾驶员安全带锁扣（浅灰色，带线束）</v>
          </cell>
        </row>
        <row r="709">
          <cell r="A709" t="str">
            <v>2.01.709</v>
          </cell>
          <cell r="B709" t="str">
            <v>SCS0001443</v>
          </cell>
          <cell r="C709" t="str">
            <v>C33DB后排座椅安全带卷收器（灰色织带）</v>
          </cell>
        </row>
        <row r="710">
          <cell r="A710" t="str">
            <v>2.01.710</v>
          </cell>
          <cell r="B710" t="str">
            <v>SCS0001444</v>
          </cell>
          <cell r="C710" t="str">
            <v>C32B副驾安全带锁扣总成（尊贵版）</v>
          </cell>
        </row>
        <row r="711">
          <cell r="A711" t="str">
            <v>2.01.711</v>
          </cell>
          <cell r="B711" t="str">
            <v>SCS0001445</v>
          </cell>
          <cell r="C711" t="str">
            <v>M50N新造型副驾座骨架总成</v>
          </cell>
        </row>
        <row r="712">
          <cell r="A712" t="str">
            <v>2.01.712</v>
          </cell>
          <cell r="B712" t="str">
            <v>SCS0001446</v>
          </cell>
          <cell r="C712" t="str">
            <v>M50N新造型副驾安全带锁扣总成（尊贵版）</v>
          </cell>
        </row>
        <row r="713">
          <cell r="A713" t="str">
            <v>2.01.713</v>
          </cell>
          <cell r="B713" t="str">
            <v>SCS0001447</v>
          </cell>
          <cell r="C713" t="str">
            <v>M50N新造型主驾座骨架总成</v>
          </cell>
        </row>
        <row r="714">
          <cell r="A714" t="str">
            <v>2.01.714</v>
          </cell>
          <cell r="B714" t="str">
            <v>SCS0001448</v>
          </cell>
          <cell r="C714" t="str">
            <v>C32B主驾安全带锁扣总成（尊贵版）</v>
          </cell>
        </row>
        <row r="715">
          <cell r="A715" t="str">
            <v>2.01.715</v>
          </cell>
          <cell r="B715" t="str">
            <v>SCS0001449</v>
          </cell>
          <cell r="C715" t="str">
            <v>M50N新造型主驾座骨架总成</v>
          </cell>
        </row>
        <row r="716">
          <cell r="A716" t="str">
            <v>2.01.716</v>
          </cell>
          <cell r="B716" t="str">
            <v>SCS0001450</v>
          </cell>
          <cell r="C716" t="str">
            <v>垫片钣金</v>
          </cell>
        </row>
        <row r="717">
          <cell r="A717" t="str">
            <v>2.01.717</v>
          </cell>
          <cell r="B717" t="str">
            <v>SCS0001451</v>
          </cell>
          <cell r="C717" t="str">
            <v>支撑钢丝￠5*415(两端折弯各12.5mm)</v>
          </cell>
        </row>
        <row r="718">
          <cell r="A718" t="str">
            <v>2.01.718</v>
          </cell>
          <cell r="B718" t="str">
            <v>SCS0001452</v>
          </cell>
          <cell r="C718" t="str">
            <v>M50N新造型左独立座椅右侧扶手总成</v>
          </cell>
        </row>
        <row r="719">
          <cell r="A719" t="str">
            <v>2.01.720</v>
          </cell>
          <cell r="B719" t="str">
            <v>SCS0001453</v>
          </cell>
          <cell r="C719" t="str">
            <v>M50N新造型中排左独立座椅安全带扣总成</v>
          </cell>
        </row>
        <row r="720">
          <cell r="A720" t="str">
            <v>2.01.721</v>
          </cell>
          <cell r="B720" t="str">
            <v>SCS0001454</v>
          </cell>
          <cell r="C720" t="str">
            <v>M50N新造型中排左独立靠背弯管</v>
          </cell>
        </row>
        <row r="721">
          <cell r="A721" t="str">
            <v>2.01.722</v>
          </cell>
          <cell r="B721" t="str">
            <v>SCS0001455</v>
          </cell>
          <cell r="C721" t="str">
            <v>中排独立背合棉后支撑钢丝A</v>
          </cell>
        </row>
        <row r="722">
          <cell r="A722" t="str">
            <v>2.01.723</v>
          </cell>
          <cell r="B722" t="str">
            <v>SCS0001456</v>
          </cell>
          <cell r="C722" t="str">
            <v>中排独立背合棉后支撑钢丝B</v>
          </cell>
        </row>
        <row r="723">
          <cell r="A723" t="str">
            <v>2.01.724</v>
          </cell>
          <cell r="B723" t="str">
            <v>SCS0001457</v>
          </cell>
          <cell r="C723" t="str">
            <v>M50N新造型中排独立靠背外侧翼支撑钢丝</v>
          </cell>
        </row>
        <row r="724">
          <cell r="A724" t="str">
            <v>2.01.725</v>
          </cell>
          <cell r="B724" t="str">
            <v>SCS0001458</v>
          </cell>
          <cell r="C724" t="str">
            <v>M50N新造型中排左独立靠背右侧支撑钢丝</v>
          </cell>
        </row>
        <row r="725">
          <cell r="A725" t="str">
            <v>2.01.726</v>
          </cell>
          <cell r="B725" t="str">
            <v>SCS0001459</v>
          </cell>
          <cell r="C725" t="str">
            <v>M50N新造型中排左独立靠背调角器总成</v>
          </cell>
        </row>
        <row r="726">
          <cell r="A726" t="str">
            <v>2.01.727</v>
          </cell>
          <cell r="B726" t="str">
            <v>SCS0001460</v>
          </cell>
          <cell r="C726" t="str">
            <v>M50N新造型背骨架右连接板总成</v>
          </cell>
        </row>
        <row r="727">
          <cell r="A727" t="str">
            <v>2.01.728</v>
          </cell>
          <cell r="B727" t="str">
            <v>SCS0001461</v>
          </cell>
          <cell r="C727" t="str">
            <v>M60中排右独立座扶手轴总成</v>
          </cell>
        </row>
        <row r="728">
          <cell r="A728" t="str">
            <v>2.01.729</v>
          </cell>
          <cell r="B728" t="str">
            <v>SCS0001462</v>
          </cell>
          <cell r="C728" t="str">
            <v>M50N新造型中排独立靠背合棉预埋钢丝A</v>
          </cell>
        </row>
        <row r="729">
          <cell r="A729" t="str">
            <v>2.01.730</v>
          </cell>
          <cell r="B729" t="str">
            <v>SCS0001463</v>
          </cell>
          <cell r="C729" t="str">
            <v>M50N新造型中排独立靠背合棉预埋钢丝B</v>
          </cell>
        </row>
        <row r="730">
          <cell r="A730" t="str">
            <v>2.01.731</v>
          </cell>
          <cell r="B730" t="str">
            <v>SCS0001464</v>
          </cell>
          <cell r="C730" t="str">
            <v>M50N新造型中排独立靠背合棉预埋钢丝C</v>
          </cell>
        </row>
        <row r="731">
          <cell r="A731" t="str">
            <v>2.01.732</v>
          </cell>
          <cell r="B731" t="str">
            <v>SCS0001465</v>
          </cell>
          <cell r="C731" t="str">
            <v>M50N新造型中排独立靠背合棉预埋钢丝D</v>
          </cell>
        </row>
        <row r="732">
          <cell r="A732" t="str">
            <v>2.01.733</v>
          </cell>
          <cell r="B732" t="str">
            <v>SCS0001466</v>
          </cell>
          <cell r="C732" t="str">
            <v>M50N新造型中排独立座垫合棉预埋钢丝A（U型）</v>
          </cell>
        </row>
        <row r="733">
          <cell r="A733" t="str">
            <v>2.01.734</v>
          </cell>
          <cell r="B733" t="str">
            <v>SCS0001467</v>
          </cell>
          <cell r="C733" t="str">
            <v>M50N新造型中排独立座垫合棉预埋钢丝B</v>
          </cell>
        </row>
        <row r="734">
          <cell r="A734" t="str">
            <v>2.01.735</v>
          </cell>
          <cell r="B734" t="str">
            <v>SCS0001468</v>
          </cell>
          <cell r="C734" t="str">
            <v>M50N新造型中排独立座垫合棉预埋钢丝C</v>
          </cell>
        </row>
        <row r="735">
          <cell r="A735" t="str">
            <v>2.01.736</v>
          </cell>
          <cell r="B735" t="str">
            <v>SCS0001469</v>
          </cell>
          <cell r="C735" t="str">
            <v>M60中排左侧座椅座垫骨架总成</v>
          </cell>
        </row>
        <row r="736">
          <cell r="A736" t="str">
            <v>2.01.737</v>
          </cell>
          <cell r="B736" t="str">
            <v>SCS0001470</v>
          </cell>
          <cell r="C736" t="str">
            <v>M50N新造型右独立座椅左侧扶手总成</v>
          </cell>
        </row>
        <row r="737">
          <cell r="A737" t="str">
            <v>2.01.739</v>
          </cell>
          <cell r="B737" t="str">
            <v>SCS0001471</v>
          </cell>
          <cell r="C737" t="str">
            <v>M50N新造型中排右独立座骨架焊接总成</v>
          </cell>
        </row>
        <row r="738">
          <cell r="A738" t="str">
            <v>2.01.740</v>
          </cell>
          <cell r="B738" t="str">
            <v>SCS0001472</v>
          </cell>
          <cell r="C738" t="str">
            <v>M50N新造型中排右独立靠背弯管</v>
          </cell>
        </row>
        <row r="739">
          <cell r="A739" t="str">
            <v>2.01.741</v>
          </cell>
          <cell r="B739" t="str">
            <v>SCS0001473</v>
          </cell>
          <cell r="C739" t="str">
            <v>M50N新造型中排右独立靠背左侧支撑钢丝</v>
          </cell>
        </row>
        <row r="740">
          <cell r="A740" t="str">
            <v>2.01.742</v>
          </cell>
          <cell r="B740" t="str">
            <v>SCS0001474</v>
          </cell>
          <cell r="C740" t="str">
            <v>M50N新造型中排右独立靠背调角器总成</v>
          </cell>
        </row>
        <row r="741">
          <cell r="A741" t="str">
            <v>2.01.743</v>
          </cell>
          <cell r="B741" t="str">
            <v>SCS0001475</v>
          </cell>
          <cell r="C741" t="str">
            <v>M50N新造型背骨架左连接板总成</v>
          </cell>
        </row>
        <row r="742">
          <cell r="A742" t="str">
            <v>2.01.744</v>
          </cell>
          <cell r="B742" t="str">
            <v>SCS0001476</v>
          </cell>
          <cell r="C742" t="str">
            <v>M50N新造型中排左独立座骨架焊接总成</v>
          </cell>
        </row>
        <row r="743">
          <cell r="A743" t="str">
            <v>2.01.745</v>
          </cell>
          <cell r="B743" t="str">
            <v>SCS0001477</v>
          </cell>
          <cell r="C743" t="str">
            <v>M50N新造型中排四分靠背合棉预埋钢丝A</v>
          </cell>
        </row>
        <row r="744">
          <cell r="A744" t="str">
            <v>2.01.746</v>
          </cell>
          <cell r="B744" t="str">
            <v>SCS0001478</v>
          </cell>
          <cell r="C744" t="str">
            <v>M50N新造型中排四分靠背合棉预埋钢丝B</v>
          </cell>
        </row>
        <row r="745">
          <cell r="A745" t="str">
            <v>2.01.747</v>
          </cell>
          <cell r="B745" t="str">
            <v>SCS0001479</v>
          </cell>
          <cell r="C745" t="str">
            <v>M50N新造型中排四分靠背合棉预埋钢丝C</v>
          </cell>
        </row>
        <row r="746">
          <cell r="A746" t="str">
            <v>2.01.748</v>
          </cell>
          <cell r="B746" t="str">
            <v>SCS0001480</v>
          </cell>
          <cell r="C746" t="str">
            <v>M50N新造型中排四分靠背合棉预埋钢丝D</v>
          </cell>
        </row>
        <row r="747">
          <cell r="A747" t="str">
            <v>2.01.749</v>
          </cell>
          <cell r="B747" t="str">
            <v>SCS0001481</v>
          </cell>
          <cell r="C747" t="str">
            <v>M50N新造型中排四分座垫合棉预埋钢丝A（U型）</v>
          </cell>
        </row>
        <row r="748">
          <cell r="A748" t="str">
            <v>2.01.750</v>
          </cell>
          <cell r="B748" t="str">
            <v>SCS0001482</v>
          </cell>
          <cell r="C748" t="str">
            <v>M50N新造型中排四分座垫合棉预埋钢丝B（L=290）</v>
          </cell>
        </row>
        <row r="749">
          <cell r="A749" t="str">
            <v>2.01.751</v>
          </cell>
          <cell r="B749" t="str">
            <v>SCS0001483</v>
          </cell>
          <cell r="C749" t="str">
            <v>M50N新造型中排四分座垫合棉预埋钢丝C</v>
          </cell>
        </row>
        <row r="750">
          <cell r="A750" t="str">
            <v>2.01.752</v>
          </cell>
          <cell r="B750" t="str">
            <v>SCS0001484</v>
          </cell>
          <cell r="C750" t="str">
            <v>M50N新造型中排六分座垫合棉预埋钢丝C</v>
          </cell>
        </row>
        <row r="751">
          <cell r="A751" t="str">
            <v>2.01.753</v>
          </cell>
          <cell r="B751" t="str">
            <v>SCS0001485</v>
          </cell>
          <cell r="C751" t="str">
            <v>M50N新造型中排六分座垫合棉预埋钢丝D</v>
          </cell>
        </row>
        <row r="752">
          <cell r="A752" t="str">
            <v>2.01.754</v>
          </cell>
          <cell r="B752" t="str">
            <v>SCS0001486</v>
          </cell>
          <cell r="C752" t="str">
            <v>M50N新造型中排六分座垫合棉预埋钢丝F</v>
          </cell>
        </row>
        <row r="753">
          <cell r="A753" t="str">
            <v>2.01.755</v>
          </cell>
          <cell r="B753" t="str">
            <v>SCS0001487</v>
          </cell>
          <cell r="C753" t="str">
            <v>M60第三排左侧座椅座垫骨架总成</v>
          </cell>
        </row>
        <row r="754">
          <cell r="A754" t="str">
            <v>2.01.756</v>
          </cell>
          <cell r="B754" t="str">
            <v>SCS0001488</v>
          </cell>
          <cell r="C754" t="str">
            <v>M60第三排右侧座椅座垫骨架总成</v>
          </cell>
        </row>
        <row r="755">
          <cell r="A755" t="str">
            <v>2.01.757</v>
          </cell>
          <cell r="B755" t="str">
            <v>SCS0001489</v>
          </cell>
          <cell r="C755" t="str">
            <v>副驾座框本体总成(国际型+单边+四向)</v>
          </cell>
        </row>
        <row r="756">
          <cell r="A756" t="str">
            <v>2.01.758</v>
          </cell>
          <cell r="B756" t="str">
            <v>SCS0001490</v>
          </cell>
          <cell r="C756" t="str">
            <v>副驾座框本体总成(国际型+双边+四向)</v>
          </cell>
        </row>
        <row r="757">
          <cell r="A757" t="str">
            <v>2.01.759</v>
          </cell>
          <cell r="B757" t="str">
            <v>SCS0001491</v>
          </cell>
          <cell r="C757" t="str">
            <v>主驾座框本体总成(国际型+单边+六向)</v>
          </cell>
        </row>
        <row r="758">
          <cell r="A758" t="str">
            <v>2.01.760</v>
          </cell>
          <cell r="B758" t="str">
            <v>SCS0001492</v>
          </cell>
          <cell r="C758" t="str">
            <v>高配主驾座框本体总成（国际型+单边+六向）</v>
          </cell>
        </row>
        <row r="759">
          <cell r="A759" t="str">
            <v>2.01.761</v>
          </cell>
          <cell r="B759" t="str">
            <v>SCS0001493</v>
          </cell>
          <cell r="C759" t="str">
            <v>高配主驾座框本体总成（国际型+双边+六向）</v>
          </cell>
        </row>
        <row r="760">
          <cell r="A760" t="str">
            <v>2.01.762</v>
          </cell>
          <cell r="B760" t="str">
            <v>SCS0001494</v>
          </cell>
          <cell r="C760" t="str">
            <v>主驾座框本体总成（国际型+单边+四向）</v>
          </cell>
        </row>
        <row r="761">
          <cell r="A761" t="str">
            <v>2.01.763</v>
          </cell>
          <cell r="B761" t="str">
            <v>SCS0001495</v>
          </cell>
          <cell r="C761" t="str">
            <v>国际版后排六分座垫骨架总成</v>
          </cell>
        </row>
        <row r="762">
          <cell r="A762" t="str">
            <v>2.01.764</v>
          </cell>
          <cell r="B762" t="str">
            <v>SCS0001496</v>
          </cell>
          <cell r="C762" t="str">
            <v>国际版后排四分座垫骨架总成</v>
          </cell>
        </row>
        <row r="763">
          <cell r="A763" t="str">
            <v>2.01.765</v>
          </cell>
          <cell r="B763" t="str">
            <v>SCS0001497</v>
          </cell>
          <cell r="C763" t="str">
            <v>国际版后排整体座垫骨架总成</v>
          </cell>
        </row>
        <row r="764">
          <cell r="A764" t="str">
            <v>2.01.766</v>
          </cell>
          <cell r="B764" t="str">
            <v>SCS0001498</v>
          </cell>
          <cell r="C764" t="str">
            <v>M60主驾靠背骨架焊接总成</v>
          </cell>
        </row>
        <row r="765">
          <cell r="A765" t="str">
            <v>2.01.767</v>
          </cell>
          <cell r="B765" t="str">
            <v>SCS0001499</v>
          </cell>
          <cell r="C765" t="str">
            <v>M50N新造型中排六分座垫合棉预埋钢丝D（直钢丝 L=160）</v>
          </cell>
        </row>
        <row r="766">
          <cell r="A766" t="str">
            <v>2.01.768</v>
          </cell>
          <cell r="B766" t="str">
            <v>SCS0001500</v>
          </cell>
          <cell r="C766" t="str">
            <v>M50N新造型后排五分座垫合棉预埋钢丝C</v>
          </cell>
        </row>
        <row r="767">
          <cell r="A767" t="str">
            <v>2.01.769</v>
          </cell>
          <cell r="B767" t="str">
            <v>SCS0001501</v>
          </cell>
          <cell r="C767" t="str">
            <v>M50N新造型后排五分座垫合棉预埋钢丝D</v>
          </cell>
        </row>
        <row r="768">
          <cell r="A768" t="str">
            <v>2.01.770</v>
          </cell>
          <cell r="B768" t="str">
            <v>SCS0001502</v>
          </cell>
          <cell r="C768" t="str">
            <v>M50N新造型中排五分坐垫合棉预埋钢丝E（直钢丝90）</v>
          </cell>
        </row>
        <row r="769">
          <cell r="A769" t="str">
            <v>2.01.771</v>
          </cell>
          <cell r="B769" t="str">
            <v>SCS0001503</v>
          </cell>
          <cell r="C769" t="str">
            <v>M50N新造型后排五分左侧座垫合棉预埋钢丝D</v>
          </cell>
        </row>
        <row r="770">
          <cell r="A770" t="str">
            <v>2.01.772</v>
          </cell>
          <cell r="B770" t="str">
            <v>SCS0001504</v>
          </cell>
          <cell r="C770" t="str">
            <v>M50N新造型后排五分左侧坐垫合棉预埋钢丝C（U型）</v>
          </cell>
        </row>
        <row r="771">
          <cell r="A771" t="str">
            <v>2.01.773</v>
          </cell>
          <cell r="B771" t="str">
            <v>SCS0001505</v>
          </cell>
          <cell r="C771" t="str">
            <v>M60中排右侧座垫骨架总成</v>
          </cell>
        </row>
        <row r="772">
          <cell r="A772" t="str">
            <v>2.01.774</v>
          </cell>
          <cell r="B772" t="str">
            <v>SCS0001506</v>
          </cell>
          <cell r="C772" t="str">
            <v>M50N新造型中排独立外前座框支撑钣金总成</v>
          </cell>
        </row>
        <row r="773">
          <cell r="A773" t="str">
            <v>2.01.775</v>
          </cell>
          <cell r="B773" t="str">
            <v>SCS0001507</v>
          </cell>
          <cell r="C773" t="str">
            <v>M50N新造型中排独立外后座框支撑钣金总成</v>
          </cell>
        </row>
        <row r="774">
          <cell r="A774" t="str">
            <v>2.01.776</v>
          </cell>
          <cell r="B774" t="str">
            <v>SCS0001508</v>
          </cell>
          <cell r="C774" t="str">
            <v>M50N新造型中排左独立内后座框支撑钣金总成</v>
          </cell>
        </row>
        <row r="775">
          <cell r="A775" t="str">
            <v>2.01.777</v>
          </cell>
          <cell r="B775" t="str">
            <v>SCS0001509</v>
          </cell>
          <cell r="C775" t="str">
            <v>M50N新造型中排独立内前座框支撑钣金总成</v>
          </cell>
        </row>
        <row r="776">
          <cell r="A776" t="str">
            <v>2.01.778</v>
          </cell>
          <cell r="B776" t="str">
            <v>SCS0001510</v>
          </cell>
          <cell r="C776" t="str">
            <v>M60第三排六分靠背骨架焊接总成</v>
          </cell>
        </row>
        <row r="777">
          <cell r="A777" t="str">
            <v>2.01.779</v>
          </cell>
          <cell r="B777" t="str">
            <v>SCS0001511</v>
          </cell>
          <cell r="C777" t="str">
            <v>M60第三排六分座垫骨架焊接总成</v>
          </cell>
        </row>
        <row r="778">
          <cell r="A778" t="str">
            <v>2.01.780</v>
          </cell>
          <cell r="B778" t="str">
            <v>SCS0001512</v>
          </cell>
          <cell r="C778" t="str">
            <v>M60第三排四分靠背骨架焊接总成</v>
          </cell>
        </row>
        <row r="779">
          <cell r="A779" t="str">
            <v>2.01.781</v>
          </cell>
          <cell r="B779" t="str">
            <v>SCS0001513</v>
          </cell>
          <cell r="C779" t="str">
            <v>M60第三排四分座垫骨架焊接总成</v>
          </cell>
        </row>
        <row r="780">
          <cell r="A780" t="str">
            <v>2.01.782</v>
          </cell>
          <cell r="B780" t="str">
            <v>SCS0001514</v>
          </cell>
          <cell r="C780" t="str">
            <v>M50N新造型后排六分坐垫合棉预埋钢丝C（近似L型）</v>
          </cell>
        </row>
        <row r="781">
          <cell r="A781" t="str">
            <v>2.01.783</v>
          </cell>
          <cell r="B781" t="str">
            <v>SCS0001515</v>
          </cell>
          <cell r="C781" t="str">
            <v>M50N新造型后排四分座垫合棉预埋钢丝E（近似口字形）</v>
          </cell>
        </row>
        <row r="782">
          <cell r="A782" t="str">
            <v>2.01.784</v>
          </cell>
          <cell r="B782" t="str">
            <v>SCS0001516</v>
          </cell>
          <cell r="C782" t="str">
            <v>H40D后排靠背骨架焊接总成（无扶手）</v>
          </cell>
        </row>
        <row r="783">
          <cell r="A783" t="str">
            <v>2.01.785</v>
          </cell>
          <cell r="B783" t="str">
            <v>SCS0001517</v>
          </cell>
          <cell r="C783" t="str">
            <v>MA501主驾座骨架总成(手动)</v>
          </cell>
        </row>
        <row r="784">
          <cell r="A784" t="str">
            <v>2.01.786</v>
          </cell>
          <cell r="B784" t="str">
            <v>SCS0001518</v>
          </cell>
          <cell r="C784" t="str">
            <v>MA501主驾安全带锁扣总成</v>
          </cell>
        </row>
        <row r="785">
          <cell r="A785" t="str">
            <v>2.01.787</v>
          </cell>
          <cell r="B785" t="str">
            <v>SCS0001519</v>
          </cell>
          <cell r="C785" t="str">
            <v>MA501前排靠背预埋钢丝A</v>
          </cell>
        </row>
        <row r="786">
          <cell r="A786" t="str">
            <v>2.01.788</v>
          </cell>
          <cell r="B786" t="str">
            <v>SCS0001520</v>
          </cell>
          <cell r="C786" t="str">
            <v>MA501前排靠背预埋钢丝B</v>
          </cell>
        </row>
        <row r="787">
          <cell r="A787" t="str">
            <v>2.01.789</v>
          </cell>
          <cell r="B787" t="str">
            <v>SCS0001521</v>
          </cell>
          <cell r="C787" t="str">
            <v>MA501前排靠背预埋钢丝C</v>
          </cell>
        </row>
        <row r="788">
          <cell r="A788" t="str">
            <v>2.01.790</v>
          </cell>
          <cell r="B788" t="str">
            <v>SCS0001522</v>
          </cell>
          <cell r="C788" t="str">
            <v>MA501前排靠背预埋钢丝D</v>
          </cell>
        </row>
        <row r="789">
          <cell r="A789" t="str">
            <v>2.01.791</v>
          </cell>
          <cell r="B789" t="str">
            <v>SCS0001523</v>
          </cell>
          <cell r="C789" t="str">
            <v>MA501前排座垫预埋钢丝B</v>
          </cell>
        </row>
        <row r="790">
          <cell r="A790" t="str">
            <v>2.01.792</v>
          </cell>
          <cell r="B790" t="str">
            <v>SCS0001524</v>
          </cell>
          <cell r="C790" t="str">
            <v>MA501前排座垫预埋钢丝C</v>
          </cell>
        </row>
        <row r="791">
          <cell r="A791" t="str">
            <v>2.01.793</v>
          </cell>
          <cell r="B791" t="str">
            <v>SCS0001525</v>
          </cell>
          <cell r="C791" t="str">
            <v>MA501前排座垫预埋钢丝D</v>
          </cell>
        </row>
        <row r="792">
          <cell r="A792" t="str">
            <v>2.01.794</v>
          </cell>
          <cell r="B792" t="str">
            <v>SCS0001526</v>
          </cell>
          <cell r="C792" t="str">
            <v>MA501前排座垫预埋钢丝A</v>
          </cell>
        </row>
        <row r="793">
          <cell r="A793" t="str">
            <v>2.01.795</v>
          </cell>
          <cell r="B793" t="str">
            <v>BSP0000007</v>
          </cell>
          <cell r="C793" t="str">
            <v>MA501卡簧</v>
          </cell>
        </row>
        <row r="794">
          <cell r="A794" t="str">
            <v>2.01.796</v>
          </cell>
          <cell r="B794" t="str">
            <v>BEC0000006</v>
          </cell>
          <cell r="C794" t="str">
            <v>MA501靠背调角器电机</v>
          </cell>
        </row>
        <row r="795">
          <cell r="A795" t="str">
            <v>2.01.797</v>
          </cell>
          <cell r="B795" t="str">
            <v>SCS0001527</v>
          </cell>
          <cell r="C795" t="str">
            <v>MA501联动杆</v>
          </cell>
        </row>
        <row r="796">
          <cell r="A796" t="str">
            <v>2.01.798</v>
          </cell>
          <cell r="B796" t="str">
            <v>SCS0001528</v>
          </cell>
          <cell r="C796" t="str">
            <v>MA501联动杆卡环</v>
          </cell>
        </row>
        <row r="797">
          <cell r="A797" t="str">
            <v>2.01.799</v>
          </cell>
          <cell r="B797" t="str">
            <v>SCS0001529</v>
          </cell>
          <cell r="C797" t="str">
            <v>MA501主驾座骨架总成（电动）</v>
          </cell>
        </row>
        <row r="798">
          <cell r="A798" t="str">
            <v>2.01.800</v>
          </cell>
          <cell r="B798" t="str">
            <v>SCS0001530</v>
          </cell>
          <cell r="C798" t="str">
            <v>MA501靠背网簧总成</v>
          </cell>
        </row>
        <row r="799">
          <cell r="A799" t="str">
            <v>2.01.801</v>
          </cell>
          <cell r="B799" t="str">
            <v>BEC0000007</v>
          </cell>
          <cell r="C799" t="str">
            <v>MA501靠背加热垫</v>
          </cell>
        </row>
        <row r="800">
          <cell r="A800" t="str">
            <v>2.01.802</v>
          </cell>
          <cell r="B800" t="str">
            <v>BEC0000008</v>
          </cell>
          <cell r="C800" t="str">
            <v>MA501座垫加热垫</v>
          </cell>
        </row>
        <row r="801">
          <cell r="A801" t="str">
            <v>2.01.803</v>
          </cell>
          <cell r="B801" t="str">
            <v>BEC0000009</v>
          </cell>
          <cell r="C801" t="str">
            <v>MA501线束</v>
          </cell>
        </row>
        <row r="802">
          <cell r="A802" t="str">
            <v>2.01.804</v>
          </cell>
          <cell r="B802" t="str">
            <v>SCS0001531</v>
          </cell>
          <cell r="C802" t="str">
            <v>MA501副驾安全带锁扣总成</v>
          </cell>
        </row>
        <row r="803">
          <cell r="A803" t="str">
            <v>2.01.805</v>
          </cell>
          <cell r="B803" t="str">
            <v>SCS0001532</v>
          </cell>
          <cell r="C803" t="str">
            <v>MA501副驾安全带锁扣总成(SBR)</v>
          </cell>
        </row>
        <row r="804">
          <cell r="A804" t="str">
            <v>2.01.806</v>
          </cell>
          <cell r="B804" t="str">
            <v>BEC0000010</v>
          </cell>
          <cell r="C804" t="str">
            <v>MA501 SBR</v>
          </cell>
        </row>
        <row r="805">
          <cell r="A805" t="str">
            <v>2.01.807</v>
          </cell>
          <cell r="B805" t="str">
            <v>SCS0001533</v>
          </cell>
          <cell r="C805" t="str">
            <v>MA501副驾座骨架总成</v>
          </cell>
        </row>
        <row r="806">
          <cell r="A806" t="str">
            <v>2.01.808</v>
          </cell>
          <cell r="B806" t="str">
            <v>SCS0001534</v>
          </cell>
          <cell r="C806" t="str">
            <v>MA501后排左靠背骨架焊接总成(背板式)</v>
          </cell>
        </row>
        <row r="807">
          <cell r="A807" t="str">
            <v>2.01.809</v>
          </cell>
          <cell r="B807" t="str">
            <v>SCS0001535</v>
          </cell>
          <cell r="C807" t="str">
            <v>MA501后排左靠背骨架焊接总成(钢丝式)</v>
          </cell>
        </row>
        <row r="808">
          <cell r="A808" t="str">
            <v>2.01.810</v>
          </cell>
          <cell r="B808" t="str">
            <v>SCS0001536</v>
          </cell>
          <cell r="C808" t="str">
            <v>MA501后排左侧靠背锁总成</v>
          </cell>
        </row>
        <row r="809">
          <cell r="A809" t="str">
            <v>2.01.811</v>
          </cell>
          <cell r="B809" t="str">
            <v>SCS0001537</v>
          </cell>
          <cell r="C809" t="str">
            <v>MA501后排右侧靠背锁总成</v>
          </cell>
        </row>
        <row r="810">
          <cell r="A810" t="str">
            <v>2.01.812</v>
          </cell>
          <cell r="B810" t="str">
            <v>SCS0001538</v>
          </cell>
          <cell r="C810" t="str">
            <v>MA501后排右靠背骨架焊接总成(背板式)</v>
          </cell>
        </row>
        <row r="811">
          <cell r="A811" t="str">
            <v>2.01.813</v>
          </cell>
          <cell r="B811" t="str">
            <v>SCS0001539</v>
          </cell>
          <cell r="C811" t="str">
            <v>MA501后排右靠背骨架焊接总成(钢丝式)</v>
          </cell>
        </row>
        <row r="812">
          <cell r="A812" t="str">
            <v>2.01.814</v>
          </cell>
          <cell r="B812" t="str">
            <v>SCS0001540</v>
          </cell>
          <cell r="C812" t="str">
            <v>MA501后排左侧旋转铰链焊接总成</v>
          </cell>
        </row>
        <row r="813">
          <cell r="A813" t="str">
            <v>2.01.815</v>
          </cell>
          <cell r="B813" t="str">
            <v>SCS0001541</v>
          </cell>
          <cell r="C813" t="str">
            <v>MA501后排坐垫铰链固定板</v>
          </cell>
        </row>
        <row r="814">
          <cell r="A814" t="str">
            <v>2.01.816</v>
          </cell>
          <cell r="B814" t="str">
            <v>SCS0001542</v>
          </cell>
          <cell r="C814" t="str">
            <v>MA501后排右侧旋转铰链焊接总成</v>
          </cell>
        </row>
        <row r="815">
          <cell r="A815" t="str">
            <v>2.01.817</v>
          </cell>
          <cell r="B815" t="str">
            <v>SCS0001543</v>
          </cell>
          <cell r="C815" t="str">
            <v>MA501后排座椅坐垫钢丝骨架焊接总成</v>
          </cell>
        </row>
        <row r="816">
          <cell r="A816" t="str">
            <v>2.01.818</v>
          </cell>
          <cell r="B816" t="str">
            <v>SCS0001544</v>
          </cell>
          <cell r="C816" t="str">
            <v>MA501后排右侧坐垫骨架焊接总成</v>
          </cell>
        </row>
        <row r="817">
          <cell r="A817" t="str">
            <v>2.01.820</v>
          </cell>
          <cell r="B817" t="str">
            <v>SCS0001545</v>
          </cell>
          <cell r="C817" t="str">
            <v>MA501后排左侧坐垫骨架焊接总成</v>
          </cell>
        </row>
        <row r="818">
          <cell r="A818" t="str">
            <v>2.01.821</v>
          </cell>
          <cell r="B818" t="str">
            <v>SCS0001546</v>
          </cell>
          <cell r="C818" t="str">
            <v>MA501冷拔钢丝A</v>
          </cell>
        </row>
        <row r="819">
          <cell r="A819" t="str">
            <v>2.01.822</v>
          </cell>
          <cell r="B819" t="str">
            <v>SCS0001547</v>
          </cell>
          <cell r="C819" t="str">
            <v>MA501冷拔钢丝B</v>
          </cell>
        </row>
        <row r="820">
          <cell r="A820" t="str">
            <v>2.01.823</v>
          </cell>
          <cell r="B820" t="str">
            <v>SCS0001548</v>
          </cell>
          <cell r="C820" t="str">
            <v>MA501冷拔钢丝C</v>
          </cell>
        </row>
        <row r="821">
          <cell r="A821" t="str">
            <v>2.01.824</v>
          </cell>
          <cell r="B821" t="str">
            <v>SCS0001549</v>
          </cell>
          <cell r="C821" t="str">
            <v>MA501冷拔钢丝D</v>
          </cell>
        </row>
        <row r="822">
          <cell r="A822" t="str">
            <v>2.01.825</v>
          </cell>
          <cell r="B822" t="str">
            <v>SCS0001550</v>
          </cell>
          <cell r="C822" t="str">
            <v>MA501冷拔钢丝E</v>
          </cell>
        </row>
        <row r="823">
          <cell r="A823" t="str">
            <v>2.01.826</v>
          </cell>
          <cell r="B823" t="str">
            <v>SCS0001551</v>
          </cell>
          <cell r="C823" t="str">
            <v>MA501冷拔钢丝F</v>
          </cell>
        </row>
        <row r="824">
          <cell r="A824" t="str">
            <v>2.01.827</v>
          </cell>
          <cell r="B824" t="str">
            <v>SCS0001552</v>
          </cell>
          <cell r="C824" t="str">
            <v>MA501扶手冷拔钢丝G</v>
          </cell>
        </row>
        <row r="825">
          <cell r="A825" t="str">
            <v>2.01.828</v>
          </cell>
          <cell r="B825" t="str">
            <v>SCS0001553</v>
          </cell>
          <cell r="C825" t="str">
            <v>MA501扶手冷拔钢丝H</v>
          </cell>
        </row>
        <row r="826">
          <cell r="A826" t="str">
            <v>2.01.829</v>
          </cell>
          <cell r="B826" t="str">
            <v>SCS0001554</v>
          </cell>
          <cell r="C826" t="str">
            <v>MA501后排坐垫和棉预埋钢丝A</v>
          </cell>
        </row>
        <row r="827">
          <cell r="A827" t="str">
            <v>2.01.830</v>
          </cell>
          <cell r="B827" t="str">
            <v>SCS0001555</v>
          </cell>
          <cell r="C827" t="str">
            <v>MA501后排坐垫和棉预埋钢丝B</v>
          </cell>
        </row>
        <row r="828">
          <cell r="A828" t="str">
            <v>2.01.831</v>
          </cell>
          <cell r="B828" t="str">
            <v>SCS0001556</v>
          </cell>
          <cell r="C828" t="str">
            <v>MA501后排坐垫和棉预埋钢丝C</v>
          </cell>
        </row>
        <row r="829">
          <cell r="A829" t="str">
            <v>2.01.832</v>
          </cell>
          <cell r="B829" t="str">
            <v>SCS0001557</v>
          </cell>
          <cell r="C829" t="str">
            <v>MA501后排左坐垫锁扣开口预埋钢丝</v>
          </cell>
        </row>
        <row r="830">
          <cell r="A830" t="str">
            <v>2.01.833</v>
          </cell>
          <cell r="B830" t="str">
            <v>SCS0001558</v>
          </cell>
          <cell r="C830" t="str">
            <v>MA501后排左坐垫底部左侧预埋钢丝</v>
          </cell>
        </row>
        <row r="831">
          <cell r="A831" t="str">
            <v>2.01.834</v>
          </cell>
          <cell r="B831" t="str">
            <v>SCS0001559</v>
          </cell>
          <cell r="C831" t="str">
            <v>MA501后排左坐垫底部右侧预埋钢丝</v>
          </cell>
        </row>
        <row r="832">
          <cell r="A832" t="str">
            <v>2.01.835</v>
          </cell>
          <cell r="B832" t="str">
            <v>SCS0001560</v>
          </cell>
          <cell r="C832" t="str">
            <v>MA501后排左坐垫底部前端预埋钢丝</v>
          </cell>
        </row>
        <row r="833">
          <cell r="A833" t="str">
            <v>2.01.836</v>
          </cell>
          <cell r="B833" t="str">
            <v>SCS0001561</v>
          </cell>
          <cell r="C833" t="str">
            <v>MA501后排坐垫和棉预埋钢丝D</v>
          </cell>
        </row>
        <row r="834">
          <cell r="A834" t="str">
            <v>2.01.837</v>
          </cell>
          <cell r="B834" t="str">
            <v>SCS0001562</v>
          </cell>
          <cell r="C834" t="str">
            <v>MA501后排右侧坐垫左端锁扣开口预埋钢丝</v>
          </cell>
        </row>
        <row r="835">
          <cell r="A835" t="str">
            <v>2.01.838</v>
          </cell>
          <cell r="B835" t="str">
            <v>SCS0001563</v>
          </cell>
          <cell r="C835" t="str">
            <v>MA501后排右侧坐垫右端锁扣开口预埋钢丝</v>
          </cell>
        </row>
        <row r="836">
          <cell r="A836" t="str">
            <v>2.01.839</v>
          </cell>
          <cell r="B836" t="str">
            <v>SCS0001564</v>
          </cell>
          <cell r="C836" t="str">
            <v>MA501后排右坐垫底部前端长预埋钢丝</v>
          </cell>
        </row>
        <row r="837">
          <cell r="A837" t="str">
            <v>2.01.840</v>
          </cell>
          <cell r="B837" t="str">
            <v>SCS0001565</v>
          </cell>
          <cell r="C837" t="str">
            <v>MA501后排中间安全带装配总成（带右侧锁扣）</v>
          </cell>
        </row>
        <row r="838">
          <cell r="A838" t="str">
            <v>2.01.841</v>
          </cell>
          <cell r="B838" t="str">
            <v>SCS0001566</v>
          </cell>
          <cell r="C838" t="str">
            <v>MA501主驾左侧调角器总成</v>
          </cell>
        </row>
        <row r="839">
          <cell r="A839" t="str">
            <v>2.01.842</v>
          </cell>
          <cell r="B839" t="str">
            <v>SCS0001567</v>
          </cell>
          <cell r="C839" t="str">
            <v>MA501主驾左侧调角器总成（电动）</v>
          </cell>
        </row>
        <row r="840">
          <cell r="A840" t="str">
            <v>2.01.843</v>
          </cell>
          <cell r="B840" t="str">
            <v>SCS0001568</v>
          </cell>
          <cell r="C840" t="str">
            <v>MA501主驾右侧调角器总成（电动）</v>
          </cell>
        </row>
        <row r="841">
          <cell r="A841" t="str">
            <v>2.01.844</v>
          </cell>
          <cell r="B841" t="str">
            <v>SCS0001569</v>
          </cell>
          <cell r="C841" t="str">
            <v>MA501副驾右侧调角器总成（带气囊）</v>
          </cell>
        </row>
        <row r="842">
          <cell r="A842" t="str">
            <v>2.01.845</v>
          </cell>
          <cell r="B842" t="str">
            <v>SCS0001570</v>
          </cell>
          <cell r="C842" t="str">
            <v>MA501副驾右侧调角器总成（不带气囊）</v>
          </cell>
        </row>
        <row r="843">
          <cell r="A843" t="str">
            <v>2.01.846</v>
          </cell>
          <cell r="B843" t="str">
            <v>SCS0001571</v>
          </cell>
          <cell r="C843" t="str">
            <v>M60中排左独立座扶手轴总成</v>
          </cell>
        </row>
        <row r="844">
          <cell r="A844" t="str">
            <v>2.01.847</v>
          </cell>
          <cell r="B844" t="str">
            <v>SCS0001572</v>
          </cell>
          <cell r="C844" t="str">
            <v>M50N新造型中排右独立内后座框支撑钣金总成</v>
          </cell>
        </row>
        <row r="845">
          <cell r="A845" t="str">
            <v>2.01.848</v>
          </cell>
          <cell r="B845" t="str">
            <v>SCS0001573</v>
          </cell>
          <cell r="C845" t="str">
            <v>C40DB坐垫钢丝骨架总成</v>
          </cell>
        </row>
        <row r="846">
          <cell r="A846" t="str">
            <v>2.01.849</v>
          </cell>
          <cell r="B846" t="str">
            <v>SCS0001574</v>
          </cell>
          <cell r="C846" t="str">
            <v>C40DB四分纵管</v>
          </cell>
        </row>
        <row r="847">
          <cell r="A847" t="str">
            <v>2.01.850</v>
          </cell>
          <cell r="B847" t="str">
            <v>SCS0001575</v>
          </cell>
          <cell r="C847" t="str">
            <v>C40DB四分靠背主体管</v>
          </cell>
        </row>
        <row r="848">
          <cell r="A848" t="str">
            <v>2.01.851</v>
          </cell>
          <cell r="B848" t="str">
            <v>SCS0001576</v>
          </cell>
          <cell r="C848" t="str">
            <v>C40DB四分背骨架下横管</v>
          </cell>
        </row>
        <row r="849">
          <cell r="A849" t="str">
            <v>2.01.852</v>
          </cell>
          <cell r="B849" t="str">
            <v>SCS0001577</v>
          </cell>
          <cell r="C849" t="str">
            <v>C40DB四分背骨架横向钢丝件1</v>
          </cell>
        </row>
        <row r="850">
          <cell r="A850" t="str">
            <v>2.01.853</v>
          </cell>
          <cell r="B850" t="str">
            <v>SCS0001578</v>
          </cell>
          <cell r="C850" t="str">
            <v>C40DB四分背骨架横向钢丝件2</v>
          </cell>
        </row>
        <row r="851">
          <cell r="A851" t="str">
            <v>2.01.855</v>
          </cell>
          <cell r="B851" t="str">
            <v>SCS0001579</v>
          </cell>
          <cell r="C851" t="str">
            <v>C40DB四分背左侧旋转支架总成</v>
          </cell>
        </row>
        <row r="852">
          <cell r="A852" t="str">
            <v>2.01.856</v>
          </cell>
          <cell r="B852" t="str">
            <v>SCS0001580</v>
          </cell>
          <cell r="C852" t="str">
            <v>C40DB四分靠背发泡钢丝1</v>
          </cell>
        </row>
        <row r="853">
          <cell r="A853" t="str">
            <v>2.01.857</v>
          </cell>
          <cell r="B853" t="str">
            <v>SCS0001581</v>
          </cell>
          <cell r="C853" t="str">
            <v>C40DB四分靠背发泡钢丝4</v>
          </cell>
        </row>
        <row r="854">
          <cell r="A854" t="str">
            <v>2.01.858</v>
          </cell>
          <cell r="B854" t="str">
            <v>SCS0001582</v>
          </cell>
          <cell r="C854" t="str">
            <v>C40DB六分纵弯管</v>
          </cell>
        </row>
        <row r="855">
          <cell r="A855" t="str">
            <v>2.01.859</v>
          </cell>
          <cell r="B855" t="str">
            <v>SCS0001583</v>
          </cell>
          <cell r="C855" t="str">
            <v>C40DB六分背下横管</v>
          </cell>
        </row>
        <row r="856">
          <cell r="A856" t="str">
            <v>2.01.860</v>
          </cell>
          <cell r="B856" t="str">
            <v>SCS0001584</v>
          </cell>
          <cell r="C856" t="str">
            <v>C40DB六分背主体管</v>
          </cell>
        </row>
        <row r="857">
          <cell r="A857" t="str">
            <v>2.01.861</v>
          </cell>
          <cell r="B857" t="str">
            <v>SCS0001585</v>
          </cell>
          <cell r="C857" t="str">
            <v>C40DB六分背横向钢丝1</v>
          </cell>
        </row>
        <row r="858">
          <cell r="A858" t="str">
            <v>2.01.862</v>
          </cell>
          <cell r="B858" t="str">
            <v>SCS0001586</v>
          </cell>
          <cell r="C858" t="str">
            <v>C40DB六分背横向钢丝2</v>
          </cell>
        </row>
        <row r="859">
          <cell r="A859" t="str">
            <v>2.01.863</v>
          </cell>
          <cell r="B859" t="str">
            <v>SCS0001587</v>
          </cell>
          <cell r="C859" t="str">
            <v>C40DB扶手后面套打钉钢丝2</v>
          </cell>
        </row>
        <row r="860">
          <cell r="A860" t="str">
            <v>2.01.864</v>
          </cell>
          <cell r="B860" t="str">
            <v>SCS0001588</v>
          </cell>
          <cell r="C860" t="str">
            <v>C40DB扶手外侧支架钣金</v>
          </cell>
        </row>
        <row r="861">
          <cell r="A861" t="str">
            <v>2.01.865</v>
          </cell>
          <cell r="B861" t="str">
            <v>SCS0001589</v>
          </cell>
          <cell r="C861" t="str">
            <v>C40DB扶手连接钣金2</v>
          </cell>
        </row>
        <row r="862">
          <cell r="A862" t="str">
            <v>2.01.867</v>
          </cell>
          <cell r="B862" t="str">
            <v>SCS0001590</v>
          </cell>
          <cell r="C862" t="str">
            <v>C40DB六分背中部转轴支架总成</v>
          </cell>
        </row>
        <row r="863">
          <cell r="A863" t="str">
            <v>2.01.868</v>
          </cell>
          <cell r="B863" t="str">
            <v>SCS0001591</v>
          </cell>
          <cell r="C863" t="str">
            <v>C40DB六分靠背发泡钢丝3</v>
          </cell>
        </row>
        <row r="864">
          <cell r="A864" t="str">
            <v>2.01.869</v>
          </cell>
          <cell r="B864" t="str">
            <v>SCS0001592</v>
          </cell>
          <cell r="C864" t="str">
            <v>C40DB六分靠背发泡钢丝7</v>
          </cell>
        </row>
        <row r="865">
          <cell r="A865" t="str">
            <v>2.01.870</v>
          </cell>
          <cell r="B865" t="str">
            <v>SCS0001593</v>
          </cell>
          <cell r="C865" t="str">
            <v>C40DB靠背合棉支撑钢丝总成</v>
          </cell>
        </row>
        <row r="866">
          <cell r="A866" t="str">
            <v>2.01.871</v>
          </cell>
          <cell r="B866" t="str">
            <v>SCS0001594</v>
          </cell>
          <cell r="C866" t="str">
            <v>靠背上弯管</v>
          </cell>
        </row>
        <row r="867">
          <cell r="A867" t="str">
            <v>2.01.872</v>
          </cell>
          <cell r="B867" t="str">
            <v>SCS0001595</v>
          </cell>
          <cell r="C867" t="str">
            <v>医疗座椅靠背发泡支撑钢丝</v>
          </cell>
        </row>
        <row r="868">
          <cell r="A868" t="str">
            <v>2.01.873</v>
          </cell>
          <cell r="B868" t="str">
            <v>SCS0001596</v>
          </cell>
          <cell r="C868" t="str">
            <v>医疗座椅靠背上部连接横梁</v>
          </cell>
        </row>
        <row r="869">
          <cell r="A869" t="str">
            <v>2.01.874</v>
          </cell>
          <cell r="B869" t="str">
            <v>SCS0001597</v>
          </cell>
          <cell r="C869" t="str">
            <v>医疗座椅靠背底部连接横梁</v>
          </cell>
        </row>
        <row r="870">
          <cell r="A870" t="str">
            <v>2.01.875</v>
          </cell>
          <cell r="B870" t="str">
            <v>SCS0001598</v>
          </cell>
          <cell r="C870" t="str">
            <v>医疗座椅左连接管</v>
          </cell>
        </row>
        <row r="871">
          <cell r="A871" t="str">
            <v>2.01.876</v>
          </cell>
          <cell r="B871" t="str">
            <v>SCS0001599</v>
          </cell>
          <cell r="C871" t="str">
            <v>医疗座椅右连接管</v>
          </cell>
        </row>
        <row r="872">
          <cell r="A872" t="str">
            <v>2.01.877</v>
          </cell>
          <cell r="B872" t="str">
            <v>SCS0001600</v>
          </cell>
          <cell r="C872" t="str">
            <v>医疗座椅座靠连接杆</v>
          </cell>
        </row>
        <row r="873">
          <cell r="A873" t="str">
            <v>2.01.878</v>
          </cell>
          <cell r="B873" t="str">
            <v>SCS0001601</v>
          </cell>
          <cell r="C873" t="str">
            <v>医疗座椅连接板</v>
          </cell>
        </row>
        <row r="874">
          <cell r="A874" t="str">
            <v>2.01.879</v>
          </cell>
          <cell r="B874" t="str">
            <v>SCS0001602</v>
          </cell>
          <cell r="C874" t="str">
            <v>医疗座椅蛇形簧组件</v>
          </cell>
        </row>
        <row r="875">
          <cell r="A875" t="str">
            <v>2.01.880</v>
          </cell>
          <cell r="B875" t="str">
            <v>SCS0001603</v>
          </cell>
          <cell r="C875" t="str">
            <v>医疗椅靠背发泡钢丝</v>
          </cell>
        </row>
        <row r="876">
          <cell r="A876" t="str">
            <v>2.01.881</v>
          </cell>
          <cell r="B876" t="str">
            <v>SCS0001604</v>
          </cell>
          <cell r="C876" t="str">
            <v>医疗椅背板</v>
          </cell>
        </row>
        <row r="877">
          <cell r="A877" t="str">
            <v>2.01.882</v>
          </cell>
          <cell r="B877" t="str">
            <v>SCS0001605</v>
          </cell>
          <cell r="C877" t="str">
            <v>医疗椅靠背拉手</v>
          </cell>
        </row>
        <row r="878">
          <cell r="A878" t="str">
            <v>2.01.883</v>
          </cell>
          <cell r="B878" t="str">
            <v>SCS0001606</v>
          </cell>
          <cell r="C878" t="str">
            <v>医疗椅按摩器总成</v>
          </cell>
        </row>
        <row r="879">
          <cell r="A879" t="str">
            <v>2.01.884</v>
          </cell>
          <cell r="B879" t="str">
            <v>SCS0001607</v>
          </cell>
          <cell r="C879" t="str">
            <v>M60右独立扶手骨架总成</v>
          </cell>
        </row>
        <row r="880">
          <cell r="A880" t="str">
            <v>2.01.885</v>
          </cell>
          <cell r="B880" t="str">
            <v>SCS0001608</v>
          </cell>
          <cell r="C880" t="str">
            <v>M60左独立扶手骨架总成</v>
          </cell>
        </row>
        <row r="881">
          <cell r="A881" t="str">
            <v>2.01.886</v>
          </cell>
          <cell r="B881" t="str">
            <v>SCS0001609</v>
          </cell>
          <cell r="C881" t="str">
            <v>U201二排四分座骨架主体总成</v>
          </cell>
        </row>
        <row r="882">
          <cell r="A882" t="str">
            <v>2.01.887</v>
          </cell>
          <cell r="B882" t="str">
            <v>SCS0001610</v>
          </cell>
          <cell r="C882" t="str">
            <v>U201中排地锁铰链总成右</v>
          </cell>
        </row>
        <row r="883">
          <cell r="A883" t="str">
            <v>2.01.888</v>
          </cell>
          <cell r="B883" t="str">
            <v>SCS0001611</v>
          </cell>
          <cell r="C883" t="str">
            <v>U201中排地锁铰链总成左</v>
          </cell>
        </row>
        <row r="884">
          <cell r="A884" t="str">
            <v>2.01.889</v>
          </cell>
          <cell r="B884" t="str">
            <v>SCS0001612</v>
          </cell>
          <cell r="C884" t="str">
            <v>U201四分座垫左地锁连接板总成</v>
          </cell>
        </row>
        <row r="885">
          <cell r="A885" t="str">
            <v>2.01.890</v>
          </cell>
          <cell r="B885" t="str">
            <v>SCS0001613</v>
          </cell>
          <cell r="C885" t="str">
            <v>U201中排地锁总成</v>
          </cell>
        </row>
        <row r="886">
          <cell r="A886" t="str">
            <v>2.01.891</v>
          </cell>
          <cell r="B886" t="str">
            <v>SCS0001614</v>
          </cell>
          <cell r="C886" t="str">
            <v>U201中排四分地锁总成</v>
          </cell>
        </row>
        <row r="887">
          <cell r="A887" t="str">
            <v>2.01.892</v>
          </cell>
          <cell r="B887" t="str">
            <v>SCS0001615</v>
          </cell>
          <cell r="C887" t="str">
            <v>U201地锁解锁总成R</v>
          </cell>
        </row>
        <row r="888">
          <cell r="A888" t="str">
            <v>2.01.893</v>
          </cell>
          <cell r="B888" t="str">
            <v>SCS0001616</v>
          </cell>
          <cell r="C888" t="str">
            <v>U201二排四分靠背骨架总成</v>
          </cell>
        </row>
        <row r="889">
          <cell r="A889" t="str">
            <v>2.01.894</v>
          </cell>
          <cell r="B889" t="str">
            <v>BFA0000048</v>
          </cell>
          <cell r="C889" t="str">
            <v>U201解锁扣手销轴</v>
          </cell>
        </row>
        <row r="890">
          <cell r="A890" t="str">
            <v>2.01.895</v>
          </cell>
          <cell r="B890" t="str">
            <v>BSP0000008</v>
          </cell>
          <cell r="C890" t="str">
            <v>U201解锁扣手弹簧</v>
          </cell>
        </row>
        <row r="891">
          <cell r="A891" t="str">
            <v>2.01.896</v>
          </cell>
          <cell r="B891" t="str">
            <v>SCS0001617</v>
          </cell>
          <cell r="C891" t="str">
            <v>U201四分右调角器总成</v>
          </cell>
        </row>
        <row r="892">
          <cell r="A892" t="str">
            <v>2.01.897</v>
          </cell>
          <cell r="B892" t="str">
            <v>SCS0001618</v>
          </cell>
          <cell r="C892" t="str">
            <v>U201四分靠背饺链连接总成</v>
          </cell>
        </row>
        <row r="893">
          <cell r="A893" t="str">
            <v>2.01.898</v>
          </cell>
          <cell r="B893" t="str">
            <v>SCS0001619</v>
          </cell>
          <cell r="C893" t="str">
            <v>U201三排左座椅坐垫骨架总成</v>
          </cell>
        </row>
        <row r="894">
          <cell r="A894" t="str">
            <v>2.01.899</v>
          </cell>
          <cell r="B894" t="str">
            <v>SCS0001620</v>
          </cell>
          <cell r="C894" t="str">
            <v>U201三排坐垫翻转支架总成</v>
          </cell>
        </row>
        <row r="895">
          <cell r="A895" t="str">
            <v>2.01.900</v>
          </cell>
          <cell r="B895" t="str">
            <v>SCS0001621</v>
          </cell>
          <cell r="C895" t="str">
            <v>U201三排左座椅靠背骨架总成</v>
          </cell>
        </row>
        <row r="896">
          <cell r="A896" t="str">
            <v>2.01.901</v>
          </cell>
          <cell r="B896" t="str">
            <v>SCS0001622</v>
          </cell>
          <cell r="C896" t="str">
            <v>U201后排短拉线总成</v>
          </cell>
        </row>
        <row r="897">
          <cell r="A897" t="str">
            <v>2.01.902</v>
          </cell>
          <cell r="B897" t="str">
            <v>SCS0001623</v>
          </cell>
          <cell r="C897" t="str">
            <v>U201三排左座椅地脚链接总成</v>
          </cell>
        </row>
        <row r="898">
          <cell r="A898" t="str">
            <v>2.01.903</v>
          </cell>
          <cell r="B898" t="str">
            <v>SCS0001624</v>
          </cell>
          <cell r="C898" t="str">
            <v>U201三排左座椅地锁总成</v>
          </cell>
        </row>
        <row r="899">
          <cell r="A899" t="str">
            <v>2.01.905</v>
          </cell>
          <cell r="B899" t="str">
            <v>SCS0001625</v>
          </cell>
          <cell r="C899" t="str">
            <v>U201三排右座椅坐垫骨架总成</v>
          </cell>
        </row>
        <row r="900">
          <cell r="A900" t="str">
            <v>2.01.907</v>
          </cell>
          <cell r="B900" t="str">
            <v>SCS0001626</v>
          </cell>
          <cell r="C900" t="str">
            <v>U201三排右座椅靠背骨架总成</v>
          </cell>
        </row>
        <row r="901">
          <cell r="A901" t="str">
            <v>2.01.908</v>
          </cell>
          <cell r="B901" t="str">
            <v>SCS0001627</v>
          </cell>
          <cell r="C901" t="str">
            <v>U201三排右座椅地脚链接总成</v>
          </cell>
        </row>
        <row r="902">
          <cell r="A902" t="str">
            <v>2.01.909</v>
          </cell>
          <cell r="B902" t="str">
            <v>SCS0001628</v>
          </cell>
          <cell r="C902" t="str">
            <v>U201三排右座椅地锁总成</v>
          </cell>
        </row>
        <row r="903">
          <cell r="A903" t="str">
            <v>2.01.910</v>
          </cell>
          <cell r="B903" t="str">
            <v>SCS0001629</v>
          </cell>
          <cell r="C903" t="str">
            <v>U201二排六分座骨架主体总成</v>
          </cell>
        </row>
        <row r="904">
          <cell r="A904" t="str">
            <v>2.01.911</v>
          </cell>
          <cell r="B904" t="str">
            <v>SCS0001630</v>
          </cell>
          <cell r="C904" t="str">
            <v>U201六分座垫右地锁连接板总成</v>
          </cell>
        </row>
        <row r="905">
          <cell r="A905" t="str">
            <v>2.01.912</v>
          </cell>
          <cell r="B905" t="str">
            <v>SCS0001631</v>
          </cell>
          <cell r="C905" t="str">
            <v>U201地锁总成R</v>
          </cell>
        </row>
        <row r="906">
          <cell r="A906" t="str">
            <v>2.01.913</v>
          </cell>
          <cell r="B906" t="str">
            <v>SCS0001632</v>
          </cell>
          <cell r="C906" t="str">
            <v>U201中排六分地锁总成</v>
          </cell>
        </row>
        <row r="907">
          <cell r="A907" t="str">
            <v>2.01.914</v>
          </cell>
          <cell r="B907" t="str">
            <v>SCS0001633</v>
          </cell>
          <cell r="C907" t="str">
            <v>U201地锁解锁总成L</v>
          </cell>
        </row>
        <row r="908">
          <cell r="A908" t="str">
            <v>2.01.915</v>
          </cell>
          <cell r="B908" t="str">
            <v>SCS0001634</v>
          </cell>
          <cell r="C908" t="str">
            <v>U201六分靠背骨架总成</v>
          </cell>
        </row>
        <row r="909">
          <cell r="A909" t="str">
            <v>2.01.916</v>
          </cell>
          <cell r="B909" t="str">
            <v>SCS0001635</v>
          </cell>
          <cell r="C909" t="str">
            <v>U201六分左调角器总成</v>
          </cell>
        </row>
        <row r="910">
          <cell r="A910" t="str">
            <v>2.01.917</v>
          </cell>
          <cell r="B910" t="str">
            <v>SCS0001636</v>
          </cell>
          <cell r="C910" t="str">
            <v>U201六分右调角器总成</v>
          </cell>
        </row>
        <row r="911">
          <cell r="A911" t="str">
            <v>2.01.918</v>
          </cell>
          <cell r="B911" t="str">
            <v>SCS0001637</v>
          </cell>
          <cell r="C911" t="str">
            <v>U201扶手右固定板</v>
          </cell>
        </row>
        <row r="912">
          <cell r="A912" t="str">
            <v>2.01.919</v>
          </cell>
          <cell r="B912" t="str">
            <v>SCS0001638</v>
          </cell>
          <cell r="C912" t="str">
            <v>U201四分安全带插锁（黑色）</v>
          </cell>
        </row>
        <row r="913">
          <cell r="A913" t="str">
            <v>2.01.920</v>
          </cell>
          <cell r="B913" t="str">
            <v>SCS0001639</v>
          </cell>
          <cell r="C913" t="str">
            <v>U201四分安全带插锁（米色）</v>
          </cell>
        </row>
        <row r="914">
          <cell r="A914" t="str">
            <v>2.01.921</v>
          </cell>
          <cell r="B914" t="str">
            <v>SCS0001640</v>
          </cell>
          <cell r="C914" t="str">
            <v>钢丝420</v>
          </cell>
        </row>
        <row r="915">
          <cell r="A915" t="str">
            <v>2.01.922</v>
          </cell>
          <cell r="B915" t="str">
            <v>SCS0001641</v>
          </cell>
          <cell r="C915" t="str">
            <v>U201中排短拉线总成</v>
          </cell>
        </row>
        <row r="916">
          <cell r="A916" t="str">
            <v>2.01.923</v>
          </cell>
          <cell r="B916" t="str">
            <v>SCS0001642</v>
          </cell>
          <cell r="C916" t="str">
            <v>U201中排安全带中间插口（黑色）</v>
          </cell>
        </row>
        <row r="917">
          <cell r="A917" t="str">
            <v>2.01.924</v>
          </cell>
          <cell r="B917" t="str">
            <v>SCS0001643</v>
          </cell>
          <cell r="C917" t="str">
            <v>U201二排六分长解锁拉线总成</v>
          </cell>
        </row>
        <row r="918">
          <cell r="A918" t="str">
            <v>2.01.925</v>
          </cell>
          <cell r="B918" t="str">
            <v>SCS0001644</v>
          </cell>
          <cell r="C918" t="str">
            <v>U201安全带卷收器总成（黑色）</v>
          </cell>
        </row>
        <row r="919">
          <cell r="A919" t="str">
            <v>2.01.926</v>
          </cell>
          <cell r="B919" t="str">
            <v>SCS0001645</v>
          </cell>
          <cell r="C919" t="str">
            <v>U201安全带卷收器总成（米色）</v>
          </cell>
        </row>
        <row r="920">
          <cell r="A920" t="str">
            <v>2.01.927</v>
          </cell>
          <cell r="B920" t="str">
            <v>SCS0001646</v>
          </cell>
          <cell r="C920" t="str">
            <v>U201中排安全带中间插口（米色）</v>
          </cell>
        </row>
        <row r="921">
          <cell r="A921" t="str">
            <v>2.01.928</v>
          </cell>
          <cell r="B921" t="str">
            <v>SCS0001647</v>
          </cell>
          <cell r="C921" t="str">
            <v>MA501右靠背骨架焊接总成(背板式)不带扶手</v>
          </cell>
        </row>
        <row r="922">
          <cell r="A922" t="str">
            <v>2.01.929</v>
          </cell>
          <cell r="B922" t="str">
            <v>SCS0001648</v>
          </cell>
          <cell r="C922" t="str">
            <v>C33D-Z03副驾座框本体总成（舒适型）</v>
          </cell>
        </row>
        <row r="923">
          <cell r="A923" t="str">
            <v>2.01.930</v>
          </cell>
          <cell r="B923" t="str">
            <v>SCS0001649</v>
          </cell>
          <cell r="C923" t="str">
            <v>C33D-Z03主驾座框本体总成（舒适型）</v>
          </cell>
        </row>
        <row r="924">
          <cell r="A924" t="str">
            <v>2.01.931</v>
          </cell>
          <cell r="B924" t="str">
            <v>SCS0001650</v>
          </cell>
          <cell r="C924" t="str">
            <v>C33D-Z03主驾座框本体总成（精英型）</v>
          </cell>
        </row>
        <row r="925">
          <cell r="A925" t="str">
            <v>2.01.932</v>
          </cell>
          <cell r="B925" t="str">
            <v>SCS0001651</v>
          </cell>
          <cell r="C925" t="str">
            <v>C33D-Z03副驾座框本体总成（精英型）</v>
          </cell>
        </row>
        <row r="926">
          <cell r="A926" t="str">
            <v>2.01.933</v>
          </cell>
          <cell r="B926" t="str">
            <v>SCS0001652</v>
          </cell>
          <cell r="C926" t="str">
            <v>C33D-Z03副驾座框本体总成（豪华型）</v>
          </cell>
        </row>
        <row r="927">
          <cell r="A927" t="str">
            <v>2.01.934</v>
          </cell>
          <cell r="B927" t="str">
            <v>SCS0001653</v>
          </cell>
          <cell r="C927" t="str">
            <v>C33D-Z03主驾座框本体总成（豪华型）</v>
          </cell>
        </row>
        <row r="928">
          <cell r="A928" t="str">
            <v>2.01.935</v>
          </cell>
          <cell r="B928" t="str">
            <v>SCS0001654</v>
          </cell>
          <cell r="C928" t="str">
            <v>C40DB支持下端钢丝2</v>
          </cell>
        </row>
        <row r="929">
          <cell r="A929" t="str">
            <v>2.01.936</v>
          </cell>
          <cell r="B929" t="str">
            <v>SCS0001655</v>
          </cell>
          <cell r="C929" t="str">
            <v>C40DB支持下端钢丝1</v>
          </cell>
        </row>
        <row r="930">
          <cell r="A930" t="str">
            <v>2.01.937</v>
          </cell>
          <cell r="B930" t="str">
            <v>SCS0001656</v>
          </cell>
          <cell r="C930" t="str">
            <v>H40D合棉预埋钢丝A</v>
          </cell>
        </row>
        <row r="931">
          <cell r="A931" t="str">
            <v>2.01.938</v>
          </cell>
          <cell r="B931" t="str">
            <v>SCS0001657</v>
          </cell>
          <cell r="C931" t="str">
            <v>H40D合棉预埋钢丝B</v>
          </cell>
        </row>
        <row r="932">
          <cell r="A932" t="str">
            <v>2.01.939</v>
          </cell>
          <cell r="B932" t="str">
            <v>SCS0001658</v>
          </cell>
          <cell r="C932" t="str">
            <v>H40D合棉预埋钢丝C</v>
          </cell>
        </row>
        <row r="933">
          <cell r="A933" t="str">
            <v>2.01.940</v>
          </cell>
          <cell r="B933" t="str">
            <v>SCS0001659</v>
          </cell>
          <cell r="C933" t="str">
            <v>H40D合棉预埋钢丝D</v>
          </cell>
        </row>
        <row r="934">
          <cell r="A934" t="str">
            <v>2.01.941</v>
          </cell>
          <cell r="B934" t="str">
            <v>SCS0001660</v>
          </cell>
          <cell r="C934" t="str">
            <v>H40D合棉预埋钢丝E</v>
          </cell>
        </row>
        <row r="935">
          <cell r="A935" t="str">
            <v>2.01.942</v>
          </cell>
          <cell r="B935" t="str">
            <v>SCS0001661</v>
          </cell>
          <cell r="C935" t="str">
            <v>H40D合棉预埋钢丝G</v>
          </cell>
        </row>
        <row r="936">
          <cell r="A936" t="str">
            <v>2.01.943</v>
          </cell>
          <cell r="B936" t="str">
            <v>SCS0001662</v>
          </cell>
          <cell r="C936" t="str">
            <v>H40D合棉预埋钢丝H</v>
          </cell>
        </row>
        <row r="937">
          <cell r="A937" t="str">
            <v>2.01.944</v>
          </cell>
          <cell r="B937" t="str">
            <v>SCS0001663</v>
          </cell>
          <cell r="C937" t="str">
            <v>H40D合棉预埋钢丝I</v>
          </cell>
        </row>
        <row r="938">
          <cell r="A938" t="str">
            <v>2.01.945</v>
          </cell>
          <cell r="B938" t="str">
            <v>SCS0001664</v>
          </cell>
          <cell r="C938" t="str">
            <v>H40D主驾安全带锁扣总成（尊贵版）</v>
          </cell>
        </row>
        <row r="939">
          <cell r="A939" t="str">
            <v>2.01.946</v>
          </cell>
          <cell r="B939" t="str">
            <v>SCS0001665</v>
          </cell>
          <cell r="C939" t="str">
            <v>H40D副驾安全带锁扣总成（豪华版）</v>
          </cell>
        </row>
        <row r="940">
          <cell r="A940" t="str">
            <v>2.01.947</v>
          </cell>
          <cell r="B940" t="str">
            <v>BEC0000011</v>
          </cell>
          <cell r="C940" t="str">
            <v>H40D SBR</v>
          </cell>
        </row>
        <row r="941">
          <cell r="A941" t="str">
            <v>2.01.948</v>
          </cell>
          <cell r="B941" t="str">
            <v>SCS0001666</v>
          </cell>
          <cell r="C941" t="str">
            <v>H40D副驾安全带锁扣总成（尊贵版，带未系提醒）</v>
          </cell>
        </row>
        <row r="942">
          <cell r="A942" t="str">
            <v>2.01.949</v>
          </cell>
          <cell r="B942" t="str">
            <v>SCS0001667</v>
          </cell>
          <cell r="C942" t="str">
            <v>C32B靠背骨架焊接总成（豪华）</v>
          </cell>
        </row>
        <row r="943">
          <cell r="A943" t="str">
            <v>2.01.950</v>
          </cell>
          <cell r="B943" t="str">
            <v>BEC0000012</v>
          </cell>
          <cell r="C943" t="str">
            <v>M50S座椅靠背电加热系统</v>
          </cell>
        </row>
        <row r="944">
          <cell r="A944" t="str">
            <v>2.01.951</v>
          </cell>
          <cell r="B944" t="str">
            <v>BEC0000013</v>
          </cell>
          <cell r="C944" t="str">
            <v>M50S座椅座垫电加热系统</v>
          </cell>
        </row>
        <row r="945">
          <cell r="A945" t="str">
            <v>2.01.952</v>
          </cell>
          <cell r="B945" t="str">
            <v>SCS0001668</v>
          </cell>
          <cell r="C945" t="str">
            <v>C40DB扶手骨架总成</v>
          </cell>
        </row>
        <row r="946">
          <cell r="A946" t="str">
            <v>2.01.953</v>
          </cell>
          <cell r="B946" t="str">
            <v>SCS0001669</v>
          </cell>
          <cell r="C946" t="str">
            <v>C40DB中间头枕杆焊接总成</v>
          </cell>
        </row>
        <row r="947">
          <cell r="A947" t="str">
            <v>2.01.954</v>
          </cell>
          <cell r="B947" t="str">
            <v>SCS0001670</v>
          </cell>
          <cell r="C947" t="str">
            <v>C40DB两侧头枕杆</v>
          </cell>
        </row>
        <row r="948">
          <cell r="A948" t="str">
            <v>2.01.955</v>
          </cell>
          <cell r="B948" t="str">
            <v>SCS0001671</v>
          </cell>
          <cell r="C948" t="str">
            <v>C32B座垫支撑钢丝A</v>
          </cell>
        </row>
        <row r="949">
          <cell r="A949" t="str">
            <v>2.01.956</v>
          </cell>
          <cell r="B949" t="str">
            <v>SCS0001672</v>
          </cell>
          <cell r="C949" t="str">
            <v>C32B座垫支撑钢丝B</v>
          </cell>
        </row>
        <row r="950">
          <cell r="A950" t="str">
            <v>2.01.957</v>
          </cell>
          <cell r="B950" t="str">
            <v>SCS0001673</v>
          </cell>
          <cell r="C950" t="str">
            <v>C32B座垫支撑钢丝C</v>
          </cell>
        </row>
        <row r="951">
          <cell r="A951" t="str">
            <v>2.01.958</v>
          </cell>
          <cell r="B951" t="str">
            <v>SCS0001674</v>
          </cell>
          <cell r="C951" t="str">
            <v>C32B座垫支撑钢丝D</v>
          </cell>
        </row>
        <row r="952">
          <cell r="A952" t="str">
            <v>2.01.959</v>
          </cell>
          <cell r="B952" t="str">
            <v>SCS0001675</v>
          </cell>
          <cell r="C952" t="str">
            <v>C32B座垫支撑钢丝E</v>
          </cell>
        </row>
        <row r="953">
          <cell r="A953" t="str">
            <v>2.01.960</v>
          </cell>
          <cell r="B953" t="str">
            <v>SCS0001676</v>
          </cell>
          <cell r="C953" t="str">
            <v>C32B座垫支撑钢丝F</v>
          </cell>
        </row>
        <row r="954">
          <cell r="A954" t="str">
            <v>2.01.961</v>
          </cell>
          <cell r="B954" t="str">
            <v>SCS0001677</v>
          </cell>
          <cell r="C954" t="str">
            <v>C32B座垫支撑钢丝G</v>
          </cell>
        </row>
        <row r="955">
          <cell r="A955" t="str">
            <v>2.01.962</v>
          </cell>
          <cell r="B955" t="str">
            <v>SCS0001678</v>
          </cell>
          <cell r="C955" t="str">
            <v>C32B座垫支撑钢丝H</v>
          </cell>
        </row>
        <row r="956">
          <cell r="A956" t="str">
            <v>2.01.963</v>
          </cell>
          <cell r="B956" t="str">
            <v>SCS0001679</v>
          </cell>
          <cell r="C956" t="str">
            <v>C32B座垫支撑钢丝I</v>
          </cell>
        </row>
        <row r="957">
          <cell r="A957" t="str">
            <v>2.01.964</v>
          </cell>
          <cell r="B957" t="str">
            <v>SCS0001680</v>
          </cell>
          <cell r="C957" t="str">
            <v>C32B座垫支撑钢丝J</v>
          </cell>
        </row>
        <row r="958">
          <cell r="A958" t="str">
            <v>2.01.965</v>
          </cell>
          <cell r="B958" t="str">
            <v>SCS0001681</v>
          </cell>
          <cell r="C958" t="str">
            <v>C32B座垫支撑钢丝K</v>
          </cell>
        </row>
        <row r="959">
          <cell r="A959" t="str">
            <v>2.01.966</v>
          </cell>
          <cell r="B959" t="str">
            <v>SCS0001682</v>
          </cell>
          <cell r="C959" t="str">
            <v>C32B座垫支撑钢丝L</v>
          </cell>
        </row>
        <row r="960">
          <cell r="A960" t="str">
            <v>2.01.967</v>
          </cell>
          <cell r="B960" t="str">
            <v>SCS0001683</v>
          </cell>
          <cell r="C960" t="str">
            <v>C32B座垫支撑钢丝M</v>
          </cell>
        </row>
        <row r="961">
          <cell r="A961" t="str">
            <v>2.01.968</v>
          </cell>
          <cell r="B961" t="str">
            <v>SCS0001684</v>
          </cell>
          <cell r="C961" t="str">
            <v>C32B座垫支撑钢丝N</v>
          </cell>
        </row>
        <row r="962">
          <cell r="A962" t="str">
            <v>2.01.969</v>
          </cell>
          <cell r="B962" t="str">
            <v>SCS0001685</v>
          </cell>
          <cell r="C962" t="str">
            <v>C32B座垫支撑钢丝O</v>
          </cell>
        </row>
        <row r="963">
          <cell r="A963" t="str">
            <v>2.01.970</v>
          </cell>
          <cell r="B963" t="str">
            <v>SCS0001686</v>
          </cell>
          <cell r="C963" t="str">
            <v>C32B座垫支撑钢丝P</v>
          </cell>
        </row>
        <row r="964">
          <cell r="A964" t="str">
            <v>2.01.971</v>
          </cell>
          <cell r="B964" t="str">
            <v>SCS0001687</v>
          </cell>
          <cell r="C964" t="str">
            <v>C32B座垫支撑钢丝Q</v>
          </cell>
        </row>
        <row r="965">
          <cell r="A965" t="str">
            <v>2.01.972</v>
          </cell>
          <cell r="B965" t="str">
            <v>SCS0003981</v>
          </cell>
          <cell r="C965" t="str">
            <v>MA501扶手骨架总成</v>
          </cell>
        </row>
        <row r="966">
          <cell r="A966" t="str">
            <v>2.01.973</v>
          </cell>
          <cell r="B966" t="str">
            <v>SCS0003982</v>
          </cell>
          <cell r="C966" t="str">
            <v>H01后排座椅坐垫骨架总成</v>
          </cell>
        </row>
        <row r="967">
          <cell r="A967" t="str">
            <v>2.01.974</v>
          </cell>
          <cell r="B967" t="str">
            <v>SCS0004022</v>
          </cell>
          <cell r="C967" t="str">
            <v>C32B前排头枕骨架总成</v>
          </cell>
        </row>
        <row r="968">
          <cell r="A968" t="str">
            <v>2.01.975</v>
          </cell>
          <cell r="B968" t="str">
            <v>SCS0004023</v>
          </cell>
          <cell r="C968" t="str">
            <v>C32B后排两侧头枕骨架总成</v>
          </cell>
        </row>
        <row r="969">
          <cell r="A969" t="str">
            <v>2.01.976</v>
          </cell>
          <cell r="B969" t="str">
            <v>SCS0004024</v>
          </cell>
          <cell r="C969" t="str">
            <v>C32B后排中间头枕骨架总成</v>
          </cell>
        </row>
        <row r="970">
          <cell r="A970" t="str">
            <v>2.01.977</v>
          </cell>
          <cell r="B970" t="str">
            <v>SCS0005228</v>
          </cell>
          <cell r="C970" t="str">
            <v>M60中后排四六分中间头枕骨架</v>
          </cell>
        </row>
        <row r="971">
          <cell r="A971" t="str">
            <v>2.01.978</v>
          </cell>
          <cell r="B971" t="str">
            <v>SCS0005229</v>
          </cell>
          <cell r="C971" t="str">
            <v>M60中后排四六分两侧头枕骨架</v>
          </cell>
        </row>
        <row r="972">
          <cell r="A972" t="str">
            <v>2.01.979</v>
          </cell>
          <cell r="B972" t="str">
            <v>SCS0005230</v>
          </cell>
          <cell r="C972" t="str">
            <v>H01主驾座弯管焊接总成</v>
          </cell>
        </row>
        <row r="973">
          <cell r="A973" t="str">
            <v>2.01.980</v>
          </cell>
          <cell r="B973" t="str">
            <v>SCS0005231</v>
          </cell>
          <cell r="C973" t="str">
            <v>H01副驾座弯管焊接总成</v>
          </cell>
        </row>
        <row r="974">
          <cell r="A974" t="str">
            <v>2.01.981</v>
          </cell>
          <cell r="B974" t="str">
            <v>SCS0005232</v>
          </cell>
          <cell r="C974" t="str">
            <v>H01坐垫支撑钢丝总成</v>
          </cell>
        </row>
        <row r="975">
          <cell r="A975" t="str">
            <v>2.01.982</v>
          </cell>
          <cell r="B975" t="str">
            <v>SCS0005233</v>
          </cell>
          <cell r="C975" t="str">
            <v>H01坐垫前横向支撑钢丝</v>
          </cell>
        </row>
        <row r="976">
          <cell r="A976" t="str">
            <v>2.01.983</v>
          </cell>
          <cell r="B976" t="e">
            <v>#N/A</v>
          </cell>
          <cell r="C976" t="str">
            <v>P203背S簧A</v>
          </cell>
        </row>
        <row r="977">
          <cell r="A977" t="str">
            <v>2.01.984</v>
          </cell>
          <cell r="B977" t="e">
            <v>#N/A</v>
          </cell>
          <cell r="C977" t="str">
            <v>P203背S簧B</v>
          </cell>
        </row>
        <row r="978">
          <cell r="A978" t="str">
            <v>2.01.985</v>
          </cell>
          <cell r="B978" t="e">
            <v>#N/A</v>
          </cell>
          <cell r="C978" t="str">
            <v>P203手动主驾靠背骨架焊接总成</v>
          </cell>
        </row>
        <row r="979">
          <cell r="A979" t="str">
            <v>2.01.986</v>
          </cell>
          <cell r="B979" t="e">
            <v>#N/A</v>
          </cell>
          <cell r="C979" t="str">
            <v>P203电动主驾靠背骨架焊接总成(无气囊)</v>
          </cell>
        </row>
        <row r="980">
          <cell r="A980" t="str">
            <v>2.01.987</v>
          </cell>
          <cell r="B980" t="e">
            <v>#N/A</v>
          </cell>
          <cell r="C980" t="str">
            <v>P203电动主驾靠背骨架焊接总成(带气囊)</v>
          </cell>
        </row>
        <row r="981">
          <cell r="A981" t="str">
            <v>2.01.988</v>
          </cell>
          <cell r="B981" t="e">
            <v>#N/A</v>
          </cell>
          <cell r="C981" t="str">
            <v>P203调角器电机总成</v>
          </cell>
        </row>
        <row r="982">
          <cell r="A982" t="str">
            <v>2.01.989</v>
          </cell>
          <cell r="B982" t="e">
            <v>#N/A</v>
          </cell>
          <cell r="C982" t="str">
            <v>P203电动调角器连动杆</v>
          </cell>
        </row>
        <row r="983">
          <cell r="A983" t="str">
            <v>2.01.990</v>
          </cell>
          <cell r="B983" t="e">
            <v>#N/A</v>
          </cell>
          <cell r="C983" t="str">
            <v>P203主驾座骨架总成</v>
          </cell>
        </row>
        <row r="984">
          <cell r="A984" t="str">
            <v>2.01.991</v>
          </cell>
          <cell r="B984" t="e">
            <v>#N/A</v>
          </cell>
          <cell r="C984" t="str">
            <v>P203主驾座骨架总成（电动）</v>
          </cell>
        </row>
        <row r="985">
          <cell r="A985" t="str">
            <v>2.01.992</v>
          </cell>
          <cell r="B985" t="e">
            <v>#N/A</v>
          </cell>
          <cell r="C985" t="str">
            <v>P203前排左插锁</v>
          </cell>
        </row>
        <row r="986">
          <cell r="A986" t="str">
            <v>2.01.993</v>
          </cell>
          <cell r="B986" t="e">
            <v>#N/A</v>
          </cell>
          <cell r="C986" t="str">
            <v>P203SBR</v>
          </cell>
        </row>
        <row r="987">
          <cell r="A987" t="str">
            <v>2.01.994</v>
          </cell>
          <cell r="B987" t="e">
            <v>#N/A</v>
          </cell>
          <cell r="C987" t="str">
            <v>P203副驾座骨架总成</v>
          </cell>
        </row>
        <row r="988">
          <cell r="A988" t="str">
            <v>2.01.995</v>
          </cell>
          <cell r="B988" t="e">
            <v>#N/A</v>
          </cell>
          <cell r="C988" t="str">
            <v>P203前排右插锁</v>
          </cell>
        </row>
        <row r="989">
          <cell r="A989" t="str">
            <v>2.01.996</v>
          </cell>
          <cell r="B989" t="e">
            <v>#N/A</v>
          </cell>
          <cell r="C989" t="str">
            <v>P203副驾靠背骨架焊接总成（无气囊）</v>
          </cell>
        </row>
        <row r="990">
          <cell r="A990" t="str">
            <v>2.01.997</v>
          </cell>
          <cell r="B990" t="e">
            <v>#N/A</v>
          </cell>
          <cell r="C990" t="str">
            <v>P203副驾靠背骨架焊接总成（带气囊）</v>
          </cell>
        </row>
        <row r="991">
          <cell r="A991" t="str">
            <v>2.02</v>
          </cell>
          <cell r="B991" t="e">
            <v>#N/A</v>
          </cell>
          <cell r="C991" t="str">
            <v>纺织类</v>
          </cell>
        </row>
        <row r="992">
          <cell r="A992" t="str">
            <v>2.02.001</v>
          </cell>
          <cell r="B992" t="str">
            <v>SCS0001688</v>
          </cell>
          <cell r="C992" t="str">
            <v>306基本型面料主料</v>
          </cell>
        </row>
        <row r="993">
          <cell r="A993" t="str">
            <v>2.02.002</v>
          </cell>
          <cell r="B993" t="str">
            <v>SCS0001689</v>
          </cell>
          <cell r="C993" t="str">
            <v>306基本型面料辅料</v>
          </cell>
        </row>
        <row r="994">
          <cell r="A994" t="str">
            <v>2.02.003</v>
          </cell>
          <cell r="B994" t="str">
            <v>SCS0001690</v>
          </cell>
          <cell r="C994" t="str">
            <v>306舒适型面料主料</v>
          </cell>
        </row>
        <row r="995">
          <cell r="A995" t="str">
            <v>2.02.004</v>
          </cell>
          <cell r="B995" t="str">
            <v>SCS0001691</v>
          </cell>
          <cell r="C995" t="str">
            <v>306舒适型面料辅料</v>
          </cell>
        </row>
        <row r="996">
          <cell r="A996" t="str">
            <v>2.02.005</v>
          </cell>
          <cell r="B996" t="str">
            <v>SCS0001692</v>
          </cell>
          <cell r="C996" t="str">
            <v>306豪华型面料主料</v>
          </cell>
        </row>
        <row r="997">
          <cell r="A997" t="str">
            <v>2.02.006</v>
          </cell>
          <cell r="B997" t="str">
            <v>SCS0001693</v>
          </cell>
          <cell r="C997" t="str">
            <v>306豪华型面料辅料</v>
          </cell>
        </row>
        <row r="998">
          <cell r="A998" t="str">
            <v>2.02.007</v>
          </cell>
          <cell r="B998" t="str">
            <v>SCS0001694</v>
          </cell>
          <cell r="C998" t="str">
            <v>厚无纺布</v>
          </cell>
        </row>
        <row r="999">
          <cell r="A999" t="str">
            <v>2.02.008</v>
          </cell>
          <cell r="B999" t="str">
            <v>SCS0001695</v>
          </cell>
          <cell r="C999" t="str">
            <v>基本型驾座座垫护面总成</v>
          </cell>
        </row>
        <row r="1000">
          <cell r="A1000" t="str">
            <v>2.02.009</v>
          </cell>
          <cell r="B1000" t="str">
            <v>SCS0001696</v>
          </cell>
          <cell r="C1000" t="str">
            <v>基本型驾座靠背护面总成</v>
          </cell>
        </row>
        <row r="1001">
          <cell r="A1001" t="str">
            <v>2.02.010</v>
          </cell>
          <cell r="B1001" t="str">
            <v>SCS0001697</v>
          </cell>
          <cell r="C1001" t="str">
            <v>基本型驾座头枕护面总成</v>
          </cell>
        </row>
        <row r="1002">
          <cell r="A1002" t="str">
            <v>2.02.011</v>
          </cell>
          <cell r="B1002" t="str">
            <v>SCS0001698</v>
          </cell>
          <cell r="C1002" t="str">
            <v>舒适型驾座座垫护面总成</v>
          </cell>
        </row>
        <row r="1003">
          <cell r="A1003" t="str">
            <v>2.02.012</v>
          </cell>
          <cell r="B1003" t="str">
            <v>SCS0001699</v>
          </cell>
          <cell r="C1003" t="str">
            <v>舒适型驾座靠背护面总成</v>
          </cell>
        </row>
        <row r="1004">
          <cell r="A1004" t="str">
            <v>2.02.013</v>
          </cell>
          <cell r="B1004" t="str">
            <v>SCS0001700</v>
          </cell>
          <cell r="C1004" t="str">
            <v>舒适型驾座头枕护面总成</v>
          </cell>
        </row>
        <row r="1005">
          <cell r="A1005" t="str">
            <v>2.02.014</v>
          </cell>
          <cell r="B1005" t="str">
            <v>SCS0001701</v>
          </cell>
          <cell r="C1005" t="str">
            <v>豪华型驾座座垫护面总成</v>
          </cell>
        </row>
        <row r="1006">
          <cell r="A1006" t="str">
            <v>2.02.015</v>
          </cell>
          <cell r="B1006" t="str">
            <v>SCS0001702</v>
          </cell>
          <cell r="C1006" t="str">
            <v>豪华型驾座靠背护面总成</v>
          </cell>
        </row>
        <row r="1007">
          <cell r="A1007" t="str">
            <v>2.02.016</v>
          </cell>
          <cell r="B1007" t="str">
            <v>SCS0001703</v>
          </cell>
          <cell r="C1007" t="str">
            <v>豪华型驾座头枕护面总成</v>
          </cell>
        </row>
        <row r="1008">
          <cell r="A1008" t="str">
            <v>2.02.017</v>
          </cell>
          <cell r="B1008" t="str">
            <v>SCS0001704</v>
          </cell>
          <cell r="C1008" t="str">
            <v>基本型2+1座垫护面总成</v>
          </cell>
        </row>
        <row r="1009">
          <cell r="A1009" t="str">
            <v>2.02.018</v>
          </cell>
          <cell r="B1009" t="str">
            <v>SCS0001705</v>
          </cell>
          <cell r="C1009" t="str">
            <v>基本型2+1靠背护面总成</v>
          </cell>
        </row>
        <row r="1010">
          <cell r="A1010" t="str">
            <v>2.02.019</v>
          </cell>
          <cell r="B1010" t="str">
            <v>SCS0001706</v>
          </cell>
          <cell r="C1010" t="str">
            <v>基本型跨座座垫护面总成</v>
          </cell>
        </row>
        <row r="1011">
          <cell r="A1011" t="str">
            <v>2.02.020</v>
          </cell>
          <cell r="B1011" t="str">
            <v>SCS0001707</v>
          </cell>
          <cell r="C1011" t="str">
            <v>基本型跨座靠背护面总成</v>
          </cell>
        </row>
        <row r="1012">
          <cell r="A1012" t="str">
            <v>2.02.021</v>
          </cell>
          <cell r="B1012" t="str">
            <v>SCS0001708</v>
          </cell>
          <cell r="C1012" t="str">
            <v>舒适型2+1座垫护面总成</v>
          </cell>
        </row>
        <row r="1013">
          <cell r="A1013" t="str">
            <v>2.02.022</v>
          </cell>
          <cell r="B1013" t="str">
            <v>SCS0001709</v>
          </cell>
          <cell r="C1013" t="str">
            <v>舒适型2+1靠背护面总成</v>
          </cell>
        </row>
        <row r="1014">
          <cell r="A1014" t="str">
            <v>2.02.023</v>
          </cell>
          <cell r="B1014" t="str">
            <v>SCS0001710</v>
          </cell>
          <cell r="C1014" t="str">
            <v>舒适型跨座座垫护面总成</v>
          </cell>
        </row>
        <row r="1015">
          <cell r="A1015" t="str">
            <v>2.02.024</v>
          </cell>
          <cell r="B1015" t="str">
            <v>SCS0001711</v>
          </cell>
          <cell r="C1015" t="str">
            <v>舒适型跨座靠背护面总成</v>
          </cell>
        </row>
        <row r="1016">
          <cell r="A1016" t="str">
            <v>2.02.025</v>
          </cell>
          <cell r="B1016" t="str">
            <v>SCS0001712</v>
          </cell>
          <cell r="C1016" t="str">
            <v>豪华型2+1座垫护面总成</v>
          </cell>
        </row>
        <row r="1017">
          <cell r="A1017" t="str">
            <v>2.02.026</v>
          </cell>
          <cell r="B1017" t="str">
            <v>SCS0001713</v>
          </cell>
          <cell r="C1017" t="str">
            <v>豪华型2+1靠背护面总成</v>
          </cell>
        </row>
        <row r="1018">
          <cell r="A1018" t="str">
            <v>2.02.027</v>
          </cell>
          <cell r="B1018" t="str">
            <v>SCS0001714</v>
          </cell>
          <cell r="C1018" t="str">
            <v>豪华型跨座座垫护面总成</v>
          </cell>
        </row>
        <row r="1019">
          <cell r="A1019" t="str">
            <v>2.02.028</v>
          </cell>
          <cell r="B1019" t="str">
            <v>SCS0001715</v>
          </cell>
          <cell r="C1019" t="str">
            <v>豪华型跨座靠背护面总成</v>
          </cell>
        </row>
        <row r="1020">
          <cell r="A1020" t="str">
            <v>2.02.029</v>
          </cell>
          <cell r="B1020" t="str">
            <v>SCS0001716</v>
          </cell>
          <cell r="C1020" t="str">
            <v>基本型中排双人座垫护面总成</v>
          </cell>
        </row>
        <row r="1021">
          <cell r="A1021" t="str">
            <v>2.02.030</v>
          </cell>
          <cell r="B1021" t="str">
            <v>SCS0001717</v>
          </cell>
          <cell r="C1021" t="str">
            <v>基本型中排双人靠背护面总成</v>
          </cell>
        </row>
        <row r="1022">
          <cell r="A1022" t="str">
            <v>2.02.031</v>
          </cell>
          <cell r="B1022" t="str">
            <v>SCS0001718</v>
          </cell>
          <cell r="C1022" t="str">
            <v>舒适型中排双人座垫护面总成</v>
          </cell>
        </row>
        <row r="1023">
          <cell r="A1023" t="str">
            <v>2.02.032</v>
          </cell>
          <cell r="B1023" t="str">
            <v>SCS0001719</v>
          </cell>
          <cell r="C1023" t="str">
            <v>舒适型中排双人靠背护面总成</v>
          </cell>
        </row>
        <row r="1024">
          <cell r="A1024" t="str">
            <v>2.02.033</v>
          </cell>
          <cell r="B1024" t="str">
            <v>SCS0001720</v>
          </cell>
          <cell r="C1024" t="str">
            <v>豪华型中排双人座垫护面总成</v>
          </cell>
        </row>
        <row r="1025">
          <cell r="A1025" t="str">
            <v>2.02.034</v>
          </cell>
          <cell r="B1025" t="str">
            <v>SCS0001721</v>
          </cell>
          <cell r="C1025" t="str">
            <v>豪华型中排双人靠背护面总成</v>
          </cell>
        </row>
        <row r="1026">
          <cell r="A1026" t="str">
            <v>2.02.035</v>
          </cell>
          <cell r="B1026" t="str">
            <v>SCS0001722</v>
          </cell>
          <cell r="C1026" t="str">
            <v>基本型后排坐垫护面总成</v>
          </cell>
        </row>
        <row r="1027">
          <cell r="A1027" t="str">
            <v>2.02.036</v>
          </cell>
          <cell r="B1027" t="str">
            <v>SCS0001723</v>
          </cell>
          <cell r="C1027" t="str">
            <v>基本型后排靠背护面总成</v>
          </cell>
        </row>
        <row r="1028">
          <cell r="A1028" t="str">
            <v>2.02.037</v>
          </cell>
          <cell r="B1028" t="str">
            <v>SCS0001724</v>
          </cell>
          <cell r="C1028" t="str">
            <v>舒适型后排坐垫护面总成</v>
          </cell>
        </row>
        <row r="1029">
          <cell r="A1029" t="str">
            <v>2.02.038</v>
          </cell>
          <cell r="B1029" t="str">
            <v>SCS0001725</v>
          </cell>
          <cell r="C1029" t="str">
            <v>舒适型后排靠背护面总成</v>
          </cell>
        </row>
        <row r="1030">
          <cell r="A1030" t="str">
            <v>2.02.039</v>
          </cell>
          <cell r="B1030" t="str">
            <v>SCS0001726</v>
          </cell>
          <cell r="C1030" t="str">
            <v>豪华型后排坐垫护面总成</v>
          </cell>
        </row>
        <row r="1031">
          <cell r="A1031" t="str">
            <v>2.02.040</v>
          </cell>
          <cell r="B1031" t="str">
            <v>SCS0001727</v>
          </cell>
          <cell r="C1031" t="str">
            <v>豪华型后排靠背护面总成</v>
          </cell>
        </row>
        <row r="1032">
          <cell r="A1032" t="str">
            <v>2.02.041</v>
          </cell>
          <cell r="B1032" t="str">
            <v>SCS0001728</v>
          </cell>
          <cell r="C1032" t="str">
            <v>舒适型右独立座垫护面总成</v>
          </cell>
        </row>
        <row r="1033">
          <cell r="A1033" t="str">
            <v>2.02.042</v>
          </cell>
          <cell r="B1033" t="str">
            <v>SCS0001729</v>
          </cell>
          <cell r="C1033" t="str">
            <v>舒适型左独立座垫护面总成</v>
          </cell>
        </row>
        <row r="1034">
          <cell r="A1034" t="str">
            <v>2.02.043</v>
          </cell>
          <cell r="B1034" t="str">
            <v>SCS0001730</v>
          </cell>
          <cell r="C1034" t="str">
            <v>舒适型独立靠背护面总成</v>
          </cell>
        </row>
        <row r="1035">
          <cell r="A1035" t="str">
            <v>2.02.044</v>
          </cell>
          <cell r="B1035" t="str">
            <v>SCS0001731</v>
          </cell>
          <cell r="C1035" t="str">
            <v>豪华型右独立座垫护面总成</v>
          </cell>
        </row>
        <row r="1036">
          <cell r="A1036" t="str">
            <v>2.02.045</v>
          </cell>
          <cell r="B1036" t="str">
            <v>SCS0001732</v>
          </cell>
          <cell r="C1036" t="str">
            <v>豪华型左独立座垫护面总成</v>
          </cell>
        </row>
        <row r="1037">
          <cell r="A1037" t="str">
            <v>2.02.046</v>
          </cell>
          <cell r="B1037" t="str">
            <v>SCS0001733</v>
          </cell>
          <cell r="C1037" t="str">
            <v>豪华型独立靠背护面总成</v>
          </cell>
        </row>
        <row r="1038">
          <cell r="A1038" t="str">
            <v>2.02.047</v>
          </cell>
          <cell r="B1038" t="str">
            <v>SCS0001734</v>
          </cell>
          <cell r="C1038" t="str">
            <v>扶手护面总成</v>
          </cell>
        </row>
        <row r="1039">
          <cell r="A1039" t="str">
            <v>2.02.048</v>
          </cell>
          <cell r="B1039" t="str">
            <v>SCS0001735</v>
          </cell>
          <cell r="C1039" t="str">
            <v>限位销拉绳总成（灰色）</v>
          </cell>
        </row>
        <row r="1040">
          <cell r="A1040" t="str">
            <v>2.02.049</v>
          </cell>
          <cell r="B1040" t="str">
            <v>SCS0001736</v>
          </cell>
          <cell r="C1040" t="str">
            <v>限位销拉绳总成（米色）</v>
          </cell>
        </row>
        <row r="1041">
          <cell r="A1041" t="str">
            <v>2.02.050</v>
          </cell>
          <cell r="B1041" t="str">
            <v>SCS0001737</v>
          </cell>
          <cell r="C1041" t="str">
            <v>307基本型中排双人座垫护面总成</v>
          </cell>
        </row>
        <row r="1042">
          <cell r="A1042" t="str">
            <v>2.02.051</v>
          </cell>
          <cell r="B1042" t="str">
            <v>SCS0001738</v>
          </cell>
          <cell r="C1042" t="str">
            <v>307基本型中排双人靠背护面总成</v>
          </cell>
        </row>
        <row r="1043">
          <cell r="A1043" t="str">
            <v>2.02.052</v>
          </cell>
          <cell r="B1043" t="str">
            <v>SCS0001739</v>
          </cell>
          <cell r="C1043" t="str">
            <v>307基本型跨座座垫护面总成</v>
          </cell>
        </row>
        <row r="1044">
          <cell r="A1044" t="str">
            <v>2.02.053</v>
          </cell>
          <cell r="B1044" t="str">
            <v>SCS0001740</v>
          </cell>
          <cell r="C1044" t="str">
            <v>307基本型跨座靠背护面总成</v>
          </cell>
        </row>
        <row r="1045">
          <cell r="A1045" t="str">
            <v>2.02.054</v>
          </cell>
          <cell r="B1045" t="str">
            <v>SCS0001741</v>
          </cell>
          <cell r="C1045" t="str">
            <v>307舒适型中排双人座垫护面总成</v>
          </cell>
        </row>
        <row r="1046">
          <cell r="A1046" t="str">
            <v>2.02.055</v>
          </cell>
          <cell r="B1046" t="str">
            <v>SCS0001742</v>
          </cell>
          <cell r="C1046" t="str">
            <v>307舒适型中排双人靠背护面总成</v>
          </cell>
        </row>
        <row r="1047">
          <cell r="A1047" t="str">
            <v>2.02.056</v>
          </cell>
          <cell r="B1047" t="str">
            <v>SCS0001743</v>
          </cell>
          <cell r="C1047" t="str">
            <v>307舒适型跨座座垫护面总成</v>
          </cell>
        </row>
        <row r="1048">
          <cell r="A1048" t="str">
            <v>2.02.057</v>
          </cell>
          <cell r="B1048" t="str">
            <v>SCS0001744</v>
          </cell>
          <cell r="C1048" t="str">
            <v>307舒适型跨座靠背护面总成</v>
          </cell>
        </row>
        <row r="1049">
          <cell r="A1049" t="str">
            <v>2.02.058</v>
          </cell>
          <cell r="B1049" t="str">
            <v>SCS0001745</v>
          </cell>
          <cell r="C1049" t="str">
            <v>307豪华型中排双人座垫护面总成</v>
          </cell>
        </row>
        <row r="1050">
          <cell r="A1050" t="str">
            <v>2.02.059</v>
          </cell>
          <cell r="B1050" t="str">
            <v>SCS0001746</v>
          </cell>
          <cell r="C1050" t="str">
            <v>307豪华型中排双人靠背护面总成</v>
          </cell>
        </row>
        <row r="1051">
          <cell r="A1051" t="str">
            <v>2.02.060</v>
          </cell>
          <cell r="B1051" t="str">
            <v>SCS0001747</v>
          </cell>
          <cell r="C1051" t="str">
            <v>307豪华型跨座座垫护面总成</v>
          </cell>
        </row>
        <row r="1052">
          <cell r="A1052" t="str">
            <v>2.02.061</v>
          </cell>
          <cell r="B1052" t="str">
            <v>SCS0001748</v>
          </cell>
          <cell r="C1052" t="str">
            <v>307豪华型跨座靠背护面总成</v>
          </cell>
        </row>
        <row r="1053">
          <cell r="A1053" t="str">
            <v>2.02.062</v>
          </cell>
          <cell r="B1053" t="str">
            <v>SCS0001749</v>
          </cell>
          <cell r="C1053" t="str">
            <v>307基本型后排坐垫护面总成</v>
          </cell>
        </row>
        <row r="1054">
          <cell r="A1054" t="str">
            <v>2.02.063</v>
          </cell>
          <cell r="B1054" t="str">
            <v>SCS0001750</v>
          </cell>
          <cell r="C1054" t="str">
            <v>307基本型后排靠背护面总成</v>
          </cell>
        </row>
        <row r="1055">
          <cell r="A1055" t="str">
            <v>2.02.064</v>
          </cell>
          <cell r="B1055" t="str">
            <v>SCS0001751</v>
          </cell>
          <cell r="C1055" t="str">
            <v>307舒适型后排坐垫护面总成</v>
          </cell>
        </row>
        <row r="1056">
          <cell r="A1056" t="str">
            <v>2.02.065</v>
          </cell>
          <cell r="B1056" t="str">
            <v>SCS0001752</v>
          </cell>
          <cell r="C1056" t="str">
            <v>307舒适型后排靠背护面总成</v>
          </cell>
        </row>
        <row r="1057">
          <cell r="A1057" t="str">
            <v>2.02.066</v>
          </cell>
          <cell r="B1057" t="str">
            <v>SCS0001753</v>
          </cell>
          <cell r="C1057" t="str">
            <v>307豪华型后排坐垫护面总成</v>
          </cell>
        </row>
        <row r="1058">
          <cell r="A1058" t="str">
            <v>2.02.067</v>
          </cell>
          <cell r="B1058" t="str">
            <v>SCS0001754</v>
          </cell>
          <cell r="C1058" t="str">
            <v>307豪华型后排靠背护面总成</v>
          </cell>
        </row>
        <row r="1059">
          <cell r="A1059" t="str">
            <v>2.02.068</v>
          </cell>
          <cell r="B1059" t="str">
            <v>SCS0001755</v>
          </cell>
          <cell r="C1059" t="str">
            <v>驾驶座椅头枕面料（织物+低配面料）</v>
          </cell>
        </row>
        <row r="1060">
          <cell r="A1060" t="str">
            <v>2.02.069</v>
          </cell>
          <cell r="B1060" t="str">
            <v>SCS0001756</v>
          </cell>
          <cell r="C1060" t="str">
            <v>驾驶座椅靠背面料（织物+低配面料）</v>
          </cell>
        </row>
        <row r="1061">
          <cell r="A1061" t="str">
            <v>2.02.070</v>
          </cell>
          <cell r="B1061" t="str">
            <v>SCS0001757</v>
          </cell>
          <cell r="C1061" t="str">
            <v>驾驶座椅坐垫面料（织物+低配面料）</v>
          </cell>
        </row>
        <row r="1062">
          <cell r="A1062" t="str">
            <v>2.02.071</v>
          </cell>
          <cell r="B1062" t="str">
            <v>SCS0001758</v>
          </cell>
          <cell r="C1062" t="str">
            <v>副驾驶座椅靠背面料（织物+低配面料）</v>
          </cell>
        </row>
        <row r="1063">
          <cell r="A1063" t="str">
            <v>2.02.072</v>
          </cell>
          <cell r="B1063" t="str">
            <v>SCS0001759</v>
          </cell>
          <cell r="C1063" t="str">
            <v>副驾驶座椅坐垫面料（织物+低配面料）</v>
          </cell>
        </row>
        <row r="1064">
          <cell r="A1064" t="str">
            <v>2.02.073</v>
          </cell>
          <cell r="B1064" t="str">
            <v>SCS0001760</v>
          </cell>
          <cell r="C1064" t="str">
            <v>后排座椅靠背面料（织物+低配面料+整体）</v>
          </cell>
        </row>
        <row r="1065">
          <cell r="A1065" t="str">
            <v>2.02.074</v>
          </cell>
          <cell r="B1065" t="str">
            <v>SCS0001761</v>
          </cell>
          <cell r="C1065" t="str">
            <v>后排座椅两侧头枕面料（织物+低配面料）</v>
          </cell>
        </row>
        <row r="1066">
          <cell r="A1066" t="str">
            <v>2.02.075</v>
          </cell>
          <cell r="B1066" t="str">
            <v>SCS0001762</v>
          </cell>
          <cell r="C1066" t="str">
            <v>后排座椅坐垫面料（织物+低配面料+整体）</v>
          </cell>
        </row>
        <row r="1067">
          <cell r="A1067" t="str">
            <v>2.02.076</v>
          </cell>
          <cell r="B1067" t="str">
            <v>SCS0001763</v>
          </cell>
          <cell r="C1067" t="str">
            <v>无纺布</v>
          </cell>
        </row>
        <row r="1068">
          <cell r="A1068" t="str">
            <v>2.02.077</v>
          </cell>
          <cell r="B1068" t="str">
            <v>SCS0001764</v>
          </cell>
          <cell r="C1068" t="str">
            <v>无纺布</v>
          </cell>
        </row>
        <row r="1069">
          <cell r="A1069" t="str">
            <v>2.02.078</v>
          </cell>
          <cell r="B1069" t="str">
            <v>SCS0001765</v>
          </cell>
          <cell r="C1069" t="str">
            <v>无纺布</v>
          </cell>
        </row>
        <row r="1070">
          <cell r="A1070" t="str">
            <v>2.02.079</v>
          </cell>
          <cell r="B1070" t="str">
            <v>SCS0001766</v>
          </cell>
          <cell r="C1070" t="str">
            <v>无纺布</v>
          </cell>
        </row>
        <row r="1071">
          <cell r="A1071" t="str">
            <v>2.02.080</v>
          </cell>
          <cell r="B1071" t="str">
            <v>SCS0001767</v>
          </cell>
          <cell r="C1071" t="str">
            <v>无纺布</v>
          </cell>
        </row>
        <row r="1072">
          <cell r="A1072" t="str">
            <v>2.02.081</v>
          </cell>
          <cell r="B1072" t="str">
            <v>SCS0001768</v>
          </cell>
          <cell r="C1072" t="str">
            <v>无纺布</v>
          </cell>
        </row>
        <row r="1073">
          <cell r="A1073" t="str">
            <v>2.02.082</v>
          </cell>
          <cell r="B1073" t="str">
            <v>SCS0001769</v>
          </cell>
          <cell r="C1073" t="str">
            <v>无纺布</v>
          </cell>
        </row>
        <row r="1074">
          <cell r="A1074" t="str">
            <v>2.02.083</v>
          </cell>
          <cell r="B1074" t="str">
            <v>SCS0001770</v>
          </cell>
          <cell r="C1074" t="str">
            <v>无纺布</v>
          </cell>
        </row>
        <row r="1075">
          <cell r="A1075" t="str">
            <v>2.02.084</v>
          </cell>
          <cell r="B1075" t="str">
            <v>SCS0001771</v>
          </cell>
          <cell r="C1075" t="str">
            <v>无纺布</v>
          </cell>
        </row>
        <row r="1076">
          <cell r="A1076" t="str">
            <v>2.02.085</v>
          </cell>
          <cell r="B1076" t="str">
            <v>SCS0001772</v>
          </cell>
          <cell r="C1076" t="str">
            <v>无纺布</v>
          </cell>
        </row>
        <row r="1077">
          <cell r="A1077" t="str">
            <v>2.02.086</v>
          </cell>
          <cell r="B1077" t="str">
            <v>SCS0001773</v>
          </cell>
          <cell r="C1077" t="str">
            <v>无纺布</v>
          </cell>
        </row>
        <row r="1078">
          <cell r="A1078" t="str">
            <v>2.02.087</v>
          </cell>
          <cell r="B1078" t="str">
            <v>SCS0001774</v>
          </cell>
          <cell r="C1078" t="str">
            <v>无纺布</v>
          </cell>
        </row>
        <row r="1079">
          <cell r="A1079" t="str">
            <v>2.02.088</v>
          </cell>
          <cell r="B1079" t="str">
            <v>SCS0001775</v>
          </cell>
          <cell r="C1079" t="str">
            <v>无纺布</v>
          </cell>
        </row>
        <row r="1080">
          <cell r="A1080" t="str">
            <v>2.02.089</v>
          </cell>
          <cell r="B1080" t="str">
            <v>SCS0001776</v>
          </cell>
          <cell r="C1080" t="str">
            <v>无纺布</v>
          </cell>
        </row>
        <row r="1081">
          <cell r="A1081" t="str">
            <v>2.02.090</v>
          </cell>
          <cell r="B1081" t="str">
            <v>SCS0001777</v>
          </cell>
          <cell r="C1081" t="str">
            <v>无纺布</v>
          </cell>
        </row>
        <row r="1082">
          <cell r="A1082" t="str">
            <v>2.02.091</v>
          </cell>
          <cell r="B1082" t="str">
            <v>SCS0001778</v>
          </cell>
          <cell r="C1082" t="str">
            <v>驾驶座椅头枕面料（织物）</v>
          </cell>
        </row>
        <row r="1083">
          <cell r="A1083" t="str">
            <v>2.02.092</v>
          </cell>
          <cell r="B1083" t="str">
            <v>SCS0001779</v>
          </cell>
          <cell r="C1083" t="str">
            <v>驾驶座椅靠背面料（织物）</v>
          </cell>
        </row>
        <row r="1084">
          <cell r="A1084" t="str">
            <v>2.02.093</v>
          </cell>
          <cell r="B1084" t="str">
            <v>SCS0001780</v>
          </cell>
          <cell r="C1084" t="str">
            <v>驾驶座椅坐垫面料（织物）</v>
          </cell>
        </row>
        <row r="1085">
          <cell r="A1085" t="str">
            <v>2.02.094</v>
          </cell>
          <cell r="B1085" t="str">
            <v>SCS0001781</v>
          </cell>
          <cell r="C1085" t="str">
            <v>副驾驶座椅靠背面料（织物）</v>
          </cell>
        </row>
        <row r="1086">
          <cell r="A1086" t="str">
            <v>2.02.095</v>
          </cell>
          <cell r="B1086" t="str">
            <v>SCS0001782</v>
          </cell>
          <cell r="C1086" t="str">
            <v>副驾驶座椅坐垫面料（织物）</v>
          </cell>
        </row>
        <row r="1087">
          <cell r="A1087" t="str">
            <v>2.02.096</v>
          </cell>
          <cell r="B1087" t="str">
            <v>SCS0001783</v>
          </cell>
          <cell r="C1087" t="str">
            <v>后排座椅双人靠背面料（织物）</v>
          </cell>
        </row>
        <row r="1088">
          <cell r="A1088" t="str">
            <v>2.02.097</v>
          </cell>
          <cell r="B1088" t="str">
            <v>SCS0001784</v>
          </cell>
          <cell r="C1088" t="str">
            <v>后排座椅单人靠背面料（织物）</v>
          </cell>
        </row>
        <row r="1089">
          <cell r="A1089" t="str">
            <v>2.02.098</v>
          </cell>
          <cell r="B1089" t="str">
            <v>SCS0001785</v>
          </cell>
          <cell r="C1089" t="str">
            <v>后排座椅双人座垫面料（织物）</v>
          </cell>
        </row>
        <row r="1090">
          <cell r="A1090" t="str">
            <v>2.02.099</v>
          </cell>
          <cell r="B1090" t="str">
            <v>SCS0001786</v>
          </cell>
          <cell r="C1090" t="str">
            <v>后排座椅单人座垫面料（织物）</v>
          </cell>
        </row>
        <row r="1091">
          <cell r="A1091" t="str">
            <v>2.02.100</v>
          </cell>
          <cell r="B1091" t="str">
            <v>SCS0001787</v>
          </cell>
          <cell r="C1091" t="str">
            <v>后排座椅两侧头枕面料（织物）</v>
          </cell>
        </row>
        <row r="1092">
          <cell r="A1092" t="str">
            <v>2.02.1000</v>
          </cell>
          <cell r="B1092" t="str">
            <v>SCS0001788</v>
          </cell>
          <cell r="C1092" t="str">
            <v>H40D前排坐垫面套—右(超纤革+PVC)</v>
          </cell>
        </row>
        <row r="1093">
          <cell r="A1093" t="str">
            <v>2.02.1001</v>
          </cell>
          <cell r="B1093" t="str">
            <v>SCS0001789</v>
          </cell>
          <cell r="C1093" t="str">
            <v>H40D前排坐垫面套—右(超纤革+织物+PVC)</v>
          </cell>
        </row>
        <row r="1094">
          <cell r="A1094" t="str">
            <v>2.02.1002</v>
          </cell>
          <cell r="B1094" t="str">
            <v>SCS0001790</v>
          </cell>
          <cell r="C1094" t="str">
            <v>H40D正驾座垫合棉垫材</v>
          </cell>
        </row>
        <row r="1095">
          <cell r="A1095" t="str">
            <v>2.02.1003</v>
          </cell>
          <cell r="B1095" t="str">
            <v>SCS0001791</v>
          </cell>
          <cell r="C1095" t="str">
            <v>H40D正驾靠背合棉垫材</v>
          </cell>
        </row>
        <row r="1096">
          <cell r="A1096" t="str">
            <v>2.02.1004</v>
          </cell>
          <cell r="B1096" t="str">
            <v>SCS0001792</v>
          </cell>
          <cell r="C1096" t="str">
            <v>M20驾驶座椅靠背面套（黑棕织物）</v>
          </cell>
        </row>
        <row r="1097">
          <cell r="A1097" t="str">
            <v>2.02.1005</v>
          </cell>
          <cell r="B1097" t="str">
            <v>SCS0001793</v>
          </cell>
          <cell r="C1097" t="str">
            <v>M20驾驶座椅座垫面套（黑棕织物）</v>
          </cell>
        </row>
        <row r="1098">
          <cell r="A1098" t="str">
            <v>2.02.1006</v>
          </cell>
          <cell r="B1098" t="str">
            <v>SCS0001794</v>
          </cell>
          <cell r="C1098" t="str">
            <v>M20驾驶座椅靠背面套（皮布双拼）</v>
          </cell>
        </row>
        <row r="1099">
          <cell r="A1099" t="str">
            <v>2.02.1007</v>
          </cell>
          <cell r="B1099" t="str">
            <v>SCS0001795</v>
          </cell>
          <cell r="C1099" t="str">
            <v>C40DB扶手面套（红棕+皮革）</v>
          </cell>
        </row>
        <row r="1100">
          <cell r="A1100" t="str">
            <v>2.02.1008</v>
          </cell>
          <cell r="B1100" t="str">
            <v>SCS0001796</v>
          </cell>
          <cell r="C1100" t="str">
            <v>M20驾驶座椅座垫面套（皮布双拼）</v>
          </cell>
        </row>
        <row r="1101">
          <cell r="A1101" t="str">
            <v>2.02.1009</v>
          </cell>
          <cell r="B1101" t="str">
            <v>SCS0001797</v>
          </cell>
          <cell r="C1101" t="str">
            <v>M20驾驶座椅靠背面套（棕色PVC）</v>
          </cell>
        </row>
        <row r="1102">
          <cell r="A1102" t="str">
            <v>2.02.101</v>
          </cell>
          <cell r="B1102" t="str">
            <v>SCS0001798</v>
          </cell>
          <cell r="C1102" t="str">
            <v>后排座椅中间头枕面料（织物）</v>
          </cell>
        </row>
        <row r="1103">
          <cell r="A1103" t="str">
            <v>2.02.1010</v>
          </cell>
          <cell r="B1103" t="str">
            <v>SCS0001799</v>
          </cell>
          <cell r="C1103" t="str">
            <v>M20驾驶座椅座垫面套（棕色PVC）</v>
          </cell>
        </row>
        <row r="1104">
          <cell r="A1104" t="str">
            <v>2.02.1011</v>
          </cell>
          <cell r="B1104" t="str">
            <v>SCS0001800</v>
          </cell>
          <cell r="C1104" t="str">
            <v>M20副驾驶座椅靠背面套（黑棕织物）</v>
          </cell>
        </row>
        <row r="1105">
          <cell r="A1105" t="str">
            <v>2.02.1012</v>
          </cell>
          <cell r="B1105" t="str">
            <v>SCS0001801</v>
          </cell>
          <cell r="C1105" t="str">
            <v>M20副驾驶座椅座垫面套（黑棕织物）</v>
          </cell>
        </row>
        <row r="1106">
          <cell r="A1106" t="str">
            <v>2.02.1013</v>
          </cell>
          <cell r="B1106" t="str">
            <v>SCS0001802</v>
          </cell>
          <cell r="C1106" t="str">
            <v>M20副驾驶座椅靠背面套（皮布双拼）</v>
          </cell>
        </row>
        <row r="1107">
          <cell r="A1107" t="str">
            <v>2.02.1014</v>
          </cell>
          <cell r="B1107" t="str">
            <v>SCS0001803</v>
          </cell>
          <cell r="C1107" t="str">
            <v>M20副驾驶座椅座垫面套（皮布双拼）</v>
          </cell>
        </row>
        <row r="1108">
          <cell r="A1108" t="str">
            <v>2.02.1015</v>
          </cell>
          <cell r="B1108" t="str">
            <v>SCS0001804</v>
          </cell>
          <cell r="C1108" t="str">
            <v>M20副驾驶座椅靠背面套（棕色PVC）</v>
          </cell>
        </row>
        <row r="1109">
          <cell r="A1109" t="str">
            <v>2.02.1016</v>
          </cell>
          <cell r="B1109" t="str">
            <v>SCS0001805</v>
          </cell>
          <cell r="C1109" t="str">
            <v>M20副驾驶座椅座垫面套（棕色PVC）</v>
          </cell>
        </row>
        <row r="1110">
          <cell r="A1110" t="str">
            <v>2.02.1017</v>
          </cell>
          <cell r="B1110" t="str">
            <v>SCS0001806</v>
          </cell>
          <cell r="C1110" t="str">
            <v>M20三人靠背面套（黑棕织物）</v>
          </cell>
        </row>
        <row r="1111">
          <cell r="A1111" t="str">
            <v>2.02.1018</v>
          </cell>
          <cell r="B1111" t="str">
            <v>SCS0001807</v>
          </cell>
          <cell r="C1111" t="str">
            <v>M20三人座垫面套总成（黑棕织物）</v>
          </cell>
        </row>
        <row r="1112">
          <cell r="A1112" t="str">
            <v>2.02.1019</v>
          </cell>
          <cell r="B1112" t="str">
            <v>SCS0001808</v>
          </cell>
          <cell r="C1112" t="str">
            <v>M20三人靠背面套总成（皮布双拼）</v>
          </cell>
        </row>
        <row r="1113">
          <cell r="A1113" t="str">
            <v>2.02.102</v>
          </cell>
          <cell r="B1113" t="str">
            <v>SCS0001809</v>
          </cell>
          <cell r="C1113" t="str">
            <v>无纺布</v>
          </cell>
        </row>
        <row r="1114">
          <cell r="A1114" t="str">
            <v>2.02.1020</v>
          </cell>
          <cell r="B1114" t="str">
            <v>SCS0001810</v>
          </cell>
          <cell r="C1114" t="str">
            <v>M20三人座垫面套成（皮布双拼）</v>
          </cell>
        </row>
        <row r="1115">
          <cell r="A1115" t="str">
            <v>2.02.1021</v>
          </cell>
          <cell r="B1115" t="str">
            <v>SCS0001811</v>
          </cell>
          <cell r="C1115" t="str">
            <v>M20三人座垫靠背面套总成（棕色PVC）</v>
          </cell>
        </row>
        <row r="1116">
          <cell r="A1116" t="str">
            <v>2.02.1022</v>
          </cell>
          <cell r="B1116" t="str">
            <v>SCS0001812</v>
          </cell>
          <cell r="C1116" t="str">
            <v>M20三人座椅座垫面套（棕色PVC）</v>
          </cell>
        </row>
        <row r="1117">
          <cell r="A1117" t="str">
            <v>2.02.1023</v>
          </cell>
          <cell r="B1117" t="str">
            <v>SCS0001813</v>
          </cell>
          <cell r="C1117" t="str">
            <v>M20右座椅扶手面套(皮布双拼)</v>
          </cell>
        </row>
        <row r="1118">
          <cell r="A1118" t="str">
            <v>2.02.1024</v>
          </cell>
          <cell r="B1118" t="str">
            <v>SCS0001814</v>
          </cell>
          <cell r="C1118" t="str">
            <v>M20左侧座椅靠背面套（黑棕织物）</v>
          </cell>
        </row>
        <row r="1119">
          <cell r="A1119" t="str">
            <v>2.02.1025</v>
          </cell>
          <cell r="B1119" t="str">
            <v>SCS0001815</v>
          </cell>
          <cell r="C1119" t="str">
            <v>M20左侧座椅靠背面套（皮布双拼）</v>
          </cell>
        </row>
        <row r="1120">
          <cell r="A1120" t="str">
            <v>2.02.1026</v>
          </cell>
          <cell r="B1120" t="str">
            <v>SCS0001816</v>
          </cell>
          <cell r="C1120" t="str">
            <v>M20左侧座椅靠背面套（棕色PVC）</v>
          </cell>
        </row>
        <row r="1121">
          <cell r="A1121" t="str">
            <v>2.02.1027</v>
          </cell>
          <cell r="B1121" t="str">
            <v>SCS0001817</v>
          </cell>
          <cell r="C1121" t="str">
            <v>M20左侧座椅座垫面套（棕色PVC）</v>
          </cell>
        </row>
        <row r="1122">
          <cell r="A1122" t="str">
            <v>2.02.1028</v>
          </cell>
          <cell r="B1122" t="str">
            <v>SCS0001818</v>
          </cell>
          <cell r="C1122" t="str">
            <v>M20左侧座椅座垫面套（黑棕织物）</v>
          </cell>
        </row>
        <row r="1123">
          <cell r="A1123" t="str">
            <v>2.02.1029</v>
          </cell>
          <cell r="B1123" t="str">
            <v>SCS0001819</v>
          </cell>
          <cell r="C1123" t="str">
            <v>M20左侧座椅座垫面套（皮布双拼）</v>
          </cell>
        </row>
        <row r="1124">
          <cell r="A1124" t="str">
            <v>2.02.103</v>
          </cell>
          <cell r="B1124" t="str">
            <v>SCS0001820</v>
          </cell>
          <cell r="C1124" t="str">
            <v>后排座椅双人靠背面料（织物+不带中间头枕）</v>
          </cell>
        </row>
        <row r="1125">
          <cell r="A1125" t="str">
            <v>2.02.1030</v>
          </cell>
          <cell r="B1125" t="str">
            <v>SCS0001821</v>
          </cell>
          <cell r="C1125" t="str">
            <v>M20右侧座椅靠背面套（皮布双拼）</v>
          </cell>
        </row>
        <row r="1126">
          <cell r="A1126" t="str">
            <v>2.02.1031</v>
          </cell>
          <cell r="B1126" t="str">
            <v>SCS0001822</v>
          </cell>
          <cell r="C1126" t="str">
            <v>M20右侧座椅靠背面套（黑棕织物）</v>
          </cell>
        </row>
        <row r="1127">
          <cell r="A1127" t="str">
            <v>2.02.1032</v>
          </cell>
          <cell r="B1127" t="str">
            <v>SCS0001823</v>
          </cell>
          <cell r="C1127" t="str">
            <v>M20右侧座椅靠背面套（棕色PVC）</v>
          </cell>
        </row>
        <row r="1128">
          <cell r="A1128" t="str">
            <v>2.02.1033</v>
          </cell>
          <cell r="B1128" t="str">
            <v>SCS0001824</v>
          </cell>
          <cell r="C1128" t="str">
            <v>M20右侧座椅座垫面套（棕色PVC）</v>
          </cell>
        </row>
        <row r="1129">
          <cell r="A1129" t="str">
            <v>2.02.1034</v>
          </cell>
          <cell r="B1129" t="str">
            <v>SCS0001825</v>
          </cell>
          <cell r="C1129" t="str">
            <v>M20右侧座椅座垫面套（黑棕织物）</v>
          </cell>
        </row>
        <row r="1130">
          <cell r="A1130" t="str">
            <v>2.02.1035</v>
          </cell>
          <cell r="B1130" t="str">
            <v>SCS0001826</v>
          </cell>
          <cell r="C1130" t="str">
            <v>M20右侧座椅座垫面套（皮布双拼）</v>
          </cell>
        </row>
        <row r="1131">
          <cell r="A1131" t="str">
            <v>2.02.1036</v>
          </cell>
          <cell r="B1131" t="str">
            <v>SCS0001827</v>
          </cell>
          <cell r="C1131" t="str">
            <v>M20左侧独立靠背面套（皮布双拼）</v>
          </cell>
        </row>
        <row r="1132">
          <cell r="A1132" t="str">
            <v>2.02.1037</v>
          </cell>
          <cell r="B1132" t="str">
            <v>SCS0001828</v>
          </cell>
          <cell r="C1132" t="str">
            <v>M20左侧独立靠背面套（黑棕织物）</v>
          </cell>
        </row>
        <row r="1133">
          <cell r="A1133" t="str">
            <v>2.02.1038</v>
          </cell>
          <cell r="B1133" t="str">
            <v>SCS0001829</v>
          </cell>
          <cell r="C1133" t="str">
            <v>M20左侧独立靠背面套（棕色PVC）</v>
          </cell>
        </row>
        <row r="1134">
          <cell r="A1134" t="str">
            <v>2.02.1039</v>
          </cell>
          <cell r="B1134" t="str">
            <v>SCS0001830</v>
          </cell>
          <cell r="C1134" t="str">
            <v>M20左侧独立座垫面套（皮布双拼）</v>
          </cell>
        </row>
        <row r="1135">
          <cell r="A1135" t="str">
            <v>2.02.104</v>
          </cell>
          <cell r="B1135" t="str">
            <v>SCS0001831</v>
          </cell>
          <cell r="C1135" t="str">
            <v>306（改型）基本型中排2+1靠背面套</v>
          </cell>
        </row>
        <row r="1136">
          <cell r="A1136" t="str">
            <v>2.02.1040</v>
          </cell>
          <cell r="B1136" t="str">
            <v>SCS0001832</v>
          </cell>
          <cell r="C1136" t="str">
            <v>M20左侧独立座垫面套（黑棕织物）</v>
          </cell>
        </row>
        <row r="1137">
          <cell r="A1137" t="str">
            <v>2.02.1041</v>
          </cell>
          <cell r="B1137" t="str">
            <v>SCS0001833</v>
          </cell>
          <cell r="C1137" t="str">
            <v>M20左侧独立座垫面套（棕色PVC）</v>
          </cell>
        </row>
        <row r="1138">
          <cell r="A1138" t="str">
            <v>2.02.1042</v>
          </cell>
          <cell r="B1138" t="str">
            <v>SCS0001834</v>
          </cell>
          <cell r="C1138" t="str">
            <v>M20右侧独立座垫面套（棕色PVC）</v>
          </cell>
        </row>
        <row r="1139">
          <cell r="A1139" t="str">
            <v>2.02.1043</v>
          </cell>
          <cell r="B1139" t="str">
            <v>SCS0001835</v>
          </cell>
          <cell r="C1139" t="str">
            <v>M20右侧独立座垫面套（黑棕织物）</v>
          </cell>
        </row>
        <row r="1140">
          <cell r="A1140" t="str">
            <v>2.02.1044</v>
          </cell>
          <cell r="B1140" t="str">
            <v>SCS0001836</v>
          </cell>
          <cell r="C1140" t="str">
            <v>M20右侧独立座垫面套（皮布双拼）</v>
          </cell>
        </row>
        <row r="1141">
          <cell r="A1141" t="str">
            <v>2.02.1045</v>
          </cell>
          <cell r="B1141" t="str">
            <v>SCS0001837</v>
          </cell>
          <cell r="C1141" t="str">
            <v>M20右侧独立靠背面套（皮布双拼）</v>
          </cell>
        </row>
        <row r="1142">
          <cell r="A1142" t="str">
            <v>2.02.1046</v>
          </cell>
          <cell r="B1142" t="str">
            <v>SCS0001838</v>
          </cell>
          <cell r="C1142" t="str">
            <v>M20右侧独立靠背面套（黑棕织物）</v>
          </cell>
        </row>
        <row r="1143">
          <cell r="A1143" t="str">
            <v>2.02.1047</v>
          </cell>
          <cell r="B1143" t="str">
            <v>SCS0001839</v>
          </cell>
          <cell r="C1143" t="str">
            <v>M20右侧独立靠背面套（棕色PVC）</v>
          </cell>
        </row>
        <row r="1144">
          <cell r="A1144" t="str">
            <v>2.02.1048</v>
          </cell>
          <cell r="B1144" t="str">
            <v>SCS0001840</v>
          </cell>
          <cell r="C1144" t="str">
            <v>M20右座椅扶手面套(棕色PVC)</v>
          </cell>
        </row>
        <row r="1145">
          <cell r="A1145" t="str">
            <v>2.02.1049</v>
          </cell>
          <cell r="B1145" t="str">
            <v>SCS0001841</v>
          </cell>
          <cell r="C1145" t="str">
            <v>M20右座椅扶手面套(黑棕织物)</v>
          </cell>
        </row>
        <row r="1146">
          <cell r="A1146" t="str">
            <v>2.02.105</v>
          </cell>
          <cell r="B1146" t="str">
            <v>SCS0001842</v>
          </cell>
          <cell r="C1146" t="str">
            <v>306（改型）舒适型中排2+1靠背面套</v>
          </cell>
        </row>
        <row r="1147">
          <cell r="A1147" t="str">
            <v>2.02.1050</v>
          </cell>
          <cell r="B1147" t="str">
            <v>SCS0001843</v>
          </cell>
          <cell r="C1147" t="str">
            <v>M20左座椅扶手面套(黑棕织物)</v>
          </cell>
        </row>
        <row r="1148">
          <cell r="A1148" t="str">
            <v>2.02.1051</v>
          </cell>
          <cell r="B1148" t="str">
            <v>SCS0001844</v>
          </cell>
          <cell r="C1148" t="str">
            <v>M20左座椅扶手面套(皮布双拼)</v>
          </cell>
        </row>
        <row r="1149">
          <cell r="A1149" t="str">
            <v>2.02.1052</v>
          </cell>
          <cell r="B1149" t="str">
            <v>SCS0001845</v>
          </cell>
          <cell r="C1149" t="str">
            <v>M20左座椅扶手面套(棕色PVC)</v>
          </cell>
        </row>
        <row r="1150">
          <cell r="A1150" t="str">
            <v>2.02.1053</v>
          </cell>
          <cell r="B1150" t="str">
            <v>SCS0001846</v>
          </cell>
          <cell r="C1150" t="str">
            <v>C32B主驾靠背面套(黑+棕)超纤</v>
          </cell>
        </row>
        <row r="1151">
          <cell r="A1151" t="str">
            <v>2.02.1054</v>
          </cell>
          <cell r="B1151" t="str">
            <v>SCS0001847</v>
          </cell>
          <cell r="C1151" t="str">
            <v>C32B主驾靠背面套(黑+棕)真皮</v>
          </cell>
        </row>
        <row r="1152">
          <cell r="A1152" t="str">
            <v>2.02.1055</v>
          </cell>
          <cell r="B1152" t="str">
            <v>SCS0001848</v>
          </cell>
          <cell r="C1152" t="str">
            <v>C32B主驾靠背面套(黑+黑)超纤</v>
          </cell>
        </row>
        <row r="1153">
          <cell r="A1153" t="str">
            <v>2.02.1056</v>
          </cell>
          <cell r="B1153" t="str">
            <v>SCS0001849</v>
          </cell>
          <cell r="C1153" t="str">
            <v>C32B主驾靠背面套（黑+红）</v>
          </cell>
        </row>
        <row r="1154">
          <cell r="A1154" t="str">
            <v>2.02.1057</v>
          </cell>
          <cell r="B1154" t="str">
            <v>SCS0001850</v>
          </cell>
          <cell r="C1154" t="str">
            <v>C32B主驾靠背面套（黑+金棕）</v>
          </cell>
        </row>
        <row r="1155">
          <cell r="A1155" t="str">
            <v>2.02.1058</v>
          </cell>
          <cell r="B1155" t="str">
            <v>SCS0001851</v>
          </cell>
          <cell r="C1155" t="str">
            <v>C32B主驾靠背面套（黑+绿）</v>
          </cell>
        </row>
        <row r="1156">
          <cell r="A1156" t="str">
            <v>2.02.1059</v>
          </cell>
          <cell r="B1156" t="str">
            <v>SCS0001852</v>
          </cell>
          <cell r="C1156" t="str">
            <v>C32B主驾靠背面套（黑+蓝）</v>
          </cell>
        </row>
        <row r="1157">
          <cell r="A1157" t="str">
            <v>2.02.106</v>
          </cell>
          <cell r="B1157" t="str">
            <v>SCS0001853</v>
          </cell>
          <cell r="C1157" t="str">
            <v>306（改型）豪华型中排2+1靠背面套</v>
          </cell>
        </row>
        <row r="1158">
          <cell r="A1158" t="str">
            <v>2.02.1060</v>
          </cell>
          <cell r="B1158" t="str">
            <v>SCS0001854</v>
          </cell>
          <cell r="C1158" t="str">
            <v>C32B主驾靠背面套（黑+棕）真皮</v>
          </cell>
        </row>
        <row r="1159">
          <cell r="A1159" t="str">
            <v>2.02.1061</v>
          </cell>
          <cell r="B1159" t="str">
            <v>SCS0001855</v>
          </cell>
          <cell r="C1159" t="str">
            <v>C32B主驾靠背面套（黑+棕）超纤</v>
          </cell>
        </row>
        <row r="1160">
          <cell r="A1160" t="str">
            <v>2.02.1062</v>
          </cell>
          <cell r="B1160" t="str">
            <v>SCS0001856</v>
          </cell>
          <cell r="C1160" t="str">
            <v>C32B主驾座垫面套（黑+红）</v>
          </cell>
        </row>
        <row r="1161">
          <cell r="A1161" t="str">
            <v>2.02.1063</v>
          </cell>
          <cell r="B1161" t="str">
            <v>SCS0001857</v>
          </cell>
          <cell r="C1161" t="str">
            <v>C32B主驾座垫面套（黑+蓝）</v>
          </cell>
        </row>
        <row r="1162">
          <cell r="A1162" t="str">
            <v>2.02.1064</v>
          </cell>
          <cell r="B1162" t="str">
            <v>SCS0001858</v>
          </cell>
          <cell r="C1162" t="str">
            <v>C32B主驾座垫面套（黑+金棕）</v>
          </cell>
        </row>
        <row r="1163">
          <cell r="A1163" t="str">
            <v>2.02.1065</v>
          </cell>
          <cell r="B1163" t="str">
            <v>SCS0001859</v>
          </cell>
          <cell r="C1163" t="str">
            <v>C32B主驾座垫面套（黑+绿）</v>
          </cell>
        </row>
        <row r="1164">
          <cell r="A1164" t="str">
            <v>2.02.1066</v>
          </cell>
          <cell r="B1164" t="str">
            <v>SCS0001860</v>
          </cell>
          <cell r="C1164" t="str">
            <v>C32B主驾座垫面套（黑+棕）真皮</v>
          </cell>
        </row>
        <row r="1165">
          <cell r="A1165" t="str">
            <v>2.02.1067</v>
          </cell>
          <cell r="B1165" t="str">
            <v>SCS0001861</v>
          </cell>
          <cell r="C1165" t="str">
            <v>C32B主驾座垫面套（黑+棕）超纤</v>
          </cell>
        </row>
        <row r="1166">
          <cell r="A1166" t="str">
            <v>2.02.1068</v>
          </cell>
          <cell r="B1166" t="str">
            <v>SCS0001862</v>
          </cell>
          <cell r="C1166" t="str">
            <v>C32B主驾座垫面套（黑+黑）超纤</v>
          </cell>
        </row>
        <row r="1167">
          <cell r="A1167" t="str">
            <v>2.02.1069</v>
          </cell>
          <cell r="B1167" t="str">
            <v>SCS0001863</v>
          </cell>
          <cell r="C1167" t="str">
            <v>C32B副驾靠背面料（黑+棕+真皮）尊贵</v>
          </cell>
        </row>
        <row r="1168">
          <cell r="A1168" t="str">
            <v>2.02.107</v>
          </cell>
          <cell r="B1168" t="str">
            <v>SCS0001864</v>
          </cell>
          <cell r="C1168" t="str">
            <v>306（改型）基本型中排2+1座垫面套</v>
          </cell>
        </row>
        <row r="1169">
          <cell r="A1169" t="str">
            <v>2.02.1070</v>
          </cell>
          <cell r="B1169" t="str">
            <v>SCS0001865</v>
          </cell>
          <cell r="C1169" t="str">
            <v>C32B副驾靠背面料（黑+棕+超纤）尊贵</v>
          </cell>
        </row>
        <row r="1170">
          <cell r="A1170" t="str">
            <v>2.02.1071</v>
          </cell>
          <cell r="B1170" t="str">
            <v>SCS0001866</v>
          </cell>
          <cell r="C1170" t="str">
            <v>C32B副驾坐垫面料（黑+棕）真皮</v>
          </cell>
        </row>
        <row r="1171">
          <cell r="A1171" t="str">
            <v>2.02.1072</v>
          </cell>
          <cell r="B1171" t="str">
            <v>SCS0001867</v>
          </cell>
          <cell r="C1171" t="str">
            <v>C32B副驾坐垫面料（黑+棕）超纤</v>
          </cell>
        </row>
        <row r="1172">
          <cell r="A1172" t="str">
            <v>2.02.1073</v>
          </cell>
          <cell r="B1172" t="str">
            <v>SCS0001868</v>
          </cell>
          <cell r="C1172" t="str">
            <v>C32B副驾靠背面料（黑+棕）真皮</v>
          </cell>
        </row>
        <row r="1173">
          <cell r="A1173" t="str">
            <v>2.02.1074</v>
          </cell>
          <cell r="B1173" t="str">
            <v>SCS0001869</v>
          </cell>
          <cell r="C1173" t="str">
            <v>C32B副驾靠背面料（黑+棕）超纤</v>
          </cell>
        </row>
        <row r="1174">
          <cell r="A1174" t="str">
            <v>2.02.1075</v>
          </cell>
          <cell r="B1174" t="str">
            <v>SCS0001870</v>
          </cell>
          <cell r="C1174" t="str">
            <v>C32B副驾靠背面料（黑+黑）超纤</v>
          </cell>
        </row>
        <row r="1175">
          <cell r="A1175" t="str">
            <v>2.02.1076</v>
          </cell>
          <cell r="B1175" t="str">
            <v>SCS0001871</v>
          </cell>
          <cell r="C1175" t="str">
            <v>C32B副驾靠背面料（黑+红）</v>
          </cell>
        </row>
        <row r="1176">
          <cell r="A1176" t="str">
            <v>2.02.1077</v>
          </cell>
          <cell r="B1176" t="str">
            <v>SCS0001872</v>
          </cell>
          <cell r="C1176" t="str">
            <v>C32B副驾靠背面料（黑+蓝）</v>
          </cell>
        </row>
        <row r="1177">
          <cell r="A1177" t="str">
            <v>2.02.1078</v>
          </cell>
          <cell r="B1177" t="str">
            <v>SCS0001873</v>
          </cell>
          <cell r="C1177" t="str">
            <v>C32B副驾靠背面料（黑+金棕）</v>
          </cell>
        </row>
        <row r="1178">
          <cell r="A1178" t="str">
            <v>2.02.1079</v>
          </cell>
          <cell r="B1178" t="str">
            <v>SCS0001874</v>
          </cell>
          <cell r="C1178" t="str">
            <v>C32B副驾靠背面料（黑+绿）</v>
          </cell>
        </row>
        <row r="1179">
          <cell r="A1179" t="str">
            <v>2.02.108</v>
          </cell>
          <cell r="B1179" t="str">
            <v>SCS0001875</v>
          </cell>
          <cell r="C1179" t="str">
            <v>306（改型）舒适型中排2+1座垫面套</v>
          </cell>
        </row>
        <row r="1180">
          <cell r="A1180" t="str">
            <v>2.02.1080</v>
          </cell>
          <cell r="B1180" t="str">
            <v>SCS0001876</v>
          </cell>
          <cell r="C1180" t="str">
            <v>C32B副驾坐垫面料（黑+红）</v>
          </cell>
        </row>
        <row r="1181">
          <cell r="A1181" t="str">
            <v>2.02.1081</v>
          </cell>
          <cell r="B1181" t="str">
            <v>SCS0001877</v>
          </cell>
          <cell r="C1181" t="str">
            <v>C32B副驾坐垫面料（黑+蓝）</v>
          </cell>
        </row>
        <row r="1182">
          <cell r="A1182" t="str">
            <v>2.02.1082</v>
          </cell>
          <cell r="B1182" t="str">
            <v>SCS0001878</v>
          </cell>
          <cell r="C1182" t="str">
            <v>C32B副驾坐垫面料（黑+金棕）</v>
          </cell>
        </row>
        <row r="1183">
          <cell r="A1183" t="str">
            <v>2.02.1083</v>
          </cell>
          <cell r="B1183" t="str">
            <v>SCS0001879</v>
          </cell>
          <cell r="C1183" t="str">
            <v>C32B副驾坐垫面料（黑+绿）</v>
          </cell>
        </row>
        <row r="1184">
          <cell r="A1184" t="str">
            <v>2.02.1084</v>
          </cell>
          <cell r="B1184" t="str">
            <v>SCS0001880</v>
          </cell>
          <cell r="C1184" t="str">
            <v>C32B副驾坐垫面料（黑+黑）超纤</v>
          </cell>
        </row>
        <row r="1185">
          <cell r="A1185" t="str">
            <v>2.02.1085</v>
          </cell>
          <cell r="B1185" t="str">
            <v>SCS0001881</v>
          </cell>
          <cell r="C1185" t="str">
            <v>C32B后排六分靠背面套（黑+黑）超纤</v>
          </cell>
        </row>
        <row r="1186">
          <cell r="A1186" t="str">
            <v>2.02.1086</v>
          </cell>
          <cell r="B1186" t="str">
            <v>SCS0001882</v>
          </cell>
          <cell r="C1186" t="str">
            <v>C32B后排六分靠背面套（黑+棕）超纤</v>
          </cell>
        </row>
        <row r="1187">
          <cell r="A1187" t="str">
            <v>2.02.1087</v>
          </cell>
          <cell r="B1187" t="str">
            <v>SCS0001883</v>
          </cell>
          <cell r="C1187" t="str">
            <v>C32B后排六分靠背面套（黑+棕）真皮</v>
          </cell>
        </row>
        <row r="1188">
          <cell r="A1188" t="str">
            <v>2.02.1088</v>
          </cell>
          <cell r="B1188" t="str">
            <v>SCS0001884</v>
          </cell>
          <cell r="C1188" t="str">
            <v>C32B后排四分靠背面套（黑+红）</v>
          </cell>
        </row>
        <row r="1189">
          <cell r="A1189" t="str">
            <v>2.02.1089</v>
          </cell>
          <cell r="B1189" t="str">
            <v>SCS0001885</v>
          </cell>
          <cell r="C1189" t="str">
            <v>C32B后排四分靠背面套（黑+蓝）</v>
          </cell>
        </row>
        <row r="1190">
          <cell r="A1190" t="str">
            <v>2.02.109</v>
          </cell>
          <cell r="B1190" t="str">
            <v>SCS0001886</v>
          </cell>
          <cell r="C1190" t="str">
            <v>306（改型）豪华型中排2+1座垫面套</v>
          </cell>
        </row>
        <row r="1191">
          <cell r="A1191" t="str">
            <v>2.02.1090</v>
          </cell>
          <cell r="B1191" t="str">
            <v>SCS0001887</v>
          </cell>
          <cell r="C1191" t="str">
            <v>C32B后排四分靠背面套（黑+金棕）</v>
          </cell>
        </row>
        <row r="1192">
          <cell r="A1192" t="str">
            <v>2.02.1091</v>
          </cell>
          <cell r="B1192" t="str">
            <v>SCS0001888</v>
          </cell>
          <cell r="C1192" t="str">
            <v>C32B后排四分靠背面套（黑+绿）</v>
          </cell>
        </row>
        <row r="1193">
          <cell r="A1193" t="str">
            <v>2.02.1092</v>
          </cell>
          <cell r="B1193" t="str">
            <v>SCS0001889</v>
          </cell>
          <cell r="C1193" t="str">
            <v>C32B后排六分靠背面套（黑+红）</v>
          </cell>
        </row>
        <row r="1194">
          <cell r="A1194" t="str">
            <v>2.02.1093</v>
          </cell>
          <cell r="B1194" t="str">
            <v>SCS0001890</v>
          </cell>
          <cell r="C1194" t="str">
            <v>C32B后排六分靠背面套（黑+蓝）</v>
          </cell>
        </row>
        <row r="1195">
          <cell r="A1195" t="str">
            <v>2.02.1094</v>
          </cell>
          <cell r="B1195" t="str">
            <v>SCS0001891</v>
          </cell>
          <cell r="C1195" t="str">
            <v>C32B后排六分靠背面套（黑+金棕）</v>
          </cell>
        </row>
        <row r="1196">
          <cell r="A1196" t="str">
            <v>2.02.1095</v>
          </cell>
          <cell r="B1196" t="str">
            <v>SCS0001892</v>
          </cell>
          <cell r="C1196" t="str">
            <v>C32B后排六分靠背面套（黑+绿）</v>
          </cell>
        </row>
        <row r="1197">
          <cell r="A1197" t="str">
            <v>2.02.1096</v>
          </cell>
          <cell r="B1197" t="str">
            <v>SCS0001893</v>
          </cell>
          <cell r="C1197" t="str">
            <v>C32B后排四分靠背面套(黑+黑超纤)</v>
          </cell>
        </row>
        <row r="1198">
          <cell r="A1198" t="str">
            <v>2.02.1097</v>
          </cell>
          <cell r="B1198" t="str">
            <v>SCS0001894</v>
          </cell>
          <cell r="C1198" t="str">
            <v>C32B后排四分靠背面套(黑+棕超纤)</v>
          </cell>
        </row>
        <row r="1199">
          <cell r="A1199" t="str">
            <v>2.02.1098</v>
          </cell>
          <cell r="B1199" t="str">
            <v>SCS0001895</v>
          </cell>
          <cell r="C1199" t="str">
            <v>C32B后排四分靠背面套(黑+棕真皮)</v>
          </cell>
        </row>
        <row r="1200">
          <cell r="A1200" t="str">
            <v>2.02.1099</v>
          </cell>
          <cell r="B1200" t="str">
            <v>SCS0001896</v>
          </cell>
          <cell r="C1200" t="str">
            <v>C32B座椅面套-后排坐垫(黑+黑超纤)</v>
          </cell>
        </row>
        <row r="1201">
          <cell r="A1201" t="str">
            <v>2.02.110</v>
          </cell>
          <cell r="B1201" t="str">
            <v>SCS0001897</v>
          </cell>
          <cell r="C1201" t="str">
            <v>306（改型）基本型后排三人靠背面套</v>
          </cell>
        </row>
        <row r="1202">
          <cell r="A1202" t="str">
            <v>2.02.1100</v>
          </cell>
          <cell r="B1202" t="str">
            <v>SCS0001898</v>
          </cell>
          <cell r="C1202" t="str">
            <v>C32B座椅面套-后排坐垫(黑+棕超纤)</v>
          </cell>
        </row>
        <row r="1203">
          <cell r="A1203" t="str">
            <v>2.02.1101</v>
          </cell>
          <cell r="B1203" t="str">
            <v>SCS0001899</v>
          </cell>
          <cell r="C1203" t="str">
            <v>C32B座椅面套-后排坐垫(黑+棕）</v>
          </cell>
        </row>
        <row r="1204">
          <cell r="A1204" t="str">
            <v>2.02.1102</v>
          </cell>
          <cell r="B1204" t="str">
            <v>SCS0001900</v>
          </cell>
          <cell r="C1204" t="str">
            <v>C32B座椅面套-后排坐垫(黑+红织物)</v>
          </cell>
        </row>
        <row r="1205">
          <cell r="A1205" t="str">
            <v>2.02.1103</v>
          </cell>
          <cell r="B1205" t="str">
            <v>SCS0001901</v>
          </cell>
          <cell r="C1205" t="str">
            <v>C32B座椅面套-后排坐垫(黑+蓝织物)</v>
          </cell>
        </row>
        <row r="1206">
          <cell r="A1206" t="str">
            <v>2.02.1104</v>
          </cell>
          <cell r="B1206" t="str">
            <v>SCS0001902</v>
          </cell>
          <cell r="C1206" t="str">
            <v>C32B座椅面套-后排坐垫(黑+金棕织物)</v>
          </cell>
        </row>
        <row r="1207">
          <cell r="A1207" t="str">
            <v>2.02.1105</v>
          </cell>
          <cell r="B1207" t="str">
            <v>SCS0001903</v>
          </cell>
          <cell r="C1207" t="str">
            <v>C32B座椅面套-后排坐垫(黑+绿织物)</v>
          </cell>
        </row>
        <row r="1208">
          <cell r="A1208" t="str">
            <v>2.02.1106</v>
          </cell>
          <cell r="B1208" t="str">
            <v>SCS0001904</v>
          </cell>
          <cell r="C1208" t="str">
            <v>C32B主驾靠背面套(M02)</v>
          </cell>
        </row>
        <row r="1209">
          <cell r="A1209" t="str">
            <v>2.02.1107</v>
          </cell>
          <cell r="B1209" t="str">
            <v>SCS0001905</v>
          </cell>
          <cell r="C1209" t="str">
            <v>C32B主驾座垫面套(M02)</v>
          </cell>
        </row>
        <row r="1210">
          <cell r="A1210" t="str">
            <v>2.02.1108</v>
          </cell>
          <cell r="B1210" t="str">
            <v>SCS0001906</v>
          </cell>
          <cell r="C1210" t="str">
            <v>C32B副驾靠背面套(M02)</v>
          </cell>
        </row>
        <row r="1211">
          <cell r="A1211" t="str">
            <v>2.02.1109</v>
          </cell>
          <cell r="B1211" t="str">
            <v>SCS0001907</v>
          </cell>
          <cell r="C1211" t="str">
            <v>C32B副驾座垫面套(M02)</v>
          </cell>
        </row>
        <row r="1212">
          <cell r="A1212" t="str">
            <v>2.02.111</v>
          </cell>
          <cell r="B1212" t="str">
            <v>SCS0001908</v>
          </cell>
          <cell r="C1212" t="str">
            <v>306（改型）舒适型后排三人靠背面套</v>
          </cell>
        </row>
        <row r="1213">
          <cell r="A1213" t="str">
            <v>2.02.1110</v>
          </cell>
          <cell r="B1213" t="str">
            <v>SCS0001909</v>
          </cell>
          <cell r="C1213" t="str">
            <v>C32B后排六分靠背面套(M02)</v>
          </cell>
        </row>
        <row r="1214">
          <cell r="A1214" t="str">
            <v>2.02.1111</v>
          </cell>
          <cell r="B1214" t="str">
            <v>SCS0001910</v>
          </cell>
          <cell r="C1214" t="str">
            <v>C32B后排四分靠背面套(M02)</v>
          </cell>
        </row>
        <row r="1215">
          <cell r="A1215" t="str">
            <v>2.02.1112</v>
          </cell>
          <cell r="B1215" t="str">
            <v>SCS0001911</v>
          </cell>
          <cell r="C1215" t="str">
            <v>C32B后排座垫面套(M02)</v>
          </cell>
        </row>
        <row r="1216">
          <cell r="A1216" t="str">
            <v>2.02.1113</v>
          </cell>
          <cell r="B1216" t="str">
            <v>SCS0001912</v>
          </cell>
          <cell r="C1216" t="str">
            <v>C40DB后排座椅外侧头枕面套(白色PVC)</v>
          </cell>
        </row>
        <row r="1217">
          <cell r="A1217" t="str">
            <v>2.02.1114</v>
          </cell>
          <cell r="B1217" t="str">
            <v>SCS0001913</v>
          </cell>
          <cell r="C1217" t="str">
            <v>C40DB后排座椅外侧头枕面套(黑色PVC)</v>
          </cell>
        </row>
        <row r="1218">
          <cell r="A1218" t="str">
            <v>2.02.1115</v>
          </cell>
          <cell r="B1218" t="str">
            <v>SCS0001914</v>
          </cell>
          <cell r="C1218" t="str">
            <v>C40DB后排座椅外侧头枕面套(红棕皮革)</v>
          </cell>
        </row>
        <row r="1219">
          <cell r="A1219" t="str">
            <v>2.02.1116</v>
          </cell>
          <cell r="B1219" t="str">
            <v>SCS0001915</v>
          </cell>
          <cell r="C1219" t="str">
            <v>C40DB后排座椅外侧头枕面套(蓝色皮革)</v>
          </cell>
        </row>
        <row r="1220">
          <cell r="A1220" t="str">
            <v>2.02.1117</v>
          </cell>
          <cell r="B1220" t="str">
            <v>SCS0001916</v>
          </cell>
          <cell r="C1220" t="str">
            <v>C40DB后排座椅中间头枕面套(白色PVC)</v>
          </cell>
        </row>
        <row r="1221">
          <cell r="A1221" t="str">
            <v>2.02.1118</v>
          </cell>
          <cell r="B1221" t="str">
            <v>SCS0001917</v>
          </cell>
          <cell r="C1221" t="str">
            <v>C40DB后排座椅中间头枕面套(黑色PVC)</v>
          </cell>
        </row>
        <row r="1222">
          <cell r="A1222" t="str">
            <v>2.02.1119</v>
          </cell>
          <cell r="B1222" t="str">
            <v>SCS0001918</v>
          </cell>
          <cell r="C1222" t="str">
            <v>C40DB后排座椅中间头枕面套(红棕皮革)</v>
          </cell>
        </row>
        <row r="1223">
          <cell r="A1223" t="str">
            <v>2.02.112</v>
          </cell>
          <cell r="B1223" t="str">
            <v>SCS0001919</v>
          </cell>
          <cell r="C1223" t="str">
            <v>306（改型）豪华型后排三人靠背面套</v>
          </cell>
        </row>
        <row r="1224">
          <cell r="A1224" t="str">
            <v>2.02.1120</v>
          </cell>
          <cell r="B1224" t="str">
            <v>SCS0001920</v>
          </cell>
          <cell r="C1224" t="str">
            <v>C40DB后排座椅中间头枕面套(皮革)</v>
          </cell>
        </row>
        <row r="1225">
          <cell r="A1225" t="str">
            <v>2.02.1121</v>
          </cell>
          <cell r="B1225" t="str">
            <v>SCS0001921</v>
          </cell>
          <cell r="C1225" t="str">
            <v>C40DB后排座椅靠背面套-右(黑色+PVC)</v>
          </cell>
        </row>
        <row r="1226">
          <cell r="A1226" t="str">
            <v>2.02.1122</v>
          </cell>
          <cell r="B1226" t="str">
            <v>SCS0001922</v>
          </cell>
          <cell r="C1226" t="str">
            <v>C40DB后排座椅靠背面套-右(白色+PVC)</v>
          </cell>
        </row>
        <row r="1227">
          <cell r="A1227" t="str">
            <v>2.02.1123</v>
          </cell>
          <cell r="B1227" t="str">
            <v>SCS0001923</v>
          </cell>
          <cell r="C1227" t="str">
            <v>C40DB后排座椅靠背面套-右(黑色+皮布双拼)</v>
          </cell>
        </row>
        <row r="1228">
          <cell r="A1228" t="str">
            <v>2.02.1124</v>
          </cell>
          <cell r="B1228" t="str">
            <v>SCS0001924</v>
          </cell>
          <cell r="C1228" t="str">
            <v>C40DB后排座椅靠背面套-右(红棕+皮革)</v>
          </cell>
        </row>
        <row r="1229">
          <cell r="A1229" t="str">
            <v>2.02.1125</v>
          </cell>
          <cell r="B1229" t="str">
            <v>SCS0001925</v>
          </cell>
          <cell r="C1229" t="str">
            <v>C40DB后排座椅靠背面套-左（白色+PVC）</v>
          </cell>
        </row>
        <row r="1230">
          <cell r="A1230" t="str">
            <v>2.02.1126</v>
          </cell>
          <cell r="B1230" t="str">
            <v>SCS0001926</v>
          </cell>
          <cell r="C1230" t="str">
            <v>C40DB后排座椅靠背面套-左（黑色+PVC）</v>
          </cell>
        </row>
        <row r="1231">
          <cell r="A1231" t="str">
            <v>2.02.1127</v>
          </cell>
          <cell r="B1231" t="str">
            <v>SCS0001927</v>
          </cell>
          <cell r="C1231" t="str">
            <v>C40DB后排座椅靠背面套-左（黑色+皮布双拼）</v>
          </cell>
        </row>
        <row r="1232">
          <cell r="A1232" t="str">
            <v>2.02.1128</v>
          </cell>
          <cell r="B1232" t="str">
            <v>SCS0001928</v>
          </cell>
          <cell r="C1232" t="str">
            <v>C40DB后排座椅靠背面套-左（红棕皮革）</v>
          </cell>
        </row>
        <row r="1233">
          <cell r="A1233" t="str">
            <v>2.02.1129</v>
          </cell>
          <cell r="B1233" t="str">
            <v>SCS0001929</v>
          </cell>
          <cell r="C1233" t="str">
            <v>C40DB后排座椅坐垫面套（红棕+皮革）</v>
          </cell>
        </row>
        <row r="1234">
          <cell r="A1234" t="str">
            <v>2.02.113</v>
          </cell>
          <cell r="B1234" t="str">
            <v>SCS0001930</v>
          </cell>
          <cell r="C1234" t="str">
            <v>306（改型）基本型后排三人座垫面套</v>
          </cell>
        </row>
        <row r="1235">
          <cell r="A1235" t="str">
            <v>2.02.1130</v>
          </cell>
          <cell r="B1235" t="str">
            <v>SCS0001931</v>
          </cell>
          <cell r="C1235" t="str">
            <v>C40DB后排座椅坐垫面套（白色+PVC）</v>
          </cell>
        </row>
        <row r="1236">
          <cell r="A1236" t="str">
            <v>2.02.1131</v>
          </cell>
          <cell r="B1236" t="str">
            <v>SCS0001932</v>
          </cell>
          <cell r="C1236" t="str">
            <v>C40DB后排座椅坐垫面套（黑色+PVC）</v>
          </cell>
        </row>
        <row r="1237">
          <cell r="A1237" t="str">
            <v>2.02.1132</v>
          </cell>
          <cell r="B1237" t="str">
            <v>SCS0001933</v>
          </cell>
          <cell r="C1237" t="str">
            <v>C40DB后排座椅坐垫面套（黑色+皮布双拼）</v>
          </cell>
        </row>
        <row r="1238">
          <cell r="A1238" t="str">
            <v>2.02.1133</v>
          </cell>
          <cell r="B1238" t="str">
            <v>SCS0001934</v>
          </cell>
          <cell r="C1238" t="str">
            <v>C32B前排头枕面套（黑+棕）真皮</v>
          </cell>
        </row>
        <row r="1239">
          <cell r="A1239" t="str">
            <v>2.02.1134</v>
          </cell>
          <cell r="B1239" t="str">
            <v>SCS0001935</v>
          </cell>
          <cell r="C1239" t="str">
            <v>C32B前排头枕面套（黑+棕）超纤</v>
          </cell>
        </row>
        <row r="1240">
          <cell r="A1240" t="str">
            <v>2.02.1135</v>
          </cell>
          <cell r="B1240" t="str">
            <v>SCS0001936</v>
          </cell>
          <cell r="C1240" t="str">
            <v>C32B座椅面套-后排中间头枕 （黑+红）</v>
          </cell>
        </row>
        <row r="1241">
          <cell r="A1241" t="str">
            <v>2.02.1136</v>
          </cell>
          <cell r="B1241" t="str">
            <v>SCS0001937</v>
          </cell>
          <cell r="C1241" t="str">
            <v>C32B座椅面套-后排中间头枕 （黑+绿）</v>
          </cell>
        </row>
        <row r="1242">
          <cell r="A1242" t="str">
            <v>2.02.1137</v>
          </cell>
          <cell r="B1242" t="str">
            <v>SCS0001938</v>
          </cell>
          <cell r="C1242" t="str">
            <v>C32B座椅面套-后排中间头枕 （黑+蓝）</v>
          </cell>
        </row>
        <row r="1243">
          <cell r="A1243" t="str">
            <v>2.02.1138</v>
          </cell>
          <cell r="B1243" t="str">
            <v>SCS0001939</v>
          </cell>
          <cell r="C1243" t="str">
            <v>C32B座椅面套-后排中间头枕 （黑+金棕）</v>
          </cell>
        </row>
        <row r="1244">
          <cell r="A1244" t="str">
            <v>2.02.1139</v>
          </cell>
          <cell r="B1244" t="str">
            <v>SCS0001940</v>
          </cell>
          <cell r="C1244" t="str">
            <v>C32B座椅面套-后排两侧头枕 （黑+金棕）</v>
          </cell>
        </row>
        <row r="1245">
          <cell r="A1245" t="str">
            <v>2.02.114</v>
          </cell>
          <cell r="B1245" t="str">
            <v>SCS0001941</v>
          </cell>
          <cell r="C1245" t="str">
            <v>306（改型）舒适型后排三人座垫面套</v>
          </cell>
        </row>
        <row r="1246">
          <cell r="A1246" t="str">
            <v>2.02.1140</v>
          </cell>
          <cell r="B1246" t="str">
            <v>SCS0001942</v>
          </cell>
          <cell r="C1246" t="str">
            <v>C32B座椅面套-后排两侧头枕 （黑+红）</v>
          </cell>
        </row>
        <row r="1247">
          <cell r="A1247" t="str">
            <v>2.02.1141</v>
          </cell>
          <cell r="B1247" t="str">
            <v>SCS0001943</v>
          </cell>
          <cell r="C1247" t="str">
            <v>C32B座椅面套-后排两侧头枕 （黑+蓝）</v>
          </cell>
        </row>
        <row r="1248">
          <cell r="A1248" t="str">
            <v>2.02.1142</v>
          </cell>
          <cell r="B1248" t="str">
            <v>SCS0001944</v>
          </cell>
          <cell r="C1248" t="str">
            <v>C32B座椅面套-后排两侧头枕 （黑+绿）</v>
          </cell>
        </row>
        <row r="1249">
          <cell r="A1249" t="str">
            <v>2.02.1143</v>
          </cell>
          <cell r="B1249" t="str">
            <v>SCS0001945</v>
          </cell>
          <cell r="C1249" t="str">
            <v>C32B前排头枕面套（M02）</v>
          </cell>
        </row>
        <row r="1250">
          <cell r="A1250" t="str">
            <v>2.02.1144</v>
          </cell>
          <cell r="B1250" t="str">
            <v>SCS0001946</v>
          </cell>
          <cell r="C1250" t="str">
            <v>C32B前排头枕面套(黑+黑)超纤</v>
          </cell>
        </row>
        <row r="1251">
          <cell r="A1251" t="str">
            <v>2.02.1145</v>
          </cell>
          <cell r="B1251" t="str">
            <v>SCS0001947</v>
          </cell>
          <cell r="C1251" t="str">
            <v>C32B座椅面套-后排侧头枕(黑+黑超纤)</v>
          </cell>
        </row>
        <row r="1252">
          <cell r="A1252" t="str">
            <v>2.02.1146</v>
          </cell>
          <cell r="B1252" t="str">
            <v>SCS0001948</v>
          </cell>
          <cell r="C1252" t="str">
            <v>C32B座椅面套-后排侧头枕(黑+棕超纤)</v>
          </cell>
        </row>
        <row r="1253">
          <cell r="A1253" t="str">
            <v>2.02.1147</v>
          </cell>
          <cell r="B1253" t="str">
            <v>SCS0001949</v>
          </cell>
          <cell r="C1253" t="str">
            <v>C32B座椅面套-后排侧头枕（黑+棕）真皮</v>
          </cell>
        </row>
        <row r="1254">
          <cell r="A1254" t="str">
            <v>2.02.1148</v>
          </cell>
          <cell r="B1254" t="str">
            <v>SCS0001950</v>
          </cell>
          <cell r="C1254" t="str">
            <v>C32B座椅面套-后排侧头枕（M02）</v>
          </cell>
        </row>
        <row r="1255">
          <cell r="A1255" t="str">
            <v>2.02.1149</v>
          </cell>
          <cell r="B1255" t="str">
            <v>SCS0001951</v>
          </cell>
          <cell r="C1255" t="str">
            <v>C32B座椅面套-后排中间头枕（M02）</v>
          </cell>
        </row>
        <row r="1256">
          <cell r="A1256" t="str">
            <v>2.02.115</v>
          </cell>
          <cell r="B1256" t="str">
            <v>SCS0001952</v>
          </cell>
          <cell r="C1256" t="str">
            <v>306（改型）豪华型后排三人座垫面套</v>
          </cell>
        </row>
        <row r="1257">
          <cell r="A1257" t="str">
            <v>2.02.1150</v>
          </cell>
          <cell r="B1257" t="str">
            <v>SCS0001953</v>
          </cell>
          <cell r="C1257" t="str">
            <v>C32B前排头枕面套（黑+红）</v>
          </cell>
        </row>
        <row r="1258">
          <cell r="A1258" t="str">
            <v>2.02.1151</v>
          </cell>
          <cell r="B1258" t="str">
            <v>SCS0001954</v>
          </cell>
          <cell r="C1258" t="str">
            <v>C32B前排头枕面套（黑+蓝）</v>
          </cell>
        </row>
        <row r="1259">
          <cell r="A1259" t="str">
            <v>2.02.1152</v>
          </cell>
          <cell r="B1259" t="str">
            <v>SCS0001955</v>
          </cell>
          <cell r="C1259" t="str">
            <v>C32B前排头枕面套（黑+金棕）</v>
          </cell>
        </row>
        <row r="1260">
          <cell r="A1260" t="str">
            <v>2.02.1153</v>
          </cell>
          <cell r="B1260" t="str">
            <v>SCS0001956</v>
          </cell>
          <cell r="C1260" t="str">
            <v>C32B前排头枕面套（黑+绿）</v>
          </cell>
        </row>
        <row r="1261">
          <cell r="A1261" t="str">
            <v>2.02.1154</v>
          </cell>
          <cell r="B1261" t="str">
            <v>SCS0001957</v>
          </cell>
          <cell r="C1261" t="str">
            <v>C32B座椅面套-后排中间头枕(黑+黑超纤)</v>
          </cell>
        </row>
        <row r="1262">
          <cell r="A1262" t="str">
            <v>2.02.1155</v>
          </cell>
          <cell r="B1262" t="str">
            <v>SCS0001958</v>
          </cell>
          <cell r="C1262" t="str">
            <v>C32B座椅面套-后排中间头枕(黑+棕超纤)</v>
          </cell>
        </row>
        <row r="1263">
          <cell r="A1263" t="str">
            <v>2.02.1156</v>
          </cell>
          <cell r="B1263" t="str">
            <v>SCS0001959</v>
          </cell>
          <cell r="C1263" t="str">
            <v>C32B座椅面套-后排中间头枕（黑+棕）</v>
          </cell>
        </row>
        <row r="1264">
          <cell r="A1264" t="str">
            <v>2.02.1157</v>
          </cell>
          <cell r="B1264" t="str">
            <v>SCS0003983</v>
          </cell>
          <cell r="C1264" t="str">
            <v>MA501后排边头枕面套（摩卡棕皮革）</v>
          </cell>
        </row>
        <row r="1265">
          <cell r="A1265" t="str">
            <v>2.02.1158</v>
          </cell>
          <cell r="B1265" t="str">
            <v>SCS0003984</v>
          </cell>
          <cell r="C1265" t="str">
            <v>MA501后排边头枕面套（黑色织物）</v>
          </cell>
        </row>
        <row r="1266">
          <cell r="A1266" t="str">
            <v>2.02.1159</v>
          </cell>
          <cell r="B1266" t="str">
            <v>SCS0003985</v>
          </cell>
          <cell r="C1266" t="str">
            <v>MA501后排中间头枕面套（黑色织物）</v>
          </cell>
        </row>
        <row r="1267">
          <cell r="A1267" t="str">
            <v>2.02.116</v>
          </cell>
          <cell r="B1267" t="str">
            <v>SCS0001960</v>
          </cell>
          <cell r="C1267" t="str">
            <v>306（改型）基本型头枕面套</v>
          </cell>
        </row>
        <row r="1268">
          <cell r="A1268" t="str">
            <v>2.02.1160</v>
          </cell>
          <cell r="B1268" t="str">
            <v>SCS0003986</v>
          </cell>
          <cell r="C1268" t="str">
            <v>MA501后排中间头枕面套（摩卡棕皮革）</v>
          </cell>
        </row>
        <row r="1269">
          <cell r="A1269" t="str">
            <v>2.02.1161</v>
          </cell>
          <cell r="B1269" t="str">
            <v>SCS0003987</v>
          </cell>
          <cell r="C1269" t="str">
            <v>MA501扶手面套总成(摩卡棕皮革)</v>
          </cell>
        </row>
        <row r="1270">
          <cell r="A1270" t="str">
            <v>2.02.1162</v>
          </cell>
          <cell r="B1270" t="str">
            <v>SCS0003988</v>
          </cell>
          <cell r="C1270" t="str">
            <v>H01驾驶员坐垫面套（皮革）</v>
          </cell>
        </row>
        <row r="1271">
          <cell r="A1271" t="str">
            <v>2.02.1163</v>
          </cell>
          <cell r="B1271" t="str">
            <v>SCS0003989</v>
          </cell>
          <cell r="C1271" t="str">
            <v>H01驾驶员坐垫面套（织物）</v>
          </cell>
        </row>
        <row r="1272">
          <cell r="A1272" t="str">
            <v>2.02.1164</v>
          </cell>
          <cell r="B1272" t="str">
            <v>SCS0003990</v>
          </cell>
          <cell r="C1272" t="str">
            <v>H01驾驶员靠背面套（皮革）</v>
          </cell>
        </row>
        <row r="1273">
          <cell r="A1273" t="str">
            <v>2.02.1165</v>
          </cell>
          <cell r="B1273" t="str">
            <v>SCS0003991</v>
          </cell>
          <cell r="C1273" t="str">
            <v>H01驾驶员靠背面套（织物）</v>
          </cell>
        </row>
        <row r="1274">
          <cell r="A1274" t="str">
            <v>2.02.1166</v>
          </cell>
          <cell r="B1274" t="str">
            <v>SCS0003992</v>
          </cell>
          <cell r="C1274" t="str">
            <v>H01副驾驶员坐垫面套（皮革）</v>
          </cell>
        </row>
        <row r="1275">
          <cell r="A1275" t="str">
            <v>2.02.1167</v>
          </cell>
          <cell r="B1275" t="str">
            <v>SCS0003993</v>
          </cell>
          <cell r="C1275" t="str">
            <v>H01副驾驶员坐垫面套（织物）</v>
          </cell>
        </row>
        <row r="1276">
          <cell r="A1276" t="str">
            <v>2.02.1168</v>
          </cell>
          <cell r="B1276" t="str">
            <v>SCS0003994</v>
          </cell>
          <cell r="C1276" t="str">
            <v>H01副驾驶员靠背面套（皮革）</v>
          </cell>
        </row>
        <row r="1277">
          <cell r="A1277" t="str">
            <v>2.02.1169</v>
          </cell>
          <cell r="B1277" t="str">
            <v>SCS0003995</v>
          </cell>
          <cell r="C1277" t="str">
            <v>H01副驾驶员靠背面套（织物）</v>
          </cell>
        </row>
        <row r="1278">
          <cell r="A1278" t="str">
            <v>2.02.117</v>
          </cell>
          <cell r="B1278" t="str">
            <v>SCS0001961</v>
          </cell>
          <cell r="C1278" t="str">
            <v>306（改型）舒适型头枕面套</v>
          </cell>
        </row>
        <row r="1279">
          <cell r="A1279" t="str">
            <v>2.02.1170</v>
          </cell>
          <cell r="B1279" t="str">
            <v>SCS0003996</v>
          </cell>
          <cell r="C1279" t="str">
            <v>H01后排两侧头枕面套（皮革）</v>
          </cell>
        </row>
        <row r="1280">
          <cell r="A1280" t="str">
            <v>2.02.1171</v>
          </cell>
          <cell r="B1280" t="str">
            <v>SCS0003997</v>
          </cell>
          <cell r="C1280" t="str">
            <v>H01后排两侧头枕面套（织物）</v>
          </cell>
        </row>
        <row r="1281">
          <cell r="A1281" t="str">
            <v>2.02.1172</v>
          </cell>
          <cell r="B1281" t="str">
            <v>SCS0003998</v>
          </cell>
          <cell r="C1281" t="str">
            <v>H01后排座椅靠背面套（皮革）</v>
          </cell>
        </row>
        <row r="1282">
          <cell r="A1282" t="str">
            <v>2.02.1173</v>
          </cell>
          <cell r="B1282" t="str">
            <v>SCS0003999</v>
          </cell>
          <cell r="C1282" t="str">
            <v>H01后排座椅靠背面套（织物）</v>
          </cell>
        </row>
        <row r="1283">
          <cell r="A1283" t="str">
            <v>2.02.1174</v>
          </cell>
          <cell r="B1283" t="str">
            <v>SCS0004000</v>
          </cell>
          <cell r="C1283" t="str">
            <v>H01后排座椅坐垫面套（皮革）</v>
          </cell>
        </row>
        <row r="1284">
          <cell r="A1284" t="str">
            <v>2.02.1175</v>
          </cell>
          <cell r="B1284" t="str">
            <v>SCS0004001</v>
          </cell>
          <cell r="C1284" t="str">
            <v>H01后排座椅坐垫面套（织物）</v>
          </cell>
        </row>
        <row r="1285">
          <cell r="A1285" t="str">
            <v>2.02.1176</v>
          </cell>
          <cell r="B1285" t="str">
            <v>SCS0005234</v>
          </cell>
          <cell r="C1285" t="str">
            <v>C33DB-Z03后排座椅中间头枕面料（精英）</v>
          </cell>
        </row>
        <row r="1286">
          <cell r="A1286" t="str">
            <v>2.02.1177</v>
          </cell>
          <cell r="B1286" t="str">
            <v>SCS0005235</v>
          </cell>
          <cell r="C1286" t="str">
            <v>C33DB-Z03后排座椅两侧头枕面料（精英型）</v>
          </cell>
        </row>
        <row r="1287">
          <cell r="A1287" t="str">
            <v>2.02.1178</v>
          </cell>
          <cell r="B1287" t="str">
            <v>SCS0005236</v>
          </cell>
          <cell r="C1287" t="str">
            <v>无纺布</v>
          </cell>
        </row>
        <row r="1288">
          <cell r="A1288" t="str">
            <v>2.02.1179</v>
          </cell>
          <cell r="B1288" t="e">
            <v>#N/A</v>
          </cell>
          <cell r="C1288" t="str">
            <v>P203前排靠背护面总成（针织）</v>
          </cell>
        </row>
        <row r="1289">
          <cell r="A1289" t="str">
            <v>2.02.118</v>
          </cell>
          <cell r="B1289" t="str">
            <v>SCS0001962</v>
          </cell>
          <cell r="C1289" t="str">
            <v>306（改型）豪华型头枕面套</v>
          </cell>
        </row>
        <row r="1290">
          <cell r="A1290" t="str">
            <v>2.02.1180</v>
          </cell>
          <cell r="B1290" t="e">
            <v>#N/A</v>
          </cell>
          <cell r="C1290" t="str">
            <v>P203前排靠背护面总成（PU，无气囊）</v>
          </cell>
        </row>
        <row r="1291">
          <cell r="A1291" t="str">
            <v>2.02.1181</v>
          </cell>
          <cell r="B1291" t="e">
            <v>#N/A</v>
          </cell>
          <cell r="C1291" t="str">
            <v>P203前排靠背护面总成（PU，带气囊）</v>
          </cell>
        </row>
        <row r="1292">
          <cell r="A1292" t="str">
            <v>2.02.1182</v>
          </cell>
          <cell r="B1292" t="e">
            <v>#N/A</v>
          </cell>
          <cell r="C1292" t="str">
            <v>P203主驾座垫护面总成（针织）</v>
          </cell>
        </row>
        <row r="1293">
          <cell r="A1293" t="str">
            <v>2.02.1183</v>
          </cell>
          <cell r="B1293" t="e">
            <v>#N/A</v>
          </cell>
          <cell r="C1293" t="str">
            <v>P203主驾座垫护面总成（PU）</v>
          </cell>
        </row>
        <row r="1294">
          <cell r="A1294" t="str">
            <v>2.02.1184</v>
          </cell>
          <cell r="B1294" t="e">
            <v>#N/A</v>
          </cell>
          <cell r="C1294" t="str">
            <v>P203副驾靠背护面总成（PU，带气囊）</v>
          </cell>
        </row>
        <row r="1295">
          <cell r="A1295" t="str">
            <v>2.02.1185</v>
          </cell>
          <cell r="B1295" t="e">
            <v>#N/A</v>
          </cell>
          <cell r="C1295" t="str">
            <v>P203副驾座垫护面总成（针织）</v>
          </cell>
        </row>
        <row r="1296">
          <cell r="A1296" t="str">
            <v>2.02.1186</v>
          </cell>
          <cell r="B1296" t="e">
            <v>#N/A</v>
          </cell>
          <cell r="C1296" t="str">
            <v>P203副驾座垫护面总成（PU）</v>
          </cell>
        </row>
        <row r="1297">
          <cell r="A1297" t="str">
            <v>2.02.119</v>
          </cell>
          <cell r="B1297" t="str">
            <v>SCS0001963</v>
          </cell>
          <cell r="C1297" t="str">
            <v>M20驾驶座椅靠背面套（织物）</v>
          </cell>
        </row>
        <row r="1298">
          <cell r="A1298" t="str">
            <v>2.02.120</v>
          </cell>
          <cell r="B1298" t="str">
            <v>SCS0001964</v>
          </cell>
          <cell r="C1298" t="str">
            <v>M20驾驶座椅靠背面套（绒布）</v>
          </cell>
        </row>
        <row r="1299">
          <cell r="A1299" t="str">
            <v>2.02.121</v>
          </cell>
          <cell r="B1299" t="str">
            <v>SCS0001965</v>
          </cell>
          <cell r="C1299" t="str">
            <v>M20驾驶座椅靠背面套（PVC）</v>
          </cell>
        </row>
        <row r="1300">
          <cell r="A1300" t="str">
            <v>2.02.122</v>
          </cell>
          <cell r="B1300" t="str">
            <v>SCS0001966</v>
          </cell>
          <cell r="C1300" t="str">
            <v>M20副驾驶座椅靠背面套(织物)</v>
          </cell>
        </row>
        <row r="1301">
          <cell r="A1301" t="str">
            <v>2.02.123</v>
          </cell>
          <cell r="B1301" t="str">
            <v>SCS0001967</v>
          </cell>
          <cell r="C1301" t="str">
            <v>M20副驾驶座椅靠背面套(绒布)</v>
          </cell>
        </row>
        <row r="1302">
          <cell r="A1302" t="str">
            <v>2.02.124</v>
          </cell>
          <cell r="B1302" t="str">
            <v>SCS0001968</v>
          </cell>
          <cell r="C1302" t="str">
            <v>M20副驾驶座椅靠背面套(PVC)</v>
          </cell>
        </row>
        <row r="1303">
          <cell r="A1303" t="str">
            <v>2.02.125</v>
          </cell>
          <cell r="B1303" t="str">
            <v>SCS0001969</v>
          </cell>
          <cell r="C1303" t="str">
            <v>M20驾驶座椅座垫面套(织物)</v>
          </cell>
        </row>
        <row r="1304">
          <cell r="A1304" t="str">
            <v>2.02.126</v>
          </cell>
          <cell r="B1304" t="str">
            <v>SCS0001970</v>
          </cell>
          <cell r="C1304" t="str">
            <v>M20驾驶座椅座垫面套(绒布)</v>
          </cell>
        </row>
        <row r="1305">
          <cell r="A1305" t="str">
            <v>2.02.127</v>
          </cell>
          <cell r="B1305" t="str">
            <v>SCS0001971</v>
          </cell>
          <cell r="C1305" t="str">
            <v>M20驾驶座椅座垫面套(PVC)</v>
          </cell>
        </row>
        <row r="1306">
          <cell r="A1306" t="str">
            <v>2.02.128</v>
          </cell>
          <cell r="B1306" t="str">
            <v>SCS0001972</v>
          </cell>
          <cell r="C1306" t="str">
            <v>M20副驾驶座椅坐垫面套(织物)</v>
          </cell>
        </row>
        <row r="1307">
          <cell r="A1307" t="str">
            <v>2.02.129</v>
          </cell>
          <cell r="B1307" t="str">
            <v>SCS0001973</v>
          </cell>
          <cell r="C1307" t="str">
            <v>M20副驾驶座椅坐垫面套(绒布)</v>
          </cell>
        </row>
        <row r="1308">
          <cell r="A1308" t="str">
            <v>2.02.130</v>
          </cell>
          <cell r="B1308" t="str">
            <v>SCS0001974</v>
          </cell>
          <cell r="C1308" t="str">
            <v>M20副驾驶座椅坐垫面套(PVC)</v>
          </cell>
        </row>
        <row r="1309">
          <cell r="A1309" t="str">
            <v>2.02.131</v>
          </cell>
          <cell r="B1309" t="str">
            <v>SCS0001975</v>
          </cell>
          <cell r="C1309" t="str">
            <v>M20前排头枕面套(织物)</v>
          </cell>
        </row>
        <row r="1310">
          <cell r="A1310" t="str">
            <v>2.02.132</v>
          </cell>
          <cell r="B1310" t="str">
            <v>SCS0001976</v>
          </cell>
          <cell r="C1310" t="str">
            <v>M20前排头枕面套(绒布)</v>
          </cell>
        </row>
        <row r="1311">
          <cell r="A1311" t="str">
            <v>2.02.133</v>
          </cell>
          <cell r="B1311" t="str">
            <v>SCS0001977</v>
          </cell>
          <cell r="C1311" t="str">
            <v>M20前排头枕面套(PVC)</v>
          </cell>
        </row>
        <row r="1312">
          <cell r="A1312" t="str">
            <v>2.02.134</v>
          </cell>
          <cell r="B1312" t="str">
            <v>SCS0001978</v>
          </cell>
          <cell r="C1312" t="str">
            <v>M20左侧独立靠背面套(织物)</v>
          </cell>
        </row>
        <row r="1313">
          <cell r="A1313" t="str">
            <v>2.02.135</v>
          </cell>
          <cell r="B1313" t="str">
            <v>SCS0001979</v>
          </cell>
          <cell r="C1313" t="str">
            <v>M20左侧独立靠背面套(绒布)</v>
          </cell>
        </row>
        <row r="1314">
          <cell r="A1314" t="str">
            <v>2.02.136</v>
          </cell>
          <cell r="B1314" t="str">
            <v>SCS0001980</v>
          </cell>
          <cell r="C1314" t="str">
            <v>M20左侧独立靠背面套(PVC)</v>
          </cell>
        </row>
        <row r="1315">
          <cell r="A1315" t="str">
            <v>2.02.137</v>
          </cell>
          <cell r="B1315" t="str">
            <v>SCS0001981</v>
          </cell>
          <cell r="C1315" t="str">
            <v>M20右侧独立靠背面套(织物)</v>
          </cell>
        </row>
        <row r="1316">
          <cell r="A1316" t="str">
            <v>2.02.138</v>
          </cell>
          <cell r="B1316" t="str">
            <v>SCS0001982</v>
          </cell>
          <cell r="C1316" t="str">
            <v>M20右侧独立靠背面套(绒布)</v>
          </cell>
        </row>
        <row r="1317">
          <cell r="A1317" t="str">
            <v>2.02.139</v>
          </cell>
          <cell r="B1317" t="str">
            <v>SCS0001983</v>
          </cell>
          <cell r="C1317" t="str">
            <v>M20右侧独立靠背面套(PVC)</v>
          </cell>
        </row>
        <row r="1318">
          <cell r="A1318" t="str">
            <v>2.02.140</v>
          </cell>
          <cell r="B1318" t="str">
            <v>SCS0001984</v>
          </cell>
          <cell r="C1318" t="str">
            <v>M20左座椅扶手面套(织物)</v>
          </cell>
        </row>
        <row r="1319">
          <cell r="A1319" t="str">
            <v>2.02.141</v>
          </cell>
          <cell r="B1319" t="str">
            <v>SCS0001985</v>
          </cell>
          <cell r="C1319" t="str">
            <v>M20左座椅扶手面套(绒布)</v>
          </cell>
        </row>
        <row r="1320">
          <cell r="A1320" t="str">
            <v>2.02.142</v>
          </cell>
          <cell r="B1320" t="str">
            <v>SCS0001986</v>
          </cell>
          <cell r="C1320" t="str">
            <v>M20左座椅扶手面套(PVC)</v>
          </cell>
        </row>
        <row r="1321">
          <cell r="A1321" t="str">
            <v>2.02.143</v>
          </cell>
          <cell r="B1321" t="str">
            <v>SCS0001987</v>
          </cell>
          <cell r="C1321" t="str">
            <v>M20右座椅扶手面套(织物)</v>
          </cell>
        </row>
        <row r="1322">
          <cell r="A1322" t="str">
            <v>2.02.144</v>
          </cell>
          <cell r="B1322" t="str">
            <v>SCS0001988</v>
          </cell>
          <cell r="C1322" t="str">
            <v>M20右座椅扶手面套(绒布)</v>
          </cell>
        </row>
        <row r="1323">
          <cell r="A1323" t="str">
            <v>2.02.145</v>
          </cell>
          <cell r="B1323" t="str">
            <v>SCS0001989</v>
          </cell>
          <cell r="C1323" t="str">
            <v>M20右座椅扶手面套(PVC)</v>
          </cell>
        </row>
        <row r="1324">
          <cell r="A1324" t="str">
            <v>2.02.146</v>
          </cell>
          <cell r="B1324" t="str">
            <v>SCS0001990</v>
          </cell>
          <cell r="C1324" t="str">
            <v>M20左侧独立座垫面套（织物）</v>
          </cell>
        </row>
        <row r="1325">
          <cell r="A1325" t="str">
            <v>2.02.147</v>
          </cell>
          <cell r="B1325" t="str">
            <v>SCS0001991</v>
          </cell>
          <cell r="C1325" t="str">
            <v>M20左侧独立座垫面套（绒布）</v>
          </cell>
        </row>
        <row r="1326">
          <cell r="A1326" t="str">
            <v>2.02.148</v>
          </cell>
          <cell r="B1326" t="str">
            <v>SCS0001992</v>
          </cell>
          <cell r="C1326" t="str">
            <v>M20左侧独立座垫面套（PVC）</v>
          </cell>
        </row>
        <row r="1327">
          <cell r="A1327" t="str">
            <v>2.02.149</v>
          </cell>
          <cell r="B1327" t="str">
            <v>SCS0001993</v>
          </cell>
          <cell r="C1327" t="str">
            <v>M20右侧独立座垫面套（织物）</v>
          </cell>
        </row>
        <row r="1328">
          <cell r="A1328" t="str">
            <v>2.02.150</v>
          </cell>
          <cell r="B1328" t="str">
            <v>SCS0001994</v>
          </cell>
          <cell r="C1328" t="str">
            <v>M20右侧独立座垫面套（绒布）</v>
          </cell>
        </row>
        <row r="1329">
          <cell r="A1329" t="str">
            <v>2.02.151</v>
          </cell>
          <cell r="B1329" t="str">
            <v>SCS0001995</v>
          </cell>
          <cell r="C1329" t="str">
            <v>M20右侧独立座垫面套（PVC）</v>
          </cell>
        </row>
        <row r="1330">
          <cell r="A1330" t="str">
            <v>2.02.152</v>
          </cell>
          <cell r="B1330" t="str">
            <v>SCS0001996</v>
          </cell>
          <cell r="C1330" t="str">
            <v>M20左侧座椅靠背面套（织物）</v>
          </cell>
        </row>
        <row r="1331">
          <cell r="A1331" t="str">
            <v>2.02.153</v>
          </cell>
          <cell r="B1331" t="str">
            <v>SCS0001997</v>
          </cell>
          <cell r="C1331" t="str">
            <v>M20左侧座椅靠背面套（绒布）</v>
          </cell>
        </row>
        <row r="1332">
          <cell r="A1332" t="str">
            <v>2.02.154</v>
          </cell>
          <cell r="B1332" t="str">
            <v>SCS0001998</v>
          </cell>
          <cell r="C1332" t="str">
            <v>M20左侧座椅靠背面套（PVC）</v>
          </cell>
        </row>
        <row r="1333">
          <cell r="A1333" t="str">
            <v>2.02.155</v>
          </cell>
          <cell r="B1333" t="str">
            <v>SCS0001999</v>
          </cell>
          <cell r="C1333" t="str">
            <v>M20右侧座椅靠背面套（织物）</v>
          </cell>
        </row>
        <row r="1334">
          <cell r="A1334" t="str">
            <v>2.02.156</v>
          </cell>
          <cell r="B1334" t="str">
            <v>SCS0002000</v>
          </cell>
          <cell r="C1334" t="str">
            <v>M20右侧座椅靠背面套（绒布）</v>
          </cell>
        </row>
        <row r="1335">
          <cell r="A1335" t="str">
            <v>2.02.157</v>
          </cell>
          <cell r="B1335" t="str">
            <v>SCS0002001</v>
          </cell>
          <cell r="C1335" t="str">
            <v>M20右侧座椅靠背面套（PVC）</v>
          </cell>
        </row>
        <row r="1336">
          <cell r="A1336" t="str">
            <v>2.02.158</v>
          </cell>
          <cell r="B1336" t="str">
            <v>SCS0002002</v>
          </cell>
          <cell r="C1336" t="str">
            <v>M20中排左侧座椅背板</v>
          </cell>
        </row>
        <row r="1337">
          <cell r="A1337" t="str">
            <v>2.02.159</v>
          </cell>
          <cell r="B1337" t="str">
            <v>SCS0002003</v>
          </cell>
          <cell r="C1337" t="str">
            <v>M20中排右侧座椅背板</v>
          </cell>
        </row>
        <row r="1338">
          <cell r="A1338" t="str">
            <v>2.02.160</v>
          </cell>
          <cell r="B1338" t="str">
            <v>SCS0002004</v>
          </cell>
          <cell r="C1338" t="str">
            <v>M20左侧座椅座垫面套（织物）</v>
          </cell>
        </row>
        <row r="1339">
          <cell r="A1339" t="str">
            <v>2.02.161</v>
          </cell>
          <cell r="B1339" t="str">
            <v>SCS0002005</v>
          </cell>
          <cell r="C1339" t="str">
            <v>M20左侧座椅座垫面套（绒布）</v>
          </cell>
        </row>
        <row r="1340">
          <cell r="A1340" t="str">
            <v>2.02.162</v>
          </cell>
          <cell r="B1340" t="str">
            <v>SCS0002006</v>
          </cell>
          <cell r="C1340" t="str">
            <v>M20左侧座椅座垫面套（PVC）</v>
          </cell>
        </row>
        <row r="1341">
          <cell r="A1341" t="str">
            <v>2.02.163</v>
          </cell>
          <cell r="B1341" t="str">
            <v>SCS0002007</v>
          </cell>
          <cell r="C1341" t="str">
            <v>M20右侧座椅座垫面套（织物）</v>
          </cell>
        </row>
        <row r="1342">
          <cell r="A1342" t="str">
            <v>2.02.164</v>
          </cell>
          <cell r="B1342" t="str">
            <v>SCS0002008</v>
          </cell>
          <cell r="C1342" t="str">
            <v>M20右侧座椅座垫面套（绒布）</v>
          </cell>
        </row>
        <row r="1343">
          <cell r="A1343" t="str">
            <v>2.02.165</v>
          </cell>
          <cell r="B1343" t="str">
            <v>SCS0002009</v>
          </cell>
          <cell r="C1343" t="str">
            <v>M20右侧座椅座垫面套（PVC）</v>
          </cell>
        </row>
        <row r="1344">
          <cell r="A1344" t="str">
            <v>2.02.166</v>
          </cell>
          <cell r="B1344" t="str">
            <v>SCS0002010</v>
          </cell>
          <cell r="C1344" t="str">
            <v>M20三人靠背面套（织物）</v>
          </cell>
        </row>
        <row r="1345">
          <cell r="A1345" t="str">
            <v>2.02.167</v>
          </cell>
          <cell r="B1345" t="str">
            <v>SCS0002011</v>
          </cell>
          <cell r="C1345" t="str">
            <v>M20三人靠背面套（绒布）</v>
          </cell>
        </row>
        <row r="1346">
          <cell r="A1346" t="str">
            <v>2.02.168</v>
          </cell>
          <cell r="B1346" t="str">
            <v>SCS0002012</v>
          </cell>
          <cell r="C1346" t="str">
            <v>M20三人靠背面套（PVC）</v>
          </cell>
        </row>
        <row r="1347">
          <cell r="A1347" t="str">
            <v>2.02.169</v>
          </cell>
          <cell r="B1347" t="str">
            <v>SCS0002013</v>
          </cell>
          <cell r="C1347" t="str">
            <v>M20三人座垫面套（织物）</v>
          </cell>
        </row>
        <row r="1348">
          <cell r="A1348" t="str">
            <v>2.02.170</v>
          </cell>
          <cell r="B1348" t="str">
            <v>SCS0002014</v>
          </cell>
          <cell r="C1348" t="str">
            <v>M20三人座垫面套（绒布）</v>
          </cell>
        </row>
        <row r="1349">
          <cell r="A1349" t="str">
            <v>2.02.171</v>
          </cell>
          <cell r="B1349" t="str">
            <v>SCS0002015</v>
          </cell>
          <cell r="C1349" t="str">
            <v>M20三人座垫面套（PVC）</v>
          </cell>
        </row>
        <row r="1350">
          <cell r="A1350" t="str">
            <v>2.02.172</v>
          </cell>
          <cell r="B1350" t="str">
            <v>SCS0002016</v>
          </cell>
          <cell r="C1350" t="str">
            <v>M20三人座椅背板</v>
          </cell>
        </row>
        <row r="1351">
          <cell r="A1351" t="str">
            <v>2.02.173</v>
          </cell>
          <cell r="B1351" t="str">
            <v>SCS0002017</v>
          </cell>
          <cell r="C1351" t="str">
            <v>M20三人头枕面套（织物）</v>
          </cell>
        </row>
        <row r="1352">
          <cell r="A1352" t="str">
            <v>2.02.174</v>
          </cell>
          <cell r="B1352" t="str">
            <v>SCS0002018</v>
          </cell>
          <cell r="C1352" t="str">
            <v>M20三人头枕面套（绒布）</v>
          </cell>
        </row>
        <row r="1353">
          <cell r="A1353" t="str">
            <v>2.02.175</v>
          </cell>
          <cell r="B1353" t="str">
            <v>SCS0002019</v>
          </cell>
          <cell r="C1353" t="str">
            <v>M20三人头枕面套（PVC）</v>
          </cell>
        </row>
        <row r="1354">
          <cell r="A1354" t="str">
            <v>2.02.176</v>
          </cell>
          <cell r="B1354" t="str">
            <v>SCS0002020</v>
          </cell>
          <cell r="C1354" t="str">
            <v>M20左侧座椅靠背面套（织物，带遮丑布）</v>
          </cell>
        </row>
        <row r="1355">
          <cell r="A1355" t="str">
            <v>2.02.177</v>
          </cell>
          <cell r="B1355" t="str">
            <v>SCS0002021</v>
          </cell>
          <cell r="C1355" t="str">
            <v>M20左侧座椅靠背面套（绒布，带遮丑布）</v>
          </cell>
        </row>
        <row r="1356">
          <cell r="A1356" t="str">
            <v>2.02.178</v>
          </cell>
          <cell r="B1356" t="str">
            <v>SCS0002022</v>
          </cell>
          <cell r="C1356" t="str">
            <v>M20左侧座椅靠背面套（PVC，带遮丑布）</v>
          </cell>
        </row>
        <row r="1357">
          <cell r="A1357" t="str">
            <v>2.02.179</v>
          </cell>
          <cell r="B1357" t="str">
            <v>SCS0002023</v>
          </cell>
          <cell r="C1357" t="str">
            <v>M20右侧座椅靠背面套（织物，带遮丑布）</v>
          </cell>
        </row>
        <row r="1358">
          <cell r="A1358" t="str">
            <v>2.02.180</v>
          </cell>
          <cell r="B1358" t="str">
            <v>SCS0002024</v>
          </cell>
          <cell r="C1358" t="str">
            <v>M20右侧座椅靠背面套（绒布，带遮丑布）</v>
          </cell>
        </row>
        <row r="1359">
          <cell r="A1359" t="str">
            <v>2.02.181</v>
          </cell>
          <cell r="B1359" t="str">
            <v>SCS0002025</v>
          </cell>
          <cell r="C1359" t="str">
            <v>M20右侧座椅靠背面套（PVC，带遮丑布）</v>
          </cell>
        </row>
        <row r="1360">
          <cell r="A1360" t="str">
            <v>2.02.182</v>
          </cell>
          <cell r="B1360" t="str">
            <v>SLT0001532</v>
          </cell>
          <cell r="C1360" t="str">
            <v>驾驶员靠背护面总成</v>
          </cell>
        </row>
        <row r="1361">
          <cell r="A1361" t="str">
            <v>2.02.183</v>
          </cell>
          <cell r="B1361" t="str">
            <v>SLT0001533</v>
          </cell>
          <cell r="C1361" t="str">
            <v>驾驶员座垫护面总成</v>
          </cell>
        </row>
        <row r="1362">
          <cell r="A1362" t="str">
            <v>2.02.184</v>
          </cell>
          <cell r="B1362" t="str">
            <v>SLT0001534</v>
          </cell>
          <cell r="C1362" t="str">
            <v>司机背包装套</v>
          </cell>
        </row>
        <row r="1363">
          <cell r="A1363" t="str">
            <v>2.02.185</v>
          </cell>
          <cell r="B1363" t="str">
            <v>SLT0001535</v>
          </cell>
          <cell r="C1363" t="str">
            <v>司机座包装套</v>
          </cell>
        </row>
        <row r="1364">
          <cell r="A1364" t="str">
            <v>2.02.186</v>
          </cell>
          <cell r="B1364" t="str">
            <v>SLT0001536</v>
          </cell>
          <cell r="C1364" t="str">
            <v>1695副司机背护面总成</v>
          </cell>
        </row>
        <row r="1365">
          <cell r="A1365" t="str">
            <v>2.02.187</v>
          </cell>
          <cell r="B1365" t="str">
            <v>SLT0001537</v>
          </cell>
          <cell r="C1365" t="str">
            <v>1695副司机座垫护面总成</v>
          </cell>
        </row>
        <row r="1366">
          <cell r="A1366" t="str">
            <v>2.02.188</v>
          </cell>
          <cell r="B1366" t="str">
            <v>SLT0001538</v>
          </cell>
          <cell r="C1366" t="str">
            <v>1695副司机背包装套</v>
          </cell>
        </row>
        <row r="1367">
          <cell r="A1367" t="str">
            <v>2.02.189</v>
          </cell>
          <cell r="B1367" t="str">
            <v>SLT0001539</v>
          </cell>
          <cell r="C1367" t="str">
            <v>1695副司机坐包装套</v>
          </cell>
        </row>
        <row r="1368">
          <cell r="A1368" t="str">
            <v>2.02.190</v>
          </cell>
          <cell r="B1368" t="str">
            <v>SLT0001540</v>
          </cell>
          <cell r="C1368" t="str">
            <v>1900副司机大靠背护面总成</v>
          </cell>
        </row>
        <row r="1369">
          <cell r="A1369" t="str">
            <v>2.02.191</v>
          </cell>
          <cell r="B1369" t="str">
            <v>SLT0001541</v>
          </cell>
          <cell r="C1369" t="str">
            <v>1900副司机小靠背护面总成</v>
          </cell>
        </row>
        <row r="1370">
          <cell r="A1370" t="str">
            <v>2.02.192</v>
          </cell>
          <cell r="B1370" t="str">
            <v>SLT0001542</v>
          </cell>
          <cell r="C1370" t="str">
            <v>1900副司机座垫护面总成</v>
          </cell>
        </row>
        <row r="1371">
          <cell r="A1371" t="str">
            <v>2.02.193</v>
          </cell>
          <cell r="B1371" t="str">
            <v>SLT0001543</v>
          </cell>
          <cell r="C1371" t="str">
            <v>1900副司机大背包装套</v>
          </cell>
        </row>
        <row r="1372">
          <cell r="A1372" t="str">
            <v>2.02.194</v>
          </cell>
          <cell r="B1372" t="str">
            <v>SLT0001544</v>
          </cell>
          <cell r="C1372" t="str">
            <v>1900副司机小背包装套</v>
          </cell>
        </row>
        <row r="1373">
          <cell r="A1373" t="str">
            <v>2.02.195</v>
          </cell>
          <cell r="B1373" t="str">
            <v>SLT0001545</v>
          </cell>
          <cell r="C1373" t="str">
            <v>1900副司机坐垫包装套</v>
          </cell>
        </row>
        <row r="1374">
          <cell r="A1374" t="str">
            <v>2.02.196</v>
          </cell>
          <cell r="B1374" t="str">
            <v>SLT0001546</v>
          </cell>
          <cell r="C1374" t="str">
            <v>1780副背护面总成</v>
          </cell>
        </row>
        <row r="1375">
          <cell r="A1375" t="str">
            <v>2.02.197</v>
          </cell>
          <cell r="B1375" t="str">
            <v>SLT0001547</v>
          </cell>
          <cell r="C1375" t="str">
            <v>1780副坐护面总成</v>
          </cell>
        </row>
        <row r="1376">
          <cell r="A1376" t="str">
            <v>2.02.198</v>
          </cell>
          <cell r="B1376" t="str">
            <v>SLT0001548</v>
          </cell>
          <cell r="C1376" t="str">
            <v>1780副司机联背包装套</v>
          </cell>
        </row>
        <row r="1377">
          <cell r="A1377" t="str">
            <v>2.02.199</v>
          </cell>
          <cell r="B1377" t="str">
            <v>SLT0001549</v>
          </cell>
          <cell r="C1377" t="str">
            <v>1780副司机坐垫包装套</v>
          </cell>
        </row>
        <row r="1378">
          <cell r="A1378" t="str">
            <v>2.02.200</v>
          </cell>
          <cell r="B1378" t="str">
            <v>SCS0002026</v>
          </cell>
          <cell r="C1378" t="str">
            <v>M20中排挂钩拉绳</v>
          </cell>
        </row>
        <row r="1379">
          <cell r="A1379" t="str">
            <v>2.02.201</v>
          </cell>
          <cell r="B1379" t="str">
            <v>SCS0002027</v>
          </cell>
          <cell r="C1379" t="str">
            <v>无纺布</v>
          </cell>
        </row>
        <row r="1380">
          <cell r="A1380" t="str">
            <v>2.02.202</v>
          </cell>
          <cell r="B1380" t="str">
            <v>SCS0002028</v>
          </cell>
          <cell r="C1380" t="str">
            <v>无纺布</v>
          </cell>
        </row>
        <row r="1381">
          <cell r="A1381" t="str">
            <v>2.02.203</v>
          </cell>
          <cell r="B1381" t="str">
            <v>SCS0002029</v>
          </cell>
          <cell r="C1381" t="str">
            <v>M50三人座垫面套（织物）</v>
          </cell>
        </row>
        <row r="1382">
          <cell r="A1382" t="str">
            <v>2.02.204</v>
          </cell>
          <cell r="B1382" t="str">
            <v>SCS0002030</v>
          </cell>
          <cell r="C1382" t="str">
            <v>M50三人座垫面套（绒布）</v>
          </cell>
        </row>
        <row r="1383">
          <cell r="A1383" t="str">
            <v>2.02.205</v>
          </cell>
          <cell r="B1383" t="str">
            <v>SCS0002031</v>
          </cell>
          <cell r="C1383" t="str">
            <v>M50三人座垫面套（PVC）</v>
          </cell>
        </row>
        <row r="1384">
          <cell r="A1384" t="str">
            <v>2.02.206</v>
          </cell>
          <cell r="B1384" t="str">
            <v>SCS0002032</v>
          </cell>
          <cell r="C1384" t="str">
            <v>307（改型）基本型后排三人靠背面套</v>
          </cell>
        </row>
        <row r="1385">
          <cell r="A1385" t="str">
            <v>2.02.207</v>
          </cell>
          <cell r="B1385" t="str">
            <v>SCS0002033</v>
          </cell>
          <cell r="C1385" t="str">
            <v>307（改型）舒适型后排三人靠背面套</v>
          </cell>
        </row>
        <row r="1386">
          <cell r="A1386" t="str">
            <v>2.02.208</v>
          </cell>
          <cell r="B1386" t="str">
            <v>SCS0002034</v>
          </cell>
          <cell r="C1386" t="str">
            <v>307（改型）豪华型后排三人靠背面套</v>
          </cell>
        </row>
        <row r="1387">
          <cell r="A1387" t="str">
            <v>2.02.209</v>
          </cell>
          <cell r="B1387" t="str">
            <v>SCS0002035</v>
          </cell>
          <cell r="C1387" t="str">
            <v>307（改型）基本型后排三人座垫面套</v>
          </cell>
        </row>
        <row r="1388">
          <cell r="A1388" t="str">
            <v>2.02.210</v>
          </cell>
          <cell r="B1388" t="str">
            <v>SCS0002036</v>
          </cell>
          <cell r="C1388" t="str">
            <v>307（改型）舒适型后排三人座垫面套</v>
          </cell>
        </row>
        <row r="1389">
          <cell r="A1389" t="str">
            <v>2.02.211</v>
          </cell>
          <cell r="B1389" t="str">
            <v>SCS0002037</v>
          </cell>
          <cell r="C1389" t="str">
            <v>307（改型）豪华型后排三人座垫面套</v>
          </cell>
        </row>
        <row r="1390">
          <cell r="A1390" t="str">
            <v>2.02.212</v>
          </cell>
          <cell r="B1390" t="str">
            <v>BEC0000014</v>
          </cell>
          <cell r="C1390" t="str">
            <v>侧气囊总成-左</v>
          </cell>
        </row>
        <row r="1391">
          <cell r="A1391" t="str">
            <v>2.02.213</v>
          </cell>
          <cell r="B1391" t="str">
            <v>BEC0000015</v>
          </cell>
          <cell r="C1391" t="str">
            <v>侧气囊总成-右</v>
          </cell>
        </row>
        <row r="1392">
          <cell r="A1392" t="str">
            <v>2.02.214</v>
          </cell>
          <cell r="B1392" t="str">
            <v>SCS0002038</v>
          </cell>
          <cell r="C1392" t="str">
            <v>驾驶座椅头枕面料（真皮）</v>
          </cell>
        </row>
        <row r="1393">
          <cell r="A1393" t="str">
            <v>2.02.215</v>
          </cell>
          <cell r="B1393" t="str">
            <v>SCS0002039</v>
          </cell>
          <cell r="C1393" t="str">
            <v>驾驶座椅靠背面料（真皮）</v>
          </cell>
        </row>
        <row r="1394">
          <cell r="A1394" t="str">
            <v>2.02.216</v>
          </cell>
          <cell r="B1394" t="str">
            <v>SCS0002040</v>
          </cell>
          <cell r="C1394" t="str">
            <v>驾驶座椅坐垫面料（真皮）</v>
          </cell>
        </row>
        <row r="1395">
          <cell r="A1395" t="str">
            <v>2.02.217</v>
          </cell>
          <cell r="B1395" t="str">
            <v>SCS0002041</v>
          </cell>
          <cell r="C1395" t="str">
            <v>副驾驶座椅靠背面料（真皮）</v>
          </cell>
        </row>
        <row r="1396">
          <cell r="A1396" t="str">
            <v>2.02.218</v>
          </cell>
          <cell r="B1396" t="str">
            <v>SCS0002042</v>
          </cell>
          <cell r="C1396" t="str">
            <v>副驾驶座椅坐垫面料（真皮）</v>
          </cell>
        </row>
        <row r="1397">
          <cell r="A1397" t="str">
            <v>2.02.219</v>
          </cell>
          <cell r="B1397" t="str">
            <v>SCS0002043</v>
          </cell>
          <cell r="C1397" t="str">
            <v>无纺布</v>
          </cell>
        </row>
        <row r="1398">
          <cell r="A1398" t="str">
            <v>2.02.220</v>
          </cell>
          <cell r="B1398" t="str">
            <v>SCS0002044</v>
          </cell>
          <cell r="C1398" t="str">
            <v>无纺布</v>
          </cell>
        </row>
        <row r="1399">
          <cell r="A1399" t="str">
            <v>2.02.221</v>
          </cell>
          <cell r="B1399" t="str">
            <v>SCS0002045</v>
          </cell>
          <cell r="C1399" t="str">
            <v>无纺布</v>
          </cell>
        </row>
        <row r="1400">
          <cell r="A1400" t="str">
            <v>2.02.222</v>
          </cell>
          <cell r="B1400" t="str">
            <v>SCS0002046</v>
          </cell>
          <cell r="C1400" t="str">
            <v>无纺布</v>
          </cell>
        </row>
        <row r="1401">
          <cell r="A1401" t="str">
            <v>2.02.223</v>
          </cell>
          <cell r="B1401" t="str">
            <v>SCS0002047</v>
          </cell>
          <cell r="C1401" t="str">
            <v>无纺布</v>
          </cell>
        </row>
        <row r="1402">
          <cell r="A1402" t="str">
            <v>2.02.224</v>
          </cell>
          <cell r="B1402" t="str">
            <v>SCS0002048</v>
          </cell>
          <cell r="C1402" t="str">
            <v>无纺布</v>
          </cell>
        </row>
        <row r="1403">
          <cell r="A1403" t="str">
            <v>2.02.225</v>
          </cell>
          <cell r="B1403" t="str">
            <v>SCS0002049</v>
          </cell>
          <cell r="C1403" t="str">
            <v>无纺布</v>
          </cell>
        </row>
        <row r="1404">
          <cell r="A1404" t="str">
            <v>2.02.226</v>
          </cell>
          <cell r="B1404" t="str">
            <v>SCS0002050</v>
          </cell>
          <cell r="C1404" t="str">
            <v>无纺布</v>
          </cell>
        </row>
        <row r="1405">
          <cell r="A1405" t="str">
            <v>2.02.227</v>
          </cell>
          <cell r="B1405" t="str">
            <v>SCS0002051</v>
          </cell>
          <cell r="C1405" t="str">
            <v>无纺布</v>
          </cell>
        </row>
        <row r="1406">
          <cell r="A1406" t="str">
            <v>2.02.228</v>
          </cell>
          <cell r="B1406" t="str">
            <v>SCS0002052</v>
          </cell>
          <cell r="C1406" t="str">
            <v>无纺布</v>
          </cell>
        </row>
        <row r="1407">
          <cell r="A1407" t="str">
            <v>2.02.229</v>
          </cell>
          <cell r="B1407" t="str">
            <v>SCS0002053</v>
          </cell>
          <cell r="C1407" t="str">
            <v>基本型驾座靠背护面总成(无地图袋)</v>
          </cell>
        </row>
        <row r="1408">
          <cell r="A1408" t="str">
            <v>2.02.230</v>
          </cell>
          <cell r="B1408" t="str">
            <v>SCS0002054</v>
          </cell>
          <cell r="C1408" t="str">
            <v>舒适型驾座靠背护面总成(无地图袋)</v>
          </cell>
        </row>
        <row r="1409">
          <cell r="A1409" t="str">
            <v>2.02.231</v>
          </cell>
          <cell r="B1409" t="str">
            <v>SCS0002055</v>
          </cell>
          <cell r="C1409" t="str">
            <v>豪华型驾座靠背护面总成(无地图袋)</v>
          </cell>
        </row>
        <row r="1410">
          <cell r="A1410" t="str">
            <v>2.02.232</v>
          </cell>
          <cell r="B1410" t="str">
            <v>SCS0002056</v>
          </cell>
          <cell r="C1410" t="str">
            <v>基本型跨座靠背护面总成（带毛毡）</v>
          </cell>
        </row>
        <row r="1411">
          <cell r="A1411" t="str">
            <v>2.02.233</v>
          </cell>
          <cell r="B1411" t="str">
            <v>SCS0002057</v>
          </cell>
          <cell r="C1411" t="str">
            <v>舒适型跨座靠背护面总成（带毛毡）</v>
          </cell>
        </row>
        <row r="1412">
          <cell r="A1412" t="str">
            <v>2.02.234</v>
          </cell>
          <cell r="B1412" t="str">
            <v>SCS0002058</v>
          </cell>
          <cell r="C1412" t="str">
            <v>豪华型跨座靠背护面总成（带毛毡）</v>
          </cell>
        </row>
        <row r="1413">
          <cell r="A1413" t="str">
            <v>2.02.235</v>
          </cell>
          <cell r="B1413" t="str">
            <v>SCS0002059</v>
          </cell>
          <cell r="C1413" t="str">
            <v>307基本型跨座靠背护面总成（带毛毡）</v>
          </cell>
        </row>
        <row r="1414">
          <cell r="A1414" t="str">
            <v>2.02.236</v>
          </cell>
          <cell r="B1414" t="str">
            <v>SCS0002060</v>
          </cell>
          <cell r="C1414" t="str">
            <v>307舒适型跨座靠背护面总成（带毛毡）</v>
          </cell>
        </row>
        <row r="1415">
          <cell r="A1415" t="str">
            <v>2.02.237</v>
          </cell>
          <cell r="B1415" t="str">
            <v>SCS0002061</v>
          </cell>
          <cell r="C1415" t="str">
            <v>307豪华型跨座靠背护面总成（带毛毡）</v>
          </cell>
        </row>
        <row r="1416">
          <cell r="A1416" t="str">
            <v>2.02.238</v>
          </cell>
          <cell r="B1416" t="str">
            <v>SCS0002062</v>
          </cell>
          <cell r="C1416" t="str">
            <v>C33D驾驶员头枕面料（黑色织物）</v>
          </cell>
        </row>
        <row r="1417">
          <cell r="A1417" t="str">
            <v>2.02.239</v>
          </cell>
          <cell r="B1417" t="str">
            <v>SCS0002063</v>
          </cell>
          <cell r="C1417" t="str">
            <v>C33D驾驶员靠背面料（黑色织物）</v>
          </cell>
        </row>
        <row r="1418">
          <cell r="A1418" t="str">
            <v>2.02.240</v>
          </cell>
          <cell r="B1418" t="str">
            <v>SCS0002064</v>
          </cell>
          <cell r="C1418" t="str">
            <v>C33D驾驶员座垫面料（黑色织物）</v>
          </cell>
        </row>
        <row r="1419">
          <cell r="A1419" t="str">
            <v>2.02.241</v>
          </cell>
          <cell r="B1419" t="str">
            <v>SCS0002065</v>
          </cell>
          <cell r="C1419" t="str">
            <v>C33D副驾驶员靠背面料（黑色织物）</v>
          </cell>
        </row>
        <row r="1420">
          <cell r="A1420" t="str">
            <v>2.02.242</v>
          </cell>
          <cell r="B1420" t="str">
            <v>SCS0002066</v>
          </cell>
          <cell r="C1420" t="str">
            <v>C33D副驾驶员座垫面料（黑色织物）</v>
          </cell>
        </row>
        <row r="1421">
          <cell r="A1421" t="str">
            <v>2.02.243</v>
          </cell>
          <cell r="B1421" t="str">
            <v>SCS0002067</v>
          </cell>
          <cell r="C1421" t="str">
            <v>C33D驾驶员靠背面料（黑色织物+PVC）</v>
          </cell>
        </row>
        <row r="1422">
          <cell r="A1422" t="str">
            <v>2.02.244</v>
          </cell>
          <cell r="B1422" t="str">
            <v>SCS0002068</v>
          </cell>
          <cell r="C1422" t="str">
            <v>C33D驾驶员座垫面料（黑色织物+PVC）</v>
          </cell>
        </row>
        <row r="1423">
          <cell r="A1423" t="str">
            <v>2.02.245</v>
          </cell>
          <cell r="B1423" t="str">
            <v>SCS0002069</v>
          </cell>
          <cell r="C1423" t="str">
            <v>C33D副驾驶员靠背面料（米色织物+PVC）</v>
          </cell>
        </row>
        <row r="1424">
          <cell r="A1424" t="str">
            <v>2.02.246</v>
          </cell>
          <cell r="B1424" t="str">
            <v>SCS0002070</v>
          </cell>
          <cell r="C1424" t="str">
            <v>C33D副驾驶员座垫面料（米色织物+PVC）</v>
          </cell>
        </row>
        <row r="1425">
          <cell r="A1425" t="str">
            <v>2.02.247</v>
          </cell>
          <cell r="B1425" t="str">
            <v>SCS0002071</v>
          </cell>
          <cell r="C1425" t="str">
            <v>C33D驾驶员头枕面料（黑色PVC）</v>
          </cell>
        </row>
        <row r="1426">
          <cell r="A1426" t="str">
            <v>2.02.248</v>
          </cell>
          <cell r="B1426" t="str">
            <v>SCS0002072</v>
          </cell>
          <cell r="C1426" t="str">
            <v>C33D驾驶员靠背面料（黑色织物+PVC）</v>
          </cell>
        </row>
        <row r="1427">
          <cell r="A1427" t="str">
            <v>2.02.249</v>
          </cell>
          <cell r="B1427" t="str">
            <v>SCS0002073</v>
          </cell>
          <cell r="C1427" t="str">
            <v>C33D驾驶员座垫面料（黑色织物+PVC）</v>
          </cell>
        </row>
        <row r="1428">
          <cell r="A1428" t="str">
            <v>2.02.250</v>
          </cell>
          <cell r="B1428" t="str">
            <v>SCS0002074</v>
          </cell>
          <cell r="C1428" t="str">
            <v>C33D副驾驶员靠背面料（黑色织物+PVC）</v>
          </cell>
        </row>
        <row r="1429">
          <cell r="A1429" t="str">
            <v>2.02.251</v>
          </cell>
          <cell r="B1429" t="str">
            <v>SCS0002075</v>
          </cell>
          <cell r="C1429" t="str">
            <v>C33D副驾驶员座垫面料（黑色织物+PVC）</v>
          </cell>
        </row>
        <row r="1430">
          <cell r="A1430" t="str">
            <v>2.02.252</v>
          </cell>
          <cell r="B1430" t="str">
            <v>SCS0002076</v>
          </cell>
          <cell r="C1430" t="str">
            <v>C33D驾驶员头枕面料（黑色真皮）</v>
          </cell>
        </row>
        <row r="1431">
          <cell r="A1431" t="str">
            <v>2.02.253</v>
          </cell>
          <cell r="B1431" t="str">
            <v>SCS0002077</v>
          </cell>
          <cell r="C1431" t="str">
            <v>C33D驾驶员靠背面料（黑色真皮+PVC）</v>
          </cell>
        </row>
        <row r="1432">
          <cell r="A1432" t="str">
            <v>2.02.254</v>
          </cell>
          <cell r="B1432" t="str">
            <v>SCS0002078</v>
          </cell>
          <cell r="C1432" t="str">
            <v>C33D驾驶员座垫面料（黑色真皮+PVC）</v>
          </cell>
        </row>
        <row r="1433">
          <cell r="A1433" t="str">
            <v>2.02.255</v>
          </cell>
          <cell r="B1433" t="str">
            <v>SCS0002079</v>
          </cell>
          <cell r="C1433" t="str">
            <v>C33D副驾驶员靠背面料（黑色真皮+PVC）</v>
          </cell>
        </row>
        <row r="1434">
          <cell r="A1434" t="str">
            <v>2.02.256</v>
          </cell>
          <cell r="B1434" t="str">
            <v>SCS0002080</v>
          </cell>
          <cell r="C1434" t="str">
            <v>C33D副驾驶员座垫面料（黑色真皮+PVC）</v>
          </cell>
        </row>
        <row r="1435">
          <cell r="A1435" t="str">
            <v>2.02.257</v>
          </cell>
          <cell r="B1435" t="str">
            <v>SCS0002081</v>
          </cell>
          <cell r="C1435" t="str">
            <v>C33D后排座椅两侧头枕面料（黑色织物）</v>
          </cell>
        </row>
        <row r="1436">
          <cell r="A1436" t="str">
            <v>2.02.258</v>
          </cell>
          <cell r="B1436" t="str">
            <v>SCS0002082</v>
          </cell>
          <cell r="C1436" t="str">
            <v>C33D后排座椅中间头枕面料（黑色织物）</v>
          </cell>
        </row>
        <row r="1437">
          <cell r="A1437" t="str">
            <v>2.02.259</v>
          </cell>
          <cell r="B1437" t="str">
            <v>SCS0002083</v>
          </cell>
          <cell r="C1437" t="str">
            <v>C33D后排座椅两侧头枕面料（黑色PVC）</v>
          </cell>
        </row>
        <row r="1438">
          <cell r="A1438" t="str">
            <v>2.02.260</v>
          </cell>
          <cell r="B1438" t="str">
            <v>SCS0002084</v>
          </cell>
          <cell r="C1438" t="str">
            <v>C33D后排座椅中间头枕面料（黑色PVC）</v>
          </cell>
        </row>
        <row r="1439">
          <cell r="A1439" t="str">
            <v>2.02.261</v>
          </cell>
          <cell r="B1439" t="str">
            <v>SCS0002085</v>
          </cell>
          <cell r="C1439" t="str">
            <v>C33D后排座椅两侧头枕面料（黑色真皮）</v>
          </cell>
        </row>
        <row r="1440">
          <cell r="A1440" t="str">
            <v>2.02.262</v>
          </cell>
          <cell r="B1440" t="str">
            <v>SCS0002086</v>
          </cell>
          <cell r="C1440" t="str">
            <v>C33D后排座椅中间头枕面料（黑色真皮）</v>
          </cell>
        </row>
        <row r="1441">
          <cell r="A1441" t="str">
            <v>2.02.263</v>
          </cell>
          <cell r="B1441" t="str">
            <v>SLT0001550</v>
          </cell>
          <cell r="C1441" t="str">
            <v>北汽福田欧马可出口型面料</v>
          </cell>
        </row>
        <row r="1442">
          <cell r="A1442" t="str">
            <v>2.02.264</v>
          </cell>
          <cell r="B1442" t="str">
            <v>SCS0002087</v>
          </cell>
          <cell r="C1442" t="str">
            <v>后排座椅两侧头枕面料（真皮）</v>
          </cell>
        </row>
        <row r="1443">
          <cell r="A1443" t="str">
            <v>2.02.265</v>
          </cell>
          <cell r="B1443" t="str">
            <v>SCS0002088</v>
          </cell>
          <cell r="C1443" t="str">
            <v>后排座椅中间头枕面料（真皮）</v>
          </cell>
        </row>
        <row r="1444">
          <cell r="A1444" t="str">
            <v>2.02.266</v>
          </cell>
          <cell r="B1444" t="str">
            <v>SCS0002089</v>
          </cell>
          <cell r="C1444" t="str">
            <v>M20驾驶座椅靠背面套（米色织物）</v>
          </cell>
        </row>
        <row r="1445">
          <cell r="A1445" t="str">
            <v>2.02.267</v>
          </cell>
          <cell r="B1445" t="str">
            <v>SCS0002090</v>
          </cell>
          <cell r="C1445" t="str">
            <v>M20驾驶座椅靠背面套（米色PVC）</v>
          </cell>
        </row>
        <row r="1446">
          <cell r="A1446" t="str">
            <v>2.02.268</v>
          </cell>
          <cell r="B1446" t="str">
            <v>SCS0002091</v>
          </cell>
          <cell r="C1446" t="str">
            <v>M20驾驶座椅座垫面套(米色织物)</v>
          </cell>
        </row>
        <row r="1447">
          <cell r="A1447" t="str">
            <v>2.02.269</v>
          </cell>
          <cell r="B1447" t="str">
            <v>SCS0002092</v>
          </cell>
          <cell r="C1447" t="str">
            <v>M20驾驶座椅座垫面套(米色PVC)</v>
          </cell>
        </row>
        <row r="1448">
          <cell r="A1448" t="str">
            <v>2.02.270</v>
          </cell>
          <cell r="B1448" t="str">
            <v>SCS0002093</v>
          </cell>
          <cell r="C1448" t="str">
            <v>M20副驾驶座椅靠背面套(米色织物)</v>
          </cell>
        </row>
        <row r="1449">
          <cell r="A1449" t="str">
            <v>2.02.271</v>
          </cell>
          <cell r="B1449" t="str">
            <v>SCS0002094</v>
          </cell>
          <cell r="C1449" t="str">
            <v>M20副驾驶座椅靠背面套(米色PVC)</v>
          </cell>
        </row>
        <row r="1450">
          <cell r="A1450" t="str">
            <v>2.02.272</v>
          </cell>
          <cell r="B1450" t="str">
            <v>SCS0002095</v>
          </cell>
          <cell r="C1450" t="str">
            <v>M20副驾驶座椅坐垫面套(米色织物)</v>
          </cell>
        </row>
        <row r="1451">
          <cell r="A1451" t="str">
            <v>2.02.273</v>
          </cell>
          <cell r="B1451" t="str">
            <v>SCS0002096</v>
          </cell>
          <cell r="C1451" t="str">
            <v>M20副驾驶座椅坐垫面套(米色PVC)</v>
          </cell>
        </row>
        <row r="1452">
          <cell r="A1452" t="str">
            <v>2.02.274</v>
          </cell>
          <cell r="B1452" t="str">
            <v>SCS0002097</v>
          </cell>
          <cell r="C1452" t="str">
            <v>M20前排头枕面套(米色织物)</v>
          </cell>
        </row>
        <row r="1453">
          <cell r="A1453" t="str">
            <v>2.02.275</v>
          </cell>
          <cell r="B1453" t="str">
            <v>SCS0002098</v>
          </cell>
          <cell r="C1453" t="str">
            <v>M20前排头枕面套(米色PVC)</v>
          </cell>
        </row>
        <row r="1454">
          <cell r="A1454" t="str">
            <v>2.02.276</v>
          </cell>
          <cell r="B1454" t="str">
            <v>SCS0002099</v>
          </cell>
          <cell r="C1454" t="str">
            <v>M20左侧独立靠背面套(米色织物)</v>
          </cell>
        </row>
        <row r="1455">
          <cell r="A1455" t="str">
            <v>2.02.277</v>
          </cell>
          <cell r="B1455" t="str">
            <v>SCS0002100</v>
          </cell>
          <cell r="C1455" t="str">
            <v>M20左侧独立靠背面套(米色PVC)</v>
          </cell>
        </row>
        <row r="1456">
          <cell r="A1456" t="str">
            <v>2.02.278</v>
          </cell>
          <cell r="B1456" t="str">
            <v>SCS0002101</v>
          </cell>
          <cell r="C1456" t="str">
            <v>M20左侧独立座垫面套（米色织物）</v>
          </cell>
        </row>
        <row r="1457">
          <cell r="A1457" t="str">
            <v>2.02.279</v>
          </cell>
          <cell r="B1457" t="str">
            <v>SCS0002102</v>
          </cell>
          <cell r="C1457" t="str">
            <v>M20左侧独立座垫面套（米色PVC）</v>
          </cell>
        </row>
        <row r="1458">
          <cell r="A1458" t="str">
            <v>2.02.280</v>
          </cell>
          <cell r="B1458" t="str">
            <v>SCS0002103</v>
          </cell>
          <cell r="C1458" t="str">
            <v>M20左座椅扶手面套(米色织物)</v>
          </cell>
        </row>
        <row r="1459">
          <cell r="A1459" t="str">
            <v>2.02.281</v>
          </cell>
          <cell r="B1459" t="str">
            <v>SCS0002104</v>
          </cell>
          <cell r="C1459" t="str">
            <v>M20左座椅扶手面套(米色PVC)</v>
          </cell>
        </row>
        <row r="1460">
          <cell r="A1460" t="str">
            <v>2.02.282</v>
          </cell>
          <cell r="B1460" t="str">
            <v>SCS0002105</v>
          </cell>
          <cell r="C1460" t="str">
            <v>M20右座椅扶手面套(米色织物)</v>
          </cell>
        </row>
        <row r="1461">
          <cell r="A1461" t="str">
            <v>2.02.283</v>
          </cell>
          <cell r="B1461" t="str">
            <v>SCS0002106</v>
          </cell>
          <cell r="C1461" t="str">
            <v>M20右座椅扶手面套(米色PVC)</v>
          </cell>
        </row>
        <row r="1462">
          <cell r="A1462" t="str">
            <v>2.02.284</v>
          </cell>
          <cell r="B1462" t="str">
            <v>SCS0002107</v>
          </cell>
          <cell r="C1462" t="str">
            <v>M20右侧独立靠背面套(米色织物)</v>
          </cell>
        </row>
        <row r="1463">
          <cell r="A1463" t="str">
            <v>2.02.285</v>
          </cell>
          <cell r="B1463" t="str">
            <v>SCS0002108</v>
          </cell>
          <cell r="C1463" t="str">
            <v>M20右侧独立靠背面套(米色PVC)</v>
          </cell>
        </row>
        <row r="1464">
          <cell r="A1464" t="str">
            <v>2.02.286</v>
          </cell>
          <cell r="B1464" t="str">
            <v>SCS0002109</v>
          </cell>
          <cell r="C1464" t="str">
            <v>M20左侧座椅靠背面套（米色织物）</v>
          </cell>
        </row>
        <row r="1465">
          <cell r="A1465" t="str">
            <v>2.02.287</v>
          </cell>
          <cell r="B1465" t="str">
            <v>SCS0002110</v>
          </cell>
          <cell r="C1465" t="str">
            <v>M20左侧座椅靠背面套（米色PVC）</v>
          </cell>
        </row>
        <row r="1466">
          <cell r="A1466" t="str">
            <v>2.02.288</v>
          </cell>
          <cell r="B1466" t="str">
            <v>SCS0002111</v>
          </cell>
          <cell r="C1466" t="str">
            <v>M20右侧座椅靠背面套（米色织物）</v>
          </cell>
        </row>
        <row r="1467">
          <cell r="A1467" t="str">
            <v>2.02.289</v>
          </cell>
          <cell r="B1467" t="str">
            <v>SCS0002112</v>
          </cell>
          <cell r="C1467" t="str">
            <v>M20右侧座椅靠背面套（米色PVC）</v>
          </cell>
        </row>
        <row r="1468">
          <cell r="A1468" t="str">
            <v>2.02.290</v>
          </cell>
          <cell r="B1468" t="str">
            <v>SCS0002113</v>
          </cell>
          <cell r="C1468" t="str">
            <v>M20左侧座椅座垫面套（米色织物）</v>
          </cell>
        </row>
        <row r="1469">
          <cell r="A1469" t="str">
            <v>2.02.291</v>
          </cell>
          <cell r="B1469" t="str">
            <v>SCS0002114</v>
          </cell>
          <cell r="C1469" t="str">
            <v>M20左侧座椅座垫面套（米色PVC）</v>
          </cell>
        </row>
        <row r="1470">
          <cell r="A1470" t="str">
            <v>2.02.292</v>
          </cell>
          <cell r="B1470" t="str">
            <v>SCS0002115</v>
          </cell>
          <cell r="C1470" t="str">
            <v>M20右侧座椅座垫面套（米色织物）</v>
          </cell>
        </row>
        <row r="1471">
          <cell r="A1471" t="str">
            <v>2.02.293</v>
          </cell>
          <cell r="B1471" t="str">
            <v>SCS0002116</v>
          </cell>
          <cell r="C1471" t="str">
            <v>M20右侧座椅座垫面套（米色PVC）</v>
          </cell>
        </row>
        <row r="1472">
          <cell r="A1472" t="str">
            <v>2.02.294</v>
          </cell>
          <cell r="B1472" t="str">
            <v>SCS0002117</v>
          </cell>
          <cell r="C1472" t="str">
            <v>M20三人靠背面套（米色织物）</v>
          </cell>
        </row>
        <row r="1473">
          <cell r="A1473" t="str">
            <v>2.02.295</v>
          </cell>
          <cell r="B1473" t="str">
            <v>SCS0002118</v>
          </cell>
          <cell r="C1473" t="str">
            <v>M20三人靠背面套（米色PVC）</v>
          </cell>
        </row>
        <row r="1474">
          <cell r="A1474" t="str">
            <v>2.02.296</v>
          </cell>
          <cell r="B1474" t="str">
            <v>SCS0002119</v>
          </cell>
          <cell r="C1474" t="str">
            <v>M20三人座垫面套（米色织物）</v>
          </cell>
        </row>
        <row r="1475">
          <cell r="A1475" t="str">
            <v>2.02.297</v>
          </cell>
          <cell r="B1475" t="str">
            <v>SCS0002120</v>
          </cell>
          <cell r="C1475" t="str">
            <v>M20三人座垫面套（米色PVC）</v>
          </cell>
        </row>
        <row r="1476">
          <cell r="A1476" t="str">
            <v>2.02.298</v>
          </cell>
          <cell r="B1476" t="str">
            <v>SCS0002121</v>
          </cell>
          <cell r="C1476" t="str">
            <v>M20三人头枕面套（米色织物）</v>
          </cell>
        </row>
        <row r="1477">
          <cell r="A1477" t="str">
            <v>2.02.299</v>
          </cell>
          <cell r="B1477" t="str">
            <v>SCS0002122</v>
          </cell>
          <cell r="C1477" t="str">
            <v>M20三人头枕面套（米色PVC）</v>
          </cell>
        </row>
        <row r="1478">
          <cell r="A1478" t="str">
            <v>2.02.300</v>
          </cell>
          <cell r="B1478" t="str">
            <v>SCS0002123</v>
          </cell>
          <cell r="C1478" t="str">
            <v>M20右侧独立座垫面套（米色织物）</v>
          </cell>
        </row>
        <row r="1479">
          <cell r="A1479" t="str">
            <v>2.02.301</v>
          </cell>
          <cell r="B1479" t="str">
            <v>SCS0002124</v>
          </cell>
          <cell r="C1479" t="str">
            <v>M20右侧独立座垫面套（米色PVC）</v>
          </cell>
        </row>
        <row r="1480">
          <cell r="A1480" t="str">
            <v>2.02.302</v>
          </cell>
          <cell r="B1480" t="str">
            <v>SCS0002125</v>
          </cell>
          <cell r="C1480" t="str">
            <v>C33D驾驶员头枕面料（米色、棕色PVC）</v>
          </cell>
        </row>
        <row r="1481">
          <cell r="A1481" t="str">
            <v>2.02.303</v>
          </cell>
          <cell r="B1481" t="str">
            <v>SCS0002126</v>
          </cell>
          <cell r="C1481" t="str">
            <v>C33D后排座椅两侧头枕面料（米色、棕色PVC）</v>
          </cell>
        </row>
        <row r="1482">
          <cell r="A1482" t="str">
            <v>2.02.304</v>
          </cell>
          <cell r="B1482" t="str">
            <v>SCS0002127</v>
          </cell>
          <cell r="C1482" t="str">
            <v>C33D后排座椅中间头枕面料（米色、棕色PVC）</v>
          </cell>
        </row>
        <row r="1483">
          <cell r="A1483" t="str">
            <v>2.02.305</v>
          </cell>
          <cell r="B1483" t="str">
            <v>SCS0002128</v>
          </cell>
          <cell r="C1483" t="str">
            <v>C33D后排座椅整体靠背面料（黑色织物）</v>
          </cell>
        </row>
        <row r="1484">
          <cell r="A1484" t="str">
            <v>2.02.306</v>
          </cell>
          <cell r="B1484" t="str">
            <v>SCS0002129</v>
          </cell>
          <cell r="C1484" t="str">
            <v>C33D后排座椅整体座垫面料（黑色织物）</v>
          </cell>
        </row>
        <row r="1485">
          <cell r="A1485" t="str">
            <v>2.02.307</v>
          </cell>
          <cell r="B1485" t="str">
            <v>SCS0002130</v>
          </cell>
          <cell r="C1485" t="str">
            <v>C33D后排座椅整体靠背面料（黑色织物+PVC）</v>
          </cell>
        </row>
        <row r="1486">
          <cell r="A1486" t="str">
            <v>2.02.308</v>
          </cell>
          <cell r="B1486" t="str">
            <v>SCS0002131</v>
          </cell>
          <cell r="C1486" t="str">
            <v>C33D后排座椅整体座垫面料（黑色织物+PVC）</v>
          </cell>
        </row>
        <row r="1487">
          <cell r="A1487" t="str">
            <v>2.02.309</v>
          </cell>
          <cell r="B1487" t="str">
            <v>SCS0002132</v>
          </cell>
          <cell r="C1487" t="str">
            <v>C33D后排右靠背面料（黑色织物+PVC）</v>
          </cell>
        </row>
        <row r="1488">
          <cell r="A1488" t="str">
            <v>2.02.310</v>
          </cell>
          <cell r="B1488" t="str">
            <v>SCS0002133</v>
          </cell>
          <cell r="C1488" t="str">
            <v>C33D后排左靠背面料（黑色织物+PVC）</v>
          </cell>
        </row>
        <row r="1489">
          <cell r="A1489" t="str">
            <v>2.02.311</v>
          </cell>
          <cell r="B1489" t="str">
            <v>SCS0002134</v>
          </cell>
          <cell r="C1489" t="str">
            <v>C33D后排右座垫面料（黑色织物+PVC）</v>
          </cell>
        </row>
        <row r="1490">
          <cell r="A1490" t="str">
            <v>2.02.312</v>
          </cell>
          <cell r="B1490" t="str">
            <v>SCS0002135</v>
          </cell>
          <cell r="C1490" t="str">
            <v>C33D后排左座垫面料（黑色织物+PVC）</v>
          </cell>
        </row>
        <row r="1491">
          <cell r="A1491" t="str">
            <v>2.02.313</v>
          </cell>
          <cell r="B1491" t="str">
            <v>SCS0002136</v>
          </cell>
          <cell r="C1491" t="str">
            <v>C33D后排右靠背面料（黑色真皮+PVC）</v>
          </cell>
        </row>
        <row r="1492">
          <cell r="A1492" t="str">
            <v>2.02.314</v>
          </cell>
          <cell r="B1492" t="str">
            <v>SCS0002137</v>
          </cell>
          <cell r="C1492" t="str">
            <v>C33D后排左靠背面料（黑色真皮+PVC）</v>
          </cell>
        </row>
        <row r="1493">
          <cell r="A1493" t="str">
            <v>2.02.315</v>
          </cell>
          <cell r="B1493" t="str">
            <v>SCS0002138</v>
          </cell>
          <cell r="C1493" t="str">
            <v>C33D后排右座垫面料（黑色真皮+PVC）</v>
          </cell>
        </row>
        <row r="1494">
          <cell r="A1494" t="str">
            <v>2.02.316</v>
          </cell>
          <cell r="B1494" t="str">
            <v>SCS0002139</v>
          </cell>
          <cell r="C1494" t="str">
            <v>C33D后排左座垫面料（黑色真皮+PVC）</v>
          </cell>
        </row>
        <row r="1495">
          <cell r="A1495" t="str">
            <v>2.02.317</v>
          </cell>
          <cell r="B1495" t="str">
            <v>SCS0002140</v>
          </cell>
          <cell r="C1495" t="str">
            <v>M20左侧独立靠背面套(织物，不带扶手孔)</v>
          </cell>
        </row>
        <row r="1496">
          <cell r="A1496" t="str">
            <v>2.02.318</v>
          </cell>
          <cell r="B1496" t="str">
            <v>SCS0002141</v>
          </cell>
          <cell r="C1496" t="str">
            <v>M20右侧独立靠背面套(织物，不带扶手孔)</v>
          </cell>
        </row>
        <row r="1497">
          <cell r="A1497" t="str">
            <v>2.02.319</v>
          </cell>
          <cell r="B1497" t="str">
            <v>SCS0002142</v>
          </cell>
          <cell r="C1497" t="str">
            <v>C33D驾驶员头枕面料（黑色织物，红色）</v>
          </cell>
        </row>
        <row r="1498">
          <cell r="A1498" t="str">
            <v>2.02.320</v>
          </cell>
          <cell r="B1498" t="str">
            <v>SCS0002143</v>
          </cell>
          <cell r="C1498" t="str">
            <v>C33D驾驶员头枕面料（黑色织物，蓝色）</v>
          </cell>
        </row>
        <row r="1499">
          <cell r="A1499" t="str">
            <v>2.02.321</v>
          </cell>
          <cell r="B1499" t="str">
            <v>SCS0002144</v>
          </cell>
          <cell r="C1499" t="str">
            <v>C33D驾驶员头枕面料（黑色织物，橙色）</v>
          </cell>
        </row>
        <row r="1500">
          <cell r="A1500" t="str">
            <v>2.02.322</v>
          </cell>
          <cell r="B1500" t="str">
            <v>SCS0002145</v>
          </cell>
          <cell r="C1500" t="str">
            <v>C33D驾驶员靠背面料（黑色织物，红色）</v>
          </cell>
        </row>
        <row r="1501">
          <cell r="A1501" t="str">
            <v>2.02.323</v>
          </cell>
          <cell r="B1501" t="str">
            <v>SCS0002146</v>
          </cell>
          <cell r="C1501" t="str">
            <v>C33D驾驶员靠背面料（黑色织物，蓝色）</v>
          </cell>
        </row>
        <row r="1502">
          <cell r="A1502" t="str">
            <v>2.02.324</v>
          </cell>
          <cell r="B1502" t="str">
            <v>SCS0002147</v>
          </cell>
          <cell r="C1502" t="str">
            <v>C33D驾驶员靠背面料（黑色织物，橙色）</v>
          </cell>
        </row>
        <row r="1503">
          <cell r="A1503" t="str">
            <v>2.02.325</v>
          </cell>
          <cell r="B1503" t="str">
            <v>SCS0002148</v>
          </cell>
          <cell r="C1503" t="str">
            <v>C33D驾驶员座垫面料（黑色织物，红色）</v>
          </cell>
        </row>
        <row r="1504">
          <cell r="A1504" t="str">
            <v>2.02.326</v>
          </cell>
          <cell r="B1504" t="str">
            <v>SCS0002149</v>
          </cell>
          <cell r="C1504" t="str">
            <v>C33D驾驶员座垫面料（黑色织物，蓝色）</v>
          </cell>
        </row>
        <row r="1505">
          <cell r="A1505" t="str">
            <v>2.02.327</v>
          </cell>
          <cell r="B1505" t="str">
            <v>SCS0002150</v>
          </cell>
          <cell r="C1505" t="str">
            <v>C33D驾驶员座垫面料（黑色织物，橙色）</v>
          </cell>
        </row>
        <row r="1506">
          <cell r="A1506" t="str">
            <v>2.02.328</v>
          </cell>
          <cell r="B1506" t="str">
            <v>SCS0002151</v>
          </cell>
          <cell r="C1506" t="str">
            <v>C33D副驾驶员靠背面料（黑色织物，红色）</v>
          </cell>
        </row>
        <row r="1507">
          <cell r="A1507" t="str">
            <v>2.02.329</v>
          </cell>
          <cell r="B1507" t="str">
            <v>SCS0002152</v>
          </cell>
          <cell r="C1507" t="str">
            <v>C33D副驾驶员靠背面料（黑色织物，蓝色）</v>
          </cell>
        </row>
        <row r="1508">
          <cell r="A1508" t="str">
            <v>2.02.330</v>
          </cell>
          <cell r="B1508" t="str">
            <v>SCS0002153</v>
          </cell>
          <cell r="C1508" t="str">
            <v>C33D副驾驶员靠背面料（黑色织物，橙色）</v>
          </cell>
        </row>
        <row r="1509">
          <cell r="A1509" t="str">
            <v>2.02.331</v>
          </cell>
          <cell r="B1509" t="str">
            <v>SCS0002154</v>
          </cell>
          <cell r="C1509" t="str">
            <v>C33D后排座椅两侧头枕面料（黑色织物，红色）</v>
          </cell>
        </row>
        <row r="1510">
          <cell r="A1510" t="str">
            <v>2.02.332</v>
          </cell>
          <cell r="B1510" t="str">
            <v>SCS0002155</v>
          </cell>
          <cell r="C1510" t="str">
            <v>C33D后排座椅两侧头枕面料（黑色织物，蓝色）</v>
          </cell>
        </row>
        <row r="1511">
          <cell r="A1511" t="str">
            <v>2.02.333</v>
          </cell>
          <cell r="B1511" t="str">
            <v>SCS0002156</v>
          </cell>
          <cell r="C1511" t="str">
            <v>C33D后排座椅两侧头枕面料（黑色织物，橙色）</v>
          </cell>
        </row>
        <row r="1512">
          <cell r="A1512" t="str">
            <v>2.02.334</v>
          </cell>
          <cell r="B1512" t="str">
            <v>SCS0002157</v>
          </cell>
          <cell r="C1512" t="str">
            <v>C33D后排座椅中间头枕面料（黑色织物，红色）</v>
          </cell>
        </row>
        <row r="1513">
          <cell r="A1513" t="str">
            <v>2.02.335</v>
          </cell>
          <cell r="B1513" t="str">
            <v>SCS0002158</v>
          </cell>
          <cell r="C1513" t="str">
            <v>C33D后排座椅中间头枕面料（黑色织物，蓝色）</v>
          </cell>
        </row>
        <row r="1514">
          <cell r="A1514" t="str">
            <v>2.02.336</v>
          </cell>
          <cell r="B1514" t="str">
            <v>SCS0002159</v>
          </cell>
          <cell r="C1514" t="str">
            <v>C33D后排座椅中间头枕面料（黑色织物，橙色）</v>
          </cell>
        </row>
        <row r="1515">
          <cell r="A1515" t="str">
            <v>2.02.337</v>
          </cell>
          <cell r="B1515" t="str">
            <v>SCS0002160</v>
          </cell>
          <cell r="C1515" t="str">
            <v>C33D后排座椅整体靠背面料（黑色织物，红色）</v>
          </cell>
        </row>
        <row r="1516">
          <cell r="A1516" t="str">
            <v>2.02.338</v>
          </cell>
          <cell r="B1516" t="str">
            <v>SCS0002161</v>
          </cell>
          <cell r="C1516" t="str">
            <v>C33D后排座椅整体靠背面料（黑色织物，蓝色）</v>
          </cell>
        </row>
        <row r="1517">
          <cell r="A1517" t="str">
            <v>2.02.339</v>
          </cell>
          <cell r="B1517" t="str">
            <v>SCS0002162</v>
          </cell>
          <cell r="C1517" t="str">
            <v>C33D后排座椅整体靠背面料（黑色织物，橙色）</v>
          </cell>
        </row>
        <row r="1518">
          <cell r="A1518" t="str">
            <v>2.02.340</v>
          </cell>
          <cell r="B1518" t="str">
            <v>SCS0002163</v>
          </cell>
          <cell r="C1518" t="str">
            <v>C33D后排座椅整体座垫面料（黑色织物，红色）</v>
          </cell>
        </row>
        <row r="1519">
          <cell r="A1519" t="str">
            <v>2.02.341</v>
          </cell>
          <cell r="B1519" t="str">
            <v>SCS0002164</v>
          </cell>
          <cell r="C1519" t="str">
            <v>C33D后排座椅整体座垫面料（黑色织物，蓝色）</v>
          </cell>
        </row>
        <row r="1520">
          <cell r="A1520" t="str">
            <v>2.02.342</v>
          </cell>
          <cell r="B1520" t="str">
            <v>SCS0002165</v>
          </cell>
          <cell r="C1520" t="str">
            <v>C33D后排座椅整体座垫面料（黑色织物，橙色）</v>
          </cell>
        </row>
        <row r="1521">
          <cell r="A1521" t="str">
            <v>2.02.343</v>
          </cell>
          <cell r="B1521" t="str">
            <v>SCS0002166</v>
          </cell>
          <cell r="C1521" t="str">
            <v>C33D驾驶员头枕面料（黑色PVC，红色）</v>
          </cell>
        </row>
        <row r="1522">
          <cell r="A1522" t="str">
            <v>2.02.344</v>
          </cell>
          <cell r="B1522" t="str">
            <v>SCS0002167</v>
          </cell>
          <cell r="C1522" t="str">
            <v>C33D驾驶员头枕面料（黑色PVC，蓝色）</v>
          </cell>
        </row>
        <row r="1523">
          <cell r="A1523" t="str">
            <v>2.02.345</v>
          </cell>
          <cell r="B1523" t="str">
            <v>SCS0002168</v>
          </cell>
          <cell r="C1523" t="str">
            <v>C33D驾驶员头枕面料（黑色PVC，橙色）</v>
          </cell>
        </row>
        <row r="1524">
          <cell r="A1524" t="str">
            <v>2.02.346</v>
          </cell>
          <cell r="B1524" t="str">
            <v>SCS0002169</v>
          </cell>
          <cell r="C1524" t="str">
            <v>C33D驾驶员靠背面料（黑色织物+PVC，红色）</v>
          </cell>
        </row>
        <row r="1525">
          <cell r="A1525" t="str">
            <v>2.02.347</v>
          </cell>
          <cell r="B1525" t="str">
            <v>SCS0002170</v>
          </cell>
          <cell r="C1525" t="str">
            <v>C33D驾驶员靠背面料（黑色织物+PVC，蓝色）</v>
          </cell>
        </row>
        <row r="1526">
          <cell r="A1526" t="str">
            <v>2.02.348</v>
          </cell>
          <cell r="B1526" t="str">
            <v>SCS0002171</v>
          </cell>
          <cell r="C1526" t="str">
            <v>C33D驾驶员靠背面料（黑色织物+PVC，橙色）</v>
          </cell>
        </row>
        <row r="1527">
          <cell r="A1527" t="str">
            <v>2.02.349</v>
          </cell>
          <cell r="B1527" t="str">
            <v>SCS0002172</v>
          </cell>
          <cell r="C1527" t="str">
            <v>C33D驾驶员座垫面料（黑色织物+PVC，红色）</v>
          </cell>
        </row>
        <row r="1528">
          <cell r="A1528" t="str">
            <v>2.02.350</v>
          </cell>
          <cell r="B1528" t="str">
            <v>SCS0002173</v>
          </cell>
          <cell r="C1528" t="str">
            <v>C33D驾驶员座垫面料（黑色织物+PVC，蓝色）</v>
          </cell>
        </row>
        <row r="1529">
          <cell r="A1529" t="str">
            <v>2.02.351</v>
          </cell>
          <cell r="B1529" t="str">
            <v>SCS0002174</v>
          </cell>
          <cell r="C1529" t="str">
            <v>C33D驾驶员座垫面料（黑色织物+PVC，橙色）</v>
          </cell>
        </row>
        <row r="1530">
          <cell r="A1530" t="str">
            <v>2.02.352</v>
          </cell>
          <cell r="B1530" t="str">
            <v>SCS0002175</v>
          </cell>
          <cell r="C1530" t="str">
            <v>C33D副驾驶员靠背面料（黑色织物+PVC，红色）</v>
          </cell>
        </row>
        <row r="1531">
          <cell r="A1531" t="str">
            <v>2.02.353</v>
          </cell>
          <cell r="B1531" t="str">
            <v>SCS0002176</v>
          </cell>
          <cell r="C1531" t="str">
            <v>C33D副驾驶员靠背面料（黑色织物+PVC，蓝色）</v>
          </cell>
        </row>
        <row r="1532">
          <cell r="A1532" t="str">
            <v>2.02.354</v>
          </cell>
          <cell r="B1532" t="str">
            <v>SCS0002177</v>
          </cell>
          <cell r="C1532" t="str">
            <v>C33D副驾驶员靠背面料（黑色织物+PVC，橙色）</v>
          </cell>
        </row>
        <row r="1533">
          <cell r="A1533" t="str">
            <v>2.02.355</v>
          </cell>
          <cell r="B1533" t="str">
            <v>SCS0002178</v>
          </cell>
          <cell r="C1533" t="str">
            <v>C33D副驾驶员座垫面料（黑色织物+PVC，红色）</v>
          </cell>
        </row>
        <row r="1534">
          <cell r="A1534" t="str">
            <v>2.02.356</v>
          </cell>
          <cell r="B1534" t="str">
            <v>SCS0002179</v>
          </cell>
          <cell r="C1534" t="str">
            <v>C33D副驾驶员座垫面料（黑色织物+PVC，蓝色）</v>
          </cell>
        </row>
        <row r="1535">
          <cell r="A1535" t="str">
            <v>2.02.357</v>
          </cell>
          <cell r="B1535" t="str">
            <v>SCS0002180</v>
          </cell>
          <cell r="C1535" t="str">
            <v>C33D副驾驶员座垫面料（黑色织物+PVC，橙色）</v>
          </cell>
        </row>
        <row r="1536">
          <cell r="A1536" t="str">
            <v>2.02.358</v>
          </cell>
          <cell r="B1536" t="str">
            <v>SCS0002181</v>
          </cell>
          <cell r="C1536" t="str">
            <v>M50驾驶座椅靠背面套（浅灰色PVC）</v>
          </cell>
        </row>
        <row r="1537">
          <cell r="A1537" t="str">
            <v>2.02.359</v>
          </cell>
          <cell r="B1537" t="str">
            <v>SCS0002182</v>
          </cell>
          <cell r="C1537" t="str">
            <v>M50驾驶座椅座垫面套(浅灰色PVC)</v>
          </cell>
        </row>
        <row r="1538">
          <cell r="A1538" t="str">
            <v>2.02.360</v>
          </cell>
          <cell r="B1538" t="str">
            <v>SCS0002183</v>
          </cell>
          <cell r="C1538" t="str">
            <v>M50副驾驶座椅靠背面套(浅灰色PVC)</v>
          </cell>
        </row>
        <row r="1539">
          <cell r="A1539" t="str">
            <v>2.02.361</v>
          </cell>
          <cell r="B1539" t="str">
            <v>SCS0002184</v>
          </cell>
          <cell r="C1539" t="str">
            <v>M50副驾驶座椅坐垫面套(浅灰色PVC)</v>
          </cell>
        </row>
        <row r="1540">
          <cell r="A1540" t="str">
            <v>2.02.362</v>
          </cell>
          <cell r="B1540" t="str">
            <v>SCS0002185</v>
          </cell>
          <cell r="C1540" t="str">
            <v>M50前排头枕面套(浅灰色PVC)</v>
          </cell>
        </row>
        <row r="1541">
          <cell r="A1541" t="str">
            <v>2.02.363</v>
          </cell>
          <cell r="B1541" t="str">
            <v>SCS0002186</v>
          </cell>
          <cell r="C1541" t="str">
            <v>M50左侧独立靠背面套(浅灰色PVC)</v>
          </cell>
        </row>
        <row r="1542">
          <cell r="A1542" t="str">
            <v>2.02.364</v>
          </cell>
          <cell r="B1542" t="str">
            <v>SCS0002187</v>
          </cell>
          <cell r="C1542" t="str">
            <v>M50左侧独立座垫面套（浅灰色PVC）</v>
          </cell>
        </row>
        <row r="1543">
          <cell r="A1543" t="str">
            <v>2.02.365</v>
          </cell>
          <cell r="B1543" t="str">
            <v>SCS0002188</v>
          </cell>
          <cell r="C1543" t="str">
            <v>M50左座椅扶手面套(浅灰色PVC)</v>
          </cell>
        </row>
        <row r="1544">
          <cell r="A1544" t="str">
            <v>2.02.366</v>
          </cell>
          <cell r="B1544" t="str">
            <v>SCS0002189</v>
          </cell>
          <cell r="C1544" t="str">
            <v>M50右座椅扶手面套(浅灰色PVC)</v>
          </cell>
        </row>
        <row r="1545">
          <cell r="A1545" t="str">
            <v>2.02.367</v>
          </cell>
          <cell r="B1545" t="str">
            <v>SCS0002190</v>
          </cell>
          <cell r="C1545" t="str">
            <v>M50右侧独立靠背面套(浅灰色PVC)</v>
          </cell>
        </row>
        <row r="1546">
          <cell r="A1546" t="str">
            <v>2.02.368</v>
          </cell>
          <cell r="B1546" t="str">
            <v>SCS0002191</v>
          </cell>
          <cell r="C1546" t="str">
            <v>M50右侧独立座垫面套（浅灰色PVC）</v>
          </cell>
        </row>
        <row r="1547">
          <cell r="A1547" t="str">
            <v>2.02.369</v>
          </cell>
          <cell r="B1547" t="str">
            <v>SCS0002192</v>
          </cell>
          <cell r="C1547" t="str">
            <v>M50左侧座椅靠背面套（浅灰色PVC）</v>
          </cell>
        </row>
        <row r="1548">
          <cell r="A1548" t="str">
            <v>2.02.370</v>
          </cell>
          <cell r="B1548" t="str">
            <v>SCS0002193</v>
          </cell>
          <cell r="C1548" t="str">
            <v>M50右侧座椅靠背面套（浅灰色PVC）</v>
          </cell>
        </row>
        <row r="1549">
          <cell r="A1549" t="str">
            <v>2.02.371</v>
          </cell>
          <cell r="B1549" t="str">
            <v>SCS0002194</v>
          </cell>
          <cell r="C1549" t="str">
            <v>M50左侧座椅座垫面套（浅灰色PVC）</v>
          </cell>
        </row>
        <row r="1550">
          <cell r="A1550" t="str">
            <v>2.02.372</v>
          </cell>
          <cell r="B1550" t="str">
            <v>SCS0002195</v>
          </cell>
          <cell r="C1550" t="str">
            <v>M50右侧座椅座垫面套（浅灰色PVC）</v>
          </cell>
        </row>
        <row r="1551">
          <cell r="A1551" t="str">
            <v>2.02.373</v>
          </cell>
          <cell r="B1551" t="str">
            <v>SCS0002196</v>
          </cell>
          <cell r="C1551" t="str">
            <v>M50三人靠背面套（浅灰色PVC）</v>
          </cell>
        </row>
        <row r="1552">
          <cell r="A1552" t="str">
            <v>2.02.374</v>
          </cell>
          <cell r="B1552" t="str">
            <v>SCS0002197</v>
          </cell>
          <cell r="C1552" t="str">
            <v>M50三人座垫面套（浅灰色PVC）</v>
          </cell>
        </row>
        <row r="1553">
          <cell r="A1553" t="str">
            <v>2.02.375</v>
          </cell>
          <cell r="B1553" t="str">
            <v>SCS0002198</v>
          </cell>
          <cell r="C1553" t="str">
            <v>M50三人头枕面套（浅灰色PVC）</v>
          </cell>
        </row>
        <row r="1554">
          <cell r="A1554" t="str">
            <v>2.02.376</v>
          </cell>
          <cell r="B1554" t="str">
            <v>SCS0002199</v>
          </cell>
          <cell r="C1554" t="str">
            <v>M20驾驶座椅靠背面套（紫黑色织物）</v>
          </cell>
        </row>
        <row r="1555">
          <cell r="A1555" t="str">
            <v>2.02.377</v>
          </cell>
          <cell r="B1555" t="str">
            <v>SCS0002200</v>
          </cell>
          <cell r="C1555" t="str">
            <v>M20驾驶座椅靠背面套（紫黑色+棕色PVC）</v>
          </cell>
        </row>
        <row r="1556">
          <cell r="A1556" t="str">
            <v>2.02.378</v>
          </cell>
          <cell r="B1556" t="str">
            <v>SCS0002201</v>
          </cell>
          <cell r="C1556" t="str">
            <v>M20驾驶座椅座垫面套(紫黑色织物)</v>
          </cell>
        </row>
        <row r="1557">
          <cell r="A1557" t="str">
            <v>2.02.379</v>
          </cell>
          <cell r="B1557" t="str">
            <v>SCS0002202</v>
          </cell>
          <cell r="C1557" t="str">
            <v>M20驾驶座椅座垫面套(紫黑色+棕色PVC)</v>
          </cell>
        </row>
        <row r="1558">
          <cell r="A1558" t="str">
            <v>2.02.380</v>
          </cell>
          <cell r="B1558" t="str">
            <v>SCS0002203</v>
          </cell>
          <cell r="C1558" t="str">
            <v>M20副驾驶座椅靠背面套(紫黑色织物)</v>
          </cell>
        </row>
        <row r="1559">
          <cell r="A1559" t="str">
            <v>2.02.381</v>
          </cell>
          <cell r="B1559" t="str">
            <v>SCS0002204</v>
          </cell>
          <cell r="C1559" t="str">
            <v>M20副驾驶座椅靠背面套(紫黑色+棕色PVC)</v>
          </cell>
        </row>
        <row r="1560">
          <cell r="A1560" t="str">
            <v>2.02.382</v>
          </cell>
          <cell r="B1560" t="str">
            <v>SCS0002205</v>
          </cell>
          <cell r="C1560" t="str">
            <v>M20副驾驶座椅坐垫面套(紫黑色织物)</v>
          </cell>
        </row>
        <row r="1561">
          <cell r="A1561" t="str">
            <v>2.02.383</v>
          </cell>
          <cell r="B1561" t="str">
            <v>SCS0002206</v>
          </cell>
          <cell r="C1561" t="str">
            <v>M20副驾驶座椅坐垫面套(紫黑色+棕色PVC)</v>
          </cell>
        </row>
        <row r="1562">
          <cell r="A1562" t="str">
            <v>2.02.384</v>
          </cell>
          <cell r="B1562" t="str">
            <v>SCS0002207</v>
          </cell>
          <cell r="C1562" t="str">
            <v>M20前排头枕面套(紫黑色织物)</v>
          </cell>
        </row>
        <row r="1563">
          <cell r="A1563" t="str">
            <v>2.02.385</v>
          </cell>
          <cell r="B1563" t="str">
            <v>SCS0002208</v>
          </cell>
          <cell r="C1563" t="str">
            <v>M20前排头枕面套(紫黑色+棕色PVC)</v>
          </cell>
        </row>
        <row r="1564">
          <cell r="A1564" t="str">
            <v>2.02.386</v>
          </cell>
          <cell r="B1564" t="str">
            <v>SCS0002209</v>
          </cell>
          <cell r="C1564" t="str">
            <v>M20左侧独立靠背面套(紫黑色织物)</v>
          </cell>
        </row>
        <row r="1565">
          <cell r="A1565" t="str">
            <v>2.02.387</v>
          </cell>
          <cell r="B1565" t="str">
            <v>SCS0002210</v>
          </cell>
          <cell r="C1565" t="str">
            <v>M20左侧独立靠背面套(紫黑色+棕色PVC)</v>
          </cell>
        </row>
        <row r="1566">
          <cell r="A1566" t="str">
            <v>2.02.388</v>
          </cell>
          <cell r="B1566" t="str">
            <v>SCS0002211</v>
          </cell>
          <cell r="C1566" t="str">
            <v>M20左侧独立座垫面套（紫黑色织物）</v>
          </cell>
        </row>
        <row r="1567">
          <cell r="A1567" t="str">
            <v>2.02.389</v>
          </cell>
          <cell r="B1567" t="str">
            <v>SCS0002212</v>
          </cell>
          <cell r="C1567" t="str">
            <v>M20左侧独立座垫面套（紫黑色+棕色PVC）</v>
          </cell>
        </row>
        <row r="1568">
          <cell r="A1568" t="str">
            <v>2.02.390</v>
          </cell>
          <cell r="B1568" t="str">
            <v>SCS0002213</v>
          </cell>
          <cell r="C1568" t="str">
            <v>M20左座椅扶手面套(紫黑色织物)</v>
          </cell>
        </row>
        <row r="1569">
          <cell r="A1569" t="str">
            <v>2.02.391</v>
          </cell>
          <cell r="B1569" t="str">
            <v>SCS0002214</v>
          </cell>
          <cell r="C1569" t="str">
            <v>M20左座椅扶手面套(紫黑色+棕色PVC)</v>
          </cell>
        </row>
        <row r="1570">
          <cell r="A1570" t="str">
            <v>2.02.392</v>
          </cell>
          <cell r="B1570" t="str">
            <v>SCS0002215</v>
          </cell>
          <cell r="C1570" t="str">
            <v>M20右座椅扶手面套(紫黑色织物)</v>
          </cell>
        </row>
        <row r="1571">
          <cell r="A1571" t="str">
            <v>2.02.393</v>
          </cell>
          <cell r="B1571" t="str">
            <v>SCS0002216</v>
          </cell>
          <cell r="C1571" t="str">
            <v>M20右座椅扶手面套(紫黑色+棕色PVC)</v>
          </cell>
        </row>
        <row r="1572">
          <cell r="A1572" t="str">
            <v>2.02.394</v>
          </cell>
          <cell r="B1572" t="str">
            <v>SCS0002217</v>
          </cell>
          <cell r="C1572" t="str">
            <v>M20右侧独立靠背面套(紫黑色织物)</v>
          </cell>
        </row>
        <row r="1573">
          <cell r="A1573" t="str">
            <v>2.02.395</v>
          </cell>
          <cell r="B1573" t="str">
            <v>SCS0002218</v>
          </cell>
          <cell r="C1573" t="str">
            <v>M20右侧独立靠背面套(紫黑色+棕色PVC)</v>
          </cell>
        </row>
        <row r="1574">
          <cell r="A1574" t="str">
            <v>2.02.396</v>
          </cell>
          <cell r="B1574" t="str">
            <v>SCS0002219</v>
          </cell>
          <cell r="C1574" t="str">
            <v>M20右侧独立座垫面套（紫黑色织物）</v>
          </cell>
        </row>
        <row r="1575">
          <cell r="A1575" t="str">
            <v>2.02.397</v>
          </cell>
          <cell r="B1575" t="str">
            <v>SCS0002220</v>
          </cell>
          <cell r="C1575" t="str">
            <v>M20右侧独立座垫面套（紫黑色+棕色PVC）</v>
          </cell>
        </row>
        <row r="1576">
          <cell r="A1576" t="str">
            <v>2.02.398</v>
          </cell>
          <cell r="B1576" t="str">
            <v>SCS0002221</v>
          </cell>
          <cell r="C1576" t="str">
            <v>M20左侧座椅靠背面套（紫黑色织物）</v>
          </cell>
        </row>
        <row r="1577">
          <cell r="A1577" t="str">
            <v>2.02.399</v>
          </cell>
          <cell r="B1577" t="str">
            <v>SCS0002222</v>
          </cell>
          <cell r="C1577" t="str">
            <v>M20左侧座椅靠背面套（紫黑色+棕色PVC）</v>
          </cell>
        </row>
        <row r="1578">
          <cell r="A1578" t="str">
            <v>2.02.400</v>
          </cell>
          <cell r="B1578" t="str">
            <v>SCS0002223</v>
          </cell>
          <cell r="C1578" t="str">
            <v>M20右侧座椅靠背面套（紫黑色织物）</v>
          </cell>
        </row>
        <row r="1579">
          <cell r="A1579" t="str">
            <v>2.02.401</v>
          </cell>
          <cell r="B1579" t="str">
            <v>SCS0002224</v>
          </cell>
          <cell r="C1579" t="str">
            <v>M20右侧座椅靠背面套（紫黑色+棕色PVC）</v>
          </cell>
        </row>
        <row r="1580">
          <cell r="A1580" t="str">
            <v>2.02.402</v>
          </cell>
          <cell r="B1580" t="str">
            <v>SCS0002225</v>
          </cell>
          <cell r="C1580" t="str">
            <v>M20左侧座椅座垫面套（紫黑色织物）</v>
          </cell>
        </row>
        <row r="1581">
          <cell r="A1581" t="str">
            <v>2.02.403</v>
          </cell>
          <cell r="B1581" t="str">
            <v>SCS0002226</v>
          </cell>
          <cell r="C1581" t="str">
            <v>M20左侧座椅座垫面套（紫黑色+棕色PVC）</v>
          </cell>
        </row>
        <row r="1582">
          <cell r="A1582" t="str">
            <v>2.02.404</v>
          </cell>
          <cell r="B1582" t="str">
            <v>SCS0002227</v>
          </cell>
          <cell r="C1582" t="str">
            <v>M20右侧座椅座垫面套（紫黑色织物）</v>
          </cell>
        </row>
        <row r="1583">
          <cell r="A1583" t="str">
            <v>2.02.405</v>
          </cell>
          <cell r="B1583" t="str">
            <v>SCS0002228</v>
          </cell>
          <cell r="C1583" t="str">
            <v>M20右侧座椅座垫面套（紫黑色+棕色PVC）</v>
          </cell>
        </row>
        <row r="1584">
          <cell r="A1584" t="str">
            <v>2.02.406</v>
          </cell>
          <cell r="B1584" t="str">
            <v>SCS0002229</v>
          </cell>
          <cell r="C1584" t="str">
            <v>M20三人靠背面套（紫黑色织物）</v>
          </cell>
        </row>
        <row r="1585">
          <cell r="A1585" t="str">
            <v>2.02.407</v>
          </cell>
          <cell r="B1585" t="str">
            <v>SCS0002230</v>
          </cell>
          <cell r="C1585" t="str">
            <v>M20三人靠背面套（紫黑色+棕色PVC）</v>
          </cell>
        </row>
        <row r="1586">
          <cell r="A1586" t="str">
            <v>2.02.408</v>
          </cell>
          <cell r="B1586" t="str">
            <v>SCS0002231</v>
          </cell>
          <cell r="C1586" t="str">
            <v>M20三人座垫面套（紫黑色织物）</v>
          </cell>
        </row>
        <row r="1587">
          <cell r="A1587" t="str">
            <v>2.02.409</v>
          </cell>
          <cell r="B1587" t="str">
            <v>SCS0002232</v>
          </cell>
          <cell r="C1587" t="str">
            <v>M20三人座垫面套（紫黑色+棕色PVC）</v>
          </cell>
        </row>
        <row r="1588">
          <cell r="A1588" t="str">
            <v>2.02.410</v>
          </cell>
          <cell r="B1588" t="str">
            <v>SCS0002233</v>
          </cell>
          <cell r="C1588" t="str">
            <v>M20三人头枕面套（紫黑色织物）</v>
          </cell>
        </row>
        <row r="1589">
          <cell r="A1589" t="str">
            <v>2.02.411</v>
          </cell>
          <cell r="B1589" t="str">
            <v>SCS0002234</v>
          </cell>
          <cell r="C1589" t="str">
            <v>M20三人头枕面套（紫黑色+棕色PVC）</v>
          </cell>
        </row>
        <row r="1590">
          <cell r="A1590" t="str">
            <v>2.02.412</v>
          </cell>
          <cell r="B1590" t="str">
            <v>SCS0002235</v>
          </cell>
          <cell r="C1590" t="str">
            <v>M50驾驶座椅靠背面套（浅灰色织物）</v>
          </cell>
        </row>
        <row r="1591">
          <cell r="A1591" t="str">
            <v>2.02.413</v>
          </cell>
          <cell r="B1591" t="str">
            <v>SCS0002236</v>
          </cell>
          <cell r="C1591" t="str">
            <v>M50驾驶座椅座垫面套(浅灰色织物)</v>
          </cell>
        </row>
        <row r="1592">
          <cell r="A1592" t="str">
            <v>2.02.414</v>
          </cell>
          <cell r="B1592" t="str">
            <v>SCS0002237</v>
          </cell>
          <cell r="C1592" t="str">
            <v>M50副驾驶座椅靠背面套(浅灰色织物)</v>
          </cell>
        </row>
        <row r="1593">
          <cell r="A1593" t="str">
            <v>2.02.415</v>
          </cell>
          <cell r="B1593" t="str">
            <v>SCS0002238</v>
          </cell>
          <cell r="C1593" t="str">
            <v>M50副驾驶座椅坐垫面套(浅灰色织物)</v>
          </cell>
        </row>
        <row r="1594">
          <cell r="A1594" t="str">
            <v>2.02.416</v>
          </cell>
          <cell r="B1594" t="str">
            <v>SCS0002239</v>
          </cell>
          <cell r="C1594" t="str">
            <v>M50前排头枕面套(浅灰色织物)</v>
          </cell>
        </row>
        <row r="1595">
          <cell r="A1595" t="str">
            <v>2.02.417</v>
          </cell>
          <cell r="B1595" t="str">
            <v>SCS0002240</v>
          </cell>
          <cell r="C1595" t="str">
            <v>M50左侧独立靠背面套(浅灰色织物)</v>
          </cell>
        </row>
        <row r="1596">
          <cell r="A1596" t="str">
            <v>2.02.418</v>
          </cell>
          <cell r="B1596" t="str">
            <v>SCS0002241</v>
          </cell>
          <cell r="C1596" t="str">
            <v>M50左侧独立座垫面套（浅灰色织物）</v>
          </cell>
        </row>
        <row r="1597">
          <cell r="A1597" t="str">
            <v>2.02.419</v>
          </cell>
          <cell r="B1597" t="str">
            <v>SCS0002242</v>
          </cell>
          <cell r="C1597" t="str">
            <v>M50左座椅扶手面套(浅灰色织物)</v>
          </cell>
        </row>
        <row r="1598">
          <cell r="A1598" t="str">
            <v>2.02.420</v>
          </cell>
          <cell r="B1598" t="str">
            <v>SCS0002243</v>
          </cell>
          <cell r="C1598" t="str">
            <v>M50右座椅扶手面套(浅灰色织物)</v>
          </cell>
        </row>
        <row r="1599">
          <cell r="A1599" t="str">
            <v>2.02.421</v>
          </cell>
          <cell r="B1599" t="str">
            <v>SCS0002244</v>
          </cell>
          <cell r="C1599" t="str">
            <v>M50右侧独立靠背面套(浅灰色织物)</v>
          </cell>
        </row>
        <row r="1600">
          <cell r="A1600" t="str">
            <v>2.02.422</v>
          </cell>
          <cell r="B1600" t="str">
            <v>SCS0002245</v>
          </cell>
          <cell r="C1600" t="str">
            <v>M50右侧独立座垫面套（浅灰色织物）</v>
          </cell>
        </row>
        <row r="1601">
          <cell r="A1601" t="str">
            <v>2.02.423</v>
          </cell>
          <cell r="B1601" t="str">
            <v>SCS0002246</v>
          </cell>
          <cell r="C1601" t="str">
            <v>M50左侧座椅靠背面套（浅灰色织物）</v>
          </cell>
        </row>
        <row r="1602">
          <cell r="A1602" t="str">
            <v>2.02.424</v>
          </cell>
          <cell r="B1602" t="str">
            <v>SCS0002247</v>
          </cell>
          <cell r="C1602" t="str">
            <v>M50右侧座椅靠背面套（浅灰色织物）</v>
          </cell>
        </row>
        <row r="1603">
          <cell r="A1603" t="str">
            <v>2.02.425</v>
          </cell>
          <cell r="B1603" t="str">
            <v>SCS0002248</v>
          </cell>
          <cell r="C1603" t="str">
            <v>M50左侧座椅座垫面套（浅灰色织物）</v>
          </cell>
        </row>
        <row r="1604">
          <cell r="A1604" t="str">
            <v>2.02.426</v>
          </cell>
          <cell r="B1604" t="str">
            <v>SCS0002249</v>
          </cell>
          <cell r="C1604" t="str">
            <v>M50右侧座椅座垫面套（浅灰色织物）</v>
          </cell>
        </row>
        <row r="1605">
          <cell r="A1605" t="str">
            <v>2.02.427</v>
          </cell>
          <cell r="B1605" t="str">
            <v>SCS0002250</v>
          </cell>
          <cell r="C1605" t="str">
            <v>M50三人靠背面套（浅灰色织物）</v>
          </cell>
        </row>
        <row r="1606">
          <cell r="A1606" t="str">
            <v>2.02.428</v>
          </cell>
          <cell r="B1606" t="str">
            <v>SCS0002251</v>
          </cell>
          <cell r="C1606" t="str">
            <v>M50三人座垫面套（浅灰色织物）</v>
          </cell>
        </row>
        <row r="1607">
          <cell r="A1607" t="str">
            <v>2.02.429</v>
          </cell>
          <cell r="B1607" t="str">
            <v>SCS0002252</v>
          </cell>
          <cell r="C1607" t="str">
            <v>M50三人头枕面套（浅灰色织物）</v>
          </cell>
        </row>
        <row r="1608">
          <cell r="A1608" t="str">
            <v>2.02.430</v>
          </cell>
          <cell r="B1608" t="str">
            <v>SCS0002253</v>
          </cell>
          <cell r="C1608" t="str">
            <v>C33D正驾靠背（带气囊）发泡无纺布</v>
          </cell>
        </row>
        <row r="1609">
          <cell r="A1609" t="str">
            <v>2.02.431</v>
          </cell>
          <cell r="B1609" t="str">
            <v>SCS0002254</v>
          </cell>
          <cell r="C1609" t="str">
            <v>C33D副驾靠背（带气囊）发泡无纺布</v>
          </cell>
        </row>
        <row r="1610">
          <cell r="A1610" t="str">
            <v>2.02.432</v>
          </cell>
          <cell r="B1610" t="str">
            <v>SCS0002255</v>
          </cell>
          <cell r="C1610" t="str">
            <v>M35驾驶座椅靠背面套（棕色PVC）</v>
          </cell>
        </row>
        <row r="1611">
          <cell r="A1611" t="str">
            <v>2.02.433</v>
          </cell>
          <cell r="B1611" t="str">
            <v>SCS0002256</v>
          </cell>
          <cell r="C1611" t="str">
            <v>M35驾驶座椅座垫面套(棕色PVC)</v>
          </cell>
        </row>
        <row r="1612">
          <cell r="A1612" t="str">
            <v>2.02.434</v>
          </cell>
          <cell r="B1612" t="str">
            <v>SCS0002257</v>
          </cell>
          <cell r="C1612" t="str">
            <v>M35副驾驶座椅靠背面套(棕色PVC)</v>
          </cell>
        </row>
        <row r="1613">
          <cell r="A1613" t="str">
            <v>2.02.435</v>
          </cell>
          <cell r="B1613" t="str">
            <v>SCS0002258</v>
          </cell>
          <cell r="C1613" t="str">
            <v>M35副驾驶座椅坐垫面套(棕色PVC)</v>
          </cell>
        </row>
        <row r="1614">
          <cell r="A1614" t="str">
            <v>2.02.436</v>
          </cell>
          <cell r="B1614" t="str">
            <v>SCS0002259</v>
          </cell>
          <cell r="C1614" t="str">
            <v>M35前排头枕面套(棕色PVC)</v>
          </cell>
        </row>
        <row r="1615">
          <cell r="A1615" t="str">
            <v>2.02.437</v>
          </cell>
          <cell r="B1615" t="str">
            <v>SCS0002260</v>
          </cell>
          <cell r="C1615" t="str">
            <v>M35左侧独立靠背面套(棕色PVC)</v>
          </cell>
        </row>
        <row r="1616">
          <cell r="A1616" t="str">
            <v>2.02.438</v>
          </cell>
          <cell r="B1616" t="str">
            <v>SCS0002261</v>
          </cell>
          <cell r="C1616" t="str">
            <v>M35左侧独立座垫面套（棕色PVC）</v>
          </cell>
        </row>
        <row r="1617">
          <cell r="A1617" t="str">
            <v>2.02.439</v>
          </cell>
          <cell r="B1617" t="str">
            <v>SCS0002262</v>
          </cell>
          <cell r="C1617" t="str">
            <v>M35左座椅扶手面套(棕色PVC)</v>
          </cell>
        </row>
        <row r="1618">
          <cell r="A1618" t="str">
            <v>2.02.440</v>
          </cell>
          <cell r="B1618" t="str">
            <v>SCS0002263</v>
          </cell>
          <cell r="C1618" t="str">
            <v>M35右座椅扶手面套(棕色PVC)</v>
          </cell>
        </row>
        <row r="1619">
          <cell r="A1619" t="str">
            <v>2.02.441</v>
          </cell>
          <cell r="B1619" t="str">
            <v>SCS0002264</v>
          </cell>
          <cell r="C1619" t="str">
            <v>M35右侧独立靠背面套(棕色PVC)</v>
          </cell>
        </row>
        <row r="1620">
          <cell r="A1620" t="str">
            <v>2.02.442</v>
          </cell>
          <cell r="B1620" t="str">
            <v>SCS0002265</v>
          </cell>
          <cell r="C1620" t="str">
            <v>M35右侧独立座垫面套（棕色PVC）</v>
          </cell>
        </row>
        <row r="1621">
          <cell r="A1621" t="str">
            <v>2.02.443</v>
          </cell>
          <cell r="B1621" t="str">
            <v>SCS0002266</v>
          </cell>
          <cell r="C1621" t="str">
            <v>M35左侧座椅靠背面套（棕色PVC）</v>
          </cell>
        </row>
        <row r="1622">
          <cell r="A1622" t="str">
            <v>2.02.444</v>
          </cell>
          <cell r="B1622" t="str">
            <v>SCS0002267</v>
          </cell>
          <cell r="C1622" t="str">
            <v>M35左侧座椅座垫面套（棕色PVC）</v>
          </cell>
        </row>
        <row r="1623">
          <cell r="A1623" t="str">
            <v>2.02.445</v>
          </cell>
          <cell r="B1623" t="str">
            <v>SCS0002268</v>
          </cell>
          <cell r="C1623" t="str">
            <v>M35右侧座椅靠背面套（棕色PVC）</v>
          </cell>
        </row>
        <row r="1624">
          <cell r="A1624" t="str">
            <v>2.02.446</v>
          </cell>
          <cell r="B1624" t="str">
            <v>SCS0002269</v>
          </cell>
          <cell r="C1624" t="str">
            <v>M35右侧座椅座垫面套（棕色PVC）</v>
          </cell>
        </row>
        <row r="1625">
          <cell r="A1625" t="str">
            <v>2.02.447</v>
          </cell>
          <cell r="B1625" t="str">
            <v>SCS0002270</v>
          </cell>
          <cell r="C1625" t="str">
            <v>M35三人靠背面套（棕色PVC）</v>
          </cell>
        </row>
        <row r="1626">
          <cell r="A1626" t="str">
            <v>2.02.448</v>
          </cell>
          <cell r="B1626" t="str">
            <v>SCS0002271</v>
          </cell>
          <cell r="C1626" t="str">
            <v>M35三人座垫面套（棕色PVC）</v>
          </cell>
        </row>
        <row r="1627">
          <cell r="A1627" t="str">
            <v>2.02.449</v>
          </cell>
          <cell r="B1627" t="str">
            <v>SCS0002272</v>
          </cell>
          <cell r="C1627" t="str">
            <v>M35三人头枕面套（棕色PVC）</v>
          </cell>
        </row>
        <row r="1628">
          <cell r="A1628" t="str">
            <v>2.02.450</v>
          </cell>
          <cell r="B1628" t="str">
            <v>SCS0002273</v>
          </cell>
          <cell r="C1628" t="str">
            <v>C33D前排座椅头枕面套（浅灰）</v>
          </cell>
        </row>
        <row r="1629">
          <cell r="A1629" t="str">
            <v>2.02.451</v>
          </cell>
          <cell r="B1629" t="str">
            <v>SCS0002274</v>
          </cell>
          <cell r="C1629" t="str">
            <v>C33D驾驶员靠背面套（浅灰）</v>
          </cell>
        </row>
        <row r="1630">
          <cell r="A1630" t="str">
            <v>2.02.452</v>
          </cell>
          <cell r="B1630" t="str">
            <v>SCS0002275</v>
          </cell>
          <cell r="C1630" t="str">
            <v>C33D驾驶员座垫面套（浅灰）</v>
          </cell>
        </row>
        <row r="1631">
          <cell r="A1631" t="str">
            <v>2.02.453</v>
          </cell>
          <cell r="B1631" t="str">
            <v>SCS0002276</v>
          </cell>
          <cell r="C1631" t="str">
            <v>C33D副驾驶员靠背面套（浅灰）</v>
          </cell>
        </row>
        <row r="1632">
          <cell r="A1632" t="str">
            <v>2.02.454</v>
          </cell>
          <cell r="B1632" t="str">
            <v>SCS0002277</v>
          </cell>
          <cell r="C1632" t="str">
            <v>C33D副驾驶员座垫面套（浅灰）</v>
          </cell>
        </row>
        <row r="1633">
          <cell r="A1633" t="str">
            <v>2.02.455</v>
          </cell>
          <cell r="B1633" t="str">
            <v>SCS0002278</v>
          </cell>
          <cell r="C1633" t="str">
            <v>C33D后排两侧头枕面套（浅灰）</v>
          </cell>
        </row>
        <row r="1634">
          <cell r="A1634" t="str">
            <v>2.02.456</v>
          </cell>
          <cell r="B1634" t="str">
            <v>SCS0002279</v>
          </cell>
          <cell r="C1634" t="str">
            <v>C33D后排中间头枕面套（浅灰）</v>
          </cell>
        </row>
        <row r="1635">
          <cell r="A1635" t="str">
            <v>2.02.457</v>
          </cell>
          <cell r="B1635" t="str">
            <v>SCS0002280</v>
          </cell>
          <cell r="C1635" t="str">
            <v>C33D后排整体靠背面套（浅灰）</v>
          </cell>
        </row>
        <row r="1636">
          <cell r="A1636" t="str">
            <v>2.02.458</v>
          </cell>
          <cell r="B1636" t="str">
            <v>SCS0002281</v>
          </cell>
          <cell r="C1636" t="str">
            <v>C33D后排整体座垫面套（浅灰）</v>
          </cell>
        </row>
        <row r="1637">
          <cell r="A1637" t="str">
            <v>2.02.459</v>
          </cell>
          <cell r="B1637" t="str">
            <v>SCS0002282</v>
          </cell>
          <cell r="C1637" t="str">
            <v>C33D后排靠背右面套（浅灰）</v>
          </cell>
        </row>
        <row r="1638">
          <cell r="A1638" t="str">
            <v>2.02.460</v>
          </cell>
          <cell r="B1638" t="str">
            <v>SCS0002283</v>
          </cell>
          <cell r="C1638" t="str">
            <v>C33D后排靠背左面套（浅灰）</v>
          </cell>
        </row>
        <row r="1639">
          <cell r="A1639" t="str">
            <v>2.02.461</v>
          </cell>
          <cell r="B1639" t="str">
            <v>SCS0002284</v>
          </cell>
          <cell r="C1639" t="str">
            <v>C33D后排坐垫右面套（浅灰）</v>
          </cell>
        </row>
        <row r="1640">
          <cell r="A1640" t="str">
            <v>2.02.462</v>
          </cell>
          <cell r="B1640" t="str">
            <v>SCS0002285</v>
          </cell>
          <cell r="C1640" t="str">
            <v>C33D后排坐垫左面套（浅灰）</v>
          </cell>
        </row>
        <row r="1641">
          <cell r="A1641" t="str">
            <v>2.02.463</v>
          </cell>
          <cell r="B1641" t="str">
            <v>SCS0002286</v>
          </cell>
          <cell r="C1641" t="str">
            <v>H32B主驾靠背面套（织物）</v>
          </cell>
        </row>
        <row r="1642">
          <cell r="A1642" t="str">
            <v>2.02.464</v>
          </cell>
          <cell r="B1642" t="str">
            <v>SCS0002287</v>
          </cell>
          <cell r="C1642" t="str">
            <v>H32B副驾靠背面套（织物）</v>
          </cell>
        </row>
        <row r="1643">
          <cell r="A1643" t="str">
            <v>2.02.465</v>
          </cell>
          <cell r="B1643" t="str">
            <v>SCS0002288</v>
          </cell>
          <cell r="C1643" t="str">
            <v>H32B前排头枕面套（织物）</v>
          </cell>
        </row>
        <row r="1644">
          <cell r="A1644" t="str">
            <v>2.02.466</v>
          </cell>
          <cell r="B1644" t="str">
            <v>SCS0002289</v>
          </cell>
          <cell r="C1644" t="str">
            <v>H32B主驾座垫面套（织物）</v>
          </cell>
        </row>
        <row r="1645">
          <cell r="A1645" t="str">
            <v>2.02.467</v>
          </cell>
          <cell r="B1645" t="str">
            <v>SCS0002290</v>
          </cell>
          <cell r="C1645" t="str">
            <v>H32B副驾座垫面套（织物）</v>
          </cell>
        </row>
        <row r="1646">
          <cell r="A1646" t="str">
            <v>2.02.468</v>
          </cell>
          <cell r="B1646" t="str">
            <v>SCS0002291</v>
          </cell>
          <cell r="C1646" t="str">
            <v>H32B侧气囊总成-左</v>
          </cell>
        </row>
        <row r="1647">
          <cell r="A1647" t="str">
            <v>2.02.469</v>
          </cell>
          <cell r="B1647" t="str">
            <v>SCS0002292</v>
          </cell>
          <cell r="C1647" t="str">
            <v>H32B侧气囊总成-右</v>
          </cell>
        </row>
        <row r="1648">
          <cell r="A1648" t="str">
            <v>2.02.470</v>
          </cell>
          <cell r="B1648" t="str">
            <v>SCS0002293</v>
          </cell>
          <cell r="C1648" t="str">
            <v>H32B前排头枕面套（真皮）</v>
          </cell>
        </row>
        <row r="1649">
          <cell r="A1649" t="str">
            <v>2.02.471</v>
          </cell>
          <cell r="B1649" t="str">
            <v>SCS0002294</v>
          </cell>
          <cell r="C1649" t="str">
            <v>H32B主驾靠背面套（真皮）</v>
          </cell>
        </row>
        <row r="1650">
          <cell r="A1650" t="str">
            <v>2.02.472</v>
          </cell>
          <cell r="B1650" t="str">
            <v>SCS0002295</v>
          </cell>
          <cell r="C1650" t="str">
            <v>H32B主驾座垫面套（真皮）</v>
          </cell>
        </row>
        <row r="1651">
          <cell r="A1651" t="str">
            <v>2.02.473</v>
          </cell>
          <cell r="B1651" t="str">
            <v>SCS0002296</v>
          </cell>
          <cell r="C1651" t="str">
            <v>H32B副驾靠背面料（真皮）</v>
          </cell>
        </row>
        <row r="1652">
          <cell r="A1652" t="str">
            <v>2.02.474</v>
          </cell>
          <cell r="B1652" t="str">
            <v>SCS0002297</v>
          </cell>
          <cell r="C1652" t="str">
            <v>H32B副驾座垫面料（真皮）</v>
          </cell>
        </row>
        <row r="1653">
          <cell r="A1653" t="str">
            <v>2.02.475</v>
          </cell>
          <cell r="B1653" t="str">
            <v>SCS0002298</v>
          </cell>
          <cell r="C1653" t="str">
            <v>H32B主驾靠背面套（真皮，豪华）</v>
          </cell>
        </row>
        <row r="1654">
          <cell r="A1654" t="str">
            <v>2.02.476</v>
          </cell>
          <cell r="B1654" t="str">
            <v>SCS0002299</v>
          </cell>
          <cell r="C1654" t="str">
            <v>H32B副驾靠背面料（真皮，豪华）</v>
          </cell>
        </row>
        <row r="1655">
          <cell r="A1655" t="str">
            <v>2.02.477</v>
          </cell>
          <cell r="B1655" t="str">
            <v>SCS0002300</v>
          </cell>
          <cell r="C1655" t="str">
            <v>H32B后排六分靠背面套(织物面料)</v>
          </cell>
        </row>
        <row r="1656">
          <cell r="A1656" t="str">
            <v>2.02.478</v>
          </cell>
          <cell r="B1656" t="str">
            <v>SCS0002301</v>
          </cell>
          <cell r="C1656" t="str">
            <v>H32B后排四分靠背面套(织物面料)</v>
          </cell>
        </row>
        <row r="1657">
          <cell r="A1657" t="str">
            <v>2.02.479</v>
          </cell>
          <cell r="B1657" t="str">
            <v>SCS0002302</v>
          </cell>
          <cell r="C1657" t="str">
            <v>H32B后排中间头枕面套(织物面料)</v>
          </cell>
        </row>
        <row r="1658">
          <cell r="A1658" t="str">
            <v>2.02.480</v>
          </cell>
          <cell r="B1658" t="str">
            <v>SCS0002303</v>
          </cell>
          <cell r="C1658" t="str">
            <v>H32B后排中间头枕面套(真皮/皮革)</v>
          </cell>
        </row>
        <row r="1659">
          <cell r="A1659" t="str">
            <v>2.02.481</v>
          </cell>
          <cell r="B1659" t="str">
            <v>SCS0002304</v>
          </cell>
          <cell r="C1659" t="str">
            <v>H32B后排侧头枕面套(织物面料)</v>
          </cell>
        </row>
        <row r="1660">
          <cell r="A1660" t="str">
            <v>2.02.482</v>
          </cell>
          <cell r="B1660" t="str">
            <v>SCS0002305</v>
          </cell>
          <cell r="C1660" t="str">
            <v>H32B后排侧头枕面套(真皮/皮革)</v>
          </cell>
        </row>
        <row r="1661">
          <cell r="A1661" t="str">
            <v>2.02.483</v>
          </cell>
          <cell r="B1661" t="str">
            <v>SCS0002306</v>
          </cell>
          <cell r="C1661" t="str">
            <v>H32B后排六分靠背面套(真皮/皮革)</v>
          </cell>
        </row>
        <row r="1662">
          <cell r="A1662" t="str">
            <v>2.02.484</v>
          </cell>
          <cell r="B1662" t="str">
            <v>SCS0002307</v>
          </cell>
          <cell r="C1662" t="str">
            <v>H32B后排四分靠背面套(真皮/皮革)</v>
          </cell>
        </row>
        <row r="1663">
          <cell r="A1663" t="str">
            <v>2.02.485</v>
          </cell>
          <cell r="B1663" t="str">
            <v>SCS0002308</v>
          </cell>
          <cell r="C1663" t="str">
            <v>H32B后排坐垫面套(织物面料)</v>
          </cell>
        </row>
        <row r="1664">
          <cell r="A1664" t="str">
            <v>2.02.486</v>
          </cell>
          <cell r="B1664" t="str">
            <v>SCS0002309</v>
          </cell>
          <cell r="C1664" t="str">
            <v>H32B后排坐垫面套(真皮面料)</v>
          </cell>
        </row>
        <row r="1665">
          <cell r="A1665" t="str">
            <v>2.02.487</v>
          </cell>
          <cell r="B1665" t="str">
            <v>SCS0002310</v>
          </cell>
          <cell r="C1665" t="str">
            <v>M50N主驾靠背面套（棕色织物）</v>
          </cell>
        </row>
        <row r="1666">
          <cell r="A1666" t="str">
            <v>2.02.488</v>
          </cell>
          <cell r="B1666" t="str">
            <v>SCS0002311</v>
          </cell>
          <cell r="C1666" t="str">
            <v>M50N主驾靠背面套（深棕织物）</v>
          </cell>
        </row>
        <row r="1667">
          <cell r="A1667" t="str">
            <v>2.02.489</v>
          </cell>
          <cell r="B1667" t="str">
            <v>SCS0002312</v>
          </cell>
          <cell r="C1667" t="str">
            <v>M50N前排头枕面套（棕色织物）</v>
          </cell>
        </row>
        <row r="1668">
          <cell r="A1668" t="str">
            <v>2.02.490</v>
          </cell>
          <cell r="B1668" t="str">
            <v>SCS0002313</v>
          </cell>
          <cell r="C1668" t="str">
            <v>M50N前排头枕面套（深棕织物）</v>
          </cell>
        </row>
        <row r="1669">
          <cell r="A1669" t="str">
            <v>2.02.491</v>
          </cell>
          <cell r="B1669" t="str">
            <v>SCS0002314</v>
          </cell>
          <cell r="C1669" t="str">
            <v>M50N主驾座垫面套（棕色织物）</v>
          </cell>
        </row>
        <row r="1670">
          <cell r="A1670" t="str">
            <v>2.02.492</v>
          </cell>
          <cell r="B1670" t="str">
            <v>SCS0002315</v>
          </cell>
          <cell r="C1670" t="str">
            <v>M50N主驾座垫面套（深棕织物）</v>
          </cell>
        </row>
        <row r="1671">
          <cell r="A1671" t="str">
            <v>2.02.493</v>
          </cell>
          <cell r="B1671" t="str">
            <v>SCS0002316</v>
          </cell>
          <cell r="C1671" t="str">
            <v>M50N副驾座垫面套（棕色织物）</v>
          </cell>
        </row>
        <row r="1672">
          <cell r="A1672" t="str">
            <v>2.02.494</v>
          </cell>
          <cell r="B1672" t="str">
            <v>SCS0002317</v>
          </cell>
          <cell r="C1672" t="str">
            <v>M50N副驾座垫面套（深棕织物）</v>
          </cell>
        </row>
        <row r="1673">
          <cell r="A1673" t="str">
            <v>2.02.495</v>
          </cell>
          <cell r="B1673" t="str">
            <v>SCS0002318</v>
          </cell>
          <cell r="C1673" t="str">
            <v>M50N副驾靠背面套（棕色织物）</v>
          </cell>
        </row>
        <row r="1674">
          <cell r="A1674" t="str">
            <v>2.02.496</v>
          </cell>
          <cell r="B1674" t="str">
            <v>SCS0002319</v>
          </cell>
          <cell r="C1674" t="str">
            <v>M50N副驾靠背面套（深棕织物）</v>
          </cell>
        </row>
        <row r="1675">
          <cell r="A1675" t="str">
            <v>2.02.497</v>
          </cell>
          <cell r="B1675" t="str">
            <v>SCS0002320</v>
          </cell>
          <cell r="C1675" t="str">
            <v>M50N前排侧面气囊总成-左</v>
          </cell>
        </row>
        <row r="1676">
          <cell r="A1676" t="str">
            <v>2.02.498</v>
          </cell>
          <cell r="B1676" t="str">
            <v>SCS0002321</v>
          </cell>
          <cell r="C1676" t="str">
            <v>M50N前排侧面气囊总成-右</v>
          </cell>
        </row>
        <row r="1677">
          <cell r="A1677" t="str">
            <v>2.02.499</v>
          </cell>
          <cell r="B1677" t="str">
            <v>SCS0002322</v>
          </cell>
          <cell r="C1677" t="str">
            <v>M50N主驾靠背面套（侧气囊）（棕色织物）</v>
          </cell>
        </row>
        <row r="1678">
          <cell r="A1678" t="str">
            <v>2.02.500</v>
          </cell>
          <cell r="B1678" t="str">
            <v>SCS0002323</v>
          </cell>
          <cell r="C1678" t="str">
            <v>M50N主驾靠背面套（侧气囊）（深棕织物）</v>
          </cell>
        </row>
        <row r="1679">
          <cell r="A1679" t="str">
            <v>2.02.501</v>
          </cell>
          <cell r="B1679" t="str">
            <v>SCS0002324</v>
          </cell>
          <cell r="C1679" t="str">
            <v>M50N副驾靠背面套（侧气囊）（棕色织物）</v>
          </cell>
        </row>
        <row r="1680">
          <cell r="A1680" t="str">
            <v>2.02.502</v>
          </cell>
          <cell r="B1680" t="str">
            <v>SCS0002325</v>
          </cell>
          <cell r="C1680" t="str">
            <v>M50N副驾靠背面套（侧气囊）（深棕织物）</v>
          </cell>
        </row>
        <row r="1681">
          <cell r="A1681" t="str">
            <v>2.02.503</v>
          </cell>
          <cell r="B1681" t="str">
            <v>SCS0002326</v>
          </cell>
          <cell r="C1681" t="str">
            <v>M50N左侧独立靠背面套（织物+棕色）</v>
          </cell>
        </row>
        <row r="1682">
          <cell r="A1682" t="str">
            <v>2.02.504</v>
          </cell>
          <cell r="B1682" t="str">
            <v>SCS0002327</v>
          </cell>
          <cell r="C1682" t="str">
            <v>M50N左侧独立靠背面套（皮革+棕色）</v>
          </cell>
        </row>
        <row r="1683">
          <cell r="A1683" t="str">
            <v>2.02.505</v>
          </cell>
          <cell r="B1683" t="str">
            <v>SCS0002328</v>
          </cell>
          <cell r="C1683" t="str">
            <v>M50N左侧独立靠背面套（织物+深棕）</v>
          </cell>
        </row>
        <row r="1684">
          <cell r="A1684" t="str">
            <v>2.02.506</v>
          </cell>
          <cell r="B1684" t="str">
            <v>SCS0002329</v>
          </cell>
          <cell r="C1684" t="str">
            <v>M50N左侧独立靠背面套（皮革+深棕）</v>
          </cell>
        </row>
        <row r="1685">
          <cell r="A1685" t="str">
            <v>2.02.507</v>
          </cell>
          <cell r="B1685" t="str">
            <v>SCS0002330</v>
          </cell>
          <cell r="C1685" t="str">
            <v>M50N右侧独立靠背面套总成(织物+棕色）</v>
          </cell>
        </row>
        <row r="1686">
          <cell r="A1686" t="str">
            <v>2.02.508</v>
          </cell>
          <cell r="B1686" t="str">
            <v>SCS0002331</v>
          </cell>
          <cell r="C1686" t="str">
            <v>M50N右侧独立靠背面套总成(皮革+棕色）</v>
          </cell>
        </row>
        <row r="1687">
          <cell r="A1687" t="str">
            <v>2.02.509</v>
          </cell>
          <cell r="B1687" t="str">
            <v>SCS0002332</v>
          </cell>
          <cell r="C1687" t="str">
            <v>M50N右侧独立靠背面套总成(织物+深棕）</v>
          </cell>
        </row>
        <row r="1688">
          <cell r="A1688" t="str">
            <v>2.02.510</v>
          </cell>
          <cell r="B1688" t="str">
            <v>SCS0002333</v>
          </cell>
          <cell r="C1688" t="str">
            <v>M50N右侧独立靠背面套总成(皮革+深棕）</v>
          </cell>
        </row>
        <row r="1689">
          <cell r="A1689" t="str">
            <v>2.02.511</v>
          </cell>
          <cell r="B1689" t="str">
            <v>SCS0002334</v>
          </cell>
          <cell r="C1689" t="str">
            <v>M50N前排头枕面套（皮革+棕色）</v>
          </cell>
        </row>
        <row r="1690">
          <cell r="A1690" t="str">
            <v>2.02.512</v>
          </cell>
          <cell r="B1690" t="str">
            <v>SCS0002335</v>
          </cell>
          <cell r="C1690" t="str">
            <v>M50N前排头枕面套（皮革+深棕）</v>
          </cell>
        </row>
        <row r="1691">
          <cell r="A1691" t="str">
            <v>2.02.513</v>
          </cell>
          <cell r="B1691" t="str">
            <v>SCS0002336</v>
          </cell>
          <cell r="C1691" t="str">
            <v>M50N左侧独立座面套总成（织物+棕色）</v>
          </cell>
        </row>
        <row r="1692">
          <cell r="A1692" t="str">
            <v>2.02.514</v>
          </cell>
          <cell r="B1692" t="str">
            <v>SCS0002337</v>
          </cell>
          <cell r="C1692" t="str">
            <v>M50N左侧独立座面套总成（皮革+棕色）</v>
          </cell>
        </row>
        <row r="1693">
          <cell r="A1693" t="str">
            <v>2.02.515</v>
          </cell>
          <cell r="B1693" t="str">
            <v>SCS0002338</v>
          </cell>
          <cell r="C1693" t="str">
            <v>M50N左侧独立座面套总成（织物+深棕）</v>
          </cell>
        </row>
        <row r="1694">
          <cell r="A1694" t="str">
            <v>2.02.516</v>
          </cell>
          <cell r="B1694" t="str">
            <v>SCS0002339</v>
          </cell>
          <cell r="C1694" t="str">
            <v>M50N左侧独立座面套总成（皮革+深棕）</v>
          </cell>
        </row>
        <row r="1695">
          <cell r="A1695" t="str">
            <v>2.02.517</v>
          </cell>
          <cell r="B1695" t="str">
            <v>SCS0002340</v>
          </cell>
          <cell r="C1695" t="str">
            <v>M50N右侧独立座面套总成(织物+棕色）</v>
          </cell>
        </row>
        <row r="1696">
          <cell r="A1696" t="str">
            <v>2.02.518</v>
          </cell>
          <cell r="B1696" t="str">
            <v>SCS0002341</v>
          </cell>
          <cell r="C1696" t="str">
            <v>M50N右侧独立座面套总成(皮革+棕色）</v>
          </cell>
        </row>
        <row r="1697">
          <cell r="A1697" t="str">
            <v>2.02.519</v>
          </cell>
          <cell r="B1697" t="str">
            <v>SCS0002342</v>
          </cell>
          <cell r="C1697" t="str">
            <v>M50N右侧独立座面套总成(织物+深棕）</v>
          </cell>
        </row>
        <row r="1698">
          <cell r="A1698" t="str">
            <v>2.02.520</v>
          </cell>
          <cell r="B1698" t="str">
            <v>SCS0002343</v>
          </cell>
          <cell r="C1698" t="str">
            <v>M50N右侧独立座面套总成(皮革+深棕）</v>
          </cell>
        </row>
        <row r="1699">
          <cell r="A1699" t="str">
            <v>2.02.521</v>
          </cell>
          <cell r="B1699" t="str">
            <v>SCS0002344</v>
          </cell>
          <cell r="C1699" t="str">
            <v>M50N左座椅扶手护面总成（织物+棕色）</v>
          </cell>
        </row>
        <row r="1700">
          <cell r="A1700" t="str">
            <v>2.02.522</v>
          </cell>
          <cell r="B1700" t="str">
            <v>SCS0002345</v>
          </cell>
          <cell r="C1700" t="str">
            <v>M50N左座椅扶手护面总成（织物+深棕）</v>
          </cell>
        </row>
        <row r="1701">
          <cell r="A1701" t="str">
            <v>2.02.523</v>
          </cell>
          <cell r="B1701" t="str">
            <v>SCS0002346</v>
          </cell>
          <cell r="C1701" t="str">
            <v>M50N左座椅扶手护面总成（皮革+棕色）</v>
          </cell>
        </row>
        <row r="1702">
          <cell r="A1702" t="str">
            <v>2.02.524</v>
          </cell>
          <cell r="B1702" t="str">
            <v>SCS0002347</v>
          </cell>
          <cell r="C1702" t="str">
            <v>M50N左座椅扶手护面总成（皮革+深棕）</v>
          </cell>
        </row>
        <row r="1703">
          <cell r="A1703" t="str">
            <v>2.02.525</v>
          </cell>
          <cell r="B1703" t="str">
            <v>SCS0002348</v>
          </cell>
          <cell r="C1703" t="str">
            <v>M50N右座椅扶手护面总成（织物+棕色）</v>
          </cell>
        </row>
        <row r="1704">
          <cell r="A1704" t="str">
            <v>2.02.526</v>
          </cell>
          <cell r="B1704" t="str">
            <v>SCS0002349</v>
          </cell>
          <cell r="C1704" t="str">
            <v>M50N右座椅扶手护面总成（织物+深棕）</v>
          </cell>
        </row>
        <row r="1705">
          <cell r="A1705" t="str">
            <v>2.02.527</v>
          </cell>
          <cell r="B1705" t="str">
            <v>SCS0002350</v>
          </cell>
          <cell r="C1705" t="str">
            <v>M50N右座椅扶手护面总成（皮革+棕色）</v>
          </cell>
        </row>
        <row r="1706">
          <cell r="A1706" t="str">
            <v>2.02.528</v>
          </cell>
          <cell r="B1706" t="str">
            <v>SCS0002351</v>
          </cell>
          <cell r="C1706" t="str">
            <v>M50N右座椅扶手护面总成（皮革+深棕）</v>
          </cell>
        </row>
        <row r="1707">
          <cell r="A1707" t="str">
            <v>2.02.529</v>
          </cell>
          <cell r="B1707" t="str">
            <v>SCS0002352</v>
          </cell>
          <cell r="C1707" t="str">
            <v>M50N中排六分座椅靠背面套（棕色织物）</v>
          </cell>
        </row>
        <row r="1708">
          <cell r="A1708" t="str">
            <v>2.02.530</v>
          </cell>
          <cell r="B1708" t="str">
            <v>SCS0002353</v>
          </cell>
          <cell r="C1708" t="str">
            <v>M50N中排六分座椅靠背面套（棕色皮革）</v>
          </cell>
        </row>
        <row r="1709">
          <cell r="A1709" t="str">
            <v>2.02.531</v>
          </cell>
          <cell r="B1709" t="str">
            <v>SCS0002354</v>
          </cell>
          <cell r="C1709" t="str">
            <v>M50N中排六分座椅靠背面套（深棕织物）</v>
          </cell>
        </row>
        <row r="1710">
          <cell r="A1710" t="str">
            <v>2.02.532</v>
          </cell>
          <cell r="B1710" t="str">
            <v>SCS0002355</v>
          </cell>
          <cell r="C1710" t="str">
            <v>M50N中排六分座椅靠背面套（深棕皮革）</v>
          </cell>
        </row>
        <row r="1711">
          <cell r="A1711" t="str">
            <v>2.02.533</v>
          </cell>
          <cell r="B1711" t="str">
            <v>SCS0002356</v>
          </cell>
          <cell r="C1711" t="str">
            <v>M50N中排六分座椅背板</v>
          </cell>
        </row>
        <row r="1712">
          <cell r="A1712" t="str">
            <v>2.02.534</v>
          </cell>
          <cell r="B1712" t="str">
            <v>SCS0002357</v>
          </cell>
          <cell r="C1712" t="str">
            <v>M50N中排四六分两侧头枕面套（棕色织物）</v>
          </cell>
        </row>
        <row r="1713">
          <cell r="A1713" t="str">
            <v>2.02.535</v>
          </cell>
          <cell r="B1713" t="str">
            <v>SCS0002358</v>
          </cell>
          <cell r="C1713" t="str">
            <v>M50N中排四六分两侧头枕面套（棕色皮革）</v>
          </cell>
        </row>
        <row r="1714">
          <cell r="A1714" t="str">
            <v>2.02.536</v>
          </cell>
          <cell r="B1714" t="str">
            <v>SCS0002359</v>
          </cell>
          <cell r="C1714" t="str">
            <v>M50N中排四六分两侧头枕面套（深棕织物）</v>
          </cell>
        </row>
        <row r="1715">
          <cell r="A1715" t="str">
            <v>2.02.537</v>
          </cell>
          <cell r="B1715" t="str">
            <v>SCS0002360</v>
          </cell>
          <cell r="C1715" t="str">
            <v>M50N中排四六分两侧头枕面套（深棕皮革）</v>
          </cell>
        </row>
        <row r="1716">
          <cell r="A1716" t="str">
            <v>2.02.538</v>
          </cell>
          <cell r="B1716" t="str">
            <v>SCS0002361</v>
          </cell>
          <cell r="C1716" t="str">
            <v>M50N中排四六分中间头枕面套（棕色织物）</v>
          </cell>
        </row>
        <row r="1717">
          <cell r="A1717" t="str">
            <v>2.02.539</v>
          </cell>
          <cell r="B1717" t="str">
            <v>SCS0002362</v>
          </cell>
          <cell r="C1717" t="str">
            <v>M50N中排四六分中间头枕面套（棕色皮革）</v>
          </cell>
        </row>
        <row r="1718">
          <cell r="A1718" t="str">
            <v>2.02.540</v>
          </cell>
          <cell r="B1718" t="str">
            <v>SCS0002363</v>
          </cell>
          <cell r="C1718" t="str">
            <v>M50N中排四六分中间头枕面套（深棕织物）</v>
          </cell>
        </row>
        <row r="1719">
          <cell r="A1719" t="str">
            <v>2.02.541</v>
          </cell>
          <cell r="B1719" t="str">
            <v>SCS0002364</v>
          </cell>
          <cell r="C1719" t="str">
            <v>M50N中排四六分中间头枕面套（深棕皮革）</v>
          </cell>
        </row>
        <row r="1720">
          <cell r="A1720" t="str">
            <v>2.02.542</v>
          </cell>
          <cell r="B1720" t="str">
            <v>SCS0002365</v>
          </cell>
          <cell r="C1720" t="str">
            <v>M50N中排六分座垫面套（棕色织物）</v>
          </cell>
        </row>
        <row r="1721">
          <cell r="A1721" t="str">
            <v>2.02.543</v>
          </cell>
          <cell r="B1721" t="str">
            <v>SCS0002366</v>
          </cell>
          <cell r="C1721" t="str">
            <v>M50N中排六分座垫面套（棕色皮革）</v>
          </cell>
        </row>
        <row r="1722">
          <cell r="A1722" t="str">
            <v>2.02.544</v>
          </cell>
          <cell r="B1722" t="str">
            <v>SCS0002367</v>
          </cell>
          <cell r="C1722" t="str">
            <v>M50N中排六分座垫面套（深棕织物）</v>
          </cell>
        </row>
        <row r="1723">
          <cell r="A1723" t="str">
            <v>2.02.545</v>
          </cell>
          <cell r="B1723" t="str">
            <v>SCS0002368</v>
          </cell>
          <cell r="C1723" t="str">
            <v>M50N中排六分座垫面套（深棕皮革）</v>
          </cell>
        </row>
        <row r="1724">
          <cell r="A1724" t="str">
            <v>2.02.546</v>
          </cell>
          <cell r="B1724" t="str">
            <v>SCS0002369</v>
          </cell>
          <cell r="C1724" t="str">
            <v>M50N中排四分座椅背板</v>
          </cell>
        </row>
        <row r="1725">
          <cell r="A1725" t="str">
            <v>2.02.547</v>
          </cell>
          <cell r="B1725" t="str">
            <v>SCS0002370</v>
          </cell>
          <cell r="C1725" t="str">
            <v>M50N中排四分靠背面套（棕色织物）</v>
          </cell>
        </row>
        <row r="1726">
          <cell r="A1726" t="str">
            <v>2.02.548</v>
          </cell>
          <cell r="B1726" t="str">
            <v>SCS0002371</v>
          </cell>
          <cell r="C1726" t="str">
            <v>M50N中排四分靠背面套（棕色皮革）</v>
          </cell>
        </row>
        <row r="1727">
          <cell r="A1727" t="str">
            <v>2.02.549</v>
          </cell>
          <cell r="B1727" t="str">
            <v>SCS0002372</v>
          </cell>
          <cell r="C1727" t="str">
            <v>M50N中排四分靠背面套（深棕织物）</v>
          </cell>
        </row>
        <row r="1728">
          <cell r="A1728" t="str">
            <v>2.02.550</v>
          </cell>
          <cell r="B1728" t="str">
            <v>SCS0002373</v>
          </cell>
          <cell r="C1728" t="str">
            <v>M50N中排四分靠背面套（深棕皮革）</v>
          </cell>
        </row>
        <row r="1729">
          <cell r="A1729" t="str">
            <v>2.02.551</v>
          </cell>
          <cell r="B1729" t="str">
            <v>SCS0002374</v>
          </cell>
          <cell r="C1729" t="str">
            <v>M50N中排四分座垫面套（棕色织物）</v>
          </cell>
        </row>
        <row r="1730">
          <cell r="A1730" t="str">
            <v>2.02.552</v>
          </cell>
          <cell r="B1730" t="str">
            <v>SCS0002375</v>
          </cell>
          <cell r="C1730" t="str">
            <v>M50N中排四分座垫面套（棕色皮革）</v>
          </cell>
        </row>
        <row r="1731">
          <cell r="A1731" t="str">
            <v>2.02.553</v>
          </cell>
          <cell r="B1731" t="str">
            <v>SCS0002376</v>
          </cell>
          <cell r="C1731" t="str">
            <v>M50N中排四分座垫面套（深棕织物）</v>
          </cell>
        </row>
        <row r="1732">
          <cell r="A1732" t="str">
            <v>2.02.554</v>
          </cell>
          <cell r="B1732" t="str">
            <v>SCS0002377</v>
          </cell>
          <cell r="C1732" t="str">
            <v>M50N中排四分座垫面套（深棕皮革）</v>
          </cell>
        </row>
        <row r="1733">
          <cell r="A1733" t="str">
            <v>2.02.555</v>
          </cell>
          <cell r="B1733" t="str">
            <v>SCS0002378</v>
          </cell>
          <cell r="C1733" t="str">
            <v>M50N后排六分靠背面套（棕色织物）</v>
          </cell>
        </row>
        <row r="1734">
          <cell r="A1734" t="str">
            <v>2.02.556</v>
          </cell>
          <cell r="B1734" t="str">
            <v>SCS0002379</v>
          </cell>
          <cell r="C1734" t="str">
            <v>M50N后排六分靠背面套（棕色皮革）</v>
          </cell>
        </row>
        <row r="1735">
          <cell r="A1735" t="str">
            <v>2.02.557</v>
          </cell>
          <cell r="B1735" t="str">
            <v>SCS0002380</v>
          </cell>
          <cell r="C1735" t="str">
            <v>M50N后排六分靠背面套（深棕织物）</v>
          </cell>
        </row>
        <row r="1736">
          <cell r="A1736" t="str">
            <v>2.02.558</v>
          </cell>
          <cell r="B1736" t="str">
            <v>SCS0002381</v>
          </cell>
          <cell r="C1736" t="str">
            <v>M50N后排六分靠背面套（深棕皮革）</v>
          </cell>
        </row>
        <row r="1737">
          <cell r="A1737" t="str">
            <v>2.02.559</v>
          </cell>
          <cell r="B1737" t="str">
            <v>SCS0002382</v>
          </cell>
          <cell r="C1737" t="str">
            <v>M50N三排六分座椅背板</v>
          </cell>
        </row>
        <row r="1738">
          <cell r="A1738" t="str">
            <v>2.02.560</v>
          </cell>
          <cell r="B1738" t="str">
            <v>SCS0002383</v>
          </cell>
          <cell r="C1738" t="str">
            <v>M50N第三排四六分中间头枕面套（棕色织物）</v>
          </cell>
        </row>
        <row r="1739">
          <cell r="A1739" t="str">
            <v>2.02.561</v>
          </cell>
          <cell r="B1739" t="str">
            <v>SCS0002384</v>
          </cell>
          <cell r="C1739" t="str">
            <v>M50N第三排四六分中间头枕面套（棕色皮革）</v>
          </cell>
        </row>
        <row r="1740">
          <cell r="A1740" t="str">
            <v>2.02.562</v>
          </cell>
          <cell r="B1740" t="str">
            <v>SCS0002385</v>
          </cell>
          <cell r="C1740" t="str">
            <v>M50N第三排四六分中间头枕面套（深棕织物）</v>
          </cell>
        </row>
        <row r="1741">
          <cell r="A1741" t="str">
            <v>2.02.563</v>
          </cell>
          <cell r="B1741" t="str">
            <v>SCS0002386</v>
          </cell>
          <cell r="C1741" t="str">
            <v>M50N第三排四六分中间头枕面套（深棕皮革）</v>
          </cell>
        </row>
        <row r="1742">
          <cell r="A1742" t="str">
            <v>2.02.564</v>
          </cell>
          <cell r="B1742" t="str">
            <v>SCS0002387</v>
          </cell>
          <cell r="C1742" t="str">
            <v>M50N第三排头枕塑料防尘罩总成</v>
          </cell>
        </row>
        <row r="1743">
          <cell r="A1743" t="str">
            <v>2.02.565</v>
          </cell>
          <cell r="B1743" t="str">
            <v>SCS0002388</v>
          </cell>
          <cell r="C1743" t="str">
            <v>M50N第三排四六分两侧头枕面套（棕色织物）</v>
          </cell>
        </row>
        <row r="1744">
          <cell r="A1744" t="str">
            <v>2.02.566</v>
          </cell>
          <cell r="B1744" t="str">
            <v>SCS0002389</v>
          </cell>
          <cell r="C1744" t="str">
            <v>M50N第三排四六分两侧头枕面套（棕色皮革）</v>
          </cell>
        </row>
        <row r="1745">
          <cell r="A1745" t="str">
            <v>2.02.567</v>
          </cell>
          <cell r="B1745" t="str">
            <v>SCS0002390</v>
          </cell>
          <cell r="C1745" t="str">
            <v>M50N第三排四六分两侧头枕面套（深棕织物）</v>
          </cell>
        </row>
        <row r="1746">
          <cell r="A1746" t="str">
            <v>2.02.568</v>
          </cell>
          <cell r="B1746" t="str">
            <v>SCS0002391</v>
          </cell>
          <cell r="C1746" t="str">
            <v>M50N第三排四六分两侧头枕面套（深棕皮革）</v>
          </cell>
        </row>
        <row r="1747">
          <cell r="A1747" t="str">
            <v>2.02.569</v>
          </cell>
          <cell r="B1747" t="str">
            <v>SCS0002392</v>
          </cell>
          <cell r="C1747" t="str">
            <v>M50N第三排六分坐垫面套总成（棕色织物）</v>
          </cell>
        </row>
        <row r="1748">
          <cell r="A1748" t="str">
            <v>2.02.570</v>
          </cell>
          <cell r="B1748" t="str">
            <v>SCS0002393</v>
          </cell>
          <cell r="C1748" t="str">
            <v>M50N第三排六分坐垫面套总成（棕色皮革）</v>
          </cell>
        </row>
        <row r="1749">
          <cell r="A1749" t="str">
            <v>2.02.571</v>
          </cell>
          <cell r="B1749" t="str">
            <v>SCS0002394</v>
          </cell>
          <cell r="C1749" t="str">
            <v>M50N第三排六分坐垫面套总成（深棕织物）</v>
          </cell>
        </row>
        <row r="1750">
          <cell r="A1750" t="str">
            <v>2.02.572</v>
          </cell>
          <cell r="B1750" t="str">
            <v>SCS0004002</v>
          </cell>
          <cell r="C1750" t="str">
            <v>MA501前排座椅包装袋</v>
          </cell>
        </row>
        <row r="1751">
          <cell r="A1751" t="str">
            <v>2.02.573</v>
          </cell>
          <cell r="B1751" t="str">
            <v>SCS0002395</v>
          </cell>
          <cell r="C1751" t="str">
            <v>M50N第三排六分坐垫面套总成（深棕皮革）</v>
          </cell>
        </row>
        <row r="1752">
          <cell r="A1752" t="str">
            <v>2.02.574</v>
          </cell>
          <cell r="B1752" t="str">
            <v>SCS0002396</v>
          </cell>
          <cell r="C1752" t="str">
            <v>M50N第三排四分靠背面套总成（棕色织物）</v>
          </cell>
        </row>
        <row r="1753">
          <cell r="A1753" t="str">
            <v>2.02.575</v>
          </cell>
          <cell r="B1753" t="str">
            <v>SCS0002397</v>
          </cell>
          <cell r="C1753" t="str">
            <v>M50N第三排四分靠背面套总成（棕色皮革）</v>
          </cell>
        </row>
        <row r="1754">
          <cell r="A1754" t="str">
            <v>2.02.576</v>
          </cell>
          <cell r="B1754" t="str">
            <v>SCS0002398</v>
          </cell>
          <cell r="C1754" t="str">
            <v>M50N第三排四分靠背面套总成（深棕织物）</v>
          </cell>
        </row>
        <row r="1755">
          <cell r="A1755" t="str">
            <v>2.02.577</v>
          </cell>
          <cell r="B1755" t="str">
            <v>SCS0002399</v>
          </cell>
          <cell r="C1755" t="str">
            <v>M50N第三排四分靠背面套总成（深棕皮革）</v>
          </cell>
        </row>
        <row r="1756">
          <cell r="A1756" t="str">
            <v>2.02.578</v>
          </cell>
          <cell r="B1756" t="str">
            <v>SCS0002400</v>
          </cell>
          <cell r="C1756" t="str">
            <v>M50N第三排四分座垫面套总成（棕色织物）</v>
          </cell>
        </row>
        <row r="1757">
          <cell r="A1757" t="str">
            <v>2.02.579</v>
          </cell>
          <cell r="B1757" t="str">
            <v>SCS0002401</v>
          </cell>
          <cell r="C1757" t="str">
            <v>M50N第三排四分座垫面套总成（棕色皮革）</v>
          </cell>
        </row>
        <row r="1758">
          <cell r="A1758" t="str">
            <v>2.02.580</v>
          </cell>
          <cell r="B1758" t="str">
            <v>SCS0002402</v>
          </cell>
          <cell r="C1758" t="str">
            <v>M50N第三排四分座垫面套总成（深棕织物）</v>
          </cell>
        </row>
        <row r="1759">
          <cell r="A1759" t="str">
            <v>2.02.581</v>
          </cell>
          <cell r="B1759" t="str">
            <v>SCS0002403</v>
          </cell>
          <cell r="C1759" t="str">
            <v>M50N第三排四分座垫面套总成（深棕皮革）</v>
          </cell>
        </row>
        <row r="1760">
          <cell r="A1760" t="str">
            <v>2.02.582</v>
          </cell>
          <cell r="B1760" t="str">
            <v>SCS0002404</v>
          </cell>
          <cell r="C1760" t="str">
            <v>M50N第三排左侧座椅靠背面套（棕色织物）</v>
          </cell>
        </row>
        <row r="1761">
          <cell r="A1761" t="str">
            <v>2.02.583</v>
          </cell>
          <cell r="B1761" t="str">
            <v>SCS0002405</v>
          </cell>
          <cell r="C1761" t="str">
            <v>M50N第三排左侧座椅靠背面套（棕色皮革）</v>
          </cell>
        </row>
        <row r="1762">
          <cell r="A1762" t="str">
            <v>2.02.584</v>
          </cell>
          <cell r="B1762" t="str">
            <v>SCS0002406</v>
          </cell>
          <cell r="C1762" t="str">
            <v>M50N第三排左侧座椅靠背面套（深棕织物）</v>
          </cell>
        </row>
        <row r="1763">
          <cell r="A1763" t="str">
            <v>2.02.585</v>
          </cell>
          <cell r="B1763" t="str">
            <v>SCS0002407</v>
          </cell>
          <cell r="C1763" t="str">
            <v>M50N第三排左侧座椅靠背面套（深棕皮革）</v>
          </cell>
        </row>
        <row r="1764">
          <cell r="A1764" t="str">
            <v>2.02.586</v>
          </cell>
          <cell r="B1764" t="str">
            <v>SCS0002408</v>
          </cell>
          <cell r="C1764" t="str">
            <v>M50N第三排右侧座椅靠背面套（棕色织物）</v>
          </cell>
        </row>
        <row r="1765">
          <cell r="A1765" t="str">
            <v>2.02.587</v>
          </cell>
          <cell r="B1765" t="str">
            <v>SCS0002409</v>
          </cell>
          <cell r="C1765" t="str">
            <v>M50N第三排右侧座椅靠背面套（棕色皮革）</v>
          </cell>
        </row>
        <row r="1766">
          <cell r="A1766" t="str">
            <v>2.02.588</v>
          </cell>
          <cell r="B1766" t="str">
            <v>SCS0002410</v>
          </cell>
          <cell r="C1766" t="str">
            <v>M50N第三排右侧座椅靠背面套（深棕织物）</v>
          </cell>
        </row>
        <row r="1767">
          <cell r="A1767" t="str">
            <v>2.02.589</v>
          </cell>
          <cell r="B1767" t="str">
            <v>SCS0002411</v>
          </cell>
          <cell r="C1767" t="str">
            <v>M50N第三排右侧座椅靠背面套（深棕皮革）</v>
          </cell>
        </row>
        <row r="1768">
          <cell r="A1768" t="str">
            <v>2.02.590</v>
          </cell>
          <cell r="B1768" t="str">
            <v>SCS0002412</v>
          </cell>
          <cell r="C1768" t="str">
            <v>M50N第三排左侧座椅背板</v>
          </cell>
        </row>
        <row r="1769">
          <cell r="A1769" t="str">
            <v>2.02.591</v>
          </cell>
          <cell r="B1769" t="str">
            <v>SCS0002413</v>
          </cell>
          <cell r="C1769" t="str">
            <v>M50N第三排右侧座椅背板</v>
          </cell>
        </row>
        <row r="1770">
          <cell r="A1770" t="str">
            <v>2.02.592</v>
          </cell>
          <cell r="B1770" t="str">
            <v>SCS0002414</v>
          </cell>
          <cell r="C1770" t="str">
            <v>M50N第三排左侧座椅座垫面套总成（棕色织物）</v>
          </cell>
        </row>
        <row r="1771">
          <cell r="A1771" t="str">
            <v>2.02.593</v>
          </cell>
          <cell r="B1771" t="str">
            <v>SCS0002415</v>
          </cell>
          <cell r="C1771" t="str">
            <v>M50N第三排左侧座椅座垫面套总成（棕色皮革）</v>
          </cell>
        </row>
        <row r="1772">
          <cell r="A1772" t="str">
            <v>2.02.594</v>
          </cell>
          <cell r="B1772" t="str">
            <v>SCS0002416</v>
          </cell>
          <cell r="C1772" t="str">
            <v>M50N第三排左侧座椅座垫面套总成（深棕织物）</v>
          </cell>
        </row>
        <row r="1773">
          <cell r="A1773" t="str">
            <v>2.02.595</v>
          </cell>
          <cell r="B1773" t="str">
            <v>SCS0002417</v>
          </cell>
          <cell r="C1773" t="str">
            <v>M50N第三排左侧座椅座垫面套总成（深棕皮革）</v>
          </cell>
        </row>
        <row r="1774">
          <cell r="A1774" t="str">
            <v>2.02.596</v>
          </cell>
          <cell r="B1774" t="str">
            <v>SCS0002418</v>
          </cell>
          <cell r="C1774" t="str">
            <v>M50N第三排右侧座椅座垫面套总成（棕色织物）</v>
          </cell>
        </row>
        <row r="1775">
          <cell r="A1775" t="str">
            <v>2.02.597</v>
          </cell>
          <cell r="B1775" t="str">
            <v>SCS0002419</v>
          </cell>
          <cell r="C1775" t="str">
            <v>M50N第三排右侧座椅座垫面套总成（棕色皮革）</v>
          </cell>
        </row>
        <row r="1776">
          <cell r="A1776" t="str">
            <v>2.02.598</v>
          </cell>
          <cell r="B1776" t="str">
            <v>SCS0002420</v>
          </cell>
          <cell r="C1776" t="str">
            <v>M50N第三排右侧座椅座垫面套总成（深棕织物）</v>
          </cell>
        </row>
        <row r="1777">
          <cell r="A1777" t="str">
            <v>2.02.599</v>
          </cell>
          <cell r="B1777" t="str">
            <v>SCS0002421</v>
          </cell>
          <cell r="C1777" t="str">
            <v>M50N第三排右侧座椅座垫面套总成（深棕皮革）</v>
          </cell>
        </row>
        <row r="1778">
          <cell r="A1778" t="str">
            <v>2.02.600</v>
          </cell>
          <cell r="B1778" t="str">
            <v>SCS0002422</v>
          </cell>
          <cell r="C1778" t="str">
            <v>M50N三排四分座椅背板</v>
          </cell>
        </row>
        <row r="1779">
          <cell r="A1779" t="str">
            <v>2.02.601</v>
          </cell>
          <cell r="B1779" t="str">
            <v>SCS0002423</v>
          </cell>
          <cell r="C1779" t="str">
            <v>H32B前排靠背发泡用无纺布（不带气囊）</v>
          </cell>
        </row>
        <row r="1780">
          <cell r="A1780" t="str">
            <v>2.02.602</v>
          </cell>
          <cell r="B1780" t="str">
            <v>SCS0002424</v>
          </cell>
          <cell r="C1780" t="str">
            <v>H32B前排靠背发泡用无纺布（带气囊）</v>
          </cell>
        </row>
        <row r="1781">
          <cell r="A1781" t="str">
            <v>2.02.603</v>
          </cell>
          <cell r="B1781" t="str">
            <v>SCS0002425</v>
          </cell>
          <cell r="C1781" t="str">
            <v>H32B驾驶员座垫发泡用无纺布</v>
          </cell>
        </row>
        <row r="1782">
          <cell r="A1782" t="str">
            <v>2.02.604</v>
          </cell>
          <cell r="B1782" t="str">
            <v>SCS0002426</v>
          </cell>
          <cell r="C1782" t="str">
            <v>H32B副驾驶员座垫发泡用无纺布</v>
          </cell>
        </row>
        <row r="1783">
          <cell r="A1783" t="str">
            <v>2.02.605</v>
          </cell>
          <cell r="B1783" t="str">
            <v>SCS0002427</v>
          </cell>
          <cell r="C1783" t="str">
            <v>C33D驾驶员靠背面套（米色织物+米色、棕色PVC）</v>
          </cell>
        </row>
        <row r="1784">
          <cell r="A1784" t="str">
            <v>2.02.606</v>
          </cell>
          <cell r="B1784" t="str">
            <v>SCS0002428</v>
          </cell>
          <cell r="C1784" t="str">
            <v>C33D驾驶员座垫面套（米色织物+米色、棕色PVC）</v>
          </cell>
        </row>
        <row r="1785">
          <cell r="A1785" t="str">
            <v>2.02.607</v>
          </cell>
          <cell r="B1785" t="str">
            <v>SCS0002429</v>
          </cell>
          <cell r="C1785" t="str">
            <v>C33D副驾驶员靠背面套（米色织物+米色、棕色PVC）</v>
          </cell>
        </row>
        <row r="1786">
          <cell r="A1786" t="str">
            <v>2.02.608</v>
          </cell>
          <cell r="B1786" t="str">
            <v>SCS0002430</v>
          </cell>
          <cell r="C1786" t="str">
            <v>C33D副驾驶员座垫面套（米色织物+米色、棕色PVC）</v>
          </cell>
        </row>
        <row r="1787">
          <cell r="A1787" t="str">
            <v>2.02.609</v>
          </cell>
          <cell r="B1787" t="str">
            <v>SCS0002431</v>
          </cell>
          <cell r="C1787" t="str">
            <v>C33D后排靠背右面套（米色织物+米色、棕色PVC）</v>
          </cell>
        </row>
        <row r="1788">
          <cell r="A1788" t="str">
            <v>2.02.610</v>
          </cell>
          <cell r="B1788" t="str">
            <v>SCS0002432</v>
          </cell>
          <cell r="C1788" t="str">
            <v>C33D后排靠背左面套（米色织物+米色、棕色PVC）</v>
          </cell>
        </row>
        <row r="1789">
          <cell r="A1789" t="str">
            <v>2.02.611</v>
          </cell>
          <cell r="B1789" t="str">
            <v>SCS0002433</v>
          </cell>
          <cell r="C1789" t="str">
            <v>C33D后排坐垫右面套（米色织物+米色、棕色PVC）</v>
          </cell>
        </row>
        <row r="1790">
          <cell r="A1790" t="str">
            <v>2.02.612</v>
          </cell>
          <cell r="B1790" t="str">
            <v>SCS0002434</v>
          </cell>
          <cell r="C1790" t="str">
            <v>C33D后排坐垫左面套（米色织物+米色、棕色PVC）</v>
          </cell>
        </row>
        <row r="1791">
          <cell r="A1791" t="str">
            <v>2.02.613</v>
          </cell>
          <cell r="B1791" t="str">
            <v>SCS0002435</v>
          </cell>
          <cell r="C1791" t="str">
            <v>M50N主驾靠背面套（侧气囊）（浅棕皮革）</v>
          </cell>
        </row>
        <row r="1792">
          <cell r="A1792" t="str">
            <v>2.02.614</v>
          </cell>
          <cell r="B1792" t="str">
            <v>SCS0002436</v>
          </cell>
          <cell r="C1792" t="str">
            <v>M50N主驾靠背面套（侧气囊）（深棕皮革）</v>
          </cell>
        </row>
        <row r="1793">
          <cell r="A1793" t="str">
            <v>2.02.615</v>
          </cell>
          <cell r="B1793" t="str">
            <v>SCS0002437</v>
          </cell>
          <cell r="C1793" t="str">
            <v>M50N副驾靠背面套（侧气囊）（浅棕皮革）</v>
          </cell>
        </row>
        <row r="1794">
          <cell r="A1794" t="str">
            <v>2.02.616</v>
          </cell>
          <cell r="B1794" t="str">
            <v>SCS0002438</v>
          </cell>
          <cell r="C1794" t="str">
            <v>M50N副驾靠背面套（侧气囊）（深棕皮革）</v>
          </cell>
        </row>
        <row r="1795">
          <cell r="A1795" t="str">
            <v>2.02.617</v>
          </cell>
          <cell r="B1795" t="str">
            <v>SCS0002439</v>
          </cell>
          <cell r="C1795" t="str">
            <v>M50N主驾座垫面套（浅棕皮革）</v>
          </cell>
        </row>
        <row r="1796">
          <cell r="A1796" t="str">
            <v>2.02.618</v>
          </cell>
          <cell r="B1796" t="str">
            <v>SCS0002440</v>
          </cell>
          <cell r="C1796" t="str">
            <v>M50N主驾座垫面套（深棕皮革）</v>
          </cell>
        </row>
        <row r="1797">
          <cell r="A1797" t="str">
            <v>2.02.619</v>
          </cell>
          <cell r="B1797" t="str">
            <v>SCS0002441</v>
          </cell>
          <cell r="C1797" t="str">
            <v>M50N副驾座垫面套（浅棕皮革）</v>
          </cell>
        </row>
        <row r="1798">
          <cell r="A1798" t="str">
            <v>2.02.620</v>
          </cell>
          <cell r="B1798" t="str">
            <v>SCS0002442</v>
          </cell>
          <cell r="C1798" t="str">
            <v>M50N副驾座垫面套（深棕皮革）</v>
          </cell>
        </row>
        <row r="1799">
          <cell r="A1799" t="str">
            <v>2.02.621</v>
          </cell>
          <cell r="B1799" t="str">
            <v>SCS0002443</v>
          </cell>
          <cell r="C1799" t="str">
            <v>M50N后排靠背翻转拉带（黑色）</v>
          </cell>
        </row>
        <row r="1800">
          <cell r="A1800" t="str">
            <v>2.02.622</v>
          </cell>
          <cell r="B1800" t="str">
            <v>SCS0002444</v>
          </cell>
          <cell r="C1800" t="str">
            <v>M50N主驾靠背面套（黑红织物）</v>
          </cell>
        </row>
        <row r="1801">
          <cell r="A1801" t="str">
            <v>2.02.623</v>
          </cell>
          <cell r="B1801" t="str">
            <v>SCS0002445</v>
          </cell>
          <cell r="C1801" t="str">
            <v>M50N主驾靠背面套（黑蓝织物）</v>
          </cell>
        </row>
        <row r="1802">
          <cell r="A1802" t="str">
            <v>2.02.624</v>
          </cell>
          <cell r="B1802" t="str">
            <v>SCS0002446</v>
          </cell>
          <cell r="C1802" t="str">
            <v>M50N前排头枕面套（黑红织物）</v>
          </cell>
        </row>
        <row r="1803">
          <cell r="A1803" t="str">
            <v>2.02.625</v>
          </cell>
          <cell r="B1803" t="str">
            <v>SCS0002447</v>
          </cell>
          <cell r="C1803" t="str">
            <v>M50N前排头枕面套（黑蓝织物）</v>
          </cell>
        </row>
        <row r="1804">
          <cell r="A1804" t="str">
            <v>2.02.626</v>
          </cell>
          <cell r="B1804" t="str">
            <v>SCS0002448</v>
          </cell>
          <cell r="C1804" t="str">
            <v>M50N主驾座垫面套（黑红织物）</v>
          </cell>
        </row>
        <row r="1805">
          <cell r="A1805" t="str">
            <v>2.02.627</v>
          </cell>
          <cell r="B1805" t="str">
            <v>SCS0002449</v>
          </cell>
          <cell r="C1805" t="str">
            <v>M50N主驾座垫面套（黑蓝织物）</v>
          </cell>
        </row>
        <row r="1806">
          <cell r="A1806" t="str">
            <v>2.02.628</v>
          </cell>
          <cell r="B1806" t="str">
            <v>SCS0002450</v>
          </cell>
          <cell r="C1806" t="str">
            <v>M50N副驾靠背面套（黑红织物）</v>
          </cell>
        </row>
        <row r="1807">
          <cell r="A1807" t="str">
            <v>2.02.629</v>
          </cell>
          <cell r="B1807" t="str">
            <v>SCS0002451</v>
          </cell>
          <cell r="C1807" t="str">
            <v>M50N副驾靠背面套（黑蓝织物）</v>
          </cell>
        </row>
        <row r="1808">
          <cell r="A1808" t="str">
            <v>2.02.630</v>
          </cell>
          <cell r="B1808" t="str">
            <v>SCS0002452</v>
          </cell>
          <cell r="C1808" t="str">
            <v>M50N副驾座垫面套（黑红织物）</v>
          </cell>
        </row>
        <row r="1809">
          <cell r="A1809" t="str">
            <v>2.02.631</v>
          </cell>
          <cell r="B1809" t="str">
            <v>SCS0002453</v>
          </cell>
          <cell r="C1809" t="str">
            <v>M50N副驾座垫面套（黑蓝织物）</v>
          </cell>
        </row>
        <row r="1810">
          <cell r="A1810" t="str">
            <v>2.02.632</v>
          </cell>
          <cell r="B1810" t="str">
            <v>SCS0002454</v>
          </cell>
          <cell r="C1810" t="str">
            <v>M50N副驾靠背面套（棕色+黑色皮革+侧气囊）</v>
          </cell>
        </row>
        <row r="1811">
          <cell r="A1811" t="str">
            <v>2.02.633</v>
          </cell>
          <cell r="B1811" t="str">
            <v>SCS0002455</v>
          </cell>
          <cell r="C1811" t="str">
            <v>M50N副驾座垫面套（棕色+黑色皮革）</v>
          </cell>
        </row>
        <row r="1812">
          <cell r="A1812" t="str">
            <v>2.02.634</v>
          </cell>
          <cell r="B1812" t="str">
            <v>SCS0002456</v>
          </cell>
          <cell r="C1812" t="str">
            <v>M50N前排头枕面套（棕色皮革）</v>
          </cell>
        </row>
        <row r="1813">
          <cell r="A1813" t="str">
            <v>2.02.635</v>
          </cell>
          <cell r="B1813" t="str">
            <v>SCS0002457</v>
          </cell>
          <cell r="C1813" t="str">
            <v>M50N中排左独立靠背面套（黑红织物）</v>
          </cell>
        </row>
        <row r="1814">
          <cell r="A1814" t="str">
            <v>2.02.636</v>
          </cell>
          <cell r="B1814" t="str">
            <v>SCS0002458</v>
          </cell>
          <cell r="C1814" t="str">
            <v>M50N中排左独立靠背面套（黑蓝织物）</v>
          </cell>
        </row>
        <row r="1815">
          <cell r="A1815" t="str">
            <v>2.02.637</v>
          </cell>
          <cell r="B1815" t="str">
            <v>SCS0002459</v>
          </cell>
          <cell r="C1815" t="str">
            <v>M50N中排左独立靠背面套（棕色+黑色皮革）</v>
          </cell>
        </row>
        <row r="1816">
          <cell r="A1816" t="str">
            <v>2.02.638</v>
          </cell>
          <cell r="B1816" t="str">
            <v>SCS0002460</v>
          </cell>
          <cell r="C1816" t="str">
            <v>M50N中排左独立座垫面套（黑红织物）</v>
          </cell>
        </row>
        <row r="1817">
          <cell r="A1817" t="str">
            <v>2.02.639</v>
          </cell>
          <cell r="B1817" t="str">
            <v>SCS0002461</v>
          </cell>
          <cell r="C1817" t="str">
            <v>M50N中排左独立座垫面套（黑蓝织物）</v>
          </cell>
        </row>
        <row r="1818">
          <cell r="A1818" t="str">
            <v>2.02.640</v>
          </cell>
          <cell r="B1818" t="str">
            <v>SCS0002462</v>
          </cell>
          <cell r="C1818" t="str">
            <v>M50N中排左独立座垫面套（棕色+黑色皮革）</v>
          </cell>
        </row>
        <row r="1819">
          <cell r="A1819" t="str">
            <v>2.02.641</v>
          </cell>
          <cell r="B1819" t="str">
            <v>SCS0002463</v>
          </cell>
          <cell r="C1819" t="str">
            <v>M50N中排左独立扶手面套（黑红织物）</v>
          </cell>
        </row>
        <row r="1820">
          <cell r="A1820" t="str">
            <v>2.02.642</v>
          </cell>
          <cell r="B1820" t="str">
            <v>SCS0002464</v>
          </cell>
          <cell r="C1820" t="str">
            <v>M50N中排左独立扶手面套（黑蓝织物）</v>
          </cell>
        </row>
        <row r="1821">
          <cell r="A1821" t="str">
            <v>2.02.643</v>
          </cell>
          <cell r="B1821" t="str">
            <v>SCS0002465</v>
          </cell>
          <cell r="C1821" t="str">
            <v>M50N中排左独立扶手面套（棕色皮革）</v>
          </cell>
        </row>
        <row r="1822">
          <cell r="A1822" t="str">
            <v>2.02.644</v>
          </cell>
          <cell r="B1822" t="str">
            <v>SCS0002466</v>
          </cell>
          <cell r="C1822" t="str">
            <v>M50N中排右独立靠背面套（黑红织物）</v>
          </cell>
        </row>
        <row r="1823">
          <cell r="A1823" t="str">
            <v>2.02.645</v>
          </cell>
          <cell r="B1823" t="str">
            <v>SCS0002467</v>
          </cell>
          <cell r="C1823" t="str">
            <v>M50N中排右独立靠背面套（黑蓝织物）</v>
          </cell>
        </row>
        <row r="1824">
          <cell r="A1824" t="str">
            <v>2.02.646</v>
          </cell>
          <cell r="B1824" t="str">
            <v>SCS0002468</v>
          </cell>
          <cell r="C1824" t="str">
            <v>M50N中排右独立靠背面套（棕色+黑色皮革）</v>
          </cell>
        </row>
        <row r="1825">
          <cell r="A1825" t="str">
            <v>2.02.647</v>
          </cell>
          <cell r="B1825" t="str">
            <v>SCS0002469</v>
          </cell>
          <cell r="C1825" t="str">
            <v>M50N中排右独立座垫面套（黑红织物）</v>
          </cell>
        </row>
        <row r="1826">
          <cell r="A1826" t="str">
            <v>2.02.648</v>
          </cell>
          <cell r="B1826" t="str">
            <v>SCS0002470</v>
          </cell>
          <cell r="C1826" t="str">
            <v>M50N中排右独立座垫面套（黑蓝织物）</v>
          </cell>
        </row>
        <row r="1827">
          <cell r="A1827" t="str">
            <v>2.02.649</v>
          </cell>
          <cell r="B1827" t="str">
            <v>SCS0002471</v>
          </cell>
          <cell r="C1827" t="str">
            <v>M50N中排右独立座垫面套（棕色+黑色皮革）</v>
          </cell>
        </row>
        <row r="1828">
          <cell r="A1828" t="str">
            <v>2.02.650</v>
          </cell>
          <cell r="B1828" t="str">
            <v>SCS0002472</v>
          </cell>
          <cell r="C1828" t="str">
            <v>M50N中排右独立扶手面套（黑红织物）</v>
          </cell>
        </row>
        <row r="1829">
          <cell r="A1829" t="str">
            <v>2.02.651</v>
          </cell>
          <cell r="B1829" t="str">
            <v>SCS0002473</v>
          </cell>
          <cell r="C1829" t="str">
            <v>M50N中排右独立扶手面套（黑蓝织物）</v>
          </cell>
        </row>
        <row r="1830">
          <cell r="A1830" t="str">
            <v>2.02.652</v>
          </cell>
          <cell r="B1830" t="str">
            <v>SCS0002474</v>
          </cell>
          <cell r="C1830" t="str">
            <v>M50N中排右独立扶手面套（棕色皮革）</v>
          </cell>
        </row>
        <row r="1831">
          <cell r="A1831" t="str">
            <v>2.02.653</v>
          </cell>
          <cell r="B1831" t="str">
            <v>SCS0002475</v>
          </cell>
          <cell r="C1831" t="str">
            <v>M50N中排6分靠背面套（黑红织物）</v>
          </cell>
        </row>
        <row r="1832">
          <cell r="A1832" t="str">
            <v>2.02.654</v>
          </cell>
          <cell r="B1832" t="str">
            <v>SCS0002476</v>
          </cell>
          <cell r="C1832" t="str">
            <v>M50N中排6分靠背面套（黑蓝织物）</v>
          </cell>
        </row>
        <row r="1833">
          <cell r="A1833" t="str">
            <v>2.02.655</v>
          </cell>
          <cell r="B1833" t="str">
            <v>SCS0002477</v>
          </cell>
          <cell r="C1833" t="str">
            <v>M50N中排四六分两侧头枕面套（黑红织物）</v>
          </cell>
        </row>
        <row r="1834">
          <cell r="A1834" t="str">
            <v>2.02.656</v>
          </cell>
          <cell r="B1834" t="str">
            <v>SCS0002478</v>
          </cell>
          <cell r="C1834" t="str">
            <v>M50N中排四六分两侧头枕面套（黑蓝织物）</v>
          </cell>
        </row>
        <row r="1835">
          <cell r="A1835" t="str">
            <v>2.02.657</v>
          </cell>
          <cell r="B1835" t="str">
            <v>SCS0002479</v>
          </cell>
          <cell r="C1835" t="str">
            <v>M50N中排四六分中间头枕面套（黑红织物）</v>
          </cell>
        </row>
        <row r="1836">
          <cell r="A1836" t="str">
            <v>2.02.658</v>
          </cell>
          <cell r="B1836" t="str">
            <v>SCS0002480</v>
          </cell>
          <cell r="C1836" t="str">
            <v>M50N中排四六分中间头枕面套（黑蓝织物）</v>
          </cell>
        </row>
        <row r="1837">
          <cell r="A1837" t="str">
            <v>2.02.659</v>
          </cell>
          <cell r="B1837" t="str">
            <v>SCS0002481</v>
          </cell>
          <cell r="C1837" t="str">
            <v>M50N中排6分座垫面套（黑红织物）</v>
          </cell>
        </row>
        <row r="1838">
          <cell r="A1838" t="str">
            <v>2.02.660</v>
          </cell>
          <cell r="B1838" t="str">
            <v>SCS0002482</v>
          </cell>
          <cell r="C1838" t="str">
            <v>M50N中排6分座垫面套（黑蓝织物）</v>
          </cell>
        </row>
        <row r="1839">
          <cell r="A1839" t="str">
            <v>2.02.661</v>
          </cell>
          <cell r="B1839" t="str">
            <v>SCS0002483</v>
          </cell>
          <cell r="C1839" t="str">
            <v>M50N中排4分靠背面套（黑红织物）</v>
          </cell>
        </row>
        <row r="1840">
          <cell r="A1840" t="str">
            <v>2.02.662</v>
          </cell>
          <cell r="B1840" t="str">
            <v>SCS0002484</v>
          </cell>
          <cell r="C1840" t="str">
            <v>M50N中排4分靠背面套（黑蓝织物）</v>
          </cell>
        </row>
        <row r="1841">
          <cell r="A1841" t="str">
            <v>2.02.663</v>
          </cell>
          <cell r="B1841" t="str">
            <v>SCS0002485</v>
          </cell>
          <cell r="C1841" t="str">
            <v>M50N中排4分座垫面套（黑红织物）</v>
          </cell>
        </row>
        <row r="1842">
          <cell r="A1842" t="str">
            <v>2.02.664</v>
          </cell>
          <cell r="B1842" t="str">
            <v>SCS0002486</v>
          </cell>
          <cell r="C1842" t="str">
            <v>M50N中排4分座垫面套（黑蓝织物）</v>
          </cell>
        </row>
        <row r="1843">
          <cell r="A1843" t="str">
            <v>2.02.665</v>
          </cell>
          <cell r="B1843" t="str">
            <v>SCS0002487</v>
          </cell>
          <cell r="C1843" t="str">
            <v>M50N第三排6分靠背面套（黑红织物）</v>
          </cell>
        </row>
        <row r="1844">
          <cell r="A1844" t="str">
            <v>2.02.666</v>
          </cell>
          <cell r="B1844" t="str">
            <v>SCS0002488</v>
          </cell>
          <cell r="C1844" t="str">
            <v>M50N第三排6分靠背面套（黑蓝织物）</v>
          </cell>
        </row>
        <row r="1845">
          <cell r="A1845" t="str">
            <v>2.02.667</v>
          </cell>
          <cell r="B1845" t="str">
            <v>SCS0002489</v>
          </cell>
          <cell r="C1845" t="str">
            <v>M50N第三排6分靠背面套（棕色+黑色皮革）</v>
          </cell>
        </row>
        <row r="1846">
          <cell r="A1846" t="str">
            <v>2.02.668</v>
          </cell>
          <cell r="B1846" t="str">
            <v>SCS0002490</v>
          </cell>
          <cell r="C1846" t="str">
            <v>M50N第三排四六分中间头枕面套（黑红织物）</v>
          </cell>
        </row>
        <row r="1847">
          <cell r="A1847" t="str">
            <v>2.02.669</v>
          </cell>
          <cell r="B1847" t="str">
            <v>SCS0002491</v>
          </cell>
          <cell r="C1847" t="str">
            <v>M50N第三排四六分中间头枕面套（黑蓝织物）</v>
          </cell>
        </row>
        <row r="1848">
          <cell r="A1848" t="str">
            <v>2.02.670</v>
          </cell>
          <cell r="B1848" t="str">
            <v>SCS0002492</v>
          </cell>
          <cell r="C1848" t="str">
            <v>M50N第三排四六分中间头枕面套（棕色皮革）</v>
          </cell>
        </row>
        <row r="1849">
          <cell r="A1849" t="str">
            <v>2.02.671</v>
          </cell>
          <cell r="B1849" t="str">
            <v>SCS0002493</v>
          </cell>
          <cell r="C1849" t="str">
            <v>M50N第三排四六分两侧头枕面套（黑红织物）</v>
          </cell>
        </row>
        <row r="1850">
          <cell r="A1850" t="str">
            <v>2.02.672</v>
          </cell>
          <cell r="B1850" t="str">
            <v>SCS0002494</v>
          </cell>
          <cell r="C1850" t="str">
            <v>M50N第三排四六分两侧头枕面套（黑蓝织物）</v>
          </cell>
        </row>
        <row r="1851">
          <cell r="A1851" t="str">
            <v>2.02.673</v>
          </cell>
          <cell r="B1851" t="str">
            <v>SCS0002495</v>
          </cell>
          <cell r="C1851" t="str">
            <v>M50N第三排四六分两侧头枕面套（棕色皮革）</v>
          </cell>
        </row>
        <row r="1852">
          <cell r="A1852" t="str">
            <v>2.02.674</v>
          </cell>
          <cell r="B1852" t="str">
            <v>SCS0002496</v>
          </cell>
          <cell r="C1852" t="str">
            <v>M50N第三排6分座垫面套（黑红织物）</v>
          </cell>
        </row>
        <row r="1853">
          <cell r="A1853" t="str">
            <v>2.02.675</v>
          </cell>
          <cell r="B1853" t="str">
            <v>SCS0002497</v>
          </cell>
          <cell r="C1853" t="str">
            <v>M50N第三排6分座垫面套（黑蓝织物）</v>
          </cell>
        </row>
        <row r="1854">
          <cell r="A1854" t="str">
            <v>2.02.676</v>
          </cell>
          <cell r="B1854" t="str">
            <v>SCS0002498</v>
          </cell>
          <cell r="C1854" t="str">
            <v>M50N第三排6分座垫面套（棕色+黑色皮革）</v>
          </cell>
        </row>
        <row r="1855">
          <cell r="A1855" t="str">
            <v>2.02.677</v>
          </cell>
          <cell r="B1855" t="str">
            <v>SCS0002499</v>
          </cell>
          <cell r="C1855" t="str">
            <v>M50N第三排左侧座椅靠背面套（黑红织物）</v>
          </cell>
        </row>
        <row r="1856">
          <cell r="A1856" t="str">
            <v>2.02.678</v>
          </cell>
          <cell r="B1856" t="str">
            <v>SCS0002500</v>
          </cell>
          <cell r="C1856" t="str">
            <v>M50N第三排左侧座椅靠背面套（黑蓝织物）</v>
          </cell>
        </row>
        <row r="1857">
          <cell r="A1857" t="str">
            <v>2.02.679</v>
          </cell>
          <cell r="B1857" t="str">
            <v>SCS0002501</v>
          </cell>
          <cell r="C1857" t="str">
            <v>M50N第三排左侧座椅靠背面套（棕色+黑色皮革）</v>
          </cell>
        </row>
        <row r="1858">
          <cell r="A1858" t="str">
            <v>2.02.680</v>
          </cell>
          <cell r="B1858" t="str">
            <v>SCS0002502</v>
          </cell>
          <cell r="C1858" t="str">
            <v>M50N第三排左侧座椅座垫面套（黑红织物）</v>
          </cell>
        </row>
        <row r="1859">
          <cell r="A1859" t="str">
            <v>2.02.681</v>
          </cell>
          <cell r="B1859" t="str">
            <v>SCS0002503</v>
          </cell>
          <cell r="C1859" t="str">
            <v>M50N第三排左侧座椅座垫面套（黑蓝织物）</v>
          </cell>
        </row>
        <row r="1860">
          <cell r="A1860" t="str">
            <v>2.02.682</v>
          </cell>
          <cell r="B1860" t="str">
            <v>SCS0002504</v>
          </cell>
          <cell r="C1860" t="str">
            <v>M50N第三排左侧座椅座垫面套（棕色+黑色皮革）</v>
          </cell>
        </row>
        <row r="1861">
          <cell r="A1861" t="str">
            <v>2.02.683</v>
          </cell>
          <cell r="B1861" t="str">
            <v>SCS0002505</v>
          </cell>
          <cell r="C1861" t="str">
            <v>M50N第三排右侧座椅靠背面套（黑红织物）</v>
          </cell>
        </row>
        <row r="1862">
          <cell r="A1862" t="str">
            <v>2.02.684</v>
          </cell>
          <cell r="B1862" t="str">
            <v>SCS0002506</v>
          </cell>
          <cell r="C1862" t="str">
            <v>M50N第三排右侧座椅靠背面套（黑蓝织物）</v>
          </cell>
        </row>
        <row r="1863">
          <cell r="A1863" t="str">
            <v>2.02.685</v>
          </cell>
          <cell r="B1863" t="str">
            <v>SCS0002507</v>
          </cell>
          <cell r="C1863" t="str">
            <v>M50N第三排右侧座椅靠背面套（棕色+黑色皮革）</v>
          </cell>
        </row>
        <row r="1864">
          <cell r="A1864" t="str">
            <v>2.02.686</v>
          </cell>
          <cell r="B1864" t="str">
            <v>SCS0002508</v>
          </cell>
          <cell r="C1864" t="str">
            <v>M50N第三排右侧座椅座垫面套（黑红织物）</v>
          </cell>
        </row>
        <row r="1865">
          <cell r="A1865" t="str">
            <v>2.02.687</v>
          </cell>
          <cell r="B1865" t="str">
            <v>SCS0002509</v>
          </cell>
          <cell r="C1865" t="str">
            <v>M50N第三排右侧座椅座垫面套（黑蓝织物）</v>
          </cell>
        </row>
        <row r="1866">
          <cell r="A1866" t="str">
            <v>2.02.688</v>
          </cell>
          <cell r="B1866" t="str">
            <v>SCS0002510</v>
          </cell>
          <cell r="C1866" t="str">
            <v>M50N第三排右侧座椅座垫面套（棕色+黑色皮革）</v>
          </cell>
        </row>
        <row r="1867">
          <cell r="A1867" t="str">
            <v>2.02.689</v>
          </cell>
          <cell r="B1867" t="str">
            <v>SCS0002511</v>
          </cell>
          <cell r="C1867" t="str">
            <v>M50N第三排4分靠背面套（黑红织物）</v>
          </cell>
        </row>
        <row r="1868">
          <cell r="A1868" t="str">
            <v>2.02.690</v>
          </cell>
          <cell r="B1868" t="str">
            <v>SCS0002512</v>
          </cell>
          <cell r="C1868" t="str">
            <v>M50N第三排4分靠背面套（黑蓝织物）</v>
          </cell>
        </row>
        <row r="1869">
          <cell r="A1869" t="str">
            <v>2.02.691</v>
          </cell>
          <cell r="B1869" t="str">
            <v>SCS0002513</v>
          </cell>
          <cell r="C1869" t="str">
            <v>M50N第三排4分靠背面套（棕色+黑色皮革）</v>
          </cell>
        </row>
        <row r="1870">
          <cell r="A1870" t="str">
            <v>2.02.692</v>
          </cell>
          <cell r="B1870" t="str">
            <v>SCS0002514</v>
          </cell>
          <cell r="C1870" t="str">
            <v>M50N第三排4分座垫面套（黑红织物）</v>
          </cell>
        </row>
        <row r="1871">
          <cell r="A1871" t="str">
            <v>2.02.693</v>
          </cell>
          <cell r="B1871" t="str">
            <v>SCS0002515</v>
          </cell>
          <cell r="C1871" t="str">
            <v>M50N第三排4分座垫面套（黑蓝织物）</v>
          </cell>
        </row>
        <row r="1872">
          <cell r="A1872" t="str">
            <v>2.02.694</v>
          </cell>
          <cell r="B1872" t="str">
            <v>SCS0002516</v>
          </cell>
          <cell r="C1872" t="str">
            <v>M50N第三排4分座垫面套（棕色+黑色皮革）</v>
          </cell>
        </row>
        <row r="1873">
          <cell r="A1873" t="str">
            <v>2.02.695</v>
          </cell>
          <cell r="B1873" t="str">
            <v>SCS0002517</v>
          </cell>
          <cell r="C1873" t="str">
            <v>M50N主驾靠背面套（棕色+黑色皮革+侧气囊，C32B造型）</v>
          </cell>
        </row>
        <row r="1874">
          <cell r="A1874" t="str">
            <v>2.02.696</v>
          </cell>
          <cell r="B1874" t="str">
            <v>SCS0002518</v>
          </cell>
          <cell r="C1874" t="str">
            <v>M50N主驾座垫面套（棕色+黑色皮革，C32B造型）</v>
          </cell>
        </row>
        <row r="1875">
          <cell r="A1875" t="str">
            <v>2.02.697</v>
          </cell>
          <cell r="B1875" t="str">
            <v>SCS0002519</v>
          </cell>
          <cell r="C1875" t="str">
            <v>M50N副驾靠背面套（棕色+黑色皮革+侧气囊，C32B造型）</v>
          </cell>
        </row>
        <row r="1876">
          <cell r="A1876" t="str">
            <v>2.02.698</v>
          </cell>
          <cell r="B1876" t="str">
            <v>SCS0002520</v>
          </cell>
          <cell r="C1876" t="str">
            <v>M50N副驾座垫面套（棕色+黑色皮革，C32B造型）</v>
          </cell>
        </row>
        <row r="1877">
          <cell r="A1877" t="str">
            <v>2.02.699</v>
          </cell>
          <cell r="B1877" t="str">
            <v>SCS0002521</v>
          </cell>
          <cell r="C1877" t="str">
            <v>M50N前排头枕面套（棕色皮革，C32B造型）</v>
          </cell>
        </row>
        <row r="1878">
          <cell r="A1878" t="str">
            <v>2.02.700</v>
          </cell>
          <cell r="B1878" t="str">
            <v>SCS0002522</v>
          </cell>
          <cell r="C1878" t="str">
            <v>M50N前排头枕面套（黑色皮革）</v>
          </cell>
        </row>
        <row r="1879">
          <cell r="A1879" t="str">
            <v>2.02.701</v>
          </cell>
          <cell r="B1879" t="str">
            <v>SCS0002523</v>
          </cell>
          <cell r="C1879" t="str">
            <v>M50N副驾靠背面套（侧气囊）（黑色皮革）</v>
          </cell>
        </row>
        <row r="1880">
          <cell r="A1880" t="str">
            <v>2.02.702</v>
          </cell>
          <cell r="B1880" t="str">
            <v>SCS0002524</v>
          </cell>
          <cell r="C1880" t="str">
            <v>M50N副驾座垫面套（黑色皮革）</v>
          </cell>
        </row>
        <row r="1881">
          <cell r="A1881" t="str">
            <v>2.02.703</v>
          </cell>
          <cell r="B1881" t="str">
            <v>SCS0002525</v>
          </cell>
          <cell r="C1881" t="str">
            <v>M50N中排左独立靠背面套（黑色皮革）</v>
          </cell>
        </row>
        <row r="1882">
          <cell r="A1882" t="str">
            <v>2.02.704</v>
          </cell>
          <cell r="B1882" t="str">
            <v>SCS0002526</v>
          </cell>
          <cell r="C1882" t="str">
            <v>M50N中排左独立座垫面套（黑色皮革）</v>
          </cell>
        </row>
        <row r="1883">
          <cell r="A1883" t="str">
            <v>2.02.705</v>
          </cell>
          <cell r="B1883" t="str">
            <v>SCS0002527</v>
          </cell>
          <cell r="C1883" t="str">
            <v>M50N中排左独立扶手面套（黑色皮革）</v>
          </cell>
        </row>
        <row r="1884">
          <cell r="A1884" t="str">
            <v>2.02.706</v>
          </cell>
          <cell r="B1884" t="str">
            <v>SCS0002528</v>
          </cell>
          <cell r="C1884" t="str">
            <v>M50N中排右独立靠背面套（黑色皮革）</v>
          </cell>
        </row>
        <row r="1885">
          <cell r="A1885" t="str">
            <v>2.02.707</v>
          </cell>
          <cell r="B1885" t="str">
            <v>SCS0002529</v>
          </cell>
          <cell r="C1885" t="str">
            <v>M50N中排右独立座垫面套（黑色皮革）</v>
          </cell>
        </row>
        <row r="1886">
          <cell r="A1886" t="str">
            <v>2.02.708</v>
          </cell>
          <cell r="B1886" t="str">
            <v>SCS0002530</v>
          </cell>
          <cell r="C1886" t="str">
            <v>M50N中排右独立扶手面套（黑色皮革）</v>
          </cell>
        </row>
        <row r="1887">
          <cell r="A1887" t="str">
            <v>2.02.709</v>
          </cell>
          <cell r="B1887" t="str">
            <v>SCS0002531</v>
          </cell>
          <cell r="C1887" t="str">
            <v>M50N第三排6分靠背面套（黑色皮革）</v>
          </cell>
        </row>
        <row r="1888">
          <cell r="A1888" t="str">
            <v>2.02.710</v>
          </cell>
          <cell r="B1888" t="str">
            <v>SCS0002532</v>
          </cell>
          <cell r="C1888" t="str">
            <v>M50N第三排四六分中间头枕面套（黑色皮革）</v>
          </cell>
        </row>
        <row r="1889">
          <cell r="A1889" t="str">
            <v>2.02.711</v>
          </cell>
          <cell r="B1889" t="str">
            <v>SCS0002533</v>
          </cell>
          <cell r="C1889" t="str">
            <v>M50N第三排四六分两侧头枕面套（黑色皮革）</v>
          </cell>
        </row>
        <row r="1890">
          <cell r="A1890" t="str">
            <v>2.02.712</v>
          </cell>
          <cell r="B1890" t="str">
            <v>SCS0002534</v>
          </cell>
          <cell r="C1890" t="str">
            <v>M50N第三排6分座垫面套（黑色皮革）</v>
          </cell>
        </row>
        <row r="1891">
          <cell r="A1891" t="str">
            <v>2.02.713</v>
          </cell>
          <cell r="B1891" t="str">
            <v>SCS0002535</v>
          </cell>
          <cell r="C1891" t="str">
            <v>M50N第三排4分靠背面套（黑色皮革）</v>
          </cell>
        </row>
        <row r="1892">
          <cell r="A1892" t="str">
            <v>2.02.714</v>
          </cell>
          <cell r="B1892" t="str">
            <v>SCS0002536</v>
          </cell>
          <cell r="C1892" t="str">
            <v>M50N第三排4分座垫面套（黑色皮革）</v>
          </cell>
        </row>
        <row r="1893">
          <cell r="A1893" t="str">
            <v>2.02.715</v>
          </cell>
          <cell r="B1893" t="str">
            <v>SCS0002537</v>
          </cell>
          <cell r="C1893" t="str">
            <v>M50N第三排左侧座椅靠背面套（黑色皮革）</v>
          </cell>
        </row>
        <row r="1894">
          <cell r="A1894" t="str">
            <v>2.02.716</v>
          </cell>
          <cell r="B1894" t="str">
            <v>SCS0002538</v>
          </cell>
          <cell r="C1894" t="str">
            <v>M50N第三排左侧座椅座垫面套（黑色皮革）</v>
          </cell>
        </row>
        <row r="1895">
          <cell r="A1895" t="str">
            <v>2.02.717</v>
          </cell>
          <cell r="B1895" t="str">
            <v>SCS0002539</v>
          </cell>
          <cell r="C1895" t="str">
            <v>M50N第三排右侧座椅靠背面套（黑色皮革）</v>
          </cell>
        </row>
        <row r="1896">
          <cell r="A1896" t="str">
            <v>2.02.718</v>
          </cell>
          <cell r="B1896" t="str">
            <v>SCS0002540</v>
          </cell>
          <cell r="C1896" t="str">
            <v>M50N第三排右侧座椅座垫面套（黑色皮革）</v>
          </cell>
        </row>
        <row r="1897">
          <cell r="A1897" t="str">
            <v>2.02.719</v>
          </cell>
          <cell r="B1897" t="str">
            <v>SCS0002541</v>
          </cell>
          <cell r="C1897" t="str">
            <v>M50N前排靠背发泡用无纺布（带气囊）</v>
          </cell>
        </row>
        <row r="1898">
          <cell r="A1898" t="str">
            <v>2.02.720</v>
          </cell>
          <cell r="B1898" t="str">
            <v>SCS0002542</v>
          </cell>
          <cell r="C1898" t="str">
            <v>M50N中排独立头枕面套（黑红织物）</v>
          </cell>
        </row>
        <row r="1899">
          <cell r="A1899" t="str">
            <v>2.02.721</v>
          </cell>
          <cell r="B1899" t="str">
            <v>SCS0002543</v>
          </cell>
          <cell r="C1899" t="str">
            <v>M50N中排独立头枕面套（黑蓝织物）</v>
          </cell>
        </row>
        <row r="1900">
          <cell r="A1900" t="str">
            <v>2.02.722</v>
          </cell>
          <cell r="B1900" t="str">
            <v>SCS0002544</v>
          </cell>
          <cell r="C1900" t="str">
            <v>M60主驾靠背面套（黑蓝内饰+织物）</v>
          </cell>
        </row>
        <row r="1901">
          <cell r="A1901" t="str">
            <v>2.02.723</v>
          </cell>
          <cell r="B1901" t="str">
            <v>SCS0002545</v>
          </cell>
          <cell r="C1901" t="str">
            <v>M60主驾座垫面套（黑蓝内饰+织物）</v>
          </cell>
        </row>
        <row r="1902">
          <cell r="A1902" t="str">
            <v>2.02.724</v>
          </cell>
          <cell r="B1902" t="str">
            <v>SCS0002546</v>
          </cell>
          <cell r="C1902" t="str">
            <v>M60主驾靠背面套（黑+浅灰内饰+皮革）</v>
          </cell>
        </row>
        <row r="1903">
          <cell r="A1903" t="str">
            <v>2.02.725</v>
          </cell>
          <cell r="B1903" t="str">
            <v>SCS0002547</v>
          </cell>
          <cell r="C1903" t="str">
            <v>M60主驾座垫面套（黑+浅灰内饰+皮革）</v>
          </cell>
        </row>
        <row r="1904">
          <cell r="A1904" t="str">
            <v>2.02.726</v>
          </cell>
          <cell r="B1904" t="str">
            <v>SCS0002548</v>
          </cell>
          <cell r="C1904" t="str">
            <v>M60副驾靠背面套（黑蓝内饰+织物+不带气囊）</v>
          </cell>
        </row>
        <row r="1905">
          <cell r="A1905" t="str">
            <v>2.02.727</v>
          </cell>
          <cell r="B1905" t="str">
            <v>SCS0002549</v>
          </cell>
          <cell r="C1905" t="str">
            <v>M60副驾坐垫面套（黑蓝内饰+织物）</v>
          </cell>
        </row>
        <row r="1906">
          <cell r="A1906" t="str">
            <v>2.02.728</v>
          </cell>
          <cell r="B1906" t="str">
            <v>SCS0002550</v>
          </cell>
          <cell r="C1906" t="str">
            <v>M60副驾靠背面套（皮革+黑+浅灰内饰+不带气囊）</v>
          </cell>
        </row>
        <row r="1907">
          <cell r="A1907" t="str">
            <v>2.02.729</v>
          </cell>
          <cell r="B1907" t="str">
            <v>SCS0002551</v>
          </cell>
          <cell r="C1907" t="str">
            <v>M60副驾坐垫面套（皮革+黑+浅灰内饰）</v>
          </cell>
        </row>
        <row r="1908">
          <cell r="A1908" t="str">
            <v>2.02.730</v>
          </cell>
          <cell r="B1908" t="str">
            <v>SCS0002552</v>
          </cell>
          <cell r="C1908" t="str">
            <v>M60第三排左侧座椅靠背面套（黑蓝内饰+织物）</v>
          </cell>
        </row>
        <row r="1909">
          <cell r="A1909" t="str">
            <v>2.02.731</v>
          </cell>
          <cell r="B1909" t="str">
            <v>SCS0002553</v>
          </cell>
          <cell r="C1909" t="str">
            <v>M60第三排左侧座椅靠背面套（黑+浅灰内饰+皮革）</v>
          </cell>
        </row>
        <row r="1910">
          <cell r="A1910" t="str">
            <v>2.02.732</v>
          </cell>
          <cell r="B1910" t="str">
            <v>SCS0002554</v>
          </cell>
          <cell r="C1910" t="str">
            <v>M60第三排左侧座椅座垫面套总成（黑蓝内饰+织物）</v>
          </cell>
        </row>
        <row r="1911">
          <cell r="A1911" t="str">
            <v>2.02.733</v>
          </cell>
          <cell r="B1911" t="str">
            <v>SCS0002555</v>
          </cell>
          <cell r="C1911" t="str">
            <v>M60第三排左侧座椅座垫面套总成（黑浅灰色+皮革）</v>
          </cell>
        </row>
        <row r="1912">
          <cell r="A1912" t="str">
            <v>2.02.734</v>
          </cell>
          <cell r="B1912" t="str">
            <v>SCS0002556</v>
          </cell>
          <cell r="C1912" t="str">
            <v>M60第三排右侧座椅靠背面套（黑蓝内饰+织物）</v>
          </cell>
        </row>
        <row r="1913">
          <cell r="A1913" t="str">
            <v>2.02.735</v>
          </cell>
          <cell r="B1913" t="str">
            <v>SCS0002557</v>
          </cell>
          <cell r="C1913" t="str">
            <v>M60第三排右侧座椅靠背面套（黑+浅灰内饰+皮革）</v>
          </cell>
        </row>
        <row r="1914">
          <cell r="A1914" t="str">
            <v>2.02.736</v>
          </cell>
          <cell r="B1914" t="str">
            <v>SCS0002558</v>
          </cell>
          <cell r="C1914" t="str">
            <v>M60第三排右侧座椅座垫面套总成（黑蓝内饰+织物）</v>
          </cell>
        </row>
        <row r="1915">
          <cell r="A1915" t="str">
            <v>2.02.737</v>
          </cell>
          <cell r="B1915" t="str">
            <v>SCS0002559</v>
          </cell>
          <cell r="C1915" t="str">
            <v>M60第三排右侧座椅座垫面套总成（黑+浅灰内饰+皮革）</v>
          </cell>
        </row>
        <row r="1916">
          <cell r="A1916" t="str">
            <v>2.02.738</v>
          </cell>
          <cell r="B1916" t="str">
            <v>SCS0002560</v>
          </cell>
          <cell r="C1916" t="str">
            <v>M60第三排四六分两侧头枕套（黑蓝内饰+织物）</v>
          </cell>
        </row>
        <row r="1917">
          <cell r="A1917" t="str">
            <v>2.02.739</v>
          </cell>
          <cell r="B1917" t="str">
            <v>SCS0002561</v>
          </cell>
          <cell r="C1917" t="str">
            <v>M60第三排四六分两侧头枕套（黑+浅灰内饰+皮革）</v>
          </cell>
        </row>
        <row r="1918">
          <cell r="A1918" t="str">
            <v>2.02.740</v>
          </cell>
          <cell r="B1918" t="str">
            <v>SCS0002562</v>
          </cell>
          <cell r="C1918" t="str">
            <v>M60前排头枕面料（黑蓝内饰+织物）</v>
          </cell>
        </row>
        <row r="1919">
          <cell r="A1919" t="str">
            <v>2.02.741</v>
          </cell>
          <cell r="B1919" t="str">
            <v>SCS0002563</v>
          </cell>
          <cell r="C1919" t="str">
            <v>M60前排头枕面料（黑+浅灰内饰+皮革）</v>
          </cell>
        </row>
        <row r="1920">
          <cell r="A1920" t="str">
            <v>2.02.742</v>
          </cell>
          <cell r="B1920" t="str">
            <v>SCS0004003</v>
          </cell>
          <cell r="C1920" t="str">
            <v>MA501边头枕包装袋</v>
          </cell>
        </row>
        <row r="1921">
          <cell r="A1921" t="str">
            <v>2.02.743</v>
          </cell>
          <cell r="B1921" t="str">
            <v>SCS0004004</v>
          </cell>
          <cell r="C1921" t="str">
            <v>MA501中间头枕包装袋</v>
          </cell>
        </row>
        <row r="1922">
          <cell r="A1922" t="str">
            <v>2.02.744</v>
          </cell>
          <cell r="B1922" t="str">
            <v>SCS0002564</v>
          </cell>
          <cell r="C1922" t="str">
            <v>C40D后排座椅靠背面套（PVC＋超纤革+扶手+红棕内饰）</v>
          </cell>
        </row>
        <row r="1923">
          <cell r="A1923" t="str">
            <v>2.02.745</v>
          </cell>
          <cell r="B1923" t="str">
            <v>SCS0002565</v>
          </cell>
          <cell r="C1923" t="str">
            <v>C40D后排座椅坐垫面套（织物+PVC+黑红内饰）</v>
          </cell>
        </row>
        <row r="1924">
          <cell r="A1924" t="str">
            <v>2.02.746</v>
          </cell>
          <cell r="B1924" t="str">
            <v>SCS0002566</v>
          </cell>
          <cell r="C1924" t="str">
            <v>C40D后排座椅坐垫面套（PVC＋超纤革+扶手+蓝色内饰）</v>
          </cell>
        </row>
        <row r="1925">
          <cell r="A1925" t="str">
            <v>2.02.747</v>
          </cell>
          <cell r="B1925" t="str">
            <v>SCS0002567</v>
          </cell>
          <cell r="C1925" t="str">
            <v>C40D后排座椅坐垫面套（PVC＋超纤革+扶手+红棕内饰）</v>
          </cell>
        </row>
        <row r="1926">
          <cell r="A1926" t="str">
            <v>2.02.748</v>
          </cell>
          <cell r="B1926" t="str">
            <v>SCS0002568</v>
          </cell>
          <cell r="C1926" t="str">
            <v>C40D后排座椅外侧头枕面套</v>
          </cell>
        </row>
        <row r="1927">
          <cell r="A1927" t="str">
            <v>2.02.749</v>
          </cell>
          <cell r="B1927" t="str">
            <v>SCS0002569</v>
          </cell>
          <cell r="C1927" t="str">
            <v>C40D后排座椅中间头枕面套</v>
          </cell>
        </row>
        <row r="1928">
          <cell r="A1928" t="str">
            <v>2.02.750</v>
          </cell>
          <cell r="B1928" t="str">
            <v>SCS0002570</v>
          </cell>
          <cell r="C1928" t="str">
            <v>C40D后排扶手面套</v>
          </cell>
        </row>
        <row r="1929">
          <cell r="A1929" t="str">
            <v>2.02.751</v>
          </cell>
          <cell r="B1929" t="str">
            <v>SCS0002571</v>
          </cell>
          <cell r="C1929" t="str">
            <v>C40D靠背无纺布</v>
          </cell>
        </row>
        <row r="1930">
          <cell r="A1930" t="str">
            <v>2.02.752</v>
          </cell>
          <cell r="B1930" t="str">
            <v>SCS0002572</v>
          </cell>
          <cell r="C1930" t="str">
            <v>C40D后排座椅靠背面套(织物+PVC+黑红内饰）</v>
          </cell>
        </row>
        <row r="1931">
          <cell r="A1931" t="str">
            <v>2.02.753</v>
          </cell>
          <cell r="B1931" t="str">
            <v>SCS0002573</v>
          </cell>
          <cell r="C1931" t="str">
            <v>C40D后排座椅靠背面套(PVC+超纤革+扶手+蓝色内饰）</v>
          </cell>
        </row>
        <row r="1932">
          <cell r="A1932" t="str">
            <v>2.02.754</v>
          </cell>
          <cell r="B1932" t="str">
            <v>SCS0002574</v>
          </cell>
          <cell r="C1932" t="str">
            <v>景德镇C33DB后排座椅双人坐垫面料</v>
          </cell>
        </row>
        <row r="1933">
          <cell r="A1933" t="str">
            <v>2.02.755</v>
          </cell>
          <cell r="B1933" t="str">
            <v>SCS0002575</v>
          </cell>
          <cell r="C1933" t="str">
            <v>景德镇C33DB后排座椅单人靠背面料</v>
          </cell>
        </row>
        <row r="1934">
          <cell r="A1934" t="str">
            <v>2.02.756</v>
          </cell>
          <cell r="B1934" t="str">
            <v>SCS0002576</v>
          </cell>
          <cell r="C1934" t="str">
            <v>景德镇C33DB后排左座垫面料</v>
          </cell>
        </row>
        <row r="1935">
          <cell r="A1935" t="str">
            <v>2.02.757</v>
          </cell>
          <cell r="B1935" t="str">
            <v>SCS0002577</v>
          </cell>
          <cell r="C1935" t="str">
            <v>景德镇C33DB后排座椅整体座垫面料（黑色织物+PVC）</v>
          </cell>
        </row>
        <row r="1936">
          <cell r="A1936" t="str">
            <v>2.02.758</v>
          </cell>
          <cell r="B1936" t="str">
            <v>SCS0002578</v>
          </cell>
          <cell r="C1936" t="str">
            <v>驾驶座椅座垫面料</v>
          </cell>
        </row>
        <row r="1937">
          <cell r="A1937" t="str">
            <v>2.02.759</v>
          </cell>
          <cell r="B1937" t="str">
            <v>SCS0002579</v>
          </cell>
          <cell r="C1937" t="str">
            <v>驾驶座椅靠背面料</v>
          </cell>
        </row>
        <row r="1938">
          <cell r="A1938" t="str">
            <v>2.02.760</v>
          </cell>
          <cell r="B1938" t="str">
            <v>SCS0002580</v>
          </cell>
          <cell r="C1938" t="str">
            <v>景德镇C33DB副驾驶员靠背面料（织物+PVC）</v>
          </cell>
        </row>
        <row r="1939">
          <cell r="A1939" t="str">
            <v>2.02.761</v>
          </cell>
          <cell r="B1939" t="str">
            <v>SCS0002581</v>
          </cell>
          <cell r="C1939" t="str">
            <v>景德镇C33DB副驾驶员座垫面料（织物+PVC）</v>
          </cell>
        </row>
        <row r="1940">
          <cell r="A1940" t="str">
            <v>2.02.762</v>
          </cell>
          <cell r="B1940" t="str">
            <v>SCS0002582</v>
          </cell>
          <cell r="C1940" t="str">
            <v>景德镇C33DB六分靠背面料（织物+PVC）</v>
          </cell>
        </row>
        <row r="1941">
          <cell r="A1941" t="str">
            <v>2.02.763</v>
          </cell>
          <cell r="B1941" t="str">
            <v>SCS0002583</v>
          </cell>
          <cell r="C1941" t="str">
            <v>M50N新造型副驾靠背面料（黑红内饰+织物+不带气囊）</v>
          </cell>
        </row>
        <row r="1942">
          <cell r="A1942" t="str">
            <v>2.02.764</v>
          </cell>
          <cell r="B1942" t="str">
            <v>SCS0002584</v>
          </cell>
          <cell r="C1942" t="str">
            <v>M50N新造型副驾靠背面料（黑蓝内饰+织物+不带气囊）</v>
          </cell>
        </row>
        <row r="1943">
          <cell r="A1943" t="str">
            <v>2.02.765</v>
          </cell>
          <cell r="B1943" t="str">
            <v>SCS0002585</v>
          </cell>
          <cell r="C1943" t="str">
            <v>M50N新造型副驾坐垫面料（黑红内饰+织物+不带气囊）</v>
          </cell>
        </row>
        <row r="1944">
          <cell r="A1944" t="str">
            <v>2.02.766</v>
          </cell>
          <cell r="B1944" t="str">
            <v>SCS0002586</v>
          </cell>
          <cell r="C1944" t="str">
            <v>M50N新造型副驾坐垫面料（黑蓝内饰+织物+不带气囊）</v>
          </cell>
        </row>
        <row r="1945">
          <cell r="A1945" t="str">
            <v>2.02.767</v>
          </cell>
          <cell r="B1945" t="str">
            <v>SCS0002587</v>
          </cell>
          <cell r="C1945" t="str">
            <v>M50N新造型副驾靠背面料（黑棕内饰+皮革）</v>
          </cell>
        </row>
        <row r="1946">
          <cell r="A1946" t="str">
            <v>2.02.768</v>
          </cell>
          <cell r="B1946" t="str">
            <v>SCS0002588</v>
          </cell>
          <cell r="C1946" t="str">
            <v>M50N新造型副驾坐垫面料（黑棕内饰+皮革）</v>
          </cell>
        </row>
        <row r="1947">
          <cell r="A1947" t="str">
            <v>2.02.769</v>
          </cell>
          <cell r="B1947" t="str">
            <v>SCS0002589</v>
          </cell>
          <cell r="C1947" t="str">
            <v>M50N新造型副驾坐垫面料（黑红内饰+皮革）</v>
          </cell>
        </row>
        <row r="1948">
          <cell r="A1948" t="str">
            <v>2.02.770</v>
          </cell>
          <cell r="B1948" t="str">
            <v>SCS0002590</v>
          </cell>
          <cell r="C1948" t="str">
            <v>M50N新造型副驾靠背面料（黑红内饰+皮革）</v>
          </cell>
        </row>
        <row r="1949">
          <cell r="A1949" t="str">
            <v>2.02.771</v>
          </cell>
          <cell r="B1949" t="str">
            <v>SCS0002591</v>
          </cell>
          <cell r="C1949" t="str">
            <v>M50N新造型主驾靠背面套(黑红内饰+不带气囊)</v>
          </cell>
        </row>
        <row r="1950">
          <cell r="A1950" t="str">
            <v>2.02.772</v>
          </cell>
          <cell r="B1950" t="str">
            <v>SCS0002592</v>
          </cell>
          <cell r="C1950" t="str">
            <v>M50N新造型主驾靠背面套(黑蓝内饰+不带气囊)</v>
          </cell>
        </row>
        <row r="1951">
          <cell r="A1951" t="str">
            <v>2.02.773</v>
          </cell>
          <cell r="B1951" t="str">
            <v>SCS0002593</v>
          </cell>
          <cell r="C1951" t="str">
            <v>M50N新造型主驾座垫面套（黑红内饰+不带气囊）</v>
          </cell>
        </row>
        <row r="1952">
          <cell r="A1952" t="str">
            <v>2.02.774</v>
          </cell>
          <cell r="B1952" t="str">
            <v>SCS0002594</v>
          </cell>
          <cell r="C1952" t="str">
            <v>M50N新造型主驾座垫面套（黑蓝内饰+不带气囊）</v>
          </cell>
        </row>
        <row r="1953">
          <cell r="A1953" t="str">
            <v>2.02.775</v>
          </cell>
          <cell r="B1953" t="str">
            <v>SCS0002595</v>
          </cell>
          <cell r="C1953" t="str">
            <v>M50N新造型主驾靠背面套（棕+黑内饰）</v>
          </cell>
        </row>
        <row r="1954">
          <cell r="A1954" t="str">
            <v>2.02.776</v>
          </cell>
          <cell r="B1954" t="str">
            <v>SCS0002596</v>
          </cell>
          <cell r="C1954" t="str">
            <v>M50N新造型主驾座垫面套（棕+黑内饰）</v>
          </cell>
        </row>
        <row r="1955">
          <cell r="A1955" t="str">
            <v>2.02.777</v>
          </cell>
          <cell r="B1955" t="str">
            <v>SCS0002597</v>
          </cell>
          <cell r="C1955" t="str">
            <v>M50N新造型正驾驶靠背无纺布（无气囊）</v>
          </cell>
        </row>
        <row r="1956">
          <cell r="A1956" t="str">
            <v>2.02.778</v>
          </cell>
          <cell r="B1956" t="str">
            <v>SCS0002598</v>
          </cell>
          <cell r="C1956" t="str">
            <v>M20米色织物主料</v>
          </cell>
        </row>
        <row r="1957">
          <cell r="A1957" t="str">
            <v>2.02.779</v>
          </cell>
          <cell r="B1957" t="str">
            <v>SCS0002599</v>
          </cell>
          <cell r="C1957" t="str">
            <v>M20米色织物辅料</v>
          </cell>
        </row>
        <row r="1958">
          <cell r="A1958" t="str">
            <v>2.02.780</v>
          </cell>
          <cell r="B1958" t="str">
            <v>SCS0002600</v>
          </cell>
          <cell r="C1958" t="str">
            <v>M35布料（原材料）</v>
          </cell>
        </row>
        <row r="1959">
          <cell r="A1959" t="str">
            <v>2.02.781</v>
          </cell>
          <cell r="B1959" t="str">
            <v>SCS0002601</v>
          </cell>
          <cell r="C1959" t="str">
            <v>M50N新造型左侧独立靠背面套（织物+黑红内饰）</v>
          </cell>
        </row>
        <row r="1960">
          <cell r="A1960" t="str">
            <v>2.02.782</v>
          </cell>
          <cell r="B1960" t="str">
            <v>SCS0002602</v>
          </cell>
          <cell r="C1960" t="str">
            <v>M50N新造型左侧独立靠背面套（织物+黑蓝内饰）</v>
          </cell>
        </row>
        <row r="1961">
          <cell r="A1961" t="str">
            <v>2.02.783</v>
          </cell>
          <cell r="B1961" t="str">
            <v>SCS0002603</v>
          </cell>
          <cell r="C1961" t="str">
            <v>M50N新造型左侧独立靠背面套（皮革+黑棕内饰）</v>
          </cell>
        </row>
        <row r="1962">
          <cell r="A1962" t="str">
            <v>2.02.784</v>
          </cell>
          <cell r="B1962" t="str">
            <v>SCS0002604</v>
          </cell>
          <cell r="C1962" t="str">
            <v>M50N新造型左侧独立靠背面套（皮革+黑红内饰）</v>
          </cell>
        </row>
        <row r="1963">
          <cell r="A1963" t="str">
            <v>2.02.785</v>
          </cell>
          <cell r="B1963" t="str">
            <v>SCS0002605</v>
          </cell>
          <cell r="C1963" t="str">
            <v>M50N新造型左座椅扶手护面总成（织物+黑红内饰）</v>
          </cell>
        </row>
        <row r="1964">
          <cell r="A1964" t="str">
            <v>2.02.786</v>
          </cell>
          <cell r="B1964" t="str">
            <v>SCS0002606</v>
          </cell>
          <cell r="C1964" t="str">
            <v>M50N新造型左座椅扶手护面总成（织物+黑蓝内饰）</v>
          </cell>
        </row>
        <row r="1965">
          <cell r="A1965" t="str">
            <v>2.02.787</v>
          </cell>
          <cell r="B1965" t="str">
            <v>SCS0002607</v>
          </cell>
          <cell r="C1965" t="str">
            <v>M50N新造型左座椅扶手护面总成（皮革+黑棕内饰）</v>
          </cell>
        </row>
        <row r="1966">
          <cell r="A1966" t="str">
            <v>2.02.788</v>
          </cell>
          <cell r="B1966" t="str">
            <v>SCS0002608</v>
          </cell>
          <cell r="C1966" t="str">
            <v>M50N新造型左座椅扶手护面总成（皮革+黑红内饰）</v>
          </cell>
        </row>
        <row r="1967">
          <cell r="A1967" t="str">
            <v>2.02.789</v>
          </cell>
          <cell r="B1967" t="str">
            <v>SCS0002609</v>
          </cell>
          <cell r="C1967" t="str">
            <v>M50N新造型左侧独立座面套总成（织物+黑红内饰）</v>
          </cell>
        </row>
        <row r="1968">
          <cell r="A1968" t="str">
            <v>2.02.790</v>
          </cell>
          <cell r="B1968" t="str">
            <v>SCS0002610</v>
          </cell>
          <cell r="C1968" t="str">
            <v>M50N新造型左侧独立座面套总成（织物+黑蓝内饰）</v>
          </cell>
        </row>
        <row r="1969">
          <cell r="A1969" t="str">
            <v>2.02.791</v>
          </cell>
          <cell r="B1969" t="str">
            <v>SCS0002611</v>
          </cell>
          <cell r="C1969" t="str">
            <v>M50N新造型左侧独立座面套总成（皮革+黑棕内饰）</v>
          </cell>
        </row>
        <row r="1970">
          <cell r="A1970" t="str">
            <v>2.02.792</v>
          </cell>
          <cell r="B1970" t="str">
            <v>SCS0002612</v>
          </cell>
          <cell r="C1970" t="str">
            <v>M50N新造型左侧独立座面套总成（皮革+黑红内饰）</v>
          </cell>
        </row>
        <row r="1971">
          <cell r="A1971" t="str">
            <v>2.02.793</v>
          </cell>
          <cell r="B1971" t="str">
            <v>SCS0002613</v>
          </cell>
          <cell r="C1971" t="str">
            <v>无纺布</v>
          </cell>
        </row>
        <row r="1972">
          <cell r="A1972" t="str">
            <v>2.02.794</v>
          </cell>
          <cell r="B1972" t="str">
            <v>SCS0002614</v>
          </cell>
          <cell r="C1972" t="str">
            <v>M60中排右侧座椅靠背面套（织物+黑蓝内饰）</v>
          </cell>
        </row>
        <row r="1973">
          <cell r="A1973" t="str">
            <v>2.02.795</v>
          </cell>
          <cell r="B1973" t="str">
            <v>SCS0002615</v>
          </cell>
          <cell r="C1973" t="str">
            <v>M60中排右侧座椅靠背面套（皮革+黑浅灰内饰）</v>
          </cell>
        </row>
        <row r="1974">
          <cell r="A1974" t="str">
            <v>2.02.796</v>
          </cell>
          <cell r="B1974" t="str">
            <v>SCS0002616</v>
          </cell>
          <cell r="C1974" t="str">
            <v>M60中排左侧座椅靠背面套（皮革+黑浅灰内饰）</v>
          </cell>
        </row>
        <row r="1975">
          <cell r="A1975" t="str">
            <v>2.02.797</v>
          </cell>
          <cell r="B1975" t="str">
            <v>SCS0002617</v>
          </cell>
          <cell r="C1975" t="str">
            <v>M60中排左侧座椅靠背面套（织物+黑蓝内饰）</v>
          </cell>
        </row>
        <row r="1976">
          <cell r="A1976" t="str">
            <v>2.02.798</v>
          </cell>
          <cell r="B1976" t="str">
            <v>SCS0002618</v>
          </cell>
          <cell r="C1976" t="str">
            <v>M60中排右侧座椅座垫面套（织物+黑蓝内饰）</v>
          </cell>
        </row>
        <row r="1977">
          <cell r="A1977" t="str">
            <v>2.02.799</v>
          </cell>
          <cell r="B1977" t="str">
            <v>SCS0002619</v>
          </cell>
          <cell r="C1977" t="str">
            <v>M60中排右侧座椅座垫面套（皮革+黑浅灰内饰）</v>
          </cell>
        </row>
        <row r="1978">
          <cell r="A1978" t="str">
            <v>2.02.800</v>
          </cell>
          <cell r="B1978" t="str">
            <v>SCS0002620</v>
          </cell>
          <cell r="C1978" t="str">
            <v>M60中排左侧座椅座垫面套（皮革+黑浅灰内饰）</v>
          </cell>
        </row>
        <row r="1979">
          <cell r="A1979" t="str">
            <v>2.02.801</v>
          </cell>
          <cell r="B1979" t="str">
            <v>SCS0002621</v>
          </cell>
          <cell r="C1979" t="str">
            <v>M60中排左侧座椅座垫面套（织物+黑蓝内饰）</v>
          </cell>
        </row>
        <row r="1980">
          <cell r="A1980" t="str">
            <v>2.02.802</v>
          </cell>
          <cell r="B1980" t="str">
            <v>SCS0002622</v>
          </cell>
          <cell r="C1980" t="str">
            <v>M60中排六分座椅背板</v>
          </cell>
        </row>
        <row r="1981">
          <cell r="A1981" t="str">
            <v>2.02.803</v>
          </cell>
          <cell r="B1981" t="str">
            <v>SCS0002623</v>
          </cell>
          <cell r="C1981" t="str">
            <v>M50N新造型右侧独立靠背面套总成(织物+黑红内饰）</v>
          </cell>
        </row>
        <row r="1982">
          <cell r="A1982" t="str">
            <v>2.02.804</v>
          </cell>
          <cell r="B1982" t="str">
            <v>SCS0002624</v>
          </cell>
          <cell r="C1982" t="str">
            <v>M50N新造型右侧独立靠背面套总成(织物+黑蓝内饰）</v>
          </cell>
        </row>
        <row r="1983">
          <cell r="A1983" t="str">
            <v>2.02.805</v>
          </cell>
          <cell r="B1983" t="str">
            <v>SCS0002625</v>
          </cell>
          <cell r="C1983" t="str">
            <v>M50N新造型右侧独立靠背面套总成(皮革+黑棕内饰）</v>
          </cell>
        </row>
        <row r="1984">
          <cell r="A1984" t="str">
            <v>2.02.806</v>
          </cell>
          <cell r="B1984" t="str">
            <v>SCS0002626</v>
          </cell>
          <cell r="C1984" t="str">
            <v>M50N新造型右侧独立靠背面套总成(皮革+黑红内饰）</v>
          </cell>
        </row>
        <row r="1985">
          <cell r="A1985" t="str">
            <v>2.02.807</v>
          </cell>
          <cell r="B1985" t="str">
            <v>SCS0002627</v>
          </cell>
          <cell r="C1985" t="str">
            <v>M50N新造型右座椅扶手护面总成(织物+黑红内饰）</v>
          </cell>
        </row>
        <row r="1986">
          <cell r="A1986" t="str">
            <v>2.02.808</v>
          </cell>
          <cell r="B1986" t="str">
            <v>SCS0002628</v>
          </cell>
          <cell r="C1986" t="str">
            <v>M50N新造型右座椅扶手护面总成(织物+黑蓝内饰）</v>
          </cell>
        </row>
        <row r="1987">
          <cell r="A1987" t="str">
            <v>2.02.809</v>
          </cell>
          <cell r="B1987" t="str">
            <v>SCS0002629</v>
          </cell>
          <cell r="C1987" t="str">
            <v>M50N新造型右座椅扶手护面总成(皮革+黑棕内饰）</v>
          </cell>
        </row>
        <row r="1988">
          <cell r="A1988" t="str">
            <v>2.02.810</v>
          </cell>
          <cell r="B1988" t="str">
            <v>SCS0002630</v>
          </cell>
          <cell r="C1988" t="str">
            <v>M50N新造型右座椅扶手护面总成(皮革+黑红内饰）</v>
          </cell>
        </row>
        <row r="1989">
          <cell r="A1989" t="str">
            <v>2.02.811</v>
          </cell>
          <cell r="B1989" t="str">
            <v>SCS0002631</v>
          </cell>
          <cell r="C1989" t="str">
            <v>M50N新造型右侧独立座面套总成(织物+黑红内饰）</v>
          </cell>
        </row>
        <row r="1990">
          <cell r="A1990" t="str">
            <v>2.02.812</v>
          </cell>
          <cell r="B1990" t="str">
            <v>SCS0002632</v>
          </cell>
          <cell r="C1990" t="str">
            <v>M50N新造型中排右独立座面套总成(织物+黑蓝内饰）</v>
          </cell>
        </row>
        <row r="1991">
          <cell r="A1991" t="str">
            <v>2.02.813</v>
          </cell>
          <cell r="B1991" t="str">
            <v>SCS0002633</v>
          </cell>
          <cell r="C1991" t="str">
            <v>M50N新造型中排右独立座面套总成(皮革+黑棕内饰）</v>
          </cell>
        </row>
        <row r="1992">
          <cell r="A1992" t="str">
            <v>2.02.814</v>
          </cell>
          <cell r="B1992" t="str">
            <v>SCS0002634</v>
          </cell>
          <cell r="C1992" t="str">
            <v>M50N新造型中排右独立座面套总成(皮革+黑红内饰）</v>
          </cell>
        </row>
        <row r="1993">
          <cell r="A1993" t="str">
            <v>2.02.815</v>
          </cell>
          <cell r="B1993" t="str">
            <v>SCS0002635</v>
          </cell>
          <cell r="C1993" t="str">
            <v>M50N新造型中排右侧座椅靠背面套（织物+黑红内饰）</v>
          </cell>
        </row>
        <row r="1994">
          <cell r="A1994" t="str">
            <v>2.02.816</v>
          </cell>
          <cell r="B1994" t="str">
            <v>SCS0002636</v>
          </cell>
          <cell r="C1994" t="str">
            <v>M50N新造型右侧座面套总成（织物+黑红内饰）</v>
          </cell>
        </row>
        <row r="1995">
          <cell r="A1995" t="str">
            <v>2.02.817</v>
          </cell>
          <cell r="B1995" t="str">
            <v>SCS0002637</v>
          </cell>
          <cell r="C1995" t="str">
            <v>M50N新造型右侧座椅靠背面套（织物+黑红内饰）</v>
          </cell>
        </row>
        <row r="1996">
          <cell r="A1996" t="str">
            <v>2.02.818</v>
          </cell>
          <cell r="B1996" t="str">
            <v>SCS0002638</v>
          </cell>
          <cell r="C1996" t="str">
            <v>M50N新造型左侧座椅靠背面套（织物+黑红内饰）</v>
          </cell>
        </row>
        <row r="1997">
          <cell r="A1997" t="str">
            <v>2.02.819</v>
          </cell>
          <cell r="B1997" t="str">
            <v>SCS0002639</v>
          </cell>
          <cell r="C1997" t="str">
            <v>M50N新造型左侧座面套总成（织物+黑红内饰）</v>
          </cell>
        </row>
        <row r="1998">
          <cell r="A1998" t="str">
            <v>2.02.820</v>
          </cell>
          <cell r="B1998" t="str">
            <v>SCS0002640</v>
          </cell>
          <cell r="C1998" t="str">
            <v>M60第三排左侧座椅座垫面套总成（织物+黑蓝内饰）</v>
          </cell>
        </row>
        <row r="1999">
          <cell r="A1999" t="str">
            <v>2.02.821</v>
          </cell>
          <cell r="B1999" t="str">
            <v>SCS0002641</v>
          </cell>
          <cell r="C1999" t="str">
            <v>M60第三排左侧座椅座垫面套总成（皮革+黑浅灰内饰）</v>
          </cell>
        </row>
        <row r="2000">
          <cell r="A2000" t="str">
            <v>2.02.822</v>
          </cell>
          <cell r="B2000" t="str">
            <v>SCS0002642</v>
          </cell>
          <cell r="C2000" t="str">
            <v>M60副驾靠背面套（皮革+黑+浅灰内饰+带气囊）</v>
          </cell>
        </row>
        <row r="2001">
          <cell r="A2001" t="str">
            <v>2.02.823</v>
          </cell>
          <cell r="B2001" t="str">
            <v>SCS0002643</v>
          </cell>
          <cell r="C2001" t="str">
            <v>M60副驾坐垫面套（皮革+黑+浅灰内饰+带气囊）</v>
          </cell>
        </row>
        <row r="2002">
          <cell r="A2002" t="str">
            <v>2.02.824</v>
          </cell>
          <cell r="B2002" t="str">
            <v>SCS0002644</v>
          </cell>
          <cell r="C2002" t="str">
            <v>M50N新造型第三排左侧座椅靠背面套（织物+黑红内饰）</v>
          </cell>
        </row>
        <row r="2003">
          <cell r="A2003" t="str">
            <v>2.02.825</v>
          </cell>
          <cell r="B2003" t="str">
            <v>SCS0002645</v>
          </cell>
          <cell r="C2003" t="str">
            <v>M50N新造型第三排左侧座椅靠背面套（织物+黑蓝内饰）</v>
          </cell>
        </row>
        <row r="2004">
          <cell r="A2004" t="str">
            <v>2.02.826</v>
          </cell>
          <cell r="B2004" t="str">
            <v>SCS0002646</v>
          </cell>
          <cell r="C2004" t="str">
            <v>M50N新造型第三排左侧座椅靠背面套（皮革+黑棕内饰）</v>
          </cell>
        </row>
        <row r="2005">
          <cell r="A2005" t="str">
            <v>2.02.827</v>
          </cell>
          <cell r="B2005" t="str">
            <v>SCS0002647</v>
          </cell>
          <cell r="C2005" t="str">
            <v>M50N新造型第三排左侧座椅靠背面套（皮革+黑红内饰）</v>
          </cell>
        </row>
        <row r="2006">
          <cell r="A2006" t="str">
            <v>2.02.828</v>
          </cell>
          <cell r="B2006" t="str">
            <v>SCS0002648</v>
          </cell>
          <cell r="C2006" t="str">
            <v>M50N新造型第三排左侧座椅座垫面套（织物+黑红内饰）</v>
          </cell>
        </row>
        <row r="2007">
          <cell r="A2007" t="str">
            <v>2.02.829</v>
          </cell>
          <cell r="B2007" t="str">
            <v>SCS0002649</v>
          </cell>
          <cell r="C2007" t="str">
            <v>M50N新造型第三排左侧座椅座垫面套（织物+黑蓝内饰）</v>
          </cell>
        </row>
        <row r="2008">
          <cell r="A2008" t="str">
            <v>2.02.830</v>
          </cell>
          <cell r="B2008" t="str">
            <v>SCS0002650</v>
          </cell>
          <cell r="C2008" t="str">
            <v>M50N新造型第三排左侧座椅座垫面套（皮革+黑棕内饰）</v>
          </cell>
        </row>
        <row r="2009">
          <cell r="A2009" t="str">
            <v>2.02.831</v>
          </cell>
          <cell r="B2009" t="str">
            <v>SCS0002651</v>
          </cell>
          <cell r="C2009" t="str">
            <v>M50N新造型第三排左侧座椅座垫面套（皮革+黑红内饰）</v>
          </cell>
        </row>
        <row r="2010">
          <cell r="A2010" t="str">
            <v>2.02.832</v>
          </cell>
          <cell r="B2010" t="str">
            <v>SCS0002652</v>
          </cell>
          <cell r="C2010" t="str">
            <v>M50N新造型第三排右侧座椅靠背面套（织物+黑红内饰）</v>
          </cell>
        </row>
        <row r="2011">
          <cell r="A2011" t="str">
            <v>2.02.833</v>
          </cell>
          <cell r="B2011" t="str">
            <v>SCS0002653</v>
          </cell>
          <cell r="C2011" t="str">
            <v>M50N新造型第三排右侧座椅靠背面套（织物+黑蓝内饰）</v>
          </cell>
        </row>
        <row r="2012">
          <cell r="A2012" t="str">
            <v>2.02.834</v>
          </cell>
          <cell r="B2012" t="str">
            <v>SCS0002654</v>
          </cell>
          <cell r="C2012" t="str">
            <v>M50N新造型第三排右侧座椅靠背面套（皮革+黑棕内饰）</v>
          </cell>
        </row>
        <row r="2013">
          <cell r="A2013" t="str">
            <v>2.02.835</v>
          </cell>
          <cell r="B2013" t="str">
            <v>SCS0002655</v>
          </cell>
          <cell r="C2013" t="str">
            <v>M50N新造型第三排右侧座椅靠背面套（皮革+黑红内饰）</v>
          </cell>
        </row>
        <row r="2014">
          <cell r="A2014" t="str">
            <v>2.02.836</v>
          </cell>
          <cell r="B2014" t="str">
            <v>SCS0002656</v>
          </cell>
          <cell r="C2014" t="str">
            <v>M50N新造型第三排右侧座椅座垫面套（织物+黑红内饰）</v>
          </cell>
        </row>
        <row r="2015">
          <cell r="A2015" t="str">
            <v>2.02.837</v>
          </cell>
          <cell r="B2015" t="str">
            <v>SCS0002657</v>
          </cell>
          <cell r="C2015" t="str">
            <v>M50N新造型第三排右侧座椅座垫面套（织物+黑蓝内饰）</v>
          </cell>
        </row>
        <row r="2016">
          <cell r="A2016" t="str">
            <v>2.02.838</v>
          </cell>
          <cell r="B2016" t="str">
            <v>SCS0002658</v>
          </cell>
          <cell r="C2016" t="str">
            <v>M50N新造型第三排右侧座椅座垫面套（皮革+黑棕内饰）</v>
          </cell>
        </row>
        <row r="2017">
          <cell r="A2017" t="str">
            <v>2.02.839</v>
          </cell>
          <cell r="B2017" t="str">
            <v>SCS0002659</v>
          </cell>
          <cell r="C2017" t="str">
            <v>M50N新造型第三排右侧座椅座垫面套（皮革+黑红内饰）</v>
          </cell>
        </row>
        <row r="2018">
          <cell r="A2018" t="str">
            <v>2.02.840</v>
          </cell>
          <cell r="B2018" t="str">
            <v>SCS0002660</v>
          </cell>
          <cell r="C2018" t="str">
            <v>M50N新造型后排四分座椅靠背面套（织物+黑红内饰）</v>
          </cell>
        </row>
        <row r="2019">
          <cell r="A2019" t="str">
            <v>2.02.841</v>
          </cell>
          <cell r="B2019" t="str">
            <v>SCS0002661</v>
          </cell>
          <cell r="C2019" t="str">
            <v>M50N新造型后排四分座椅靠背面套（织物+黑蓝内饰）</v>
          </cell>
        </row>
        <row r="2020">
          <cell r="A2020" t="str">
            <v>2.02.842</v>
          </cell>
          <cell r="B2020" t="str">
            <v>SCS0002662</v>
          </cell>
          <cell r="C2020" t="str">
            <v>M50N新造型后排四分座椅靠背面套（皮革+黑棕内饰）</v>
          </cell>
        </row>
        <row r="2021">
          <cell r="A2021" t="str">
            <v>2.02.843</v>
          </cell>
          <cell r="B2021" t="str">
            <v>SCS0002663</v>
          </cell>
          <cell r="C2021" t="str">
            <v>M50N新造型后排四分座椅靠背面套（皮革+黑红内饰）</v>
          </cell>
        </row>
        <row r="2022">
          <cell r="A2022" t="str">
            <v>2.02.844</v>
          </cell>
          <cell r="B2022" t="str">
            <v>SCS0002664</v>
          </cell>
          <cell r="C2022" t="str">
            <v>M50N新造型后排四分座面套总成（织物+黑红内饰）</v>
          </cell>
        </row>
        <row r="2023">
          <cell r="A2023" t="str">
            <v>2.02.845</v>
          </cell>
          <cell r="B2023" t="str">
            <v>SCS0002665</v>
          </cell>
          <cell r="C2023" t="str">
            <v>M50N新造型后排四分座面套总成（织物+黑蓝内饰）</v>
          </cell>
        </row>
        <row r="2024">
          <cell r="A2024" t="str">
            <v>2.02.846</v>
          </cell>
          <cell r="B2024" t="str">
            <v>SCS0002666</v>
          </cell>
          <cell r="C2024" t="str">
            <v>M50N新造型后排四分座面套总成（皮革+黑棕内饰）</v>
          </cell>
        </row>
        <row r="2025">
          <cell r="A2025" t="str">
            <v>2.02.847</v>
          </cell>
          <cell r="B2025" t="str">
            <v>SCS0002667</v>
          </cell>
          <cell r="C2025" t="str">
            <v>M50N新造型后排四分座面套总成（皮革+黑红内饰）</v>
          </cell>
        </row>
        <row r="2026">
          <cell r="A2026" t="str">
            <v>2.02.848</v>
          </cell>
          <cell r="B2026" t="str">
            <v>SCS0002668</v>
          </cell>
          <cell r="C2026" t="str">
            <v>M50N新造型后排六分靠背面套（织物+黑红内饰）</v>
          </cell>
        </row>
        <row r="2027">
          <cell r="A2027" t="str">
            <v>2.02.849</v>
          </cell>
          <cell r="B2027" t="str">
            <v>SCS0002669</v>
          </cell>
          <cell r="C2027" t="str">
            <v>M50N新造型后排六分靠背面套（织物+黑蓝内饰）</v>
          </cell>
        </row>
        <row r="2028">
          <cell r="A2028" t="str">
            <v>2.02.850</v>
          </cell>
          <cell r="B2028" t="str">
            <v>SCS0002670</v>
          </cell>
          <cell r="C2028" t="str">
            <v>M50N新造型后排六分靠背面套（皮革+黑棕内饰）</v>
          </cell>
        </row>
        <row r="2029">
          <cell r="A2029" t="str">
            <v>2.02.851</v>
          </cell>
          <cell r="B2029" t="str">
            <v>SCS0002671</v>
          </cell>
          <cell r="C2029" t="str">
            <v>M50N新造型后排六分靠背面套（皮革+黑红内饰）</v>
          </cell>
        </row>
        <row r="2030">
          <cell r="A2030" t="str">
            <v>2.02.852</v>
          </cell>
          <cell r="B2030" t="str">
            <v>SCS0002672</v>
          </cell>
          <cell r="C2030" t="str">
            <v>M50N新造型后排六分坐垫面套总成（织物+黑红内饰）</v>
          </cell>
        </row>
        <row r="2031">
          <cell r="A2031" t="str">
            <v>2.02.853</v>
          </cell>
          <cell r="B2031" t="str">
            <v>SCS0002673</v>
          </cell>
          <cell r="C2031" t="str">
            <v>M50N新造型后排六分坐垫面套总成（织物+黑蓝内饰）</v>
          </cell>
        </row>
        <row r="2032">
          <cell r="A2032" t="str">
            <v>2.02.854</v>
          </cell>
          <cell r="B2032" t="str">
            <v>SCS0002674</v>
          </cell>
          <cell r="C2032" t="str">
            <v>M50N新造型后排六分坐垫面套总成（皮革+黑棕内饰）</v>
          </cell>
        </row>
        <row r="2033">
          <cell r="A2033" t="str">
            <v>2.02.855</v>
          </cell>
          <cell r="B2033" t="str">
            <v>SCS0002675</v>
          </cell>
          <cell r="C2033" t="str">
            <v>M50N新造型后排六分坐垫面套总成（皮革+黑红内饰）</v>
          </cell>
        </row>
        <row r="2034">
          <cell r="A2034" t="str">
            <v>2.02.856</v>
          </cell>
          <cell r="B2034" t="str">
            <v>SCS0004005</v>
          </cell>
          <cell r="C2034" t="str">
            <v>H01前排头枕面料（织物）</v>
          </cell>
        </row>
        <row r="2035">
          <cell r="A2035" t="str">
            <v>2.02.857</v>
          </cell>
          <cell r="B2035" t="str">
            <v>SCS0002676</v>
          </cell>
          <cell r="C2035" t="str">
            <v>M60第三排五五分座椅背板</v>
          </cell>
        </row>
        <row r="2036">
          <cell r="A2036" t="str">
            <v>2.02.858</v>
          </cell>
          <cell r="B2036" t="str">
            <v>SCS0002677</v>
          </cell>
          <cell r="C2036" t="str">
            <v>M60中排四分座椅背板</v>
          </cell>
        </row>
        <row r="2037">
          <cell r="A2037" t="str">
            <v>2.02.859</v>
          </cell>
          <cell r="B2037" t="str">
            <v>SCS0002678</v>
          </cell>
          <cell r="C2037" t="str">
            <v>M60后排六分靠背面套（织物+黑蓝内饰）</v>
          </cell>
        </row>
        <row r="2038">
          <cell r="A2038" t="str">
            <v>2.02.860</v>
          </cell>
          <cell r="B2038" t="str">
            <v>SCS0002679</v>
          </cell>
          <cell r="C2038" t="str">
            <v>M60后排六分坐垫面套总成（织物+黑蓝内饰）</v>
          </cell>
        </row>
        <row r="2039">
          <cell r="A2039" t="str">
            <v>2.02.861</v>
          </cell>
          <cell r="B2039" t="str">
            <v>SCS0002680</v>
          </cell>
          <cell r="C2039" t="str">
            <v>M60后排六分靠背面套（皮革+黑灰内饰）</v>
          </cell>
        </row>
        <row r="2040">
          <cell r="A2040" t="str">
            <v>2.02.862</v>
          </cell>
          <cell r="B2040" t="str">
            <v>SCS0002681</v>
          </cell>
          <cell r="C2040" t="str">
            <v>M60后排六分坐垫面套总成（皮革+黑灰内饰）</v>
          </cell>
        </row>
        <row r="2041">
          <cell r="A2041" t="str">
            <v>2.02.863</v>
          </cell>
          <cell r="B2041" t="str">
            <v>SCS0002682</v>
          </cell>
          <cell r="C2041" t="str">
            <v>M60后排四分座椅靠背面套（织物+黑蓝内饰）</v>
          </cell>
        </row>
        <row r="2042">
          <cell r="A2042" t="str">
            <v>2.02.864</v>
          </cell>
          <cell r="B2042" t="str">
            <v>SCS0002683</v>
          </cell>
          <cell r="C2042" t="str">
            <v>M60后排四分座面套总成（织物+黑蓝内饰）</v>
          </cell>
        </row>
        <row r="2043">
          <cell r="A2043" t="str">
            <v>2.02.865</v>
          </cell>
          <cell r="B2043" t="str">
            <v>SCS0002684</v>
          </cell>
          <cell r="C2043" t="str">
            <v>M60后排四分座面套总成（皮革+黑灰内饰）</v>
          </cell>
        </row>
        <row r="2044">
          <cell r="A2044" t="str">
            <v>2.02.866</v>
          </cell>
          <cell r="B2044" t="str">
            <v>SCS0002685</v>
          </cell>
          <cell r="C2044" t="str">
            <v>M60后排四分座椅靠背面套（皮革+黑灰内饰）</v>
          </cell>
        </row>
        <row r="2045">
          <cell r="A2045" t="str">
            <v>2.02.867</v>
          </cell>
          <cell r="B2045" t="str">
            <v>SCS0002686</v>
          </cell>
          <cell r="C2045" t="str">
            <v>M60右侧独立靠背面套总成(织物+黑蓝内饰）</v>
          </cell>
        </row>
        <row r="2046">
          <cell r="A2046" t="str">
            <v>2.02.868</v>
          </cell>
          <cell r="B2046" t="str">
            <v>SCS0002687</v>
          </cell>
          <cell r="C2046" t="str">
            <v>M60中排右独立座面套总成(织物+黑蓝内饰）</v>
          </cell>
        </row>
        <row r="2047">
          <cell r="A2047" t="str">
            <v>2.02.869</v>
          </cell>
          <cell r="B2047" t="str">
            <v>SCS0002688</v>
          </cell>
          <cell r="C2047" t="str">
            <v>M60右侧独立靠背面套总成(皮革+黑灰内饰）</v>
          </cell>
        </row>
        <row r="2048">
          <cell r="A2048" t="str">
            <v>2.02.870</v>
          </cell>
          <cell r="B2048" t="str">
            <v>SCS0002689</v>
          </cell>
          <cell r="C2048" t="str">
            <v>M60中排右独立座面套总成(皮革+黑灰内饰）</v>
          </cell>
        </row>
        <row r="2049">
          <cell r="A2049" t="str">
            <v>2.02.871</v>
          </cell>
          <cell r="B2049" t="str">
            <v>SCS0002690</v>
          </cell>
          <cell r="C2049" t="str">
            <v>M60左侧独立靠背面套（织物+黑蓝内饰）</v>
          </cell>
        </row>
        <row r="2050">
          <cell r="A2050" t="str">
            <v>2.02.872</v>
          </cell>
          <cell r="B2050" t="str">
            <v>SCS0002691</v>
          </cell>
          <cell r="C2050" t="str">
            <v>M60左侧独立靠背面套（皮革+黑灰内饰）</v>
          </cell>
        </row>
        <row r="2051">
          <cell r="A2051" t="str">
            <v>2.02.873</v>
          </cell>
          <cell r="B2051" t="str">
            <v>SCS0002692</v>
          </cell>
          <cell r="C2051" t="str">
            <v>M60左侧独立座面套总成（织物+黑蓝内饰）</v>
          </cell>
        </row>
        <row r="2052">
          <cell r="A2052" t="str">
            <v>2.02.874</v>
          </cell>
          <cell r="B2052" t="str">
            <v>SCS0002693</v>
          </cell>
          <cell r="C2052" t="str">
            <v>M60左侧独立座面套总成（皮革+黑灰内饰）</v>
          </cell>
        </row>
        <row r="2053">
          <cell r="A2053" t="str">
            <v>2.02.875</v>
          </cell>
          <cell r="B2053" t="str">
            <v>SCS0002694</v>
          </cell>
          <cell r="C2053" t="str">
            <v>H40D后排座椅靠背面套（织物+不带中间头枕）</v>
          </cell>
        </row>
        <row r="2054">
          <cell r="A2054" t="str">
            <v>2.02.876</v>
          </cell>
          <cell r="B2054" t="str">
            <v>SCS0002695</v>
          </cell>
          <cell r="C2054" t="str">
            <v>H40D后排座椅靠背面套（织物+PVC＋超纤+不带中间头枕）</v>
          </cell>
        </row>
        <row r="2055">
          <cell r="A2055" t="str">
            <v>2.02.877</v>
          </cell>
          <cell r="B2055" t="str">
            <v>SCS0002696</v>
          </cell>
          <cell r="C2055" t="str">
            <v>H40D后排座椅靠背面套（PVC+超纤+不带中间头枕+中间扶手）</v>
          </cell>
        </row>
        <row r="2056">
          <cell r="A2056" t="str">
            <v>2.02.878</v>
          </cell>
          <cell r="B2056" t="str">
            <v>SCS0002697</v>
          </cell>
          <cell r="C2056" t="str">
            <v>H40D后排座椅靠背面套（PVC+超纤+带中间头枕+中央扶手）</v>
          </cell>
        </row>
        <row r="2057">
          <cell r="A2057" t="str">
            <v>2.02.879</v>
          </cell>
          <cell r="B2057" t="str">
            <v>SCS0002698</v>
          </cell>
          <cell r="C2057" t="str">
            <v>H40D后排座椅座垫面套（织物+不带中间头枕）</v>
          </cell>
        </row>
        <row r="2058">
          <cell r="A2058" t="str">
            <v>2.02.880</v>
          </cell>
          <cell r="B2058" t="str">
            <v>SCS0002699</v>
          </cell>
          <cell r="C2058" t="str">
            <v>H40D后排座椅座垫面套（织物+PVC＋超纤+不带中间头枕）</v>
          </cell>
        </row>
        <row r="2059">
          <cell r="A2059" t="str">
            <v>2.02.881</v>
          </cell>
          <cell r="B2059" t="str">
            <v>SCS0002700</v>
          </cell>
          <cell r="C2059" t="str">
            <v>H40D后排座椅座垫面套（PVC+超纤+中央扶手）</v>
          </cell>
        </row>
        <row r="2060">
          <cell r="A2060" t="str">
            <v>2.02.882</v>
          </cell>
          <cell r="B2060" t="str">
            <v>SCS0002701</v>
          </cell>
          <cell r="C2060" t="str">
            <v>MA501主驾靠背面套（不带气囊+黑色织物）</v>
          </cell>
        </row>
        <row r="2061">
          <cell r="A2061" t="str">
            <v>2.02.883</v>
          </cell>
          <cell r="B2061" t="str">
            <v>SCS0002702</v>
          </cell>
          <cell r="C2061" t="str">
            <v>MA501主驾靠背面套（不带气囊+摩卡棕皮革）</v>
          </cell>
        </row>
        <row r="2062">
          <cell r="A2062" t="str">
            <v>2.02.884</v>
          </cell>
          <cell r="B2062" t="str">
            <v>SCS0002703</v>
          </cell>
          <cell r="C2062" t="str">
            <v>MA501主驾座垫面套（黑色织物）</v>
          </cell>
        </row>
        <row r="2063">
          <cell r="A2063" t="str">
            <v>2.02.885</v>
          </cell>
          <cell r="B2063" t="str">
            <v>SCS0002704</v>
          </cell>
          <cell r="C2063" t="str">
            <v>H01前排头枕面料（皮革）</v>
          </cell>
        </row>
        <row r="2064">
          <cell r="A2064" t="str">
            <v>2.02.886</v>
          </cell>
          <cell r="B2064" t="str">
            <v>BEC0000016</v>
          </cell>
          <cell r="C2064" t="str">
            <v>MA501侧气囊总成-左</v>
          </cell>
        </row>
        <row r="2065">
          <cell r="A2065" t="str">
            <v>2.02.887</v>
          </cell>
          <cell r="B2065" t="str">
            <v>SCS0002705</v>
          </cell>
          <cell r="C2065" t="str">
            <v>MA501主驾座垫面套（摩卡棕皮革）</v>
          </cell>
        </row>
        <row r="2066">
          <cell r="A2066" t="str">
            <v>2.02.888</v>
          </cell>
          <cell r="B2066" t="str">
            <v>SCS0002706</v>
          </cell>
          <cell r="C2066" t="str">
            <v>MA501主驾靠背面套（带气囊+摩卡棕皮革）</v>
          </cell>
        </row>
        <row r="2067">
          <cell r="A2067" t="str">
            <v>2.02.889</v>
          </cell>
          <cell r="B2067" t="str">
            <v>SCS0002707</v>
          </cell>
          <cell r="C2067" t="str">
            <v>MA501副驾靠背面套（带气囊+摩卡棕皮革）</v>
          </cell>
        </row>
        <row r="2068">
          <cell r="A2068" t="str">
            <v>2.02.890</v>
          </cell>
          <cell r="B2068" t="str">
            <v>SCS0002708</v>
          </cell>
          <cell r="C2068" t="str">
            <v>MA501副驾坐垫面料（黑色织物）</v>
          </cell>
        </row>
        <row r="2069">
          <cell r="A2069" t="str">
            <v>2.02.891</v>
          </cell>
          <cell r="B2069" t="str">
            <v>SCS0002709</v>
          </cell>
          <cell r="C2069" t="str">
            <v>MA501前排头枕面套（黑色织物）</v>
          </cell>
        </row>
        <row r="2070">
          <cell r="A2070" t="str">
            <v>2.02.892</v>
          </cell>
          <cell r="B2070" t="str">
            <v>SCS0002710</v>
          </cell>
          <cell r="C2070" t="str">
            <v>MA501副驾坐垫面料（摩卡棕皮革）</v>
          </cell>
        </row>
        <row r="2071">
          <cell r="A2071" t="str">
            <v>2.02.893</v>
          </cell>
          <cell r="B2071" t="str">
            <v>BEC0000017</v>
          </cell>
          <cell r="C2071" t="str">
            <v>MA501侧气囊总成-右</v>
          </cell>
        </row>
        <row r="2072">
          <cell r="A2072" t="str">
            <v>2.02.894</v>
          </cell>
          <cell r="B2072" t="str">
            <v>SCS0002711</v>
          </cell>
          <cell r="C2072" t="str">
            <v>MA501后排左靠背护面总成（黄棕皮革）</v>
          </cell>
        </row>
        <row r="2073">
          <cell r="A2073" t="str">
            <v>2.02.895</v>
          </cell>
          <cell r="B2073" t="str">
            <v>SCS0002712</v>
          </cell>
          <cell r="C2073" t="str">
            <v>MA501后排左靠背护面总成（摩卡棕皮革）</v>
          </cell>
        </row>
        <row r="2074">
          <cell r="A2074" t="str">
            <v>2.02.896</v>
          </cell>
          <cell r="B2074" t="str">
            <v>SCS0002713</v>
          </cell>
          <cell r="C2074" t="str">
            <v>MA501后排左靠背护面总成（黑色织物）</v>
          </cell>
        </row>
        <row r="2075">
          <cell r="A2075" t="str">
            <v>2.02.897</v>
          </cell>
          <cell r="B2075" t="str">
            <v>SCS0002714</v>
          </cell>
          <cell r="C2075" t="str">
            <v>MA501后排右靠背护面总成（不带扶手+摩卡棕皮革）</v>
          </cell>
        </row>
        <row r="2076">
          <cell r="A2076" t="str">
            <v>2.02.898</v>
          </cell>
          <cell r="B2076" t="str">
            <v>SCS0002715</v>
          </cell>
          <cell r="C2076" t="str">
            <v>MA501后排右靠背护面总成（带扶手+摩卡棕皮革）</v>
          </cell>
        </row>
        <row r="2077">
          <cell r="A2077" t="str">
            <v>2.02.899</v>
          </cell>
          <cell r="B2077" t="str">
            <v>SCS0002716</v>
          </cell>
          <cell r="C2077" t="str">
            <v>MA501后排右靠背护面总成（黑色织物）</v>
          </cell>
        </row>
        <row r="2078">
          <cell r="A2078" t="str">
            <v>2.02.900</v>
          </cell>
          <cell r="B2078" t="str">
            <v>SCS0002717</v>
          </cell>
          <cell r="C2078" t="str">
            <v>MA501后排左侧坐垫护面总成（黄棕皮革）</v>
          </cell>
        </row>
        <row r="2079">
          <cell r="A2079" t="str">
            <v>2.02.901</v>
          </cell>
          <cell r="B2079" t="str">
            <v>SCS0002718</v>
          </cell>
          <cell r="C2079" t="str">
            <v>MA501后排左侧坐垫护面总成（摩卡棕皮革）</v>
          </cell>
        </row>
        <row r="2080">
          <cell r="A2080" t="str">
            <v>2.02.902</v>
          </cell>
          <cell r="B2080" t="str">
            <v>SCS0002719</v>
          </cell>
          <cell r="C2080" t="str">
            <v>MA501后排右侧坐垫护面总成（黄棕皮革）</v>
          </cell>
        </row>
        <row r="2081">
          <cell r="A2081" t="str">
            <v>2.02.903</v>
          </cell>
          <cell r="B2081" t="str">
            <v>SCS0002720</v>
          </cell>
          <cell r="C2081" t="str">
            <v>MA501后排右侧坐垫护面总成（摩卡棕皮革）</v>
          </cell>
        </row>
        <row r="2082">
          <cell r="A2082" t="str">
            <v>2.02.904</v>
          </cell>
          <cell r="B2082" t="str">
            <v>SCS0002721</v>
          </cell>
          <cell r="C2082" t="str">
            <v>MA501后排座椅整体坐垫护面总成（黑色织物）</v>
          </cell>
        </row>
        <row r="2083">
          <cell r="A2083" t="str">
            <v>2.02.905</v>
          </cell>
          <cell r="B2083" t="str">
            <v>SCS0002722</v>
          </cell>
          <cell r="C2083" t="str">
            <v>MA501正驾座垫发泡垫材</v>
          </cell>
        </row>
        <row r="2084">
          <cell r="A2084" t="str">
            <v>2.02.906</v>
          </cell>
          <cell r="B2084" t="str">
            <v>SCS0002723</v>
          </cell>
          <cell r="C2084" t="str">
            <v>MA501正驾靠背发泡垫材（带气囊）</v>
          </cell>
        </row>
        <row r="2085">
          <cell r="A2085" t="str">
            <v>2.02.907</v>
          </cell>
          <cell r="B2085" t="str">
            <v>SCS0002724</v>
          </cell>
          <cell r="C2085" t="str">
            <v>MA501正驾靠背发泡垫材（不带气囊）</v>
          </cell>
        </row>
        <row r="2086">
          <cell r="A2086" t="str">
            <v>2.02.908</v>
          </cell>
          <cell r="B2086" t="str">
            <v>SCS0002725</v>
          </cell>
          <cell r="C2086" t="str">
            <v>MA501副驾靠背发泡垫材（带气囊）</v>
          </cell>
        </row>
        <row r="2087">
          <cell r="A2087" t="str">
            <v>2.02.909</v>
          </cell>
          <cell r="B2087" t="str">
            <v>SCS0002726</v>
          </cell>
          <cell r="C2087" t="str">
            <v>MA501副驾座垫合棉垫材</v>
          </cell>
        </row>
        <row r="2088">
          <cell r="A2088" t="str">
            <v>2.02.910</v>
          </cell>
          <cell r="B2088" t="str">
            <v>SCS0002727</v>
          </cell>
          <cell r="C2088" t="str">
            <v>MA501前排头枕面套（摩卡棕皮革）</v>
          </cell>
        </row>
        <row r="2089">
          <cell r="A2089" t="str">
            <v>2.02.911</v>
          </cell>
          <cell r="B2089" t="str">
            <v>SCS0002728</v>
          </cell>
          <cell r="C2089" t="str">
            <v>MA501副驾靠背面套（摩卡棕带气囊）</v>
          </cell>
        </row>
        <row r="2090">
          <cell r="A2090" t="str">
            <v>2.02.912</v>
          </cell>
          <cell r="B2090" t="str">
            <v>SCS0002729</v>
          </cell>
          <cell r="C2090" t="str">
            <v>MA501左坐垫无纺布（黑色）</v>
          </cell>
        </row>
        <row r="2091">
          <cell r="A2091" t="str">
            <v>2.02.913</v>
          </cell>
          <cell r="B2091" t="str">
            <v>SCS0002730</v>
          </cell>
          <cell r="C2091" t="str">
            <v>M60三排六分座椅背板</v>
          </cell>
        </row>
        <row r="2092">
          <cell r="A2092" t="str">
            <v>2.02.914</v>
          </cell>
          <cell r="B2092" t="str">
            <v>SCS0002731</v>
          </cell>
          <cell r="C2092" t="str">
            <v>M60三排四分座椅背板</v>
          </cell>
        </row>
        <row r="2093">
          <cell r="A2093" t="str">
            <v>2.02.915</v>
          </cell>
          <cell r="B2093" t="str">
            <v>SCS0002732</v>
          </cell>
          <cell r="C2093" t="str">
            <v>MA501 ISOFIX上固定点毡布（200x200黑色）</v>
          </cell>
        </row>
        <row r="2094">
          <cell r="A2094" t="str">
            <v>2.02.916</v>
          </cell>
          <cell r="B2094" t="str">
            <v>SCS0002733</v>
          </cell>
          <cell r="C2094" t="str">
            <v>C40DB后排座椅坐垫面套（灰米+皮布双拼）</v>
          </cell>
        </row>
        <row r="2095">
          <cell r="A2095" t="str">
            <v>2.02.917</v>
          </cell>
          <cell r="B2095" t="str">
            <v>SCS0002734</v>
          </cell>
          <cell r="C2095" t="str">
            <v>C40DB后排座椅靠背面套-右(灰米+皮布双拼)</v>
          </cell>
        </row>
        <row r="2096">
          <cell r="A2096" t="str">
            <v>2.02.918</v>
          </cell>
          <cell r="B2096" t="str">
            <v>SCS0002735</v>
          </cell>
          <cell r="C2096" t="str">
            <v>C40DB后排座椅靠背面套-左（灰米+皮布双拼）</v>
          </cell>
        </row>
        <row r="2097">
          <cell r="A2097" t="str">
            <v>2.02.919</v>
          </cell>
          <cell r="B2097" t="str">
            <v>SCS0002736</v>
          </cell>
          <cell r="C2097" t="str">
            <v>C40DB扶手面套（白色+PVC）</v>
          </cell>
        </row>
        <row r="2098">
          <cell r="A2098" t="str">
            <v>2.02.920</v>
          </cell>
          <cell r="B2098" t="str">
            <v>SCS0002737</v>
          </cell>
          <cell r="C2098" t="str">
            <v>医疗椅靠背面套</v>
          </cell>
        </row>
        <row r="2099">
          <cell r="A2099" t="str">
            <v>2.02.921</v>
          </cell>
          <cell r="B2099" t="str">
            <v>SCS0002738</v>
          </cell>
          <cell r="C2099" t="str">
            <v>医疗椅座垫面套</v>
          </cell>
        </row>
        <row r="2100">
          <cell r="A2100" t="str">
            <v>2.02.922</v>
          </cell>
          <cell r="B2100" t="str">
            <v>SCS0002739</v>
          </cell>
          <cell r="C2100" t="str">
            <v>医疗椅扶手面套-左</v>
          </cell>
        </row>
        <row r="2101">
          <cell r="A2101" t="str">
            <v>2.02.923</v>
          </cell>
          <cell r="B2101" t="str">
            <v>SCS0002740</v>
          </cell>
          <cell r="C2101" t="str">
            <v>医疗椅座垫支撑面套</v>
          </cell>
        </row>
        <row r="2102">
          <cell r="A2102" t="str">
            <v>2.02.924</v>
          </cell>
          <cell r="B2102" t="str">
            <v>SCS0002741</v>
          </cell>
          <cell r="C2102" t="str">
            <v>医疗椅腿部支撑面套</v>
          </cell>
        </row>
        <row r="2103">
          <cell r="A2103" t="str">
            <v>2.02.925</v>
          </cell>
          <cell r="B2103" t="str">
            <v>SCS0002742</v>
          </cell>
          <cell r="C2103" t="str">
            <v>医疗椅扶手面套-右</v>
          </cell>
        </row>
        <row r="2104">
          <cell r="A2104" t="str">
            <v>2.02.926</v>
          </cell>
          <cell r="B2104" t="str">
            <v>SCS0002743</v>
          </cell>
          <cell r="C2104" t="str">
            <v>U201地锁解锁拉带（黑）</v>
          </cell>
        </row>
        <row r="2105">
          <cell r="A2105" t="str">
            <v>2.02.927</v>
          </cell>
          <cell r="B2105" t="str">
            <v>SCS0002744</v>
          </cell>
          <cell r="C2105" t="str">
            <v>U201地锁解锁拉带（米色）</v>
          </cell>
        </row>
        <row r="2106">
          <cell r="A2106" t="str">
            <v>2.02.928</v>
          </cell>
          <cell r="B2106" t="str">
            <v>SCS0002745</v>
          </cell>
          <cell r="C2106" t="str">
            <v>U201二排四分座垫面套总成（黑色皮革）</v>
          </cell>
        </row>
        <row r="2107">
          <cell r="A2107" t="str">
            <v>2.02.929</v>
          </cell>
          <cell r="B2107" t="str">
            <v>SCS0002746</v>
          </cell>
          <cell r="C2107" t="str">
            <v>U201二排四分座垫面套总成（黑色织物）</v>
          </cell>
        </row>
        <row r="2108">
          <cell r="A2108" t="str">
            <v>2.02.930</v>
          </cell>
          <cell r="B2108" t="str">
            <v>SCS0002747</v>
          </cell>
          <cell r="C2108" t="str">
            <v>U201二排四分座垫面套总成（米色皮革）</v>
          </cell>
        </row>
        <row r="2109">
          <cell r="A2109" t="str">
            <v>2.02.931</v>
          </cell>
          <cell r="B2109" t="str">
            <v>SCS0002748</v>
          </cell>
          <cell r="C2109" t="str">
            <v>U201二排四分座垫面套总成（米色织物）</v>
          </cell>
        </row>
        <row r="2110">
          <cell r="A2110" t="str">
            <v>2.02.932</v>
          </cell>
          <cell r="B2110" t="str">
            <v>SCS0002749</v>
          </cell>
          <cell r="C2110" t="str">
            <v>U201中排四分靠背护板</v>
          </cell>
        </row>
        <row r="2111">
          <cell r="A2111" t="str">
            <v>2.02.933</v>
          </cell>
          <cell r="B2111" t="str">
            <v>SCS0002750</v>
          </cell>
          <cell r="C2111" t="str">
            <v>U201二排四分靠背面套总成（黑色皮革）</v>
          </cell>
        </row>
        <row r="2112">
          <cell r="A2112" t="str">
            <v>2.02.934</v>
          </cell>
          <cell r="B2112" t="str">
            <v>SCS0002751</v>
          </cell>
          <cell r="C2112" t="str">
            <v>U201二排四分靠背面套总成（黑色织物）</v>
          </cell>
        </row>
        <row r="2113">
          <cell r="A2113" t="str">
            <v>2.02.935</v>
          </cell>
          <cell r="B2113" t="str">
            <v>SCS0002752</v>
          </cell>
          <cell r="C2113" t="str">
            <v>U201二排四分靠背面套总成（米色皮革）</v>
          </cell>
        </row>
        <row r="2114">
          <cell r="A2114" t="str">
            <v>2.02.936</v>
          </cell>
          <cell r="B2114" t="str">
            <v>SCS0002753</v>
          </cell>
          <cell r="C2114" t="str">
            <v>U201二排四分靠背面套总成（米色织物）</v>
          </cell>
        </row>
        <row r="2115">
          <cell r="A2115" t="str">
            <v>2.02.937</v>
          </cell>
          <cell r="B2115" t="str">
            <v>SCS0002754</v>
          </cell>
          <cell r="C2115" t="str">
            <v>U201拉带总成（黑色）</v>
          </cell>
        </row>
        <row r="2116">
          <cell r="A2116" t="str">
            <v>2.02.938</v>
          </cell>
          <cell r="B2116" t="str">
            <v>SCS0002755</v>
          </cell>
          <cell r="C2116" t="str">
            <v>U201拉带总成（米色）</v>
          </cell>
        </row>
        <row r="2117">
          <cell r="A2117" t="str">
            <v>2.02.939</v>
          </cell>
          <cell r="B2117" t="str">
            <v>SCS0002756</v>
          </cell>
          <cell r="C2117" t="str">
            <v>U201二排六分座垫面套总成（米色织物）</v>
          </cell>
        </row>
        <row r="2118">
          <cell r="A2118" t="str">
            <v>2.02.940</v>
          </cell>
          <cell r="B2118" t="str">
            <v>SCS0002757</v>
          </cell>
          <cell r="C2118" t="str">
            <v>U201二排六分座垫面套总成（米色皮革）</v>
          </cell>
        </row>
        <row r="2119">
          <cell r="A2119" t="str">
            <v>2.02.941</v>
          </cell>
          <cell r="B2119" t="str">
            <v>SCS0002758</v>
          </cell>
          <cell r="C2119" t="str">
            <v>U201二排六分座垫面套总成（黑色皮革）</v>
          </cell>
        </row>
        <row r="2120">
          <cell r="A2120" t="str">
            <v>2.02.942</v>
          </cell>
          <cell r="B2120" t="str">
            <v>SCS0002759</v>
          </cell>
          <cell r="C2120" t="str">
            <v>U201二排六分座垫面套总成（黑色织物）</v>
          </cell>
        </row>
        <row r="2121">
          <cell r="A2121" t="str">
            <v>2.02.943</v>
          </cell>
          <cell r="B2121" t="str">
            <v>SCS0002760</v>
          </cell>
          <cell r="C2121" t="str">
            <v>U201二排六分靠背面套总成（黑色织物）</v>
          </cell>
        </row>
        <row r="2122">
          <cell r="A2122" t="str">
            <v>2.02.944</v>
          </cell>
          <cell r="B2122" t="str">
            <v>SCS0002761</v>
          </cell>
          <cell r="C2122" t="str">
            <v>U201二排六分靠背面套总成（黑色皮革）</v>
          </cell>
        </row>
        <row r="2123">
          <cell r="A2123" t="str">
            <v>2.02.945</v>
          </cell>
          <cell r="B2123" t="str">
            <v>SCS0002762</v>
          </cell>
          <cell r="C2123" t="str">
            <v>U201二排六分靠背面套总成（米色皮革）</v>
          </cell>
        </row>
        <row r="2124">
          <cell r="A2124" t="str">
            <v>2.02.946</v>
          </cell>
          <cell r="B2124" t="str">
            <v>SCS0002763</v>
          </cell>
          <cell r="C2124" t="str">
            <v>U201二排六分靠背面套总成（米色织物）</v>
          </cell>
        </row>
        <row r="2125">
          <cell r="A2125" t="str">
            <v>2.02.947</v>
          </cell>
          <cell r="B2125" t="str">
            <v>SCS0002764</v>
          </cell>
          <cell r="C2125" t="str">
            <v>U201六分靠背护板</v>
          </cell>
        </row>
        <row r="2126">
          <cell r="A2126" t="str">
            <v>2.02.948</v>
          </cell>
          <cell r="B2126" t="str">
            <v>SCS0002765</v>
          </cell>
          <cell r="C2126" t="str">
            <v>U201扶手面套总成（黑色皮革）</v>
          </cell>
        </row>
        <row r="2127">
          <cell r="A2127" t="str">
            <v>2.02.949</v>
          </cell>
          <cell r="B2127" t="str">
            <v>SCS0002766</v>
          </cell>
          <cell r="C2127" t="str">
            <v>U201扶手面套总成（黑色织物）</v>
          </cell>
        </row>
        <row r="2128">
          <cell r="A2128" t="str">
            <v>2.02.950</v>
          </cell>
          <cell r="B2128" t="str">
            <v>SCS0002767</v>
          </cell>
          <cell r="C2128" t="str">
            <v>U201扶手面套总成（黑色织物）</v>
          </cell>
        </row>
        <row r="2129">
          <cell r="A2129" t="str">
            <v>2.02.951</v>
          </cell>
          <cell r="B2129" t="str">
            <v>SCS0002768</v>
          </cell>
          <cell r="C2129" t="str">
            <v>U201扶手面套总成（米色织物）</v>
          </cell>
        </row>
        <row r="2130">
          <cell r="A2130" t="str">
            <v>2.02.952</v>
          </cell>
          <cell r="B2130" t="str">
            <v>SCS0002769</v>
          </cell>
          <cell r="C2130" t="str">
            <v>U201扶手面套总成（米色皮革）</v>
          </cell>
        </row>
        <row r="2131">
          <cell r="A2131" t="str">
            <v>2.02.953</v>
          </cell>
          <cell r="B2131" t="str">
            <v>SCS0002770</v>
          </cell>
          <cell r="C2131" t="str">
            <v>U201三排右座椅坐垫表皮总成（米色皮革）</v>
          </cell>
        </row>
        <row r="2132">
          <cell r="A2132" t="str">
            <v>2.02.954</v>
          </cell>
          <cell r="B2132" t="str">
            <v>SCS0002771</v>
          </cell>
          <cell r="C2132" t="str">
            <v>U201三排右座椅坐垫表皮总成（米色织物）</v>
          </cell>
        </row>
        <row r="2133">
          <cell r="A2133" t="str">
            <v>2.02.955</v>
          </cell>
          <cell r="B2133" t="str">
            <v>SCS0002772</v>
          </cell>
          <cell r="C2133" t="str">
            <v>U201三排右座椅坐垫表皮总成（黑色织物）</v>
          </cell>
        </row>
        <row r="2134">
          <cell r="A2134" t="str">
            <v>2.02.956</v>
          </cell>
          <cell r="B2134" t="str">
            <v>SCS0002773</v>
          </cell>
          <cell r="C2134" t="str">
            <v>U201三排右座椅坐垫表皮总成（黑色皮革）</v>
          </cell>
        </row>
        <row r="2135">
          <cell r="A2135" t="str">
            <v>2.02.957</v>
          </cell>
          <cell r="B2135" t="str">
            <v>SCS0002774</v>
          </cell>
          <cell r="C2135" t="str">
            <v>U201解锁拉带（黑色）</v>
          </cell>
        </row>
        <row r="2136">
          <cell r="A2136" t="str">
            <v>2.02.958</v>
          </cell>
          <cell r="B2136" t="str">
            <v>SCS0002775</v>
          </cell>
          <cell r="C2136" t="str">
            <v>U201解锁拉带（米色）</v>
          </cell>
        </row>
        <row r="2137">
          <cell r="A2137" t="str">
            <v>2.02.959</v>
          </cell>
          <cell r="B2137" t="str">
            <v>SCS0002776</v>
          </cell>
          <cell r="C2137" t="str">
            <v>U201三排左座椅坐垫表皮总成（黑色皮革）</v>
          </cell>
        </row>
        <row r="2138">
          <cell r="A2138" t="str">
            <v>2.02.960</v>
          </cell>
          <cell r="B2138" t="str">
            <v>SCS0002777</v>
          </cell>
          <cell r="C2138" t="str">
            <v>U201三排左座椅坐垫表皮总成（黑色织物）</v>
          </cell>
        </row>
        <row r="2139">
          <cell r="A2139" t="str">
            <v>2.02.961</v>
          </cell>
          <cell r="B2139" t="str">
            <v>SCS0002778</v>
          </cell>
          <cell r="C2139" t="str">
            <v>U201三排左座椅坐垫表皮总成（米色织物）</v>
          </cell>
        </row>
        <row r="2140">
          <cell r="A2140" t="str">
            <v>2.02.962</v>
          </cell>
          <cell r="B2140" t="str">
            <v>SCS0002779</v>
          </cell>
          <cell r="C2140" t="str">
            <v>U201三排左座椅坐垫表皮总成（米色皮革）</v>
          </cell>
        </row>
        <row r="2141">
          <cell r="A2141" t="str">
            <v>2.02.963</v>
          </cell>
          <cell r="B2141" t="str">
            <v>SCS0002780</v>
          </cell>
          <cell r="C2141" t="str">
            <v>U201三排右座椅靠背表皮总成（黑色皮革）</v>
          </cell>
        </row>
        <row r="2142">
          <cell r="A2142" t="str">
            <v>2.02.964</v>
          </cell>
          <cell r="B2142" t="str">
            <v>SCS0002781</v>
          </cell>
          <cell r="C2142" t="str">
            <v>U201三排右座椅靠背表皮总成（黑色织物）</v>
          </cell>
        </row>
        <row r="2143">
          <cell r="A2143" t="str">
            <v>2.02.965</v>
          </cell>
          <cell r="B2143" t="str">
            <v>SCS0002782</v>
          </cell>
          <cell r="C2143" t="str">
            <v>U201三排右座椅靠背表皮总成（米色织物）</v>
          </cell>
        </row>
        <row r="2144">
          <cell r="A2144" t="str">
            <v>2.02.966</v>
          </cell>
          <cell r="B2144" t="str">
            <v>SCS0002783</v>
          </cell>
          <cell r="C2144" t="str">
            <v>U201三排右座椅靠背表皮总成（米色皮革）</v>
          </cell>
        </row>
        <row r="2145">
          <cell r="A2145" t="str">
            <v>2.02.967</v>
          </cell>
          <cell r="B2145" t="str">
            <v>SCS0002784</v>
          </cell>
          <cell r="C2145" t="str">
            <v>U201三排左座椅靠背表皮总成（黑色皮革）</v>
          </cell>
        </row>
        <row r="2146">
          <cell r="A2146" t="str">
            <v>2.02.968</v>
          </cell>
          <cell r="B2146" t="str">
            <v>SCS0002785</v>
          </cell>
          <cell r="C2146" t="str">
            <v>U201三排左座椅靠背表皮总成（黑色织物）</v>
          </cell>
        </row>
        <row r="2147">
          <cell r="A2147" t="str">
            <v>2.02.969</v>
          </cell>
          <cell r="B2147" t="str">
            <v>SCS0002786</v>
          </cell>
          <cell r="C2147" t="str">
            <v>U201三排左座椅靠背表皮总成（米色织物）</v>
          </cell>
        </row>
        <row r="2148">
          <cell r="A2148" t="str">
            <v>2.02.970</v>
          </cell>
          <cell r="B2148" t="str">
            <v>SCS0002787</v>
          </cell>
          <cell r="C2148" t="str">
            <v>U201三排左座椅靠背表皮总成（米色皮革）</v>
          </cell>
        </row>
        <row r="2149">
          <cell r="A2149" t="str">
            <v>2.02.971</v>
          </cell>
          <cell r="B2149" t="str">
            <v>SCS0002788</v>
          </cell>
          <cell r="C2149" t="str">
            <v>C33DB-Z03后排座椅坐垫面料（舒适型）</v>
          </cell>
        </row>
        <row r="2150">
          <cell r="A2150" t="str">
            <v>2.02.972</v>
          </cell>
          <cell r="B2150" t="str">
            <v>SCS0002789</v>
          </cell>
          <cell r="C2150" t="str">
            <v>C33DB-Z03后排座椅靠背面料（舒适型）</v>
          </cell>
        </row>
        <row r="2151">
          <cell r="A2151" t="str">
            <v>2.02.973</v>
          </cell>
          <cell r="B2151" t="str">
            <v>SCS0002790</v>
          </cell>
          <cell r="C2151" t="str">
            <v>C33DB-Z03副驾驶座椅坐垫面料（精英型）</v>
          </cell>
        </row>
        <row r="2152">
          <cell r="A2152" t="str">
            <v>2.02.974</v>
          </cell>
          <cell r="B2152" t="str">
            <v>SCS0002791</v>
          </cell>
          <cell r="C2152" t="str">
            <v>C33DB-Z03副驾驶座椅靠背面料（精英型）</v>
          </cell>
        </row>
        <row r="2153">
          <cell r="A2153" t="str">
            <v>2.02.975</v>
          </cell>
          <cell r="B2153" t="str">
            <v>SCS0002792</v>
          </cell>
          <cell r="C2153" t="str">
            <v>C33DB-Z03驾驶员座椅靠背面料（精英型）</v>
          </cell>
        </row>
        <row r="2154">
          <cell r="A2154" t="str">
            <v>2.02.976</v>
          </cell>
          <cell r="B2154" t="str">
            <v>SCS0002793</v>
          </cell>
          <cell r="C2154" t="str">
            <v>C33DB-Z03驾驶员座椅座垫面料（精英型）</v>
          </cell>
        </row>
        <row r="2155">
          <cell r="A2155" t="str">
            <v>2.02.977</v>
          </cell>
          <cell r="B2155" t="str">
            <v>SCS0002794</v>
          </cell>
          <cell r="C2155" t="str">
            <v>C33DB-Z03后排六分靠背面料（精英型）</v>
          </cell>
        </row>
        <row r="2156">
          <cell r="A2156" t="str">
            <v>2.02.978</v>
          </cell>
          <cell r="B2156" t="str">
            <v>SCS0002795</v>
          </cell>
          <cell r="C2156" t="str">
            <v>C33DB-Z03后排六分座垫面料（精英型）</v>
          </cell>
        </row>
        <row r="2157">
          <cell r="A2157" t="str">
            <v>2.02.979</v>
          </cell>
          <cell r="B2157" t="str">
            <v>SCS0002796</v>
          </cell>
          <cell r="C2157" t="str">
            <v>C33DB-Z03后排四分座垫面料（精英型）</v>
          </cell>
        </row>
        <row r="2158">
          <cell r="A2158" t="str">
            <v>2.02.980</v>
          </cell>
          <cell r="B2158" t="str">
            <v>SCS0002797</v>
          </cell>
          <cell r="C2158" t="str">
            <v>C33DB-Z03后排四分靠背面料（精英型）</v>
          </cell>
        </row>
        <row r="2159">
          <cell r="A2159" t="str">
            <v>2.02.981</v>
          </cell>
          <cell r="B2159" t="str">
            <v>SCS0002798</v>
          </cell>
          <cell r="C2159" t="str">
            <v>C33DB-Z03副驾驶座椅靠背面料（豪华型）</v>
          </cell>
        </row>
        <row r="2160">
          <cell r="A2160" t="str">
            <v>2.02.982</v>
          </cell>
          <cell r="B2160" t="str">
            <v>SCS0002799</v>
          </cell>
          <cell r="C2160" t="str">
            <v>C33DB-Z03副驾驶座椅座垫面料（豪华型）</v>
          </cell>
        </row>
        <row r="2161">
          <cell r="A2161" t="str">
            <v>2.02.983</v>
          </cell>
          <cell r="B2161" t="str">
            <v>SCS0002800</v>
          </cell>
          <cell r="C2161" t="str">
            <v>C33DB-Z03驾驶座椅靠背面料（豪华型）</v>
          </cell>
        </row>
        <row r="2162">
          <cell r="A2162" t="str">
            <v>2.02.984</v>
          </cell>
          <cell r="B2162" t="str">
            <v>SCS0002801</v>
          </cell>
          <cell r="C2162" t="str">
            <v>C33DB-Z03驾驶座椅座垫面料（豪华型）</v>
          </cell>
        </row>
        <row r="2163">
          <cell r="A2163" t="str">
            <v>2.02.985</v>
          </cell>
          <cell r="B2163" t="str">
            <v>SCS0002802</v>
          </cell>
          <cell r="C2163" t="str">
            <v>C40DB扶手面套（黑色+PVC）</v>
          </cell>
        </row>
        <row r="2164">
          <cell r="A2164" t="str">
            <v>2.02.986</v>
          </cell>
          <cell r="B2164" t="str">
            <v>SCS0002803</v>
          </cell>
          <cell r="C2164" t="str">
            <v>C33DB-Z03后排座椅六分靠背面料（豪华型）</v>
          </cell>
        </row>
        <row r="2165">
          <cell r="A2165" t="str">
            <v>2.02.987</v>
          </cell>
          <cell r="B2165" t="str">
            <v>SCS0002804</v>
          </cell>
          <cell r="C2165" t="str">
            <v>C33DB-Z03后排座椅六分坐垫面料（豪华型）</v>
          </cell>
        </row>
        <row r="2166">
          <cell r="A2166" t="str">
            <v>2.02.988</v>
          </cell>
          <cell r="B2166" t="str">
            <v>SCS0002805</v>
          </cell>
          <cell r="C2166" t="str">
            <v>C33DB-Z03后排座椅四分靠背面料（豪华型）</v>
          </cell>
        </row>
        <row r="2167">
          <cell r="A2167" t="str">
            <v>2.02.989</v>
          </cell>
          <cell r="B2167" t="str">
            <v>SCS0002806</v>
          </cell>
          <cell r="C2167" t="str">
            <v>C33DB-Z03后排座椅四分座垫面料（豪华型）</v>
          </cell>
        </row>
        <row r="2168">
          <cell r="A2168" t="str">
            <v>2.02.990</v>
          </cell>
          <cell r="B2168" t="str">
            <v>SCS0002807</v>
          </cell>
          <cell r="C2168" t="str">
            <v>C40DB扶手面套（蓝色+皮革）</v>
          </cell>
        </row>
        <row r="2169">
          <cell r="A2169" t="str">
            <v>2.02.991</v>
          </cell>
          <cell r="B2169" t="str">
            <v>SCS0002808</v>
          </cell>
          <cell r="C2169" t="str">
            <v>C40DB后排座椅靠背面套-左（蓝色+皮革）</v>
          </cell>
        </row>
        <row r="2170">
          <cell r="A2170" t="str">
            <v>2.02.992</v>
          </cell>
          <cell r="B2170" t="str">
            <v>SCS0002809</v>
          </cell>
          <cell r="C2170" t="str">
            <v>C40DB后排座椅靠背面套-右（高配）</v>
          </cell>
        </row>
        <row r="2171">
          <cell r="A2171" t="str">
            <v>2.02.993</v>
          </cell>
          <cell r="B2171" t="str">
            <v>SCS0002810</v>
          </cell>
          <cell r="C2171" t="str">
            <v>C40DB后排座椅坐垫面套（蓝色+皮革）</v>
          </cell>
        </row>
        <row r="2172">
          <cell r="A2172" t="str">
            <v>2.02.994</v>
          </cell>
          <cell r="B2172" t="str">
            <v>SCS0002811</v>
          </cell>
          <cell r="C2172" t="str">
            <v>H40D前排座椅靠背面套-左(超纤革+织物+PVC)</v>
          </cell>
        </row>
        <row r="2173">
          <cell r="A2173" t="str">
            <v>2.02.995</v>
          </cell>
          <cell r="B2173" t="str">
            <v>SCS0002812</v>
          </cell>
          <cell r="C2173" t="str">
            <v>H40D前排座椅靠背面套-左(超纤革+PVC面套)</v>
          </cell>
        </row>
        <row r="2174">
          <cell r="A2174" t="str">
            <v>2.02.996</v>
          </cell>
          <cell r="B2174" t="str">
            <v>SCS0002813</v>
          </cell>
          <cell r="C2174" t="str">
            <v>H40D前排座椅坐垫面套-左(超纤革+PVC面套)</v>
          </cell>
        </row>
        <row r="2175">
          <cell r="A2175" t="str">
            <v>2.02.997</v>
          </cell>
          <cell r="B2175" t="str">
            <v>SCS0002814</v>
          </cell>
          <cell r="C2175" t="str">
            <v>H40D前排座椅坐垫面套-左(超纤革+织物+PVC)</v>
          </cell>
        </row>
        <row r="2176">
          <cell r="A2176" t="str">
            <v>2.02.998</v>
          </cell>
          <cell r="B2176" t="str">
            <v>SCS0002815</v>
          </cell>
          <cell r="C2176" t="str">
            <v>H40D前排座椅靠背面套-右(超纤革+织物+PVC)</v>
          </cell>
        </row>
        <row r="2177">
          <cell r="A2177" t="str">
            <v>2.02.999</v>
          </cell>
          <cell r="B2177" t="str">
            <v>SCS0002816</v>
          </cell>
          <cell r="C2177" t="str">
            <v>H40D前排座椅靠背面套-右(超纤革+PVC)</v>
          </cell>
        </row>
        <row r="2178">
          <cell r="A2178" t="str">
            <v>2.03</v>
          </cell>
          <cell r="B2178" t="e">
            <v>#N/A</v>
          </cell>
          <cell r="C2178" t="str">
            <v>橡塑类</v>
          </cell>
        </row>
        <row r="2179">
          <cell r="A2179" t="str">
            <v>2.03.001</v>
          </cell>
          <cell r="B2179" t="str">
            <v>SCS0002817</v>
          </cell>
          <cell r="C2179" t="str">
            <v>头枕插管--主动侧（深灰）</v>
          </cell>
        </row>
        <row r="2180">
          <cell r="A2180" t="str">
            <v>2.03.002</v>
          </cell>
          <cell r="B2180" t="str">
            <v>SCS0002818</v>
          </cell>
          <cell r="C2180" t="str">
            <v>头枕插管--被动侧（深灰）</v>
          </cell>
        </row>
        <row r="2181">
          <cell r="A2181" t="str">
            <v>2.03.003</v>
          </cell>
          <cell r="B2181" t="str">
            <v>SCS0002819</v>
          </cell>
          <cell r="C2181" t="str">
            <v>头枕插管--主动侧（浅灰）</v>
          </cell>
        </row>
        <row r="2182">
          <cell r="A2182" t="str">
            <v>2.03.004</v>
          </cell>
          <cell r="B2182" t="str">
            <v>SCS0002820</v>
          </cell>
          <cell r="C2182" t="str">
            <v>头枕插管--被动侧（浅灰）</v>
          </cell>
        </row>
        <row r="2183">
          <cell r="A2183" t="str">
            <v>2.03.005</v>
          </cell>
          <cell r="B2183" t="str">
            <v>SCS0002821</v>
          </cell>
          <cell r="C2183" t="str">
            <v>头枕插管--主动侧（米色）</v>
          </cell>
        </row>
        <row r="2184">
          <cell r="A2184" t="str">
            <v>2.03.006</v>
          </cell>
          <cell r="B2184" t="str">
            <v>SCS0002822</v>
          </cell>
          <cell r="C2184" t="str">
            <v>头枕插管--被动侧（米色）</v>
          </cell>
        </row>
        <row r="2185">
          <cell r="A2185" t="str">
            <v>2.03.007</v>
          </cell>
          <cell r="B2185" t="str">
            <v>SCS0002823</v>
          </cell>
          <cell r="C2185" t="str">
            <v>驾座调角器手柄（深灰）</v>
          </cell>
        </row>
        <row r="2186">
          <cell r="A2186" t="str">
            <v>2.03.008</v>
          </cell>
          <cell r="B2186" t="str">
            <v>SCS0002824</v>
          </cell>
          <cell r="C2186" t="str">
            <v>驾座左侧外罩壳（深灰）</v>
          </cell>
        </row>
        <row r="2187">
          <cell r="A2187" t="str">
            <v>2.03.009</v>
          </cell>
          <cell r="B2187" t="str">
            <v>SCS0002825</v>
          </cell>
          <cell r="C2187" t="str">
            <v>驾座右侧外罩壳（深灰）</v>
          </cell>
        </row>
        <row r="2188">
          <cell r="A2188" t="str">
            <v>2.03.010</v>
          </cell>
          <cell r="B2188" t="str">
            <v>SCS0002826</v>
          </cell>
          <cell r="C2188" t="str">
            <v>副驾调角器手柄（深灰）</v>
          </cell>
        </row>
        <row r="2189">
          <cell r="A2189" t="str">
            <v>2.03.011</v>
          </cell>
          <cell r="B2189" t="str">
            <v>SCS0002827</v>
          </cell>
          <cell r="C2189" t="str">
            <v>副驾外侧外罩壳（深灰）</v>
          </cell>
        </row>
        <row r="2190">
          <cell r="A2190" t="str">
            <v>2.03.012</v>
          </cell>
          <cell r="B2190" t="str">
            <v>SCS0002828</v>
          </cell>
          <cell r="C2190" t="str">
            <v>副驾内侧外罩壳（深灰）</v>
          </cell>
        </row>
        <row r="2191">
          <cell r="A2191" t="str">
            <v>2.03.013</v>
          </cell>
          <cell r="B2191" t="str">
            <v>SCS0002829</v>
          </cell>
          <cell r="C2191" t="str">
            <v>驾座调角器手柄（浅灰）</v>
          </cell>
        </row>
        <row r="2192">
          <cell r="A2192" t="str">
            <v>2.03.014</v>
          </cell>
          <cell r="B2192" t="str">
            <v>SCS0002830</v>
          </cell>
          <cell r="C2192" t="str">
            <v>驾座左侧外罩壳（浅灰）</v>
          </cell>
        </row>
        <row r="2193">
          <cell r="A2193" t="str">
            <v>2.03.015</v>
          </cell>
          <cell r="B2193" t="str">
            <v>SCS0002831</v>
          </cell>
          <cell r="C2193" t="str">
            <v>驾座右侧外罩壳（浅灰）</v>
          </cell>
        </row>
        <row r="2194">
          <cell r="A2194" t="str">
            <v>2.03.016</v>
          </cell>
          <cell r="B2194" t="str">
            <v>SCS0002832</v>
          </cell>
          <cell r="C2194" t="str">
            <v>副驾调角器手柄（浅灰）</v>
          </cell>
        </row>
        <row r="2195">
          <cell r="A2195" t="str">
            <v>2.03.017</v>
          </cell>
          <cell r="B2195" t="str">
            <v>SCS0002833</v>
          </cell>
          <cell r="C2195" t="str">
            <v>副驾外侧外罩壳（浅灰）</v>
          </cell>
        </row>
        <row r="2196">
          <cell r="A2196" t="str">
            <v>2.03.018</v>
          </cell>
          <cell r="B2196" t="str">
            <v>SCS0002834</v>
          </cell>
          <cell r="C2196" t="str">
            <v>副驾内侧外罩壳（浅灰）</v>
          </cell>
        </row>
        <row r="2197">
          <cell r="A2197" t="str">
            <v>2.03.019</v>
          </cell>
          <cell r="B2197" t="str">
            <v>SCS0002835</v>
          </cell>
          <cell r="C2197" t="str">
            <v>驾座调角器手柄（米色）</v>
          </cell>
        </row>
        <row r="2198">
          <cell r="A2198" t="str">
            <v>2.03.020</v>
          </cell>
          <cell r="B2198" t="str">
            <v>SCS0002836</v>
          </cell>
          <cell r="C2198" t="str">
            <v>驾座左侧外罩壳（米色）</v>
          </cell>
        </row>
        <row r="2199">
          <cell r="A2199" t="str">
            <v>2.03.021</v>
          </cell>
          <cell r="B2199" t="str">
            <v>SCS0002837</v>
          </cell>
          <cell r="C2199" t="str">
            <v>驾座右侧外罩壳（米色）</v>
          </cell>
        </row>
        <row r="2200">
          <cell r="A2200" t="str">
            <v>2.03.022</v>
          </cell>
          <cell r="B2200" t="str">
            <v>SCS0002838</v>
          </cell>
          <cell r="C2200" t="str">
            <v>副驾调角器手柄（米色）</v>
          </cell>
        </row>
        <row r="2201">
          <cell r="A2201" t="str">
            <v>2.03.023</v>
          </cell>
          <cell r="B2201" t="str">
            <v>SCS0002839</v>
          </cell>
          <cell r="C2201" t="str">
            <v>副驾外侧外罩壳（米色）</v>
          </cell>
        </row>
        <row r="2202">
          <cell r="A2202" t="str">
            <v>2.03.024</v>
          </cell>
          <cell r="B2202" t="str">
            <v>SCS0002840</v>
          </cell>
          <cell r="C2202" t="str">
            <v>副驾内侧外罩壳（米色）</v>
          </cell>
        </row>
        <row r="2203">
          <cell r="A2203" t="str">
            <v>2.03.025</v>
          </cell>
          <cell r="B2203" t="str">
            <v>SCS0002841</v>
          </cell>
          <cell r="C2203" t="str">
            <v>中排2+1座椅左侧外罩壳（深灰）</v>
          </cell>
        </row>
        <row r="2204">
          <cell r="A2204" t="str">
            <v>2.03.026</v>
          </cell>
          <cell r="B2204" t="str">
            <v>SCS0002842</v>
          </cell>
          <cell r="C2204" t="str">
            <v>中排2+1座椅右侧外罩壳（深灰）</v>
          </cell>
        </row>
        <row r="2205">
          <cell r="A2205" t="str">
            <v>2.03.027</v>
          </cell>
          <cell r="B2205" t="str">
            <v>SCS0002843</v>
          </cell>
          <cell r="C2205" t="str">
            <v>中排2+1座椅调角器手柄（深灰）</v>
          </cell>
        </row>
        <row r="2206">
          <cell r="A2206" t="str">
            <v>2.03.028</v>
          </cell>
          <cell r="B2206" t="str">
            <v>SCS0002844</v>
          </cell>
          <cell r="C2206" t="str">
            <v>中排2+1座椅左侧外罩壳（浅灰）</v>
          </cell>
        </row>
        <row r="2207">
          <cell r="A2207" t="str">
            <v>2.03.029</v>
          </cell>
          <cell r="B2207" t="str">
            <v>SCS0002845</v>
          </cell>
          <cell r="C2207" t="str">
            <v>中排2+1座椅右侧外罩壳（浅灰）</v>
          </cell>
        </row>
        <row r="2208">
          <cell r="A2208" t="str">
            <v>2.03.030</v>
          </cell>
          <cell r="B2208" t="str">
            <v>SCS0002846</v>
          </cell>
          <cell r="C2208" t="str">
            <v>中排2+1座椅调角器手柄（浅灰）</v>
          </cell>
        </row>
        <row r="2209">
          <cell r="A2209" t="str">
            <v>2.03.031</v>
          </cell>
          <cell r="B2209" t="str">
            <v>SCS0002847</v>
          </cell>
          <cell r="C2209" t="str">
            <v>中排2+1座椅左侧外罩壳（米色）</v>
          </cell>
        </row>
        <row r="2210">
          <cell r="A2210" t="str">
            <v>2.03.032</v>
          </cell>
          <cell r="B2210" t="str">
            <v>SCS0002848</v>
          </cell>
          <cell r="C2210" t="str">
            <v>中排2+1座椅右侧外罩壳（米色）</v>
          </cell>
        </row>
        <row r="2211">
          <cell r="A2211" t="str">
            <v>2.03.033</v>
          </cell>
          <cell r="B2211" t="str">
            <v>SCS0002849</v>
          </cell>
          <cell r="C2211" t="str">
            <v>中排2+1座椅调角器手柄（米色）</v>
          </cell>
        </row>
        <row r="2212">
          <cell r="A2212" t="str">
            <v>2.03.034</v>
          </cell>
          <cell r="B2212" t="str">
            <v>SCS0002850</v>
          </cell>
          <cell r="C2212" t="str">
            <v>后排三人座椅左侧外罩壳（深灰）</v>
          </cell>
        </row>
        <row r="2213">
          <cell r="A2213" t="str">
            <v>2.03.035</v>
          </cell>
          <cell r="B2213" t="str">
            <v>SCS0002851</v>
          </cell>
          <cell r="C2213" t="str">
            <v>后排三人座椅右侧外罩壳（深灰）</v>
          </cell>
        </row>
        <row r="2214">
          <cell r="A2214" t="str">
            <v>2.03.036</v>
          </cell>
          <cell r="B2214" t="str">
            <v>SCS0002852</v>
          </cell>
          <cell r="C2214" t="str">
            <v>后排三人座调角器手柄（深灰）</v>
          </cell>
        </row>
        <row r="2215">
          <cell r="A2215" t="str">
            <v>2.03.037</v>
          </cell>
          <cell r="B2215" t="str">
            <v>SCS0002853</v>
          </cell>
          <cell r="C2215" t="str">
            <v>后排三人座椅左侧外罩壳（浅灰）</v>
          </cell>
        </row>
        <row r="2216">
          <cell r="A2216" t="str">
            <v>2.03.038</v>
          </cell>
          <cell r="B2216" t="str">
            <v>SCS0002854</v>
          </cell>
          <cell r="C2216" t="str">
            <v>后排三人座椅右侧外罩壳（浅灰）</v>
          </cell>
        </row>
        <row r="2217">
          <cell r="A2217" t="str">
            <v>2.03.039</v>
          </cell>
          <cell r="B2217" t="str">
            <v>SCS0002855</v>
          </cell>
          <cell r="C2217" t="str">
            <v>后排三人座调角器手柄（浅灰）</v>
          </cell>
        </row>
        <row r="2218">
          <cell r="A2218" t="str">
            <v>2.03.040</v>
          </cell>
          <cell r="B2218" t="str">
            <v>SCS0002856</v>
          </cell>
          <cell r="C2218" t="str">
            <v>后排三人座椅左侧外罩壳（米色）</v>
          </cell>
        </row>
        <row r="2219">
          <cell r="A2219" t="str">
            <v>2.03.041</v>
          </cell>
          <cell r="B2219" t="str">
            <v>SCS0002857</v>
          </cell>
          <cell r="C2219" t="str">
            <v>后排三人座椅右侧外罩壳（米色）</v>
          </cell>
        </row>
        <row r="2220">
          <cell r="A2220" t="str">
            <v>2.03.042</v>
          </cell>
          <cell r="B2220" t="str">
            <v>SCS0002858</v>
          </cell>
          <cell r="C2220" t="str">
            <v>后排三人座调角器手柄（米色）</v>
          </cell>
        </row>
        <row r="2221">
          <cell r="A2221" t="str">
            <v>2.03.043</v>
          </cell>
          <cell r="B2221" t="str">
            <v>BAS0000005</v>
          </cell>
          <cell r="C2221" t="str">
            <v>销轴衬套</v>
          </cell>
        </row>
        <row r="2222">
          <cell r="A2222" t="str">
            <v>2.03.044</v>
          </cell>
          <cell r="B2222" t="str">
            <v>BAS0000006</v>
          </cell>
          <cell r="C2222" t="str">
            <v>翻转杆手柄套</v>
          </cell>
        </row>
        <row r="2223">
          <cell r="A2223" t="str">
            <v>2.03.045</v>
          </cell>
          <cell r="B2223" t="str">
            <v>BAS0000007</v>
          </cell>
          <cell r="C2223" t="str">
            <v>轴套2</v>
          </cell>
        </row>
        <row r="2224">
          <cell r="A2224" t="str">
            <v>2.03.046</v>
          </cell>
          <cell r="B2224" t="str">
            <v>SCS0002859</v>
          </cell>
          <cell r="C2224" t="str">
            <v>驾驶员座椅密封圈</v>
          </cell>
        </row>
        <row r="2225">
          <cell r="A2225" t="str">
            <v>2.03.047</v>
          </cell>
          <cell r="B2225" t="str">
            <v>SCS0002860</v>
          </cell>
          <cell r="C2225" t="str">
            <v>驾驶员座椅隔热垫</v>
          </cell>
        </row>
        <row r="2226">
          <cell r="A2226" t="str">
            <v>2.03.048</v>
          </cell>
          <cell r="B2226" t="str">
            <v>SCS0002861</v>
          </cell>
          <cell r="C2226" t="str">
            <v>副驾座椅隔热垫</v>
          </cell>
        </row>
        <row r="2227">
          <cell r="A2227" t="str">
            <v>2.03.049</v>
          </cell>
          <cell r="B2227" t="str">
            <v>SCS0002862</v>
          </cell>
          <cell r="C2227" t="str">
            <v>减噪胶块</v>
          </cell>
        </row>
        <row r="2228">
          <cell r="A2228" t="str">
            <v>2.03.050</v>
          </cell>
          <cell r="B2228" t="str">
            <v>SCS0002863</v>
          </cell>
          <cell r="C2228" t="str">
            <v>圆形橡胶垫</v>
          </cell>
        </row>
        <row r="2229">
          <cell r="A2229" t="str">
            <v>2.03.051</v>
          </cell>
          <cell r="B2229" t="str">
            <v>SCS0002864</v>
          </cell>
          <cell r="C2229" t="str">
            <v>支腿橡胶垫</v>
          </cell>
        </row>
        <row r="2230">
          <cell r="A2230" t="str">
            <v>2.03.052</v>
          </cell>
          <cell r="B2230" t="str">
            <v>SCS0002865</v>
          </cell>
          <cell r="C2230" t="str">
            <v>中排后支腿橡胶垫</v>
          </cell>
        </row>
        <row r="2231">
          <cell r="A2231" t="str">
            <v>2.03.053</v>
          </cell>
          <cell r="B2231" t="str">
            <v>SCS0002866</v>
          </cell>
          <cell r="C2231" t="str">
            <v>后排缓冲垫</v>
          </cell>
        </row>
        <row r="2232">
          <cell r="A2232" t="str">
            <v>2.03.054</v>
          </cell>
          <cell r="B2232" t="str">
            <v>SCS0002867</v>
          </cell>
          <cell r="C2232" t="str">
            <v>中排独立橡胶块</v>
          </cell>
        </row>
        <row r="2233">
          <cell r="A2233" t="str">
            <v>2.03.055</v>
          </cell>
          <cell r="B2233" t="str">
            <v>SCS0002868</v>
          </cell>
          <cell r="C2233" t="str">
            <v>驾座总成塑料包装袋</v>
          </cell>
        </row>
        <row r="2234">
          <cell r="A2234" t="str">
            <v>2.03.056</v>
          </cell>
          <cell r="B2234" t="str">
            <v>SCS0002869</v>
          </cell>
          <cell r="C2234" t="str">
            <v>头枕塑料包装袋</v>
          </cell>
        </row>
        <row r="2235">
          <cell r="A2235" t="str">
            <v>2.03.057</v>
          </cell>
          <cell r="B2235" t="str">
            <v>SCS0002870</v>
          </cell>
          <cell r="C2235" t="str">
            <v>中排2+1总成塑料包装袋</v>
          </cell>
        </row>
        <row r="2236">
          <cell r="A2236" t="str">
            <v>2.03.058</v>
          </cell>
          <cell r="B2236" t="str">
            <v>SCS0002871</v>
          </cell>
          <cell r="C2236" t="str">
            <v>跨坐座垫总成塑料包装袋</v>
          </cell>
        </row>
        <row r="2237">
          <cell r="A2237" t="str">
            <v>2.03.059</v>
          </cell>
          <cell r="B2237" t="str">
            <v>SCS0002872</v>
          </cell>
          <cell r="C2237" t="str">
            <v>跨坐靠背总成塑料包装袋</v>
          </cell>
        </row>
        <row r="2238">
          <cell r="A2238" t="str">
            <v>2.03.060</v>
          </cell>
          <cell r="B2238" t="str">
            <v>SCS0002873</v>
          </cell>
          <cell r="C2238" t="str">
            <v>中排双人总成塑料包装袋</v>
          </cell>
        </row>
        <row r="2239">
          <cell r="A2239" t="str">
            <v>2.03.061</v>
          </cell>
          <cell r="B2239" t="str">
            <v>SCS0002874</v>
          </cell>
          <cell r="C2239" t="str">
            <v>后排三人总成塑料包装袋</v>
          </cell>
        </row>
        <row r="2240">
          <cell r="A2240" t="str">
            <v>2.03.062</v>
          </cell>
          <cell r="B2240" t="str">
            <v>SCS0002875</v>
          </cell>
          <cell r="C2240" t="str">
            <v>扶手塑料包装袋</v>
          </cell>
        </row>
        <row r="2241">
          <cell r="A2241" t="str">
            <v>2.03.063</v>
          </cell>
          <cell r="B2241" t="str">
            <v>SCS0002876</v>
          </cell>
          <cell r="C2241" t="str">
            <v>307驾座调角器手柄（米色）</v>
          </cell>
        </row>
        <row r="2242">
          <cell r="A2242" t="str">
            <v>2.03.064</v>
          </cell>
          <cell r="B2242" t="str">
            <v>SCS0002877</v>
          </cell>
          <cell r="C2242" t="str">
            <v>307副驾调角器手柄（米色）</v>
          </cell>
        </row>
        <row r="2243">
          <cell r="A2243" t="str">
            <v>2.03.065</v>
          </cell>
          <cell r="B2243" t="str">
            <v>SCS0002878</v>
          </cell>
          <cell r="C2243" t="str">
            <v>307驾座左侧外罩壳（米色）</v>
          </cell>
        </row>
        <row r="2244">
          <cell r="A2244" t="str">
            <v>2.03.066</v>
          </cell>
          <cell r="B2244" t="str">
            <v>SCS0002879</v>
          </cell>
          <cell r="C2244" t="str">
            <v>307副驾右侧外罩壳（米色）</v>
          </cell>
        </row>
        <row r="2245">
          <cell r="A2245" t="str">
            <v>2.03.067</v>
          </cell>
          <cell r="B2245" t="str">
            <v>SCS0002880</v>
          </cell>
          <cell r="C2245" t="str">
            <v>307中排双人右侧罩壳（深灰）</v>
          </cell>
        </row>
        <row r="2246">
          <cell r="A2246" t="str">
            <v>2.03.068</v>
          </cell>
          <cell r="B2246" t="str">
            <v>SCS0002881</v>
          </cell>
          <cell r="C2246" t="str">
            <v>307中排双人右侧罩壳（浅灰）</v>
          </cell>
        </row>
        <row r="2247">
          <cell r="A2247" t="str">
            <v>2.03.069</v>
          </cell>
          <cell r="B2247" t="str">
            <v>SCS0002882</v>
          </cell>
          <cell r="C2247" t="str">
            <v>307中排双人右侧罩壳（米色）</v>
          </cell>
        </row>
        <row r="2248">
          <cell r="A2248" t="str">
            <v>2.03.070</v>
          </cell>
          <cell r="B2248" t="str">
            <v>SCS0002883</v>
          </cell>
          <cell r="C2248" t="str">
            <v>307跨座装饰罩（深灰）</v>
          </cell>
        </row>
        <row r="2249">
          <cell r="A2249" t="str">
            <v>2.03.071</v>
          </cell>
          <cell r="B2249" t="str">
            <v>SCS0002884</v>
          </cell>
          <cell r="C2249" t="str">
            <v>307跨座装饰罩（浅灰）</v>
          </cell>
        </row>
        <row r="2250">
          <cell r="A2250" t="str">
            <v>2.03.072</v>
          </cell>
          <cell r="B2250" t="str">
            <v>SCS0002885</v>
          </cell>
          <cell r="C2250" t="str">
            <v>307跨座装饰罩（米色）</v>
          </cell>
        </row>
        <row r="2251">
          <cell r="A2251" t="str">
            <v>2.03.073</v>
          </cell>
          <cell r="B2251" t="str">
            <v>SCS0002886</v>
          </cell>
          <cell r="C2251" t="str">
            <v>307尼龙滑套</v>
          </cell>
        </row>
        <row r="2252">
          <cell r="A2252" t="str">
            <v>2.03.074</v>
          </cell>
          <cell r="B2252" t="str">
            <v>SCS0002887</v>
          </cell>
          <cell r="C2252" t="str">
            <v>307跨座脚套</v>
          </cell>
        </row>
        <row r="2253">
          <cell r="A2253" t="str">
            <v>2.03.075</v>
          </cell>
          <cell r="B2253" t="str">
            <v>BAS0000008</v>
          </cell>
          <cell r="C2253" t="str">
            <v>307跨座销轴衬套</v>
          </cell>
        </row>
        <row r="2254">
          <cell r="A2254" t="str">
            <v>2.03.076</v>
          </cell>
          <cell r="B2254" t="str">
            <v>SCS0002888</v>
          </cell>
          <cell r="C2254" t="str">
            <v>驾座总成塑料包装袋</v>
          </cell>
        </row>
        <row r="2255">
          <cell r="A2255" t="str">
            <v>2.03.077</v>
          </cell>
          <cell r="B2255" t="str">
            <v>SCS0002889</v>
          </cell>
          <cell r="C2255" t="str">
            <v>头枕塑料包装袋</v>
          </cell>
        </row>
        <row r="2256">
          <cell r="A2256" t="str">
            <v>2.03.078</v>
          </cell>
          <cell r="B2256" t="str">
            <v>SCS0002890</v>
          </cell>
          <cell r="C2256" t="str">
            <v>中排双人总成塑料包装袋</v>
          </cell>
        </row>
        <row r="2257">
          <cell r="A2257" t="str">
            <v>2.03.079</v>
          </cell>
          <cell r="B2257" t="str">
            <v>SCS0002891</v>
          </cell>
          <cell r="C2257" t="str">
            <v>跨坐座垫总成塑料包装袋</v>
          </cell>
        </row>
        <row r="2258">
          <cell r="A2258" t="str">
            <v>2.03.080</v>
          </cell>
          <cell r="B2258" t="str">
            <v>SCS0002892</v>
          </cell>
          <cell r="C2258" t="str">
            <v>跨坐靠背总成塑料包装袋</v>
          </cell>
        </row>
        <row r="2259">
          <cell r="A2259" t="str">
            <v>2.03.081</v>
          </cell>
          <cell r="B2259" t="str">
            <v>SCS0002893</v>
          </cell>
          <cell r="C2259" t="str">
            <v>后排三人总成塑料包装袋</v>
          </cell>
        </row>
        <row r="2260">
          <cell r="A2260" t="str">
            <v>2.03.082</v>
          </cell>
          <cell r="B2260" t="str">
            <v>SCS0002894</v>
          </cell>
          <cell r="C2260" t="str">
            <v>301主头枕插管</v>
          </cell>
        </row>
        <row r="2261">
          <cell r="A2261" t="str">
            <v>2.03.083</v>
          </cell>
          <cell r="B2261" t="str">
            <v>SCS0002895</v>
          </cell>
          <cell r="C2261" t="str">
            <v>301副头枕插管</v>
          </cell>
        </row>
        <row r="2262">
          <cell r="A2262" t="str">
            <v>2.03.084</v>
          </cell>
          <cell r="B2262" t="str">
            <v>SCS0002896</v>
          </cell>
          <cell r="C2262" t="str">
            <v>301头枕塑料包装袋</v>
          </cell>
        </row>
        <row r="2263">
          <cell r="A2263" t="str">
            <v>2.03.085</v>
          </cell>
          <cell r="B2263" t="str">
            <v>BAS0000009</v>
          </cell>
          <cell r="C2263" t="str">
            <v>301轴套</v>
          </cell>
        </row>
        <row r="2264">
          <cell r="A2264" t="str">
            <v>2.03.086</v>
          </cell>
          <cell r="B2264" t="str">
            <v>SCS0002897</v>
          </cell>
          <cell r="C2264" t="str">
            <v>301正驾右内护盖</v>
          </cell>
        </row>
        <row r="2265">
          <cell r="A2265" t="str">
            <v>2.03.087</v>
          </cell>
          <cell r="B2265" t="str">
            <v>SCS0002898</v>
          </cell>
          <cell r="C2265" t="str">
            <v>301正驾左外护盖</v>
          </cell>
        </row>
        <row r="2266">
          <cell r="A2266" t="str">
            <v>2.03.088</v>
          </cell>
          <cell r="B2266" t="str">
            <v>SCS0002899</v>
          </cell>
          <cell r="C2266" t="str">
            <v>塞盖</v>
          </cell>
        </row>
        <row r="2267">
          <cell r="A2267" t="str">
            <v>2.03.089</v>
          </cell>
          <cell r="B2267" t="str">
            <v>SCS0002900</v>
          </cell>
          <cell r="C2267" t="str">
            <v>301副驾左内护盖</v>
          </cell>
        </row>
        <row r="2268">
          <cell r="A2268" t="str">
            <v>2.03.090</v>
          </cell>
          <cell r="B2268" t="str">
            <v>SCS0002901</v>
          </cell>
          <cell r="C2268" t="str">
            <v>301副驾右外护盖</v>
          </cell>
        </row>
        <row r="2269">
          <cell r="A2269" t="str">
            <v>2.03.091</v>
          </cell>
          <cell r="B2269" t="str">
            <v>SCS0002902</v>
          </cell>
          <cell r="C2269" t="str">
            <v>301正驾调角器把手护盖</v>
          </cell>
        </row>
        <row r="2270">
          <cell r="A2270" t="str">
            <v>2.03.092</v>
          </cell>
          <cell r="B2270" t="str">
            <v>SCS0002903</v>
          </cell>
          <cell r="C2270" t="str">
            <v>301副驾调角器把手护盖</v>
          </cell>
        </row>
        <row r="2271">
          <cell r="A2271" t="str">
            <v>2.03.093</v>
          </cell>
          <cell r="B2271" t="str">
            <v>SCS0002904</v>
          </cell>
          <cell r="C2271" t="str">
            <v>301驾座总成塑料包装袋</v>
          </cell>
        </row>
        <row r="2272">
          <cell r="A2272" t="str">
            <v>2.03.094</v>
          </cell>
          <cell r="B2272" t="str">
            <v>SCS0002905</v>
          </cell>
          <cell r="C2272" t="str">
            <v>301后排靠背总成塑料包装袋（整体式）</v>
          </cell>
        </row>
        <row r="2273">
          <cell r="A2273" t="str">
            <v>2.03.095</v>
          </cell>
          <cell r="B2273" t="str">
            <v>SCS0002906</v>
          </cell>
          <cell r="C2273" t="str">
            <v>解锁护套</v>
          </cell>
        </row>
        <row r="2274">
          <cell r="A2274" t="str">
            <v>2.03.096</v>
          </cell>
          <cell r="B2274" t="str">
            <v>SCS0002907</v>
          </cell>
          <cell r="C2274" t="str">
            <v>解锁按钮</v>
          </cell>
        </row>
        <row r="2275">
          <cell r="A2275" t="str">
            <v>2.03.097</v>
          </cell>
          <cell r="B2275" t="str">
            <v>SCS0002908</v>
          </cell>
          <cell r="C2275" t="str">
            <v>安全带导向板</v>
          </cell>
        </row>
        <row r="2276">
          <cell r="A2276" t="str">
            <v>2.03.098</v>
          </cell>
          <cell r="B2276" t="str">
            <v>SCS0002909</v>
          </cell>
          <cell r="C2276" t="str">
            <v>301后排座垫总成塑料包装袋（整体式）</v>
          </cell>
        </row>
        <row r="2277">
          <cell r="A2277" t="str">
            <v>2.03.099</v>
          </cell>
          <cell r="B2277" t="str">
            <v>SCS0002910</v>
          </cell>
          <cell r="C2277" t="str">
            <v>301后排双人靠背总成塑料包装袋</v>
          </cell>
        </row>
        <row r="2278">
          <cell r="A2278" t="str">
            <v>2.03.100</v>
          </cell>
          <cell r="B2278" t="str">
            <v>SCS0002911</v>
          </cell>
          <cell r="C2278" t="str">
            <v>301后排单人靠背总成塑料包装袋</v>
          </cell>
        </row>
        <row r="2279">
          <cell r="A2279" t="str">
            <v>2.03.101</v>
          </cell>
          <cell r="B2279" t="str">
            <v>SCS0002912</v>
          </cell>
          <cell r="C2279" t="str">
            <v>301后排双人座垫总成塑料包装袋</v>
          </cell>
        </row>
        <row r="2280">
          <cell r="A2280" t="str">
            <v>2.03.102</v>
          </cell>
          <cell r="B2280" t="str">
            <v>SCS0002913</v>
          </cell>
          <cell r="C2280" t="str">
            <v>301后排单人座垫总成塑料包装袋</v>
          </cell>
        </row>
        <row r="2281">
          <cell r="A2281" t="str">
            <v>2.03.103</v>
          </cell>
          <cell r="B2281" t="str">
            <v>SCS0002914</v>
          </cell>
          <cell r="C2281" t="str">
            <v>301后排两侧头枕总成塑料包装袋</v>
          </cell>
        </row>
        <row r="2282">
          <cell r="A2282" t="str">
            <v>2.03.104</v>
          </cell>
          <cell r="B2282" t="str">
            <v>SCS0002915</v>
          </cell>
          <cell r="C2282" t="str">
            <v>301后排中间头枕总成塑料包装袋</v>
          </cell>
        </row>
        <row r="2283">
          <cell r="A2283" t="str">
            <v>2.03.105</v>
          </cell>
          <cell r="B2283" t="str">
            <v>SCS0002916</v>
          </cell>
          <cell r="C2283" t="str">
            <v>301后排中间主头枕插管</v>
          </cell>
        </row>
        <row r="2284">
          <cell r="A2284" t="str">
            <v>2.03.106</v>
          </cell>
          <cell r="B2284" t="str">
            <v>SCS0002917</v>
          </cell>
          <cell r="C2284" t="str">
            <v>301后排中间副头枕插管</v>
          </cell>
        </row>
        <row r="2285">
          <cell r="A2285" t="str">
            <v>2.03.107</v>
          </cell>
          <cell r="B2285" t="str">
            <v>SCS0002918</v>
          </cell>
          <cell r="C2285" t="str">
            <v>301六分靠背左上连接板中间轴套</v>
          </cell>
        </row>
        <row r="2286">
          <cell r="A2286" t="str">
            <v>2.03.108</v>
          </cell>
          <cell r="B2286" t="str">
            <v>SCS0002919</v>
          </cell>
          <cell r="C2286" t="str">
            <v>301正驾左外护盖（带孔）</v>
          </cell>
        </row>
        <row r="2287">
          <cell r="A2287" t="str">
            <v>2.03.109</v>
          </cell>
          <cell r="B2287" t="str">
            <v>SCS0002920</v>
          </cell>
          <cell r="C2287" t="str">
            <v>301正驾高度调节手柄总成</v>
          </cell>
        </row>
        <row r="2288">
          <cell r="A2288" t="str">
            <v>2.03.110</v>
          </cell>
          <cell r="B2288" t="str">
            <v>SCS0002921</v>
          </cell>
          <cell r="C2288" t="str">
            <v>301正驾高度调节手柄盖</v>
          </cell>
        </row>
        <row r="2289">
          <cell r="A2289" t="str">
            <v>2.03.111</v>
          </cell>
          <cell r="B2289" t="str">
            <v>SCS0002922</v>
          </cell>
          <cell r="C2289" t="str">
            <v>安全带出口罩（深灰）</v>
          </cell>
        </row>
        <row r="2290">
          <cell r="A2290" t="str">
            <v>2.03.112</v>
          </cell>
          <cell r="B2290" t="str">
            <v>SCS0002923</v>
          </cell>
          <cell r="C2290" t="str">
            <v>安全带出口罩（浅灰）</v>
          </cell>
        </row>
        <row r="2291">
          <cell r="A2291" t="str">
            <v>2.03.113</v>
          </cell>
          <cell r="B2291" t="str">
            <v>SCS0002924</v>
          </cell>
          <cell r="C2291" t="str">
            <v>安全带出口罩（米色）</v>
          </cell>
        </row>
        <row r="2292">
          <cell r="A2292" t="str">
            <v>2.03.114</v>
          </cell>
          <cell r="B2292" t="str">
            <v>SCS0002925</v>
          </cell>
          <cell r="C2292" t="str">
            <v>中排左护盖（深灰）</v>
          </cell>
        </row>
        <row r="2293">
          <cell r="A2293" t="str">
            <v>2.03.115</v>
          </cell>
          <cell r="B2293" t="str">
            <v>SCS0002926</v>
          </cell>
          <cell r="C2293" t="str">
            <v>中排左护盖（浅灰）</v>
          </cell>
        </row>
        <row r="2294">
          <cell r="A2294" t="str">
            <v>2.03.116</v>
          </cell>
          <cell r="B2294" t="str">
            <v>SCS0002927</v>
          </cell>
          <cell r="C2294" t="str">
            <v>中排左护盖（米色）</v>
          </cell>
        </row>
        <row r="2295">
          <cell r="A2295" t="str">
            <v>2.03.117</v>
          </cell>
          <cell r="B2295" t="str">
            <v>SCS0002928</v>
          </cell>
          <cell r="C2295" t="str">
            <v>右护盖（深灰）</v>
          </cell>
        </row>
        <row r="2296">
          <cell r="A2296" t="str">
            <v>2.03.118</v>
          </cell>
          <cell r="B2296" t="str">
            <v>SCS0002929</v>
          </cell>
          <cell r="C2296" t="str">
            <v>右护盖（浅灰）</v>
          </cell>
        </row>
        <row r="2297">
          <cell r="A2297" t="str">
            <v>2.03.119</v>
          </cell>
          <cell r="B2297" t="str">
            <v>SCS0002930</v>
          </cell>
          <cell r="C2297" t="str">
            <v>右护盖（米色）</v>
          </cell>
        </row>
        <row r="2298">
          <cell r="A2298" t="str">
            <v>2.03.120</v>
          </cell>
          <cell r="B2298" t="str">
            <v>SCS0002931</v>
          </cell>
          <cell r="C2298" t="str">
            <v>后扣手总成（深灰）</v>
          </cell>
        </row>
        <row r="2299">
          <cell r="A2299" t="str">
            <v>2.03.121</v>
          </cell>
          <cell r="B2299" t="str">
            <v>SCS0002932</v>
          </cell>
          <cell r="C2299" t="str">
            <v>后扣手总成（浅灰）</v>
          </cell>
        </row>
        <row r="2300">
          <cell r="A2300" t="str">
            <v>2.03.122</v>
          </cell>
          <cell r="B2300" t="str">
            <v>SCS0002933</v>
          </cell>
          <cell r="C2300" t="str">
            <v>后扣手总成（米色）</v>
          </cell>
        </row>
        <row r="2301">
          <cell r="A2301" t="str">
            <v>2.03.123</v>
          </cell>
          <cell r="B2301" t="str">
            <v>SCS0002934</v>
          </cell>
          <cell r="C2301" t="str">
            <v>左护盖（深灰）</v>
          </cell>
        </row>
        <row r="2302">
          <cell r="A2302" t="str">
            <v>2.03.124</v>
          </cell>
          <cell r="B2302" t="str">
            <v>SCS0002935</v>
          </cell>
          <cell r="C2302" t="str">
            <v>左护盖（浅灰）</v>
          </cell>
        </row>
        <row r="2303">
          <cell r="A2303" t="str">
            <v>2.03.125</v>
          </cell>
          <cell r="B2303" t="str">
            <v>SCS0002936</v>
          </cell>
          <cell r="C2303" t="str">
            <v>左护盖（米色）</v>
          </cell>
        </row>
        <row r="2304">
          <cell r="A2304" t="str">
            <v>2.03.126</v>
          </cell>
          <cell r="B2304" t="str">
            <v>SCS0002937</v>
          </cell>
          <cell r="C2304" t="str">
            <v>地锁解锁手柄L（深灰）</v>
          </cell>
        </row>
        <row r="2305">
          <cell r="A2305" t="str">
            <v>2.03.127</v>
          </cell>
          <cell r="B2305" t="str">
            <v>SCS0002938</v>
          </cell>
          <cell r="C2305" t="str">
            <v>地锁解锁手柄L（浅灰）</v>
          </cell>
        </row>
        <row r="2306">
          <cell r="A2306" t="str">
            <v>2.03.128</v>
          </cell>
          <cell r="B2306" t="str">
            <v>SCS0002939</v>
          </cell>
          <cell r="C2306" t="str">
            <v>地锁解锁手柄L（米色）</v>
          </cell>
        </row>
        <row r="2307">
          <cell r="A2307" t="str">
            <v>2.03.129</v>
          </cell>
          <cell r="B2307" t="str">
            <v>SCS0002940</v>
          </cell>
          <cell r="C2307" t="str">
            <v>306（改型）后排橡胶垫</v>
          </cell>
        </row>
        <row r="2308">
          <cell r="A2308" t="str">
            <v>2.03.130</v>
          </cell>
          <cell r="B2308" t="str">
            <v>SCS0002941</v>
          </cell>
          <cell r="C2308" t="str">
            <v>M20主驾右内护盖</v>
          </cell>
        </row>
        <row r="2309">
          <cell r="A2309" t="str">
            <v>2.03.131</v>
          </cell>
          <cell r="B2309" t="str">
            <v>SCS0002942</v>
          </cell>
          <cell r="C2309" t="str">
            <v>M20主驾左外护盖</v>
          </cell>
        </row>
        <row r="2310">
          <cell r="A2310" t="str">
            <v>2.03.132</v>
          </cell>
          <cell r="B2310" t="str">
            <v>SCS0002943</v>
          </cell>
          <cell r="C2310" t="str">
            <v>M20主驾外护垫</v>
          </cell>
        </row>
        <row r="2311">
          <cell r="A2311" t="str">
            <v>2.03.133</v>
          </cell>
          <cell r="B2311" t="str">
            <v>SCS0002944</v>
          </cell>
          <cell r="C2311" t="str">
            <v>M20副驾左内护盖</v>
          </cell>
        </row>
        <row r="2312">
          <cell r="A2312" t="str">
            <v>2.03.134</v>
          </cell>
          <cell r="B2312" t="str">
            <v>SCS0002945</v>
          </cell>
          <cell r="C2312" t="str">
            <v>M20副驾右外护盖</v>
          </cell>
        </row>
        <row r="2313">
          <cell r="A2313" t="str">
            <v>2.03.135</v>
          </cell>
          <cell r="B2313" t="str">
            <v>SCS0002946</v>
          </cell>
          <cell r="C2313" t="str">
            <v>M20副驾外护垫</v>
          </cell>
        </row>
        <row r="2314">
          <cell r="A2314" t="str">
            <v>2.03.136</v>
          </cell>
          <cell r="B2314" t="str">
            <v>SCS0002947</v>
          </cell>
          <cell r="C2314" t="str">
            <v>M20中排独立右内护盖</v>
          </cell>
        </row>
        <row r="2315">
          <cell r="A2315" t="str">
            <v>2.03.137</v>
          </cell>
          <cell r="B2315" t="str">
            <v>SCS0002948</v>
          </cell>
          <cell r="C2315" t="str">
            <v>M20中排独立左外护盖</v>
          </cell>
        </row>
        <row r="2316">
          <cell r="A2316" t="str">
            <v>2.03.138</v>
          </cell>
          <cell r="B2316" t="str">
            <v>SCS0002949</v>
          </cell>
          <cell r="C2316" t="str">
            <v>M20中排独立左内护盖</v>
          </cell>
        </row>
        <row r="2317">
          <cell r="A2317" t="str">
            <v>2.03.139</v>
          </cell>
          <cell r="B2317" t="str">
            <v>SCS0002950</v>
          </cell>
          <cell r="C2317" t="str">
            <v>M20中排独立右外护盖</v>
          </cell>
        </row>
        <row r="2318">
          <cell r="A2318" t="str">
            <v>2.03.140</v>
          </cell>
          <cell r="B2318" t="str">
            <v>SCS0002951</v>
          </cell>
          <cell r="C2318" t="str">
            <v>M20中排独立调角器解锁手柄L</v>
          </cell>
        </row>
        <row r="2319">
          <cell r="A2319" t="str">
            <v>2.03.141</v>
          </cell>
          <cell r="B2319" t="str">
            <v>SCS0002952</v>
          </cell>
          <cell r="C2319" t="str">
            <v>M20中排独立调角器解锁手柄R</v>
          </cell>
        </row>
        <row r="2320">
          <cell r="A2320" t="str">
            <v>2.03.142</v>
          </cell>
          <cell r="B2320" t="str">
            <v>SCS0002953</v>
          </cell>
          <cell r="C2320" t="str">
            <v>M20中排独立调角器解锁手柄塞盖</v>
          </cell>
        </row>
        <row r="2321">
          <cell r="A2321" t="str">
            <v>2.03.143</v>
          </cell>
          <cell r="B2321" t="str">
            <v>SCS0002954</v>
          </cell>
          <cell r="C2321" t="str">
            <v>地锁解锁手柄R（灰色）</v>
          </cell>
        </row>
        <row r="2322">
          <cell r="A2322" t="str">
            <v>2.03.144</v>
          </cell>
          <cell r="B2322" t="str">
            <v>SCS0002955</v>
          </cell>
          <cell r="C2322" t="str">
            <v>地锁解锁手柄L（灰色）</v>
          </cell>
        </row>
        <row r="2323">
          <cell r="A2323" t="str">
            <v>2.03.146</v>
          </cell>
          <cell r="B2323" t="str">
            <v>SCS0002956</v>
          </cell>
          <cell r="C2323" t="str">
            <v>M20中排挂钩</v>
          </cell>
        </row>
        <row r="2324">
          <cell r="A2324" t="str">
            <v>2.03.147</v>
          </cell>
          <cell r="B2324" t="str">
            <v>SCS0002957</v>
          </cell>
          <cell r="C2324" t="str">
            <v>M20中排橡胶垫</v>
          </cell>
        </row>
        <row r="2325">
          <cell r="A2325" t="str">
            <v>2.03.148</v>
          </cell>
          <cell r="B2325" t="str">
            <v>SCS0002958</v>
          </cell>
          <cell r="C2325" t="str">
            <v>M20右座椅左护盖(灰色)</v>
          </cell>
        </row>
        <row r="2326">
          <cell r="A2326" t="str">
            <v>2.03.149</v>
          </cell>
          <cell r="B2326" t="str">
            <v>SCS0002959</v>
          </cell>
          <cell r="C2326" t="str">
            <v>M20右座椅左护盖(浅灰)</v>
          </cell>
        </row>
        <row r="2327">
          <cell r="A2327" t="str">
            <v>2.03.150</v>
          </cell>
          <cell r="B2327" t="str">
            <v>SCS0002960</v>
          </cell>
          <cell r="C2327" t="str">
            <v>M20右座椅左护盖(米色)</v>
          </cell>
        </row>
        <row r="2328">
          <cell r="A2328" t="str">
            <v>2.03.151</v>
          </cell>
          <cell r="B2328" t="str">
            <v>SCS0002961</v>
          </cell>
          <cell r="C2328" t="str">
            <v>M20右座椅右护盖(灰色)</v>
          </cell>
        </row>
        <row r="2329">
          <cell r="A2329" t="str">
            <v>2.03.152</v>
          </cell>
          <cell r="B2329" t="str">
            <v>SCS0002962</v>
          </cell>
          <cell r="C2329" t="str">
            <v>M20右座椅右护盖(浅灰)</v>
          </cell>
        </row>
        <row r="2330">
          <cell r="A2330" t="str">
            <v>2.03.153</v>
          </cell>
          <cell r="B2330" t="str">
            <v>SCS0002963</v>
          </cell>
          <cell r="C2330" t="str">
            <v>M20右座椅右护盖(米色)</v>
          </cell>
        </row>
        <row r="2331">
          <cell r="A2331" t="str">
            <v>2.03.154</v>
          </cell>
          <cell r="B2331" t="str">
            <v>SCS0002964</v>
          </cell>
          <cell r="C2331" t="str">
            <v>M20中排左侧座椅总成塑料包装袋</v>
          </cell>
        </row>
        <row r="2332">
          <cell r="A2332" t="str">
            <v>2.03.155</v>
          </cell>
          <cell r="B2332" t="str">
            <v>SCS0002965</v>
          </cell>
          <cell r="C2332" t="str">
            <v>M20中排右侧座椅总成塑料包装袋</v>
          </cell>
        </row>
        <row r="2333">
          <cell r="A2333" t="str">
            <v>2.03.156</v>
          </cell>
          <cell r="B2333" t="str">
            <v>SCS0002966</v>
          </cell>
          <cell r="C2333" t="str">
            <v>M20三人座椅总成塑料包装袋</v>
          </cell>
        </row>
        <row r="2334">
          <cell r="A2334" t="str">
            <v>2.03.157</v>
          </cell>
          <cell r="B2334" t="str">
            <v>SCS0002967</v>
          </cell>
          <cell r="C2334" t="str">
            <v>驾驶员座椅调角器护盖</v>
          </cell>
        </row>
        <row r="2335">
          <cell r="A2335" t="str">
            <v>2.03.158</v>
          </cell>
          <cell r="B2335" t="str">
            <v>SCS0002968</v>
          </cell>
          <cell r="C2335" t="str">
            <v>驾驶员椅解锁手把</v>
          </cell>
        </row>
        <row r="2336">
          <cell r="A2336" t="str">
            <v>2.03.159</v>
          </cell>
          <cell r="B2336" t="str">
            <v>BAS0000010</v>
          </cell>
          <cell r="C2336" t="str">
            <v>尼龙轴套（黑色）</v>
          </cell>
        </row>
        <row r="2337">
          <cell r="A2337" t="str">
            <v>2.03.160</v>
          </cell>
          <cell r="B2337" t="str">
            <v>SLT0001551</v>
          </cell>
          <cell r="C2337" t="str">
            <v>小背折叠板手柄</v>
          </cell>
        </row>
        <row r="2338">
          <cell r="A2338" t="str">
            <v>2.03.161</v>
          </cell>
          <cell r="B2338" t="str">
            <v>SLT0001552</v>
          </cell>
          <cell r="C2338" t="str">
            <v>小背置物盒总成</v>
          </cell>
        </row>
        <row r="2339">
          <cell r="A2339" t="str">
            <v>2.03.162</v>
          </cell>
          <cell r="B2339" t="str">
            <v>SLT0001553</v>
          </cell>
          <cell r="C2339" t="str">
            <v>司机背塑料薄膜包装袋</v>
          </cell>
        </row>
        <row r="2340">
          <cell r="A2340" t="str">
            <v>2.03.163</v>
          </cell>
          <cell r="B2340" t="str">
            <v>SLT0001554</v>
          </cell>
          <cell r="C2340" t="str">
            <v>司机座塑料薄膜包装袋</v>
          </cell>
        </row>
        <row r="2341">
          <cell r="A2341" t="str">
            <v>2.03.164</v>
          </cell>
          <cell r="B2341" t="str">
            <v>SLT0001555</v>
          </cell>
          <cell r="C2341" t="str">
            <v>1695副司机背塑料薄膜包装袋</v>
          </cell>
        </row>
        <row r="2342">
          <cell r="A2342" t="str">
            <v>2.03.165</v>
          </cell>
          <cell r="B2342" t="str">
            <v>SLT0001556</v>
          </cell>
          <cell r="C2342" t="str">
            <v>1695副司机坐塑料薄膜包装袋</v>
          </cell>
        </row>
        <row r="2343">
          <cell r="A2343" t="str">
            <v>2.03.166</v>
          </cell>
          <cell r="B2343" t="str">
            <v>SLT0001557</v>
          </cell>
          <cell r="C2343" t="str">
            <v>1780副司机联背塑料薄膜包装袋</v>
          </cell>
        </row>
        <row r="2344">
          <cell r="A2344" t="str">
            <v>2.03.167</v>
          </cell>
          <cell r="B2344" t="str">
            <v>SLT0001558</v>
          </cell>
          <cell r="C2344" t="str">
            <v>1780副司机坐垫塑料薄膜包装袋</v>
          </cell>
        </row>
        <row r="2345">
          <cell r="A2345" t="str">
            <v>2.03.168</v>
          </cell>
          <cell r="B2345" t="str">
            <v>SLT0001559</v>
          </cell>
          <cell r="C2345" t="str">
            <v>1900副司机大背塑料薄膜包装袋</v>
          </cell>
        </row>
        <row r="2346">
          <cell r="A2346" t="str">
            <v>2.03.169</v>
          </cell>
          <cell r="B2346" t="str">
            <v>SLT0001560</v>
          </cell>
          <cell r="C2346" t="str">
            <v>1900副司机小背塑料薄膜包装袋</v>
          </cell>
        </row>
        <row r="2347">
          <cell r="A2347" t="str">
            <v>2.03.170</v>
          </cell>
          <cell r="B2347" t="str">
            <v>SLT0001561</v>
          </cell>
          <cell r="C2347" t="str">
            <v>1900副司机坐垫塑料薄膜包装袋</v>
          </cell>
        </row>
        <row r="2348">
          <cell r="A2348" t="str">
            <v>2.03.171</v>
          </cell>
          <cell r="B2348" t="str">
            <v>SCS0002969</v>
          </cell>
          <cell r="C2348" t="str">
            <v>头枕插管--主动侧（灰色）</v>
          </cell>
        </row>
        <row r="2349">
          <cell r="A2349" t="str">
            <v>2.03.172</v>
          </cell>
          <cell r="B2349" t="str">
            <v>SCS0002970</v>
          </cell>
          <cell r="C2349" t="str">
            <v>头枕插管--被动侧（灰色）</v>
          </cell>
        </row>
        <row r="2350">
          <cell r="A2350" t="str">
            <v>2.03.173</v>
          </cell>
          <cell r="B2350" t="str">
            <v>SCS0002971</v>
          </cell>
          <cell r="C2350" t="str">
            <v>安全带出口罩（灰色）</v>
          </cell>
        </row>
        <row r="2351">
          <cell r="A2351" t="str">
            <v>2.03.174</v>
          </cell>
          <cell r="B2351" t="str">
            <v>SCS0002972</v>
          </cell>
          <cell r="C2351" t="str">
            <v>中排左护盖（灰色）</v>
          </cell>
        </row>
        <row r="2352">
          <cell r="A2352" t="str">
            <v>2.03.175</v>
          </cell>
          <cell r="B2352" t="str">
            <v>SCS0002973</v>
          </cell>
          <cell r="C2352" t="str">
            <v>右护盖（灰色）</v>
          </cell>
        </row>
        <row r="2353">
          <cell r="A2353" t="str">
            <v>2.03.176</v>
          </cell>
          <cell r="B2353" t="str">
            <v>SCS0002974</v>
          </cell>
          <cell r="C2353" t="str">
            <v>后扣手总成（灰色）</v>
          </cell>
        </row>
        <row r="2354">
          <cell r="A2354" t="str">
            <v>2.03.177</v>
          </cell>
          <cell r="B2354" t="str">
            <v>SCS0002975</v>
          </cell>
          <cell r="C2354" t="str">
            <v>左护盖（灰色）</v>
          </cell>
        </row>
        <row r="2355">
          <cell r="A2355" t="str">
            <v>2.03.178</v>
          </cell>
          <cell r="B2355" t="str">
            <v>SCS0002976</v>
          </cell>
          <cell r="C2355" t="str">
            <v>中排2+1座椅调角器手柄（灰色）</v>
          </cell>
        </row>
        <row r="2356">
          <cell r="A2356" t="str">
            <v>2.03.179</v>
          </cell>
          <cell r="B2356" t="str">
            <v>SCS0002977</v>
          </cell>
          <cell r="C2356" t="str">
            <v>后排三人座调角器手柄（灰色）</v>
          </cell>
        </row>
        <row r="2357">
          <cell r="A2357" t="str">
            <v>2.03.180</v>
          </cell>
          <cell r="B2357" t="str">
            <v>BAS0000011</v>
          </cell>
          <cell r="C2357" t="str">
            <v>尼龙轴套（白色）</v>
          </cell>
        </row>
        <row r="2358">
          <cell r="A2358" t="str">
            <v>2.03.181</v>
          </cell>
          <cell r="B2358" t="str">
            <v>SCS0002978</v>
          </cell>
          <cell r="C2358" t="str">
            <v>扣手堵盖（深灰）</v>
          </cell>
        </row>
        <row r="2359">
          <cell r="A2359" t="str">
            <v>2.03.182</v>
          </cell>
          <cell r="B2359" t="str">
            <v>SCS0002979</v>
          </cell>
          <cell r="C2359" t="str">
            <v>扣手堵盖（浅灰）</v>
          </cell>
        </row>
        <row r="2360">
          <cell r="A2360" t="str">
            <v>2.03.183</v>
          </cell>
          <cell r="B2360" t="str">
            <v>SCS0002980</v>
          </cell>
          <cell r="C2360" t="str">
            <v>扣手堵盖（米色）</v>
          </cell>
        </row>
        <row r="2361">
          <cell r="A2361" t="str">
            <v>2.03.184</v>
          </cell>
          <cell r="B2361" t="str">
            <v>SCS0002981</v>
          </cell>
          <cell r="C2361" t="str">
            <v>扣手堵盖（灰色）</v>
          </cell>
        </row>
        <row r="2362">
          <cell r="A2362" t="str">
            <v>2.03.185</v>
          </cell>
          <cell r="B2362" t="str">
            <v>SCS0002982</v>
          </cell>
          <cell r="C2362" t="str">
            <v>301主头枕插管（高配）</v>
          </cell>
        </row>
        <row r="2363">
          <cell r="A2363" t="str">
            <v>2.03.186</v>
          </cell>
          <cell r="B2363" t="str">
            <v>SCS0002983</v>
          </cell>
          <cell r="C2363" t="str">
            <v>301副头枕插管（高配）</v>
          </cell>
        </row>
        <row r="2364">
          <cell r="A2364" t="str">
            <v>2.03.187</v>
          </cell>
          <cell r="B2364" t="str">
            <v>SCS0002984</v>
          </cell>
          <cell r="C2364" t="str">
            <v>301双边主驾右内护盖</v>
          </cell>
        </row>
        <row r="2365">
          <cell r="A2365" t="str">
            <v>2.03.188</v>
          </cell>
          <cell r="B2365" t="str">
            <v>SCS0002985</v>
          </cell>
          <cell r="C2365" t="str">
            <v>301双边副驾左内护盖</v>
          </cell>
        </row>
        <row r="2366">
          <cell r="A2366" t="str">
            <v>2.03.189</v>
          </cell>
          <cell r="B2366" t="str">
            <v>SCS0002986</v>
          </cell>
          <cell r="C2366" t="str">
            <v>C33D主头枕插管(米色)</v>
          </cell>
        </row>
        <row r="2367">
          <cell r="A2367" t="str">
            <v>2.03.190</v>
          </cell>
          <cell r="B2367" t="str">
            <v>SCS0002987</v>
          </cell>
          <cell r="C2367" t="str">
            <v>C33D副头枕插管（米色）</v>
          </cell>
        </row>
        <row r="2368">
          <cell r="A2368" t="str">
            <v>2.03.191</v>
          </cell>
          <cell r="B2368" t="str">
            <v>SCS0002988</v>
          </cell>
          <cell r="C2368" t="str">
            <v>C33D主头枕插管(黑色)</v>
          </cell>
        </row>
        <row r="2369">
          <cell r="A2369" t="str">
            <v>2.03.192</v>
          </cell>
          <cell r="B2369" t="str">
            <v>SCS0002989</v>
          </cell>
          <cell r="C2369" t="str">
            <v>C33D副头枕插管（黑色）</v>
          </cell>
        </row>
        <row r="2370">
          <cell r="A2370" t="str">
            <v>2.03.193</v>
          </cell>
          <cell r="B2370" t="str">
            <v>SCS0002990</v>
          </cell>
          <cell r="C2370" t="str">
            <v>C33D正驾右内护盖(棕色)</v>
          </cell>
        </row>
        <row r="2371">
          <cell r="A2371" t="str">
            <v>2.03.194</v>
          </cell>
          <cell r="B2371" t="str">
            <v>SCS0002991</v>
          </cell>
          <cell r="C2371" t="str">
            <v>C33D正驾右内护盖(黑色)</v>
          </cell>
        </row>
        <row r="2372">
          <cell r="A2372" t="str">
            <v>2.03.195</v>
          </cell>
          <cell r="B2372" t="str">
            <v>SCS0002992</v>
          </cell>
          <cell r="C2372" t="str">
            <v>C33D正驾左外护盖（米色）</v>
          </cell>
        </row>
        <row r="2373">
          <cell r="A2373" t="str">
            <v>2.03.196</v>
          </cell>
          <cell r="B2373" t="str">
            <v>SCS0002993</v>
          </cell>
          <cell r="C2373" t="str">
            <v>C33D正驾左外护盖（黑色）</v>
          </cell>
        </row>
        <row r="2374">
          <cell r="A2374" t="str">
            <v>2.03.197</v>
          </cell>
          <cell r="B2374" t="str">
            <v>SCS0002994</v>
          </cell>
          <cell r="C2374" t="str">
            <v>C33D塞盖(棕色)</v>
          </cell>
        </row>
        <row r="2375">
          <cell r="A2375" t="str">
            <v>2.03.198</v>
          </cell>
          <cell r="B2375" t="str">
            <v>SCS0002995</v>
          </cell>
          <cell r="C2375" t="str">
            <v>C33D塞盖(黑色)</v>
          </cell>
        </row>
        <row r="2376">
          <cell r="A2376" t="str">
            <v>2.03.199</v>
          </cell>
          <cell r="B2376" t="str">
            <v>SCS0002996</v>
          </cell>
          <cell r="C2376" t="str">
            <v>C33D副驾左内护盖（棕色）</v>
          </cell>
        </row>
        <row r="2377">
          <cell r="A2377" t="str">
            <v>2.03.200</v>
          </cell>
          <cell r="B2377" t="str">
            <v>SCS0002997</v>
          </cell>
          <cell r="C2377" t="str">
            <v>C33D副驾左内护盖（黑色）</v>
          </cell>
        </row>
        <row r="2378">
          <cell r="A2378" t="str">
            <v>2.03.201</v>
          </cell>
          <cell r="B2378" t="str">
            <v>SCS0002998</v>
          </cell>
          <cell r="C2378" t="str">
            <v>C33D副驾右外护盖（棕色）</v>
          </cell>
        </row>
        <row r="2379">
          <cell r="A2379" t="str">
            <v>2.03.202</v>
          </cell>
          <cell r="B2379" t="str">
            <v>SCS0002999</v>
          </cell>
          <cell r="C2379" t="str">
            <v>C33D副驾右外护盖（黑色）</v>
          </cell>
        </row>
        <row r="2380">
          <cell r="A2380" t="str">
            <v>2.03.203</v>
          </cell>
          <cell r="B2380" t="str">
            <v>SCS0003000</v>
          </cell>
          <cell r="C2380" t="str">
            <v>C33D正驾调角器把手护盖（棕色）</v>
          </cell>
        </row>
        <row r="2381">
          <cell r="A2381" t="str">
            <v>2.03.204</v>
          </cell>
          <cell r="B2381" t="str">
            <v>SCS0003001</v>
          </cell>
          <cell r="C2381" t="str">
            <v>C33D正驾调角器把手护盖（黑色）</v>
          </cell>
        </row>
        <row r="2382">
          <cell r="A2382" t="str">
            <v>2.03.205</v>
          </cell>
          <cell r="B2382" t="str">
            <v>SCS0003002</v>
          </cell>
          <cell r="C2382" t="str">
            <v>C33D副驾调角器把手护盖（棕色）</v>
          </cell>
        </row>
        <row r="2383">
          <cell r="A2383" t="str">
            <v>2.03.206</v>
          </cell>
          <cell r="B2383" t="str">
            <v>SCS0003003</v>
          </cell>
          <cell r="C2383" t="str">
            <v>C33D副驾调角器把手护盖（黑色）</v>
          </cell>
        </row>
        <row r="2384">
          <cell r="A2384" t="str">
            <v>2.03.207</v>
          </cell>
          <cell r="B2384" t="str">
            <v>SCS0003004</v>
          </cell>
          <cell r="C2384" t="str">
            <v>C33D解锁护套（米色）</v>
          </cell>
        </row>
        <row r="2385">
          <cell r="A2385" t="str">
            <v>2.03.208</v>
          </cell>
          <cell r="B2385" t="str">
            <v>SCS0003005</v>
          </cell>
          <cell r="C2385" t="str">
            <v>C33D解锁护套（黑色）</v>
          </cell>
        </row>
        <row r="2386">
          <cell r="A2386" t="str">
            <v>2.03.209</v>
          </cell>
          <cell r="B2386" t="str">
            <v>SCS0003006</v>
          </cell>
          <cell r="C2386" t="str">
            <v>C33D解锁按钮（米色）</v>
          </cell>
        </row>
        <row r="2387">
          <cell r="A2387" t="str">
            <v>2.03.210</v>
          </cell>
          <cell r="B2387" t="str">
            <v>SCS0003007</v>
          </cell>
          <cell r="C2387" t="str">
            <v>C33D解锁按钮（黑色）</v>
          </cell>
        </row>
        <row r="2388">
          <cell r="A2388" t="str">
            <v>2.03.211</v>
          </cell>
          <cell r="B2388" t="str">
            <v>SCS0003008</v>
          </cell>
          <cell r="C2388" t="str">
            <v>C33D安全带导向板（棕色）</v>
          </cell>
        </row>
        <row r="2389">
          <cell r="A2389" t="str">
            <v>2.03.212</v>
          </cell>
          <cell r="B2389" t="str">
            <v>SCS0003009</v>
          </cell>
          <cell r="C2389" t="str">
            <v>C33D安全带导向板（黑色）</v>
          </cell>
        </row>
        <row r="2390">
          <cell r="A2390" t="str">
            <v>2.03.213</v>
          </cell>
          <cell r="B2390" t="str">
            <v>SCS0003010</v>
          </cell>
          <cell r="C2390" t="str">
            <v>C33D后排中间主头枕插管（米色）</v>
          </cell>
        </row>
        <row r="2391">
          <cell r="A2391" t="str">
            <v>2.03.214</v>
          </cell>
          <cell r="B2391" t="str">
            <v>SCS0003011</v>
          </cell>
          <cell r="C2391" t="str">
            <v>C33D后排中间主头枕插管（黑色）</v>
          </cell>
        </row>
        <row r="2392">
          <cell r="A2392" t="str">
            <v>2.03.215</v>
          </cell>
          <cell r="B2392" t="str">
            <v>SCS0003012</v>
          </cell>
          <cell r="C2392" t="str">
            <v>C33D后排中间副头枕插管（米色）</v>
          </cell>
        </row>
        <row r="2393">
          <cell r="A2393" t="str">
            <v>2.03.216</v>
          </cell>
          <cell r="B2393" t="str">
            <v>SCS0003013</v>
          </cell>
          <cell r="C2393" t="str">
            <v>C33D后排中间副头枕插管（黑色）</v>
          </cell>
        </row>
        <row r="2394">
          <cell r="A2394" t="str">
            <v>2.03.217</v>
          </cell>
          <cell r="B2394" t="str">
            <v>SCS0003014</v>
          </cell>
          <cell r="C2394" t="str">
            <v>C33D正驾左外护盖（带孔，棕色）</v>
          </cell>
        </row>
        <row r="2395">
          <cell r="A2395" t="str">
            <v>2.03.218</v>
          </cell>
          <cell r="B2395" t="str">
            <v>SCS0003015</v>
          </cell>
          <cell r="C2395" t="str">
            <v>C33D正驾左外护盖（带孔，黑色）</v>
          </cell>
        </row>
        <row r="2396">
          <cell r="A2396" t="str">
            <v>2.03.219</v>
          </cell>
          <cell r="B2396" t="str">
            <v>SCS0003016</v>
          </cell>
          <cell r="C2396" t="str">
            <v>C33D正驾高度调节手柄总成（棕色）</v>
          </cell>
        </row>
        <row r="2397">
          <cell r="A2397" t="str">
            <v>2.03.220</v>
          </cell>
          <cell r="B2397" t="str">
            <v>SCS0003017</v>
          </cell>
          <cell r="C2397" t="str">
            <v>C33D正驾高度调节手柄总成（黑色）</v>
          </cell>
        </row>
        <row r="2398">
          <cell r="A2398" t="str">
            <v>2.03.221</v>
          </cell>
          <cell r="B2398" t="str">
            <v>SCS0003018</v>
          </cell>
          <cell r="C2398" t="str">
            <v>C33D正驾高度调节手柄盖（棕色）</v>
          </cell>
        </row>
        <row r="2399">
          <cell r="A2399" t="str">
            <v>2.03.222</v>
          </cell>
          <cell r="B2399" t="str">
            <v>SCS0003019</v>
          </cell>
          <cell r="C2399" t="str">
            <v>C33D正驾高度调节手柄盖（黑色）</v>
          </cell>
        </row>
        <row r="2400">
          <cell r="A2400" t="str">
            <v>2.03.223</v>
          </cell>
          <cell r="B2400" t="str">
            <v>SCS0003020</v>
          </cell>
          <cell r="C2400" t="str">
            <v>C33D主头枕插管（高配，黑色）</v>
          </cell>
        </row>
        <row r="2401">
          <cell r="A2401" t="str">
            <v>2.03.224</v>
          </cell>
          <cell r="B2401" t="str">
            <v>SCS0003021</v>
          </cell>
          <cell r="C2401" t="str">
            <v>C33D副头枕插管（高配，黑色）</v>
          </cell>
        </row>
        <row r="2402">
          <cell r="A2402" t="str">
            <v>2.03.225</v>
          </cell>
          <cell r="B2402" t="str">
            <v>SCS0003022</v>
          </cell>
          <cell r="C2402" t="str">
            <v>C33D双边主驾右内护盖（黑色）</v>
          </cell>
        </row>
        <row r="2403">
          <cell r="A2403" t="str">
            <v>2.03.226</v>
          </cell>
          <cell r="B2403" t="str">
            <v>SCS0003023</v>
          </cell>
          <cell r="C2403" t="str">
            <v>C33D双边副驾左内护盖（黑色）</v>
          </cell>
        </row>
        <row r="2404">
          <cell r="A2404" t="str">
            <v>2.03.227</v>
          </cell>
          <cell r="B2404" t="str">
            <v>SCS0003024</v>
          </cell>
          <cell r="C2404" t="str">
            <v>M20主驾右内护盖(米色)</v>
          </cell>
        </row>
        <row r="2405">
          <cell r="A2405" t="str">
            <v>2.03.228</v>
          </cell>
          <cell r="B2405" t="str">
            <v>SCS0003025</v>
          </cell>
          <cell r="C2405" t="str">
            <v>M20主驾左外护盖（米色）</v>
          </cell>
        </row>
        <row r="2406">
          <cell r="A2406" t="str">
            <v>2.03.229</v>
          </cell>
          <cell r="B2406" t="str">
            <v>SCS0003026</v>
          </cell>
          <cell r="C2406" t="str">
            <v>M20主驾外护垫（米色）</v>
          </cell>
        </row>
        <row r="2407">
          <cell r="A2407" t="str">
            <v>2.03.230</v>
          </cell>
          <cell r="B2407" t="str">
            <v>SCS0003027</v>
          </cell>
          <cell r="C2407" t="str">
            <v>M20副驾左内护盖（米色）</v>
          </cell>
        </row>
        <row r="2408">
          <cell r="A2408" t="str">
            <v>2.03.231</v>
          </cell>
          <cell r="B2408" t="str">
            <v>SCS0003028</v>
          </cell>
          <cell r="C2408" t="str">
            <v>M20副驾右外护盖（米色）</v>
          </cell>
        </row>
        <row r="2409">
          <cell r="A2409" t="str">
            <v>2.03.232</v>
          </cell>
          <cell r="B2409" t="str">
            <v>SCS0003029</v>
          </cell>
          <cell r="C2409" t="str">
            <v>M20副驾外护垫（米色）</v>
          </cell>
        </row>
        <row r="2410">
          <cell r="A2410" t="str">
            <v>2.03.233</v>
          </cell>
          <cell r="B2410" t="str">
            <v>SCS0003030</v>
          </cell>
          <cell r="C2410" t="str">
            <v>M20中排独立右内护盖（米色）</v>
          </cell>
        </row>
        <row r="2411">
          <cell r="A2411" t="str">
            <v>2.03.234</v>
          </cell>
          <cell r="B2411" t="str">
            <v>SCS0003031</v>
          </cell>
          <cell r="C2411" t="str">
            <v>M20中排独立左外护盖（米色）</v>
          </cell>
        </row>
        <row r="2412">
          <cell r="A2412" t="str">
            <v>2.03.235</v>
          </cell>
          <cell r="B2412" t="str">
            <v>SCS0003032</v>
          </cell>
          <cell r="C2412" t="str">
            <v>M20中排独立左内护盖（米色）</v>
          </cell>
        </row>
        <row r="2413">
          <cell r="A2413" t="str">
            <v>2.03.236</v>
          </cell>
          <cell r="B2413" t="str">
            <v>SCS0003033</v>
          </cell>
          <cell r="C2413" t="str">
            <v>M20中排独立右外护盖（米色）</v>
          </cell>
        </row>
        <row r="2414">
          <cell r="A2414" t="str">
            <v>2.03.237</v>
          </cell>
          <cell r="B2414" t="str">
            <v>SCS0003034</v>
          </cell>
          <cell r="C2414" t="str">
            <v>M20中排独立调角器解锁手柄L（米色）</v>
          </cell>
        </row>
        <row r="2415">
          <cell r="A2415" t="str">
            <v>2.03.238</v>
          </cell>
          <cell r="B2415" t="str">
            <v>SCS0003035</v>
          </cell>
          <cell r="C2415" t="str">
            <v>M20中排独立调角器解锁手柄R（米色）</v>
          </cell>
        </row>
        <row r="2416">
          <cell r="A2416" t="str">
            <v>2.03.239</v>
          </cell>
          <cell r="B2416" t="str">
            <v>SCS0003036</v>
          </cell>
          <cell r="C2416" t="str">
            <v>M20中排独立调角器解锁手柄塞盖(米色)</v>
          </cell>
        </row>
        <row r="2417">
          <cell r="A2417" t="str">
            <v>2.03.240</v>
          </cell>
          <cell r="B2417" t="str">
            <v>SCS0003037</v>
          </cell>
          <cell r="C2417" t="str">
            <v>地锁解锁手柄R（黑色）</v>
          </cell>
        </row>
        <row r="2418">
          <cell r="A2418" t="str">
            <v>2.03.241</v>
          </cell>
          <cell r="B2418" t="str">
            <v>SCS0003038</v>
          </cell>
          <cell r="C2418" t="str">
            <v>地锁解锁手柄L（黑色）</v>
          </cell>
        </row>
        <row r="2419">
          <cell r="A2419" t="str">
            <v>2.03.242</v>
          </cell>
          <cell r="B2419" t="str">
            <v>SCS0003039</v>
          </cell>
          <cell r="C2419" t="str">
            <v>M20中排挂钩（黑色）</v>
          </cell>
        </row>
        <row r="2420">
          <cell r="A2420" t="str">
            <v>2.03.243</v>
          </cell>
          <cell r="B2420" t="str">
            <v>SCS0003040</v>
          </cell>
          <cell r="C2420" t="str">
            <v>M20右座椅左护盖(米色IY16)</v>
          </cell>
        </row>
        <row r="2421">
          <cell r="A2421" t="str">
            <v>2.03.244</v>
          </cell>
          <cell r="B2421" t="str">
            <v>SCS0003041</v>
          </cell>
          <cell r="C2421" t="str">
            <v>M20右座椅右护盖(米色IY16)</v>
          </cell>
        </row>
        <row r="2422">
          <cell r="A2422" t="str">
            <v>2.03.245</v>
          </cell>
          <cell r="B2422" t="str">
            <v>SCS0003042</v>
          </cell>
          <cell r="C2422" t="str">
            <v>中排左护盖（米色IY16）</v>
          </cell>
        </row>
        <row r="2423">
          <cell r="A2423" t="str">
            <v>2.03.246</v>
          </cell>
          <cell r="B2423" t="str">
            <v>SCS0003043</v>
          </cell>
          <cell r="C2423" t="str">
            <v>右护盖（米色IY16）</v>
          </cell>
        </row>
        <row r="2424">
          <cell r="A2424" t="str">
            <v>2.03.247</v>
          </cell>
          <cell r="B2424" t="str">
            <v>SCS0003044</v>
          </cell>
          <cell r="C2424" t="str">
            <v>安全带出口罩（米色IY16）</v>
          </cell>
        </row>
        <row r="2425">
          <cell r="A2425" t="str">
            <v>2.03.248</v>
          </cell>
          <cell r="B2425" t="str">
            <v>SCS0003045</v>
          </cell>
          <cell r="C2425" t="str">
            <v>左护盖（米色IY16）</v>
          </cell>
        </row>
        <row r="2426">
          <cell r="A2426" t="str">
            <v>2.03.249</v>
          </cell>
          <cell r="B2426" t="str">
            <v>SCS0003046</v>
          </cell>
          <cell r="C2426" t="str">
            <v>中排2+1座椅调角器手柄（米色IY16）</v>
          </cell>
        </row>
        <row r="2427">
          <cell r="A2427" t="str">
            <v>2.03.250</v>
          </cell>
          <cell r="B2427" t="str">
            <v>SCS0003047</v>
          </cell>
          <cell r="C2427" t="str">
            <v>后排三人座调角器手柄（米色IY16）</v>
          </cell>
        </row>
        <row r="2428">
          <cell r="A2428" t="str">
            <v>2.03.251</v>
          </cell>
          <cell r="B2428" t="str">
            <v>SCS0003048</v>
          </cell>
          <cell r="C2428" t="str">
            <v>后扣手总成（米色IY16）</v>
          </cell>
        </row>
        <row r="2429">
          <cell r="A2429" t="str">
            <v>2.03.252</v>
          </cell>
          <cell r="B2429" t="str">
            <v>SCS0003049</v>
          </cell>
          <cell r="C2429" t="str">
            <v>扣手堵盖（米色IY16）</v>
          </cell>
        </row>
        <row r="2430">
          <cell r="A2430" t="str">
            <v>2.03.253</v>
          </cell>
          <cell r="B2430" t="str">
            <v>SCS0003050</v>
          </cell>
          <cell r="C2430" t="str">
            <v>头枕插管--主动侧（米色IY16）</v>
          </cell>
        </row>
        <row r="2431">
          <cell r="A2431" t="str">
            <v>2.03.254</v>
          </cell>
          <cell r="B2431" t="str">
            <v>SCS0003051</v>
          </cell>
          <cell r="C2431" t="str">
            <v>头枕插管--被动侧（米色IY16）</v>
          </cell>
        </row>
        <row r="2432">
          <cell r="A2432" t="str">
            <v>2.03.255</v>
          </cell>
          <cell r="B2432" t="str">
            <v>SCS0003052</v>
          </cell>
          <cell r="C2432" t="str">
            <v>M20塞盖(米色)</v>
          </cell>
        </row>
        <row r="2433">
          <cell r="A2433" t="str">
            <v>2.03.256</v>
          </cell>
          <cell r="B2433" t="str">
            <v>SCS0003053</v>
          </cell>
          <cell r="C2433" t="str">
            <v>301正驾调角器把手护盖(米色IY16)</v>
          </cell>
        </row>
        <row r="2434">
          <cell r="A2434" t="str">
            <v>2.03.257</v>
          </cell>
          <cell r="B2434" t="str">
            <v>SCS0003054</v>
          </cell>
          <cell r="C2434" t="str">
            <v>301副驾调角器把手护盖(米色IY16)</v>
          </cell>
        </row>
        <row r="2435">
          <cell r="A2435" t="str">
            <v>2.03.258</v>
          </cell>
          <cell r="B2435" t="str">
            <v>SCS0003055</v>
          </cell>
          <cell r="C2435" t="str">
            <v>M20正驾高度调节手柄总成（米色IY16）</v>
          </cell>
        </row>
        <row r="2436">
          <cell r="A2436" t="str">
            <v>2.03.259</v>
          </cell>
          <cell r="B2436" t="str">
            <v>SCS0003056</v>
          </cell>
          <cell r="C2436" t="str">
            <v>M20正驾高度调节手柄盖（米色IY16）</v>
          </cell>
        </row>
        <row r="2437">
          <cell r="A2437" t="str">
            <v>2.03.260</v>
          </cell>
          <cell r="B2437" t="str">
            <v>SCS0003057</v>
          </cell>
          <cell r="C2437" t="str">
            <v>C33D方板(腰托机构1)</v>
          </cell>
        </row>
        <row r="2438">
          <cell r="A2438" t="str">
            <v>2.03.261</v>
          </cell>
          <cell r="B2438" t="str">
            <v>SCS0003058</v>
          </cell>
          <cell r="C2438" t="str">
            <v>C33D支架(腰托机构2)</v>
          </cell>
        </row>
        <row r="2439">
          <cell r="A2439" t="str">
            <v>2.03.262</v>
          </cell>
          <cell r="B2439" t="str">
            <v>SCS0003059</v>
          </cell>
          <cell r="C2439" t="str">
            <v>C33D腰部支撑架(腰托机构3)</v>
          </cell>
        </row>
        <row r="2440">
          <cell r="A2440" t="str">
            <v>2.03.263</v>
          </cell>
          <cell r="B2440" t="str">
            <v>SCS0003060</v>
          </cell>
          <cell r="C2440" t="str">
            <v>C33D腰部调节手轮(黑色)</v>
          </cell>
        </row>
        <row r="2441">
          <cell r="A2441" t="str">
            <v>2.03.264</v>
          </cell>
          <cell r="B2441" t="str">
            <v>SCS0003061</v>
          </cell>
          <cell r="C2441" t="str">
            <v>C33D腰部调节手轮防护盖（黑色）</v>
          </cell>
        </row>
        <row r="2442">
          <cell r="A2442" t="str">
            <v>2.03.265</v>
          </cell>
          <cell r="B2442" t="str">
            <v>BCL0000005</v>
          </cell>
          <cell r="C2442" t="str">
            <v>扎带（C33D豪华座椅用）</v>
          </cell>
        </row>
        <row r="2443">
          <cell r="A2443" t="str">
            <v>2.03.266</v>
          </cell>
          <cell r="B2443" t="str">
            <v>SCS0003062</v>
          </cell>
          <cell r="C2443" t="str">
            <v>蛇形簧胶套</v>
          </cell>
        </row>
        <row r="2444">
          <cell r="A2444" t="str">
            <v>2.03.267</v>
          </cell>
          <cell r="B2444" t="str">
            <v>SCS0003063</v>
          </cell>
          <cell r="C2444" t="str">
            <v>M50主驾右内护盖(浅灰色)</v>
          </cell>
        </row>
        <row r="2445">
          <cell r="A2445" t="str">
            <v>2.03.268</v>
          </cell>
          <cell r="B2445" t="str">
            <v>SCS0003064</v>
          </cell>
          <cell r="C2445" t="str">
            <v>M50主驾左外护盖（浅灰色）</v>
          </cell>
        </row>
        <row r="2446">
          <cell r="A2446" t="str">
            <v>2.03.269</v>
          </cell>
          <cell r="B2446" t="str">
            <v>SCS0003065</v>
          </cell>
          <cell r="C2446" t="str">
            <v>M50副驾左内护盖（浅灰色）</v>
          </cell>
        </row>
        <row r="2447">
          <cell r="A2447" t="str">
            <v>2.03.270</v>
          </cell>
          <cell r="B2447" t="str">
            <v>SCS0003066</v>
          </cell>
          <cell r="C2447" t="str">
            <v>M50副驾右外护盖（浅灰色）</v>
          </cell>
        </row>
        <row r="2448">
          <cell r="A2448" t="str">
            <v>2.03.271</v>
          </cell>
          <cell r="B2448" t="str">
            <v>SCS0003067</v>
          </cell>
          <cell r="C2448" t="str">
            <v>M50中排独立右内护盖（浅灰色）</v>
          </cell>
        </row>
        <row r="2449">
          <cell r="A2449" t="str">
            <v>2.03.272</v>
          </cell>
          <cell r="B2449" t="str">
            <v>SCS0003068</v>
          </cell>
          <cell r="C2449" t="str">
            <v>M50中排独立左外护盖（浅灰色）</v>
          </cell>
        </row>
        <row r="2450">
          <cell r="A2450" t="str">
            <v>2.03.273</v>
          </cell>
          <cell r="B2450" t="str">
            <v>SCS0003069</v>
          </cell>
          <cell r="C2450" t="str">
            <v>M50中排独立左内护盖（浅灰色）</v>
          </cell>
        </row>
        <row r="2451">
          <cell r="A2451" t="str">
            <v>2.03.274</v>
          </cell>
          <cell r="B2451" t="str">
            <v>SCS0003070</v>
          </cell>
          <cell r="C2451" t="str">
            <v>M50中排独立右外护盖（浅灰色）</v>
          </cell>
        </row>
        <row r="2452">
          <cell r="A2452" t="str">
            <v>2.03.275</v>
          </cell>
          <cell r="B2452" t="str">
            <v>SCS0003071</v>
          </cell>
          <cell r="C2452" t="str">
            <v>M50中排独立调角器解锁手柄L（浅灰色）</v>
          </cell>
        </row>
        <row r="2453">
          <cell r="A2453" t="str">
            <v>2.03.276</v>
          </cell>
          <cell r="B2453" t="str">
            <v>SCS0003072</v>
          </cell>
          <cell r="C2453" t="str">
            <v>M50中排独立调角器解锁手柄R（浅灰色）</v>
          </cell>
        </row>
        <row r="2454">
          <cell r="A2454" t="str">
            <v>2.03.277</v>
          </cell>
          <cell r="B2454" t="str">
            <v>SCS0003073</v>
          </cell>
          <cell r="C2454" t="str">
            <v>M50中排独立调角器解锁手柄塞盖(浅灰色)</v>
          </cell>
        </row>
        <row r="2455">
          <cell r="A2455" t="str">
            <v>2.03.278</v>
          </cell>
          <cell r="B2455" t="str">
            <v>SCS0003074</v>
          </cell>
          <cell r="C2455" t="str">
            <v>M50地锁解锁手柄R（浅灰色）</v>
          </cell>
        </row>
        <row r="2456">
          <cell r="A2456" t="str">
            <v>2.03.279</v>
          </cell>
          <cell r="B2456" t="str">
            <v>SCS0003075</v>
          </cell>
          <cell r="C2456" t="str">
            <v>M50地锁解锁手柄L（浅灰色）</v>
          </cell>
        </row>
        <row r="2457">
          <cell r="A2457" t="str">
            <v>2.03.280</v>
          </cell>
          <cell r="B2457" t="str">
            <v>SCS0003076</v>
          </cell>
          <cell r="C2457" t="str">
            <v>M50中排挂钩（浅灰色）</v>
          </cell>
        </row>
        <row r="2458">
          <cell r="A2458" t="str">
            <v>2.03.281</v>
          </cell>
          <cell r="B2458" t="str">
            <v>SCS0003077</v>
          </cell>
          <cell r="C2458" t="str">
            <v>M50右座椅左护盖(浅灰色)</v>
          </cell>
        </row>
        <row r="2459">
          <cell r="A2459" t="str">
            <v>2.03.282</v>
          </cell>
          <cell r="B2459" t="str">
            <v>SCS0003078</v>
          </cell>
          <cell r="C2459" t="str">
            <v>M50右座椅右护盖(浅灰色)</v>
          </cell>
        </row>
        <row r="2460">
          <cell r="A2460" t="str">
            <v>2.03.283</v>
          </cell>
          <cell r="B2460" t="str">
            <v>SCS0003079</v>
          </cell>
          <cell r="C2460" t="str">
            <v>M50中排左护盖（浅灰色）</v>
          </cell>
        </row>
        <row r="2461">
          <cell r="A2461" t="str">
            <v>2.03.284</v>
          </cell>
          <cell r="B2461" t="str">
            <v>SCS0003080</v>
          </cell>
          <cell r="C2461" t="str">
            <v>M50右护盖（浅灰色）</v>
          </cell>
        </row>
        <row r="2462">
          <cell r="A2462" t="str">
            <v>2.03.285</v>
          </cell>
          <cell r="B2462" t="str">
            <v>SCS0003081</v>
          </cell>
          <cell r="C2462" t="str">
            <v>M50安全带出口罩（浅灰色）</v>
          </cell>
        </row>
        <row r="2463">
          <cell r="A2463" t="str">
            <v>2.03.286</v>
          </cell>
          <cell r="B2463" t="str">
            <v>SCS0003082</v>
          </cell>
          <cell r="C2463" t="str">
            <v>M50左护盖（浅灰色）</v>
          </cell>
        </row>
        <row r="2464">
          <cell r="A2464" t="str">
            <v>2.03.287</v>
          </cell>
          <cell r="B2464" t="str">
            <v>SCS0003083</v>
          </cell>
          <cell r="C2464" t="str">
            <v>M50中排2+1座椅调角器手柄（浅灰色）</v>
          </cell>
        </row>
        <row r="2465">
          <cell r="A2465" t="str">
            <v>2.03.288</v>
          </cell>
          <cell r="B2465" t="str">
            <v>SCS0003084</v>
          </cell>
          <cell r="C2465" t="str">
            <v>M50后排三人座调角器手柄（浅灰色）</v>
          </cell>
        </row>
        <row r="2466">
          <cell r="A2466" t="str">
            <v>2.03.289</v>
          </cell>
          <cell r="B2466" t="str">
            <v>SCS0003085</v>
          </cell>
          <cell r="C2466" t="str">
            <v>M50后扣手总成（浅灰色）</v>
          </cell>
        </row>
        <row r="2467">
          <cell r="A2467" t="str">
            <v>2.03.290</v>
          </cell>
          <cell r="B2467" t="str">
            <v>SCS0003086</v>
          </cell>
          <cell r="C2467" t="str">
            <v>M50扣手堵盖（浅灰色）</v>
          </cell>
        </row>
        <row r="2468">
          <cell r="A2468" t="str">
            <v>2.03.291</v>
          </cell>
          <cell r="B2468" t="str">
            <v>SCS0003087</v>
          </cell>
          <cell r="C2468" t="str">
            <v>M50头枕插管--主动侧（浅灰色7Z0）</v>
          </cell>
        </row>
        <row r="2469">
          <cell r="A2469" t="str">
            <v>2.03.292</v>
          </cell>
          <cell r="B2469" t="str">
            <v>SCS0003088</v>
          </cell>
          <cell r="C2469" t="str">
            <v>M50头枕插管--被动侧（浅灰色7Z0）</v>
          </cell>
        </row>
        <row r="2470">
          <cell r="A2470" t="str">
            <v>2.03.293</v>
          </cell>
          <cell r="B2470" t="str">
            <v>SCS0003089</v>
          </cell>
          <cell r="C2470" t="str">
            <v>M50塞盖(浅灰色)</v>
          </cell>
        </row>
        <row r="2471">
          <cell r="A2471" t="str">
            <v>2.03.294</v>
          </cell>
          <cell r="B2471" t="str">
            <v>SCS0003090</v>
          </cell>
          <cell r="C2471" t="str">
            <v>M50正驾调角器把手护盖(浅灰色7Z0)</v>
          </cell>
        </row>
        <row r="2472">
          <cell r="A2472" t="str">
            <v>2.03.295</v>
          </cell>
          <cell r="B2472" t="str">
            <v>SCS0003091</v>
          </cell>
          <cell r="C2472" t="str">
            <v>M50副驾调角器把手护盖(浅灰色7Z0)</v>
          </cell>
        </row>
        <row r="2473">
          <cell r="A2473" t="str">
            <v>2.03.296</v>
          </cell>
          <cell r="B2473" t="str">
            <v>SCS0003092</v>
          </cell>
          <cell r="C2473" t="str">
            <v>M50正驾高度调节手柄总成（浅灰色7Z0）</v>
          </cell>
        </row>
        <row r="2474">
          <cell r="A2474" t="str">
            <v>2.03.297</v>
          </cell>
          <cell r="B2474" t="str">
            <v>SCS0003093</v>
          </cell>
          <cell r="C2474" t="str">
            <v>M50正驾高度调节手柄盖（浅灰色7Z0）</v>
          </cell>
        </row>
        <row r="2475">
          <cell r="A2475" t="str">
            <v>2.03.298</v>
          </cell>
          <cell r="B2475" t="str">
            <v>SCS0003094</v>
          </cell>
          <cell r="C2475" t="str">
            <v>M50主驾外护垫（浅灰色-7Z0）</v>
          </cell>
        </row>
        <row r="2476">
          <cell r="A2476" t="str">
            <v>2.03.299</v>
          </cell>
          <cell r="B2476" t="str">
            <v>SCS0003095</v>
          </cell>
          <cell r="C2476" t="str">
            <v>M50副驾外护垫（浅灰色-7Z0）</v>
          </cell>
        </row>
        <row r="2477">
          <cell r="A2477" t="str">
            <v>2.03.300</v>
          </cell>
          <cell r="B2477" t="str">
            <v>SCS0003096</v>
          </cell>
          <cell r="C2477" t="str">
            <v>M50后排橡胶垫（5mm）</v>
          </cell>
        </row>
        <row r="2478">
          <cell r="A2478" t="str">
            <v>2.03.301</v>
          </cell>
          <cell r="B2478" t="str">
            <v>SCS0003097</v>
          </cell>
          <cell r="C2478" t="str">
            <v>M20主驾右内护盖(紫黑色)</v>
          </cell>
        </row>
        <row r="2479">
          <cell r="A2479" t="str">
            <v>2.03.302</v>
          </cell>
          <cell r="B2479" t="str">
            <v>SCS0003098</v>
          </cell>
          <cell r="C2479" t="str">
            <v>M20主驾左外护盖（紫黑色）</v>
          </cell>
        </row>
        <row r="2480">
          <cell r="A2480" t="str">
            <v>2.03.303</v>
          </cell>
          <cell r="B2480" t="str">
            <v>SCS0003099</v>
          </cell>
          <cell r="C2480" t="str">
            <v>M20副驾左内护盖（紫黑色）</v>
          </cell>
        </row>
        <row r="2481">
          <cell r="A2481" t="str">
            <v>2.03.304</v>
          </cell>
          <cell r="B2481" t="str">
            <v>SCS0003100</v>
          </cell>
          <cell r="C2481" t="str">
            <v>M20副驾右外护盖（紫黑色）</v>
          </cell>
        </row>
        <row r="2482">
          <cell r="A2482" t="str">
            <v>2.03.305</v>
          </cell>
          <cell r="B2482" t="str">
            <v>SCS0003101</v>
          </cell>
          <cell r="C2482" t="str">
            <v>M20中排独立右内护盖（紫黑色）</v>
          </cell>
        </row>
        <row r="2483">
          <cell r="A2483" t="str">
            <v>2.03.306</v>
          </cell>
          <cell r="B2483" t="str">
            <v>SCS0003102</v>
          </cell>
          <cell r="C2483" t="str">
            <v>M20中排独立左外护盖（紫黑色）</v>
          </cell>
        </row>
        <row r="2484">
          <cell r="A2484" t="str">
            <v>2.03.307</v>
          </cell>
          <cell r="B2484" t="str">
            <v>SCS0003103</v>
          </cell>
          <cell r="C2484" t="str">
            <v>M20中排独立左内护盖（紫黑色）</v>
          </cell>
        </row>
        <row r="2485">
          <cell r="A2485" t="str">
            <v>2.03.308</v>
          </cell>
          <cell r="B2485" t="str">
            <v>SCS0003104</v>
          </cell>
          <cell r="C2485" t="str">
            <v>M20中排独立右外护盖（紫黑色）</v>
          </cell>
        </row>
        <row r="2486">
          <cell r="A2486" t="str">
            <v>2.03.309</v>
          </cell>
          <cell r="B2486" t="str">
            <v>SCS0003105</v>
          </cell>
          <cell r="C2486" t="str">
            <v>M20中排独立调角器解锁手柄L（紫黑色）</v>
          </cell>
        </row>
        <row r="2487">
          <cell r="A2487" t="str">
            <v>2.03.310</v>
          </cell>
          <cell r="B2487" t="str">
            <v>SCS0003106</v>
          </cell>
          <cell r="C2487" t="str">
            <v>M20中排独立调角器解锁手柄R（紫黑色）</v>
          </cell>
        </row>
        <row r="2488">
          <cell r="A2488" t="str">
            <v>2.03.311</v>
          </cell>
          <cell r="B2488" t="str">
            <v>SCS0003107</v>
          </cell>
          <cell r="C2488" t="str">
            <v>M20中排独立调角器解锁手柄塞盖(紫黑色)</v>
          </cell>
        </row>
        <row r="2489">
          <cell r="A2489" t="str">
            <v>2.03.312</v>
          </cell>
          <cell r="B2489" t="str">
            <v>SCS0003108</v>
          </cell>
          <cell r="C2489" t="str">
            <v>M20右座椅左护盖(紫黑色)</v>
          </cell>
        </row>
        <row r="2490">
          <cell r="A2490" t="str">
            <v>2.03.313</v>
          </cell>
          <cell r="B2490" t="str">
            <v>SCS0003109</v>
          </cell>
          <cell r="C2490" t="str">
            <v>M20右座椅右护盖(紫黑色)</v>
          </cell>
        </row>
        <row r="2491">
          <cell r="A2491" t="str">
            <v>2.03.314</v>
          </cell>
          <cell r="B2491" t="str">
            <v>SCS0003110</v>
          </cell>
          <cell r="C2491" t="str">
            <v>M20中排左护盖（紫黑色）</v>
          </cell>
        </row>
        <row r="2492">
          <cell r="A2492" t="str">
            <v>2.03.315</v>
          </cell>
          <cell r="B2492" t="str">
            <v>SCS0003111</v>
          </cell>
          <cell r="C2492" t="str">
            <v>M20右护盖（紫黑色）</v>
          </cell>
        </row>
        <row r="2493">
          <cell r="A2493" t="str">
            <v>2.03.316</v>
          </cell>
          <cell r="B2493" t="str">
            <v>SCS0003112</v>
          </cell>
          <cell r="C2493" t="str">
            <v>M20安全带出口罩（紫黑色）</v>
          </cell>
        </row>
        <row r="2494">
          <cell r="A2494" t="str">
            <v>2.03.317</v>
          </cell>
          <cell r="B2494" t="str">
            <v>SCS0003113</v>
          </cell>
          <cell r="C2494" t="str">
            <v>M20左护盖（紫黑色）</v>
          </cell>
        </row>
        <row r="2495">
          <cell r="A2495" t="str">
            <v>2.03.318</v>
          </cell>
          <cell r="B2495" t="str">
            <v>SCS0003114</v>
          </cell>
          <cell r="C2495" t="str">
            <v>M20中排2+1座椅调角器手柄（紫黑色）</v>
          </cell>
        </row>
        <row r="2496">
          <cell r="A2496" t="str">
            <v>2.03.319</v>
          </cell>
          <cell r="B2496" t="str">
            <v>SCS0003115</v>
          </cell>
          <cell r="C2496" t="str">
            <v>M20后排三人座调角器手柄（紫黑色）</v>
          </cell>
        </row>
        <row r="2497">
          <cell r="A2497" t="str">
            <v>2.03.320</v>
          </cell>
          <cell r="B2497" t="str">
            <v>SCS0003116</v>
          </cell>
          <cell r="C2497" t="str">
            <v>M20后扣手总成（紫黑色）</v>
          </cell>
        </row>
        <row r="2498">
          <cell r="A2498" t="str">
            <v>2.03.321</v>
          </cell>
          <cell r="B2498" t="str">
            <v>SCS0003117</v>
          </cell>
          <cell r="C2498" t="str">
            <v>M20头枕插管--主动侧（紫黑色）</v>
          </cell>
        </row>
        <row r="2499">
          <cell r="A2499" t="str">
            <v>2.03.322</v>
          </cell>
          <cell r="B2499" t="str">
            <v>SCS0003118</v>
          </cell>
          <cell r="C2499" t="str">
            <v>M20头枕插管--被动侧（紫黑色）</v>
          </cell>
        </row>
        <row r="2500">
          <cell r="A2500" t="str">
            <v>2.03.323</v>
          </cell>
          <cell r="B2500" t="str">
            <v>SCS0003119</v>
          </cell>
          <cell r="C2500" t="str">
            <v>M20塞盖(紫黑色)</v>
          </cell>
        </row>
        <row r="2501">
          <cell r="A2501" t="str">
            <v>2.03.324</v>
          </cell>
          <cell r="B2501" t="str">
            <v>SCS0003120</v>
          </cell>
          <cell r="C2501" t="str">
            <v>M20正驾调角器把手护盖(紫黑色)</v>
          </cell>
        </row>
        <row r="2502">
          <cell r="A2502" t="str">
            <v>2.03.325</v>
          </cell>
          <cell r="B2502" t="str">
            <v>SCS0003121</v>
          </cell>
          <cell r="C2502" t="str">
            <v>M20副驾调角器把手护盖(紫黑色)</v>
          </cell>
        </row>
        <row r="2503">
          <cell r="A2503" t="str">
            <v>2.03.326</v>
          </cell>
          <cell r="B2503" t="str">
            <v>SCS0003122</v>
          </cell>
          <cell r="C2503" t="str">
            <v>M20正驾高度调节手柄总成（紫黑色）</v>
          </cell>
        </row>
        <row r="2504">
          <cell r="A2504" t="str">
            <v>2.03.327</v>
          </cell>
          <cell r="B2504" t="str">
            <v>SCS0003123</v>
          </cell>
          <cell r="C2504" t="str">
            <v>M20正驾高度调节手柄盖（紫黑色）</v>
          </cell>
        </row>
        <row r="2505">
          <cell r="A2505" t="str">
            <v>2.03.328</v>
          </cell>
          <cell r="B2505" t="str">
            <v>BCL0000008</v>
          </cell>
          <cell r="C2505" t="str">
            <v>网簧固定卡扣</v>
          </cell>
        </row>
        <row r="2506">
          <cell r="A2506" t="str">
            <v>2.03.329</v>
          </cell>
          <cell r="B2506" t="str">
            <v>SCS0003124</v>
          </cell>
          <cell r="C2506" t="str">
            <v>H32B头枕导套(锁端)</v>
          </cell>
        </row>
        <row r="2507">
          <cell r="A2507" t="str">
            <v>2.03.330</v>
          </cell>
          <cell r="B2507" t="str">
            <v>SCS0003125</v>
          </cell>
          <cell r="C2507" t="str">
            <v>H32B头枕导套(自由端)</v>
          </cell>
        </row>
        <row r="2508">
          <cell r="A2508" t="str">
            <v>2.03.331</v>
          </cell>
          <cell r="B2508" t="str">
            <v>SCS0003126</v>
          </cell>
          <cell r="C2508" t="str">
            <v>H32B主驾右侧罩壳</v>
          </cell>
        </row>
        <row r="2509">
          <cell r="A2509" t="str">
            <v>2.03.332</v>
          </cell>
          <cell r="B2509" t="str">
            <v>SCS0003127</v>
          </cell>
          <cell r="C2509" t="str">
            <v>H32B主驾左侧罩壳(四项)</v>
          </cell>
        </row>
        <row r="2510">
          <cell r="A2510" t="str">
            <v>2.03.333</v>
          </cell>
          <cell r="B2510" t="str">
            <v>SCS0003128</v>
          </cell>
          <cell r="C2510" t="str">
            <v>H32B调角器手柄</v>
          </cell>
        </row>
        <row r="2511">
          <cell r="A2511" t="str">
            <v>2.03.334</v>
          </cell>
          <cell r="B2511" t="str">
            <v>SCS0003129</v>
          </cell>
          <cell r="C2511" t="str">
            <v>H32B主驾左侧罩壳（六向）</v>
          </cell>
        </row>
        <row r="2512">
          <cell r="A2512" t="str">
            <v>2.03.335</v>
          </cell>
          <cell r="B2512" t="str">
            <v>SCS0003130</v>
          </cell>
          <cell r="C2512" t="str">
            <v>H32B升降手柄总成</v>
          </cell>
        </row>
        <row r="2513">
          <cell r="A2513" t="str">
            <v>2.03.336</v>
          </cell>
          <cell r="B2513" t="str">
            <v>SCS0003131</v>
          </cell>
          <cell r="C2513" t="str">
            <v>H32B升降手柄盖</v>
          </cell>
        </row>
        <row r="2514">
          <cell r="A2514" t="str">
            <v>2.03.337</v>
          </cell>
          <cell r="B2514" t="str">
            <v>SCS0003132</v>
          </cell>
          <cell r="C2514" t="str">
            <v>H32B前排座椅塑料防尘罩总成</v>
          </cell>
        </row>
        <row r="2515">
          <cell r="A2515" t="str">
            <v>2.03.338</v>
          </cell>
          <cell r="B2515" t="str">
            <v>SCS0003133</v>
          </cell>
          <cell r="C2515" t="str">
            <v>H32B前排头枕塑料防尘罩总成</v>
          </cell>
        </row>
        <row r="2516">
          <cell r="A2516" t="str">
            <v>2.03.339</v>
          </cell>
          <cell r="B2516" t="str">
            <v>SCS0003134</v>
          </cell>
          <cell r="C2516" t="str">
            <v>H32B副驾左侧罩壳</v>
          </cell>
        </row>
        <row r="2517">
          <cell r="A2517" t="str">
            <v>2.03.340</v>
          </cell>
          <cell r="B2517" t="str">
            <v>SCS0003135</v>
          </cell>
          <cell r="C2517" t="str">
            <v>H32B副驾右侧大罩壳（四向）</v>
          </cell>
        </row>
        <row r="2518">
          <cell r="A2518" t="str">
            <v>2.03.341</v>
          </cell>
          <cell r="B2518" t="str">
            <v>SCS0003136</v>
          </cell>
          <cell r="C2518" t="str">
            <v>H32B副驾调角器手柄</v>
          </cell>
        </row>
        <row r="2519">
          <cell r="A2519" t="str">
            <v>2.03.342</v>
          </cell>
          <cell r="B2519" t="str">
            <v>SCS0003137</v>
          </cell>
          <cell r="C2519" t="str">
            <v>H32B解锁罩壳</v>
          </cell>
        </row>
        <row r="2520">
          <cell r="A2520" t="str">
            <v>2.03.343</v>
          </cell>
          <cell r="B2520" t="str">
            <v>SCS0003138</v>
          </cell>
          <cell r="C2520" t="str">
            <v>H32B解锁按钮</v>
          </cell>
        </row>
        <row r="2521">
          <cell r="A2521" t="str">
            <v>2.03.344</v>
          </cell>
          <cell r="B2521" t="str">
            <v>SCS0003139</v>
          </cell>
          <cell r="C2521" t="str">
            <v>H32B安全带出口罩壳</v>
          </cell>
        </row>
        <row r="2522">
          <cell r="A2522" t="str">
            <v>2.03.345</v>
          </cell>
          <cell r="B2522" t="str">
            <v>SCS0003140</v>
          </cell>
          <cell r="C2522" t="str">
            <v>H32B后排六分靠背防尘罩总成</v>
          </cell>
        </row>
        <row r="2523">
          <cell r="A2523" t="str">
            <v>2.03.346</v>
          </cell>
          <cell r="B2523" t="str">
            <v>SCS0003141</v>
          </cell>
          <cell r="C2523" t="str">
            <v>H32B后排四分靠背防尘罩总成</v>
          </cell>
        </row>
        <row r="2524">
          <cell r="A2524" t="str">
            <v>2.03.347</v>
          </cell>
          <cell r="B2524" t="str">
            <v>SCS0003142</v>
          </cell>
          <cell r="C2524" t="str">
            <v>H32B后排侧头枕防尘罩总成</v>
          </cell>
        </row>
        <row r="2525">
          <cell r="A2525" t="str">
            <v>2.03.348</v>
          </cell>
          <cell r="B2525" t="str">
            <v>SCS0003143</v>
          </cell>
          <cell r="C2525" t="str">
            <v>H32B后排中间头枕防尘罩总成</v>
          </cell>
        </row>
        <row r="2526">
          <cell r="A2526" t="str">
            <v>2.03.349</v>
          </cell>
          <cell r="B2526" t="str">
            <v>SCS0003144</v>
          </cell>
          <cell r="C2526" t="str">
            <v>H32B后排座垫防尘罩总成</v>
          </cell>
        </row>
        <row r="2527">
          <cell r="A2527" t="str">
            <v>2.03.350</v>
          </cell>
          <cell r="B2527" t="str">
            <v>SCS0003145</v>
          </cell>
          <cell r="C2527" t="str">
            <v>M50N头枕导套(锁端)</v>
          </cell>
        </row>
        <row r="2528">
          <cell r="A2528" t="str">
            <v>2.03.351</v>
          </cell>
          <cell r="B2528" t="str">
            <v>SCS0003146</v>
          </cell>
          <cell r="C2528" t="str">
            <v>M50N头枕导套(自由端)</v>
          </cell>
        </row>
        <row r="2529">
          <cell r="A2529" t="str">
            <v>2.03.352</v>
          </cell>
          <cell r="B2529" t="str">
            <v>SCS0003147</v>
          </cell>
          <cell r="C2529" t="str">
            <v>M50N前头枕塑料防尘罩总成</v>
          </cell>
        </row>
        <row r="2530">
          <cell r="A2530" t="str">
            <v>2.03.353</v>
          </cell>
          <cell r="B2530" t="str">
            <v>SCS0003148</v>
          </cell>
          <cell r="C2530" t="str">
            <v>M50N主驾右侧罩壳</v>
          </cell>
        </row>
        <row r="2531">
          <cell r="A2531" t="str">
            <v>2.03.354</v>
          </cell>
          <cell r="B2531" t="str">
            <v>SCS0003149</v>
          </cell>
          <cell r="C2531" t="str">
            <v>M50N主驾左侧罩壳（六向）</v>
          </cell>
        </row>
        <row r="2532">
          <cell r="A2532" t="str">
            <v>2.03.355</v>
          </cell>
          <cell r="B2532" t="str">
            <v>SCS0003150</v>
          </cell>
          <cell r="C2532" t="str">
            <v>M50N升降手柄</v>
          </cell>
        </row>
        <row r="2533">
          <cell r="A2533" t="str">
            <v>2.03.356</v>
          </cell>
          <cell r="B2533" t="str">
            <v>SCS0003151</v>
          </cell>
          <cell r="C2533" t="str">
            <v>M50N主驾调角器手柄</v>
          </cell>
        </row>
        <row r="2534">
          <cell r="A2534" t="str">
            <v>2.03.357</v>
          </cell>
          <cell r="B2534" t="str">
            <v>SCS0003152</v>
          </cell>
          <cell r="C2534" t="str">
            <v>M50N副驾左侧罩壳</v>
          </cell>
        </row>
        <row r="2535">
          <cell r="A2535" t="str">
            <v>2.03.358</v>
          </cell>
          <cell r="B2535" t="str">
            <v>SCS0003153</v>
          </cell>
          <cell r="C2535" t="str">
            <v>M50N副驾右侧大罩壳</v>
          </cell>
        </row>
        <row r="2536">
          <cell r="A2536" t="str">
            <v>2.03.359</v>
          </cell>
          <cell r="B2536" t="str">
            <v>SCS0003154</v>
          </cell>
          <cell r="C2536" t="str">
            <v>M50N副驾调角器手柄</v>
          </cell>
        </row>
        <row r="2537">
          <cell r="A2537" t="str">
            <v>2.03.360</v>
          </cell>
          <cell r="B2537" t="str">
            <v>SCS0003155</v>
          </cell>
          <cell r="C2537" t="str">
            <v>M50N中排左独立右侧大罩壳</v>
          </cell>
        </row>
        <row r="2538">
          <cell r="A2538" t="str">
            <v>2.03.361</v>
          </cell>
          <cell r="B2538" t="str">
            <v>SCS0003156</v>
          </cell>
          <cell r="C2538" t="str">
            <v>M50N中排左独立左侧大罩壳</v>
          </cell>
        </row>
        <row r="2539">
          <cell r="A2539" t="str">
            <v>2.03.362</v>
          </cell>
          <cell r="B2539" t="str">
            <v>SCS0003157</v>
          </cell>
          <cell r="C2539" t="str">
            <v>M50N中排左独立调角器塑料把手</v>
          </cell>
        </row>
        <row r="2540">
          <cell r="A2540" t="str">
            <v>2.03.363</v>
          </cell>
          <cell r="B2540" t="str">
            <v>SCS0003158</v>
          </cell>
          <cell r="C2540" t="str">
            <v>M50N中排右独立左侧大罩壳</v>
          </cell>
        </row>
        <row r="2541">
          <cell r="A2541" t="str">
            <v>2.03.364</v>
          </cell>
          <cell r="B2541" t="str">
            <v>SCS0003159</v>
          </cell>
          <cell r="C2541" t="str">
            <v>M50N中排右独立右侧大罩壳</v>
          </cell>
        </row>
        <row r="2542">
          <cell r="A2542" t="str">
            <v>2.03.365</v>
          </cell>
          <cell r="B2542" t="str">
            <v>SCS0003160</v>
          </cell>
          <cell r="C2542" t="str">
            <v>M50N中排右独立调角器塑料把手</v>
          </cell>
        </row>
        <row r="2543">
          <cell r="A2543" t="str">
            <v>2.03.366</v>
          </cell>
          <cell r="B2543" t="str">
            <v>SCS0003161</v>
          </cell>
          <cell r="C2543" t="str">
            <v>M50N安全带出口罩</v>
          </cell>
        </row>
        <row r="2544">
          <cell r="A2544" t="str">
            <v>2.03.367</v>
          </cell>
          <cell r="B2544" t="str">
            <v>SCS0003162</v>
          </cell>
          <cell r="C2544" t="str">
            <v>M50N中排解锁扣手总成</v>
          </cell>
        </row>
        <row r="2545">
          <cell r="A2545" t="str">
            <v>2.03.368</v>
          </cell>
          <cell r="B2545" t="str">
            <v>SCS0003163</v>
          </cell>
          <cell r="C2545" t="str">
            <v>M50N中排解锁扣手护罩</v>
          </cell>
        </row>
        <row r="2546">
          <cell r="A2546" t="str">
            <v>2.03.369</v>
          </cell>
          <cell r="B2546" t="str">
            <v>SCS0003164</v>
          </cell>
          <cell r="C2546" t="str">
            <v>M50N中排解锁扣手堵盖</v>
          </cell>
        </row>
        <row r="2547">
          <cell r="A2547" t="str">
            <v>2.03.370</v>
          </cell>
          <cell r="B2547" t="str">
            <v>SCS0003165</v>
          </cell>
          <cell r="C2547" t="str">
            <v>M50N中排头枕塑料防尘罩总成</v>
          </cell>
        </row>
        <row r="2548">
          <cell r="A2548" t="str">
            <v>2.03.371</v>
          </cell>
          <cell r="B2548" t="str">
            <v>SCS0003166</v>
          </cell>
          <cell r="C2548" t="str">
            <v>M50N中排六分左罩壳</v>
          </cell>
        </row>
        <row r="2549">
          <cell r="A2549" t="str">
            <v>2.03.372</v>
          </cell>
          <cell r="B2549" t="str">
            <v>SCS0003167</v>
          </cell>
          <cell r="C2549" t="str">
            <v>M50N中排六分右罩壳</v>
          </cell>
        </row>
        <row r="2550">
          <cell r="A2550" t="str">
            <v>2.03.373</v>
          </cell>
          <cell r="B2550" t="str">
            <v>SCS0003168</v>
          </cell>
          <cell r="C2550" t="str">
            <v>M50N地锁解锁手柄L</v>
          </cell>
        </row>
        <row r="2551">
          <cell r="A2551" t="str">
            <v>2.03.374</v>
          </cell>
          <cell r="B2551" t="str">
            <v>SCS0003169</v>
          </cell>
          <cell r="C2551" t="str">
            <v>M50N中排四六分座椅缓冲垫</v>
          </cell>
        </row>
        <row r="2552">
          <cell r="A2552" t="str">
            <v>2.03.375</v>
          </cell>
          <cell r="B2552" t="str">
            <v>SCS0003170</v>
          </cell>
          <cell r="C2552" t="str">
            <v>M50N中排四分右罩壳</v>
          </cell>
        </row>
        <row r="2553">
          <cell r="A2553" t="str">
            <v>2.03.376</v>
          </cell>
          <cell r="B2553" t="str">
            <v>SCS0003171</v>
          </cell>
          <cell r="C2553" t="str">
            <v>M50N中排四分左罩壳</v>
          </cell>
        </row>
        <row r="2554">
          <cell r="A2554" t="str">
            <v>2.03.377</v>
          </cell>
          <cell r="B2554" t="str">
            <v>SCS0003172</v>
          </cell>
          <cell r="C2554" t="str">
            <v>M50N地锁解锁手柄R</v>
          </cell>
        </row>
        <row r="2555">
          <cell r="A2555" t="str">
            <v>2.03.378</v>
          </cell>
          <cell r="B2555" t="str">
            <v>SCS0003173</v>
          </cell>
          <cell r="C2555" t="str">
            <v>M50N第三排解锁扣手总成</v>
          </cell>
        </row>
        <row r="2556">
          <cell r="A2556" t="str">
            <v>2.03.379</v>
          </cell>
          <cell r="B2556" t="str">
            <v>SCS0003174</v>
          </cell>
          <cell r="C2556" t="str">
            <v>M50N第三排解锁扣手塞盖</v>
          </cell>
        </row>
        <row r="2557">
          <cell r="A2557" t="str">
            <v>2.03.380</v>
          </cell>
          <cell r="B2557" t="str">
            <v>SCS0003175</v>
          </cell>
          <cell r="C2557" t="str">
            <v>M50N第三排六分左侧罩壳</v>
          </cell>
        </row>
        <row r="2558">
          <cell r="A2558" t="str">
            <v>2.03.381</v>
          </cell>
          <cell r="B2558" t="str">
            <v>SCS0003176</v>
          </cell>
          <cell r="C2558" t="str">
            <v>M50N第三排六分右侧罩壳</v>
          </cell>
        </row>
        <row r="2559">
          <cell r="A2559" t="str">
            <v>2.03.382</v>
          </cell>
          <cell r="B2559" t="str">
            <v>SCS0003177</v>
          </cell>
          <cell r="C2559" t="str">
            <v>M50N第三排四分右侧罩壳</v>
          </cell>
        </row>
        <row r="2560">
          <cell r="A2560" t="str">
            <v>2.03.383</v>
          </cell>
          <cell r="B2560" t="str">
            <v>SCS0003178</v>
          </cell>
          <cell r="C2560" t="str">
            <v>M50N第三排四分左侧罩壳</v>
          </cell>
        </row>
        <row r="2561">
          <cell r="A2561" t="str">
            <v>2.03.384</v>
          </cell>
          <cell r="B2561" t="str">
            <v>BAS0000012</v>
          </cell>
          <cell r="C2561" t="str">
            <v>前翻轴套</v>
          </cell>
        </row>
        <row r="2562">
          <cell r="A2562" t="str">
            <v>2.03.385</v>
          </cell>
          <cell r="B2562" t="str">
            <v>BAS0000013</v>
          </cell>
          <cell r="C2562" t="str">
            <v>前翻转轴轴套</v>
          </cell>
        </row>
        <row r="2563">
          <cell r="A2563" t="str">
            <v>2.03.386</v>
          </cell>
          <cell r="B2563" t="str">
            <v>SCS0003179</v>
          </cell>
          <cell r="C2563" t="str">
            <v>M50N第三排左侧座椅右罩壳</v>
          </cell>
        </row>
        <row r="2564">
          <cell r="A2564" t="str">
            <v>2.03.387</v>
          </cell>
          <cell r="B2564" t="str">
            <v>SCS0003180</v>
          </cell>
          <cell r="C2564" t="str">
            <v>M50N第三排右侧座椅左罩壳</v>
          </cell>
        </row>
        <row r="2565">
          <cell r="A2565" t="str">
            <v>2.03.388</v>
          </cell>
          <cell r="B2565" t="str">
            <v>SCS0003181</v>
          </cell>
          <cell r="C2565" t="str">
            <v>H32B后排四分靠背骨架中间铰链衬套</v>
          </cell>
        </row>
        <row r="2566">
          <cell r="A2566" t="str">
            <v>2.03.389</v>
          </cell>
          <cell r="B2566" t="str">
            <v>SCS0003182</v>
          </cell>
          <cell r="C2566" t="str">
            <v>H32B后排靠背6分侧装车支架罩壳</v>
          </cell>
        </row>
        <row r="2567">
          <cell r="A2567" t="str">
            <v>2.03.390</v>
          </cell>
          <cell r="B2567" t="str">
            <v>SCS0003183</v>
          </cell>
          <cell r="C2567" t="str">
            <v>H32B后排靠背4分侧装车支架罩壳</v>
          </cell>
        </row>
        <row r="2568">
          <cell r="A2568" t="str">
            <v>2.03.391</v>
          </cell>
          <cell r="B2568" t="str">
            <v>SCS0003184</v>
          </cell>
          <cell r="C2568" t="str">
            <v>M50主驾左外护盖（浅灰色，不带孔）</v>
          </cell>
        </row>
        <row r="2569">
          <cell r="A2569" t="str">
            <v>2.03.392</v>
          </cell>
          <cell r="B2569" t="str">
            <v>SCS0003185</v>
          </cell>
          <cell r="C2569" t="str">
            <v>M50N头枕导套(锁端)-黑色</v>
          </cell>
        </row>
        <row r="2570">
          <cell r="A2570" t="str">
            <v>2.03.393</v>
          </cell>
          <cell r="B2570" t="str">
            <v>SCS0003186</v>
          </cell>
          <cell r="C2570" t="str">
            <v>M50N头枕导套(自由端)-黑色</v>
          </cell>
        </row>
        <row r="2571">
          <cell r="A2571" t="str">
            <v>2.03.394</v>
          </cell>
          <cell r="B2571" t="str">
            <v>SCS0003187</v>
          </cell>
          <cell r="C2571" t="str">
            <v>M50N安全带出口罩-黑色</v>
          </cell>
        </row>
        <row r="2572">
          <cell r="A2572" t="str">
            <v>2.03.395</v>
          </cell>
          <cell r="B2572" t="str">
            <v>SCS0003188</v>
          </cell>
          <cell r="C2572" t="str">
            <v>H32B调高手柄耐磨片</v>
          </cell>
        </row>
        <row r="2573">
          <cell r="A2573" t="str">
            <v>2.03.396</v>
          </cell>
          <cell r="B2573" t="str">
            <v>SCS0003189</v>
          </cell>
          <cell r="C2573" t="str">
            <v>M50N中排四六分靠背解锁扣手</v>
          </cell>
        </row>
        <row r="2574">
          <cell r="A2574" t="str">
            <v>2.03.397</v>
          </cell>
          <cell r="B2574" t="str">
            <v>SCS0003190</v>
          </cell>
          <cell r="C2574" t="str">
            <v>C40D弹簧盖大</v>
          </cell>
        </row>
        <row r="2575">
          <cell r="A2575" t="str">
            <v>2.03.398</v>
          </cell>
          <cell r="B2575" t="str">
            <v>SCS0003191</v>
          </cell>
          <cell r="C2575" t="str">
            <v>C40D弹簧盖小</v>
          </cell>
        </row>
        <row r="2576">
          <cell r="A2576" t="str">
            <v>2.03.399</v>
          </cell>
          <cell r="B2576" t="str">
            <v>SCS0003192</v>
          </cell>
          <cell r="C2576" t="str">
            <v>C40D限位块</v>
          </cell>
        </row>
        <row r="2577">
          <cell r="A2577" t="str">
            <v>2.03.400</v>
          </cell>
          <cell r="B2577" t="str">
            <v>SCS0003193</v>
          </cell>
          <cell r="C2577" t="str">
            <v>C40D扶手限位块</v>
          </cell>
        </row>
        <row r="2578">
          <cell r="A2578" t="str">
            <v>2.03.401</v>
          </cell>
          <cell r="B2578" t="str">
            <v>SCS0003194</v>
          </cell>
          <cell r="C2578" t="str">
            <v>C40D解锁按钮总成（深色）</v>
          </cell>
        </row>
        <row r="2579">
          <cell r="A2579" t="str">
            <v>2.03.402</v>
          </cell>
          <cell r="B2579" t="str">
            <v>SCS0003195</v>
          </cell>
          <cell r="C2579" t="str">
            <v>C40D扶手背板</v>
          </cell>
        </row>
        <row r="2580">
          <cell r="A2580" t="str">
            <v>2.03.403</v>
          </cell>
          <cell r="B2580" t="str">
            <v>BCL0000006</v>
          </cell>
          <cell r="C2580" t="str">
            <v>C40D背板固定卡钉</v>
          </cell>
        </row>
        <row r="2581">
          <cell r="A2581" t="str">
            <v>2.03.404</v>
          </cell>
          <cell r="B2581" t="str">
            <v>SCS0003196</v>
          </cell>
          <cell r="C2581" t="str">
            <v>C40D靠背包装袋</v>
          </cell>
        </row>
        <row r="2582">
          <cell r="A2582" t="str">
            <v>2.03.405</v>
          </cell>
          <cell r="B2582" t="str">
            <v>SCS0003197</v>
          </cell>
          <cell r="C2582" t="str">
            <v>C40D后头枕包装袋</v>
          </cell>
        </row>
        <row r="2583">
          <cell r="A2583" t="str">
            <v>2.03.406</v>
          </cell>
          <cell r="B2583" t="str">
            <v>SCS0003198</v>
          </cell>
          <cell r="C2583" t="str">
            <v>C40D坐垫包装套</v>
          </cell>
        </row>
        <row r="2584">
          <cell r="A2584" t="str">
            <v>2.03.407</v>
          </cell>
          <cell r="B2584" t="str">
            <v>SCS0003199</v>
          </cell>
          <cell r="C2584" t="str">
            <v>C33D主头枕插管(浅灰色)</v>
          </cell>
        </row>
        <row r="2585">
          <cell r="A2585" t="str">
            <v>2.03.408</v>
          </cell>
          <cell r="B2585" t="str">
            <v>SCS0003200</v>
          </cell>
          <cell r="C2585" t="str">
            <v>C33D副头枕插管（浅灰色）</v>
          </cell>
        </row>
        <row r="2586">
          <cell r="A2586" t="str">
            <v>2.03.409</v>
          </cell>
          <cell r="B2586" t="str">
            <v>SCS0003201</v>
          </cell>
          <cell r="C2586" t="str">
            <v>C33D塞盖(浅灰色)</v>
          </cell>
        </row>
        <row r="2587">
          <cell r="A2587" t="str">
            <v>2.03.410</v>
          </cell>
          <cell r="B2587" t="str">
            <v>SCS0003202</v>
          </cell>
          <cell r="C2587" t="str">
            <v>C33D单边主驾右内护盖(浅灰色)</v>
          </cell>
        </row>
        <row r="2588">
          <cell r="A2588" t="str">
            <v>2.03.411</v>
          </cell>
          <cell r="B2588" t="str">
            <v>SCS0003203</v>
          </cell>
          <cell r="C2588" t="str">
            <v>C33D正驾左外护盖（带孔，浅灰色）</v>
          </cell>
        </row>
        <row r="2589">
          <cell r="A2589" t="str">
            <v>2.03.412</v>
          </cell>
          <cell r="B2589" t="str">
            <v>SCS0003204</v>
          </cell>
          <cell r="C2589" t="str">
            <v>C40D尼龙轴套（借用B40）</v>
          </cell>
        </row>
        <row r="2590">
          <cell r="A2590" t="str">
            <v>2.03.413</v>
          </cell>
          <cell r="B2590" t="str">
            <v>SCS0003205</v>
          </cell>
          <cell r="C2590" t="str">
            <v>C33D正驾调角器把手护盖（浅灰色）</v>
          </cell>
        </row>
        <row r="2591">
          <cell r="A2591" t="str">
            <v>2.03.414</v>
          </cell>
          <cell r="B2591" t="str">
            <v>SCS0003206</v>
          </cell>
          <cell r="C2591" t="str">
            <v>昌河C33DB驾座总成塑料包装袋</v>
          </cell>
        </row>
        <row r="2592">
          <cell r="A2592" t="str">
            <v>2.03.415</v>
          </cell>
          <cell r="B2592" t="str">
            <v>SCS0003207</v>
          </cell>
          <cell r="C2592" t="str">
            <v>C33D副驾左内护盖（浅灰色）</v>
          </cell>
        </row>
        <row r="2593">
          <cell r="A2593" t="str">
            <v>2.03.416</v>
          </cell>
          <cell r="B2593" t="str">
            <v>SCS0003208</v>
          </cell>
          <cell r="C2593" t="str">
            <v>C33D副驾右外护盖（浅灰色）</v>
          </cell>
        </row>
        <row r="2594">
          <cell r="A2594" t="str">
            <v>2.03.417</v>
          </cell>
          <cell r="B2594" t="str">
            <v>SCS0003209</v>
          </cell>
          <cell r="C2594" t="str">
            <v>C33D副驾调角器把手护盖（浅灰色）</v>
          </cell>
        </row>
        <row r="2595">
          <cell r="A2595" t="str">
            <v>2.03.418</v>
          </cell>
          <cell r="B2595" t="str">
            <v>SCS0003210</v>
          </cell>
          <cell r="C2595" t="str">
            <v>C33D解锁护套（浅灰色）</v>
          </cell>
        </row>
        <row r="2596">
          <cell r="A2596" t="str">
            <v>2.03.419</v>
          </cell>
          <cell r="B2596" t="str">
            <v>SCS0003211</v>
          </cell>
          <cell r="C2596" t="str">
            <v>C33D解锁按钮（浅灰色）</v>
          </cell>
        </row>
        <row r="2597">
          <cell r="A2597" t="str">
            <v>2.03.420</v>
          </cell>
          <cell r="B2597" t="str">
            <v>SCS0003212</v>
          </cell>
          <cell r="C2597" t="str">
            <v>C33D安全带导向板（浅灰色）</v>
          </cell>
        </row>
        <row r="2598">
          <cell r="A2598" t="str">
            <v>2.03.421</v>
          </cell>
          <cell r="B2598" t="str">
            <v>SCS0003213</v>
          </cell>
          <cell r="C2598" t="str">
            <v>C33D后排中间主头枕插管（浅灰色）</v>
          </cell>
        </row>
        <row r="2599">
          <cell r="A2599" t="str">
            <v>2.03.422</v>
          </cell>
          <cell r="B2599" t="str">
            <v>SCS0003214</v>
          </cell>
          <cell r="C2599" t="str">
            <v>C33D后排中间副头枕插管（浅灰色）</v>
          </cell>
        </row>
        <row r="2600">
          <cell r="A2600" t="str">
            <v>2.03.423</v>
          </cell>
          <cell r="B2600" t="str">
            <v>SCS0003215</v>
          </cell>
          <cell r="C2600" t="str">
            <v>C33D正驾高度调节手柄总成（浅灰色）</v>
          </cell>
        </row>
        <row r="2601">
          <cell r="A2601" t="str">
            <v>2.03.424</v>
          </cell>
          <cell r="B2601" t="str">
            <v>SCS0003216</v>
          </cell>
          <cell r="C2601" t="str">
            <v>C33D正驾高度调节手柄盖（浅灰色）</v>
          </cell>
        </row>
        <row r="2602">
          <cell r="A2602" t="str">
            <v>2.03.425</v>
          </cell>
          <cell r="B2602" t="str">
            <v>SCS0003217</v>
          </cell>
          <cell r="C2602" t="str">
            <v>C33D正驾高度调节手柄总成（浅灰色）</v>
          </cell>
        </row>
        <row r="2603">
          <cell r="A2603" t="str">
            <v>2.03.426</v>
          </cell>
          <cell r="B2603" t="str">
            <v>SCS0003218</v>
          </cell>
          <cell r="C2603" t="str">
            <v>C33DB高度调节手柄盖（浅灰色）</v>
          </cell>
        </row>
        <row r="2604">
          <cell r="A2604" t="str">
            <v>2.03.427</v>
          </cell>
          <cell r="B2604" t="str">
            <v>SCS0003219</v>
          </cell>
          <cell r="C2604" t="str">
            <v>C40D扶手杯托（深色）</v>
          </cell>
        </row>
        <row r="2605">
          <cell r="A2605" t="str">
            <v>2.03.428</v>
          </cell>
          <cell r="B2605" t="str">
            <v>SCS0003220</v>
          </cell>
          <cell r="C2605" t="str">
            <v>C40D杯托橡胶棘爪(深色)</v>
          </cell>
        </row>
        <row r="2606">
          <cell r="A2606" t="str">
            <v>2.03.429</v>
          </cell>
          <cell r="B2606" t="str">
            <v>SCS0003221</v>
          </cell>
          <cell r="C2606" t="str">
            <v>M50N新造型副驾左侧罩壳</v>
          </cell>
        </row>
        <row r="2607">
          <cell r="A2607" t="str">
            <v>2.03.430</v>
          </cell>
          <cell r="B2607" t="str">
            <v>SCS0003222</v>
          </cell>
          <cell r="C2607" t="str">
            <v>M50N新造型副驾右侧大罩壳（四向）</v>
          </cell>
        </row>
        <row r="2608">
          <cell r="A2608" t="str">
            <v>2.03.431</v>
          </cell>
          <cell r="B2608" t="str">
            <v>SCS0003223</v>
          </cell>
          <cell r="C2608" t="str">
            <v>MA501右靠背包装袋</v>
          </cell>
        </row>
        <row r="2609">
          <cell r="A2609" t="str">
            <v>2.03.432</v>
          </cell>
          <cell r="B2609" t="str">
            <v>SCS0003224</v>
          </cell>
          <cell r="C2609" t="str">
            <v>MA501左靠背包装袋</v>
          </cell>
        </row>
        <row r="2610">
          <cell r="A2610" t="str">
            <v>2.03.433</v>
          </cell>
          <cell r="B2610" t="str">
            <v>SCS0003225</v>
          </cell>
          <cell r="C2610" t="str">
            <v>M50N新造型头枕导套(锁端)</v>
          </cell>
        </row>
        <row r="2611">
          <cell r="A2611" t="str">
            <v>2.03.434</v>
          </cell>
          <cell r="B2611" t="str">
            <v>SCS0003226</v>
          </cell>
          <cell r="C2611" t="str">
            <v>M50N新造型头枕导套(自由端)</v>
          </cell>
        </row>
        <row r="2612">
          <cell r="A2612" t="str">
            <v>2.03.435</v>
          </cell>
          <cell r="B2612" t="str">
            <v>SCS0003227</v>
          </cell>
          <cell r="C2612" t="str">
            <v>M50N新造型副驾调角器手柄</v>
          </cell>
        </row>
        <row r="2613">
          <cell r="A2613" t="str">
            <v>2.03.436</v>
          </cell>
          <cell r="B2613" t="str">
            <v>SCS0003228</v>
          </cell>
          <cell r="C2613" t="str">
            <v>M50N新造型主驾右侧罩壳</v>
          </cell>
        </row>
        <row r="2614">
          <cell r="A2614" t="str">
            <v>2.03.437</v>
          </cell>
          <cell r="B2614" t="str">
            <v>SCS0003229</v>
          </cell>
          <cell r="C2614" t="str">
            <v>M50N新造型主驾左侧罩壳（六向）</v>
          </cell>
        </row>
        <row r="2615">
          <cell r="A2615" t="str">
            <v>2.03.438</v>
          </cell>
          <cell r="B2615" t="str">
            <v>SCS0003230</v>
          </cell>
          <cell r="C2615" t="str">
            <v>M50N新造型升降手柄总成</v>
          </cell>
        </row>
        <row r="2616">
          <cell r="A2616" t="str">
            <v>2.03.439</v>
          </cell>
          <cell r="B2616" t="str">
            <v>SCS0003231</v>
          </cell>
          <cell r="C2616" t="str">
            <v>M50N新造型升降手柄盖</v>
          </cell>
        </row>
        <row r="2617">
          <cell r="A2617" t="str">
            <v>2.03.440</v>
          </cell>
          <cell r="B2617" t="str">
            <v>SCS0003232</v>
          </cell>
          <cell r="C2617" t="str">
            <v>M50N新造型主驾调角器手柄</v>
          </cell>
        </row>
        <row r="2618">
          <cell r="A2618" t="str">
            <v>2.03.441</v>
          </cell>
          <cell r="B2618" t="str">
            <v>SCS0003233</v>
          </cell>
          <cell r="C2618" t="str">
            <v>M50N新造型左独立座椅右侧扶手螺栓饰盖</v>
          </cell>
        </row>
        <row r="2619">
          <cell r="A2619" t="str">
            <v>2.03.442</v>
          </cell>
          <cell r="B2619" t="str">
            <v>BAS0000014</v>
          </cell>
          <cell r="C2619" t="str">
            <v>中排独立软带轴承</v>
          </cell>
        </row>
        <row r="2620">
          <cell r="A2620" t="str">
            <v>2.03.443</v>
          </cell>
          <cell r="B2620" t="str">
            <v>SCS0003234</v>
          </cell>
          <cell r="C2620" t="str">
            <v>M50N新造型中排左独立右侧大罩壳</v>
          </cell>
        </row>
        <row r="2621">
          <cell r="A2621" t="str">
            <v>2.03.444</v>
          </cell>
          <cell r="B2621" t="str">
            <v>SCS0003235</v>
          </cell>
          <cell r="C2621" t="str">
            <v>M50N新造型中排左独立左侧大罩壳</v>
          </cell>
        </row>
        <row r="2622">
          <cell r="A2622" t="str">
            <v>2.03.445</v>
          </cell>
          <cell r="B2622" t="str">
            <v>SCS0003236</v>
          </cell>
          <cell r="C2622" t="str">
            <v>M50N新造型中排座垫塑料防尘罩总成</v>
          </cell>
        </row>
        <row r="2623">
          <cell r="A2623" t="str">
            <v>2.03.446</v>
          </cell>
          <cell r="B2623" t="str">
            <v>SCS0003237</v>
          </cell>
          <cell r="C2623" t="str">
            <v>M50N新造型中排头枕塑料防尘罩总成</v>
          </cell>
        </row>
        <row r="2624">
          <cell r="A2624" t="str">
            <v>2.03.447</v>
          </cell>
          <cell r="B2624" t="str">
            <v>SCS0003238</v>
          </cell>
          <cell r="C2624" t="str">
            <v>M60安全带出口罩</v>
          </cell>
        </row>
        <row r="2625">
          <cell r="A2625" t="str">
            <v>2.03.448</v>
          </cell>
          <cell r="B2625" t="str">
            <v>SCS0003239</v>
          </cell>
          <cell r="C2625" t="str">
            <v>M50N新造型右独立座椅右侧扶手螺栓饰盖</v>
          </cell>
        </row>
        <row r="2626">
          <cell r="A2626" t="str">
            <v>2.03.449</v>
          </cell>
          <cell r="B2626" t="str">
            <v>SCS0003240</v>
          </cell>
          <cell r="C2626" t="str">
            <v>M50N新造型中排右独立左侧大罩壳</v>
          </cell>
        </row>
        <row r="2627">
          <cell r="A2627" t="str">
            <v>2.03.450</v>
          </cell>
          <cell r="B2627" t="str">
            <v>SCS0003241</v>
          </cell>
          <cell r="C2627" t="str">
            <v>M50N新造型中排右独立右侧大罩壳</v>
          </cell>
        </row>
        <row r="2628">
          <cell r="A2628" t="str">
            <v>2.03.451</v>
          </cell>
          <cell r="B2628" t="str">
            <v>SCS0003242</v>
          </cell>
          <cell r="C2628" t="str">
            <v>M50N新造型头枕导套(锁端)</v>
          </cell>
        </row>
        <row r="2629">
          <cell r="A2629" t="str">
            <v>2.03.452</v>
          </cell>
          <cell r="B2629" t="str">
            <v>SCS0003243</v>
          </cell>
          <cell r="C2629" t="str">
            <v>M50N新造型头枕导套(自由端)</v>
          </cell>
        </row>
        <row r="2630">
          <cell r="A2630" t="str">
            <v>2.03.453</v>
          </cell>
          <cell r="B2630" t="str">
            <v>SCS0003244</v>
          </cell>
          <cell r="C2630" t="str">
            <v>M50N新造型解锁扣手底座总成</v>
          </cell>
        </row>
        <row r="2631">
          <cell r="A2631" t="str">
            <v>2.03.454</v>
          </cell>
          <cell r="B2631" t="str">
            <v>SCS0003245</v>
          </cell>
          <cell r="C2631" t="str">
            <v>M50N新造型解锁扣手护罩</v>
          </cell>
        </row>
        <row r="2632">
          <cell r="A2632" t="str">
            <v>2.03.455</v>
          </cell>
          <cell r="B2632" t="str">
            <v>SCS0003246</v>
          </cell>
          <cell r="C2632" t="str">
            <v>M50N新造型折叠器护板</v>
          </cell>
        </row>
        <row r="2633">
          <cell r="A2633" t="str">
            <v>2.03.456</v>
          </cell>
          <cell r="B2633" t="str">
            <v>SCS0003247</v>
          </cell>
          <cell r="C2633" t="str">
            <v>M50N新造型折叠器护板盖</v>
          </cell>
        </row>
        <row r="2634">
          <cell r="A2634" t="str">
            <v>2.03.457</v>
          </cell>
          <cell r="B2634" t="str">
            <v>SCS0003248</v>
          </cell>
          <cell r="C2634" t="str">
            <v>M50N新造型座垫塑料防尘罩总成</v>
          </cell>
        </row>
        <row r="2635">
          <cell r="A2635" t="str">
            <v>2.03.458</v>
          </cell>
          <cell r="B2635" t="str">
            <v>SCS0003249</v>
          </cell>
          <cell r="C2635" t="str">
            <v>M60耐磨片</v>
          </cell>
        </row>
        <row r="2636">
          <cell r="A2636" t="str">
            <v>2.03.459</v>
          </cell>
          <cell r="B2636" t="str">
            <v>SCS0003250</v>
          </cell>
          <cell r="C2636" t="str">
            <v>M60中排四六分座椅缓冲垫</v>
          </cell>
        </row>
        <row r="2637">
          <cell r="A2637" t="str">
            <v>2.03.460</v>
          </cell>
          <cell r="B2637" t="str">
            <v>SCS0003251</v>
          </cell>
          <cell r="C2637" t="str">
            <v>M60拉带底座</v>
          </cell>
        </row>
        <row r="2638">
          <cell r="A2638" t="str">
            <v>2.03.461</v>
          </cell>
          <cell r="B2638" t="str">
            <v>SCS0003252</v>
          </cell>
          <cell r="C2638" t="str">
            <v>M60堵盖</v>
          </cell>
        </row>
        <row r="2639">
          <cell r="A2639" t="str">
            <v>2.03.462</v>
          </cell>
          <cell r="B2639" t="str">
            <v>SCS0003253</v>
          </cell>
          <cell r="C2639" t="str">
            <v>M50N新造型安全带出口罩</v>
          </cell>
        </row>
        <row r="2640">
          <cell r="A2640" t="str">
            <v>2.03.463</v>
          </cell>
          <cell r="B2640" t="str">
            <v>SCS0003254</v>
          </cell>
          <cell r="C2640" t="str">
            <v>MA501主驾右侧罩壳</v>
          </cell>
        </row>
        <row r="2641">
          <cell r="A2641" t="str">
            <v>2.03.464</v>
          </cell>
          <cell r="B2641" t="str">
            <v>SCS0003255</v>
          </cell>
          <cell r="C2641" t="str">
            <v>MA501主驾左侧罩壳（手动+六向）</v>
          </cell>
        </row>
        <row r="2642">
          <cell r="A2642" t="str">
            <v>2.03.465</v>
          </cell>
          <cell r="B2642" t="str">
            <v>SCS0003256</v>
          </cell>
          <cell r="C2642" t="str">
            <v>MA501升降手柄总成</v>
          </cell>
        </row>
        <row r="2643">
          <cell r="A2643" t="str">
            <v>2.03.466</v>
          </cell>
          <cell r="B2643" t="str">
            <v>SCS0003257</v>
          </cell>
          <cell r="C2643" t="str">
            <v>MA501升降手柄盖</v>
          </cell>
        </row>
        <row r="2644">
          <cell r="A2644" t="str">
            <v>2.03.467</v>
          </cell>
          <cell r="B2644" t="str">
            <v>SCS0003258</v>
          </cell>
          <cell r="C2644" t="str">
            <v>MA501调角器手柄</v>
          </cell>
        </row>
        <row r="2645">
          <cell r="A2645" t="str">
            <v>2.03.468</v>
          </cell>
          <cell r="B2645" t="str">
            <v>SCS0003259</v>
          </cell>
          <cell r="C2645" t="str">
            <v>MA501电动主驾左侧罩壳</v>
          </cell>
        </row>
        <row r="2646">
          <cell r="A2646" t="str">
            <v>2.03.469</v>
          </cell>
          <cell r="B2646" t="str">
            <v>BEC0000018</v>
          </cell>
          <cell r="C2646" t="str">
            <v>MA501主驾调节控制盒</v>
          </cell>
        </row>
        <row r="2647">
          <cell r="A2647" t="str">
            <v>2.03.470</v>
          </cell>
          <cell r="B2647" t="str">
            <v>SCS0003260</v>
          </cell>
          <cell r="C2647" t="str">
            <v>MA501主驾座垫调节按钮</v>
          </cell>
        </row>
        <row r="2648">
          <cell r="A2648" t="str">
            <v>2.03.471</v>
          </cell>
          <cell r="B2648" t="str">
            <v>SCS0003261</v>
          </cell>
          <cell r="C2648" t="str">
            <v>MA501主驾靠背调节按钮</v>
          </cell>
        </row>
        <row r="2649">
          <cell r="A2649" t="str">
            <v>2.03.472</v>
          </cell>
          <cell r="B2649" t="str">
            <v>SCS0003262</v>
          </cell>
          <cell r="C2649" t="str">
            <v>MA501副驾左侧罩壳</v>
          </cell>
        </row>
        <row r="2650">
          <cell r="A2650" t="str">
            <v>2.03.473</v>
          </cell>
          <cell r="B2650" t="str">
            <v>SCS0003263</v>
          </cell>
          <cell r="C2650" t="str">
            <v>MA501副驾右侧大罩壳（四向）</v>
          </cell>
        </row>
        <row r="2651">
          <cell r="A2651" t="str">
            <v>2.03.474</v>
          </cell>
          <cell r="B2651" t="str">
            <v>SCS0003264</v>
          </cell>
          <cell r="C2651" t="str">
            <v>MA501副驾调角器手柄</v>
          </cell>
        </row>
        <row r="2652">
          <cell r="A2652" t="str">
            <v>2.03.475</v>
          </cell>
          <cell r="B2652" t="str">
            <v>SCS0003265</v>
          </cell>
          <cell r="C2652" t="str">
            <v>MA501儿童座椅挂钩后部塑料件</v>
          </cell>
        </row>
        <row r="2653">
          <cell r="A2653" t="str">
            <v>2.03.476</v>
          </cell>
          <cell r="B2653" t="str">
            <v>SCS0003266</v>
          </cell>
          <cell r="C2653" t="str">
            <v>MA501安全带盖板</v>
          </cell>
        </row>
        <row r="2654">
          <cell r="A2654" t="str">
            <v>2.03.477</v>
          </cell>
          <cell r="B2654" t="str">
            <v>SCS0003267</v>
          </cell>
          <cell r="C2654" t="str">
            <v>MA501扶手转轴塑料饰盖</v>
          </cell>
        </row>
        <row r="2655">
          <cell r="A2655" t="str">
            <v>2.03.478</v>
          </cell>
          <cell r="B2655" t="str">
            <v>SCS0003268</v>
          </cell>
          <cell r="C2655" t="str">
            <v>MA501扶手转轴塑料限位盖</v>
          </cell>
        </row>
        <row r="2656">
          <cell r="A2656" t="str">
            <v>2.03.479</v>
          </cell>
          <cell r="B2656" t="str">
            <v>SCS0003269</v>
          </cell>
          <cell r="C2656" t="str">
            <v>MA501衬套</v>
          </cell>
        </row>
        <row r="2657">
          <cell r="A2657" t="str">
            <v>2.03.480</v>
          </cell>
          <cell r="B2657" t="str">
            <v>SCS0003270</v>
          </cell>
          <cell r="C2657" t="str">
            <v>MA501挡块</v>
          </cell>
        </row>
        <row r="2658">
          <cell r="A2658" t="str">
            <v>2.03.481</v>
          </cell>
          <cell r="B2658" t="str">
            <v>SCS0003271</v>
          </cell>
          <cell r="C2658" t="str">
            <v>MA501限位堵盖</v>
          </cell>
        </row>
        <row r="2659">
          <cell r="A2659" t="str">
            <v>2.03.482</v>
          </cell>
          <cell r="B2659" t="str">
            <v>BAS0000015</v>
          </cell>
          <cell r="C2659" t="str">
            <v>MA50旋转开口尼龙轴套</v>
          </cell>
        </row>
        <row r="2660">
          <cell r="A2660" t="str">
            <v>2.03.483</v>
          </cell>
          <cell r="B2660" t="str">
            <v>SCS0003272</v>
          </cell>
          <cell r="C2660" t="str">
            <v>MA501后排整体坐垫塑料防尘罩</v>
          </cell>
        </row>
        <row r="2661">
          <cell r="A2661" t="str">
            <v>2.03.484</v>
          </cell>
          <cell r="B2661" t="str">
            <v>SCS0003273</v>
          </cell>
          <cell r="C2661" t="str">
            <v>MA501右坐垫包装袋</v>
          </cell>
        </row>
        <row r="2662">
          <cell r="A2662" t="str">
            <v>2.03.485</v>
          </cell>
          <cell r="B2662" t="str">
            <v>SCS0003274</v>
          </cell>
          <cell r="C2662" t="str">
            <v>MA501左坐垫包装袋</v>
          </cell>
        </row>
        <row r="2663">
          <cell r="A2663" t="str">
            <v>2.03.486</v>
          </cell>
          <cell r="B2663" t="str">
            <v>SCS0003275</v>
          </cell>
          <cell r="C2663" t="str">
            <v>C40DB四背包装袋</v>
          </cell>
        </row>
        <row r="2664">
          <cell r="A2664" t="str">
            <v>2.03.487</v>
          </cell>
          <cell r="B2664" t="str">
            <v>SCS0003276</v>
          </cell>
          <cell r="C2664" t="str">
            <v>C40DB靠背外侧扶手钣金护盖（深色）</v>
          </cell>
        </row>
        <row r="2665">
          <cell r="A2665" t="str">
            <v>2.03.488</v>
          </cell>
          <cell r="B2665" t="str">
            <v>SCS0003277</v>
          </cell>
          <cell r="C2665" t="str">
            <v>C40DB六背包装袋</v>
          </cell>
        </row>
        <row r="2666">
          <cell r="A2666" t="str">
            <v>2.03.489</v>
          </cell>
          <cell r="B2666" t="str">
            <v>SCS0003278</v>
          </cell>
          <cell r="C2666" t="str">
            <v>医疗椅靠背塑料防尘罩</v>
          </cell>
        </row>
        <row r="2667">
          <cell r="A2667" t="str">
            <v>2.03.490</v>
          </cell>
          <cell r="B2667" t="str">
            <v>SCS0003279</v>
          </cell>
          <cell r="C2667" t="str">
            <v>医疗椅座垫总成防尘罩</v>
          </cell>
        </row>
        <row r="2668">
          <cell r="A2668" t="str">
            <v>2.03.491</v>
          </cell>
          <cell r="B2668" t="str">
            <v>SCS0003280</v>
          </cell>
          <cell r="C2668" t="str">
            <v>医疗椅座垫支撑总成防尘罩</v>
          </cell>
        </row>
        <row r="2669">
          <cell r="A2669" t="str">
            <v>2.03.492</v>
          </cell>
          <cell r="B2669" t="str">
            <v>SCS0003281</v>
          </cell>
          <cell r="C2669" t="str">
            <v>医疗椅腿部支撑总成防尘罩</v>
          </cell>
        </row>
        <row r="2670">
          <cell r="A2670" t="str">
            <v>2.03.493</v>
          </cell>
          <cell r="B2670" t="str">
            <v>SCS0003282</v>
          </cell>
          <cell r="C2670" t="str">
            <v>医疗椅座垫吹塑件</v>
          </cell>
        </row>
        <row r="2671">
          <cell r="A2671" t="str">
            <v>2.03.494</v>
          </cell>
          <cell r="B2671" t="str">
            <v>SCS0003283</v>
          </cell>
          <cell r="C2671" t="str">
            <v>医疗椅腿部支撑吹塑件</v>
          </cell>
        </row>
        <row r="2672">
          <cell r="A2672" t="str">
            <v>2.03.495</v>
          </cell>
          <cell r="B2672" t="str">
            <v>BCL0000007</v>
          </cell>
          <cell r="C2672" t="str">
            <v>U201塑料卡扣</v>
          </cell>
        </row>
        <row r="2673">
          <cell r="A2673" t="str">
            <v>2.03.496</v>
          </cell>
          <cell r="B2673" t="str">
            <v>SCS0003284</v>
          </cell>
          <cell r="C2673" t="str">
            <v>U201塑料把手R（黑色）</v>
          </cell>
        </row>
        <row r="2674">
          <cell r="A2674" t="str">
            <v>2.03.497</v>
          </cell>
          <cell r="B2674" t="str">
            <v>SCS0003285</v>
          </cell>
          <cell r="C2674" t="str">
            <v>U201塑料把手R（米色）</v>
          </cell>
        </row>
        <row r="2675">
          <cell r="A2675" t="str">
            <v>2.03.498</v>
          </cell>
          <cell r="B2675" t="str">
            <v>SCS0003286</v>
          </cell>
          <cell r="C2675" t="str">
            <v>U201解锁扣手底座（米色）</v>
          </cell>
        </row>
        <row r="2676">
          <cell r="A2676" t="str">
            <v>2.03.499</v>
          </cell>
          <cell r="B2676" t="str">
            <v>SCS0003287</v>
          </cell>
          <cell r="C2676" t="str">
            <v>U201解锁扣手底座（黑色）</v>
          </cell>
        </row>
        <row r="2677">
          <cell r="A2677" t="str">
            <v>2.03.500</v>
          </cell>
          <cell r="B2677" t="str">
            <v>SCS0003288</v>
          </cell>
          <cell r="C2677" t="str">
            <v>U201解锁扣手（黑色）</v>
          </cell>
        </row>
        <row r="2678">
          <cell r="A2678" t="str">
            <v>2.03.501</v>
          </cell>
          <cell r="B2678" t="str">
            <v>SCS0003289</v>
          </cell>
          <cell r="C2678" t="str">
            <v>U201解锁扣手（米色）</v>
          </cell>
        </row>
        <row r="2679">
          <cell r="A2679" t="str">
            <v>2.03.502</v>
          </cell>
          <cell r="B2679" t="str">
            <v>SCS0003290</v>
          </cell>
          <cell r="C2679" t="str">
            <v>U201解锁扣手护罩（米色）</v>
          </cell>
        </row>
        <row r="2680">
          <cell r="A2680" t="str">
            <v>2.03.503</v>
          </cell>
          <cell r="B2680" t="str">
            <v>SCS0003291</v>
          </cell>
          <cell r="C2680" t="str">
            <v>U201解锁扣手护罩（黑色）</v>
          </cell>
        </row>
        <row r="2681">
          <cell r="A2681" t="str">
            <v>2.03.504</v>
          </cell>
          <cell r="B2681" t="str">
            <v>SCS0003292</v>
          </cell>
          <cell r="C2681" t="str">
            <v>U201解锁扣手堵盖（黑色）</v>
          </cell>
        </row>
        <row r="2682">
          <cell r="A2682" t="str">
            <v>2.03.505</v>
          </cell>
          <cell r="B2682" t="str">
            <v>SCS0003293</v>
          </cell>
          <cell r="C2682" t="str">
            <v>U201解锁扣手堵盖（米色）</v>
          </cell>
        </row>
        <row r="2683">
          <cell r="A2683" t="str">
            <v>2.03.506</v>
          </cell>
          <cell r="B2683" t="str">
            <v>SCS0003294</v>
          </cell>
          <cell r="C2683" t="str">
            <v>U201头枕插管总成（从动、黑色）</v>
          </cell>
        </row>
        <row r="2684">
          <cell r="A2684" t="str">
            <v>2.03.507</v>
          </cell>
          <cell r="B2684" t="str">
            <v>SCS0003295</v>
          </cell>
          <cell r="C2684" t="str">
            <v>U201头枕插管总成（从动、米色）</v>
          </cell>
        </row>
        <row r="2685">
          <cell r="A2685" t="str">
            <v>2.03.508</v>
          </cell>
          <cell r="B2685" t="str">
            <v>SCS0003296</v>
          </cell>
          <cell r="C2685" t="str">
            <v>U201头枕插管总成（主动、米色）</v>
          </cell>
        </row>
        <row r="2686">
          <cell r="A2686" t="str">
            <v>2.03.509</v>
          </cell>
          <cell r="B2686" t="str">
            <v>SCS0003297</v>
          </cell>
          <cell r="C2686" t="str">
            <v>U201头枕插管总成（主动、黑色）</v>
          </cell>
        </row>
        <row r="2687">
          <cell r="A2687" t="str">
            <v>2.03.510</v>
          </cell>
          <cell r="B2687" t="str">
            <v>SCS0003298</v>
          </cell>
          <cell r="C2687" t="str">
            <v>U201四分靠背调角器罩壳右（黑色）</v>
          </cell>
        </row>
        <row r="2688">
          <cell r="A2688" t="str">
            <v>2.03.511</v>
          </cell>
          <cell r="B2688" t="str">
            <v>SCS0003299</v>
          </cell>
          <cell r="C2688" t="str">
            <v>U201四分靠背调角器罩壳右（米色）</v>
          </cell>
        </row>
        <row r="2689">
          <cell r="A2689" t="str">
            <v>2.03.512</v>
          </cell>
          <cell r="B2689" t="str">
            <v>SCS0003300</v>
          </cell>
          <cell r="C2689" t="str">
            <v>U201四分靠背调角器罩壳左（米色）</v>
          </cell>
        </row>
        <row r="2690">
          <cell r="A2690" t="str">
            <v>2.03.513</v>
          </cell>
          <cell r="B2690" t="str">
            <v>SCS0003301</v>
          </cell>
          <cell r="C2690" t="str">
            <v>U201四分靠背调角器罩壳左（黑色）</v>
          </cell>
        </row>
        <row r="2691">
          <cell r="A2691" t="str">
            <v>2.03.514</v>
          </cell>
          <cell r="B2691" t="str">
            <v>SCS0003302</v>
          </cell>
          <cell r="C2691" t="str">
            <v>U201四分靠背包装膜</v>
          </cell>
        </row>
        <row r="2692">
          <cell r="A2692" t="str">
            <v>2.03.515</v>
          </cell>
          <cell r="B2692" t="str">
            <v>SCS0003303</v>
          </cell>
          <cell r="C2692" t="str">
            <v>U201四分座垫包装膜</v>
          </cell>
        </row>
        <row r="2693">
          <cell r="A2693" t="str">
            <v>2.03.518</v>
          </cell>
          <cell r="B2693" t="str">
            <v>SCS0003304</v>
          </cell>
          <cell r="C2693" t="str">
            <v>U201靠背折叠扣手总成</v>
          </cell>
        </row>
        <row r="2694">
          <cell r="A2694" t="str">
            <v>2.03.519</v>
          </cell>
          <cell r="B2694" t="str">
            <v>SCS0003305</v>
          </cell>
          <cell r="C2694" t="str">
            <v>U201四分座垫底护壳罩（黑色）</v>
          </cell>
        </row>
        <row r="2695">
          <cell r="A2695" t="str">
            <v>2.03.520</v>
          </cell>
          <cell r="B2695" t="str">
            <v>SCS0003306</v>
          </cell>
          <cell r="C2695" t="str">
            <v>U201四分座垫底护壳罩（米色）</v>
          </cell>
        </row>
        <row r="2696">
          <cell r="A2696" t="str">
            <v>2.03.521</v>
          </cell>
          <cell r="B2696" t="str">
            <v>SCS0003307</v>
          </cell>
          <cell r="C2696" t="str">
            <v>U201六分座垫底护壳罩（米色）</v>
          </cell>
        </row>
        <row r="2697">
          <cell r="A2697" t="str">
            <v>2.03.522</v>
          </cell>
          <cell r="B2697" t="str">
            <v>SCS0003308</v>
          </cell>
          <cell r="C2697" t="str">
            <v>U201六分座垫底护壳罩（黑色）</v>
          </cell>
        </row>
        <row r="2698">
          <cell r="A2698" t="str">
            <v>2.03.523</v>
          </cell>
          <cell r="B2698" t="str">
            <v>SCS0003309</v>
          </cell>
          <cell r="C2698" t="str">
            <v>U201塑料把手L（黑色）</v>
          </cell>
        </row>
        <row r="2699">
          <cell r="A2699" t="str">
            <v>2.03.524</v>
          </cell>
          <cell r="B2699" t="str">
            <v>SCS0003310</v>
          </cell>
          <cell r="C2699" t="str">
            <v>U201塑料把手L（米色）</v>
          </cell>
        </row>
        <row r="2700">
          <cell r="A2700" t="str">
            <v>2.03.525</v>
          </cell>
          <cell r="B2700" t="str">
            <v>SCS0003311</v>
          </cell>
          <cell r="C2700" t="str">
            <v>U201安全带出口护罩（米色）</v>
          </cell>
        </row>
        <row r="2701">
          <cell r="A2701" t="str">
            <v>2.03.526</v>
          </cell>
          <cell r="B2701" t="str">
            <v>SCS0003312</v>
          </cell>
          <cell r="C2701" t="str">
            <v>U201安全带出口护罩（黑色）</v>
          </cell>
        </row>
        <row r="2702">
          <cell r="A2702" t="str">
            <v>2.03.527</v>
          </cell>
          <cell r="B2702" t="str">
            <v>SCS0003313</v>
          </cell>
          <cell r="C2702" t="str">
            <v>U201扶手外侧尼龙套</v>
          </cell>
        </row>
        <row r="2703">
          <cell r="A2703" t="str">
            <v>2.03.528</v>
          </cell>
          <cell r="B2703" t="str">
            <v>SCS0003314</v>
          </cell>
          <cell r="C2703" t="str">
            <v>U201扶手内侧尼龙套</v>
          </cell>
        </row>
        <row r="2704">
          <cell r="A2704" t="str">
            <v>2.03.529</v>
          </cell>
          <cell r="B2704" t="str">
            <v>SCS0003315</v>
          </cell>
          <cell r="C2704" t="str">
            <v>U201尼龙垫片</v>
          </cell>
        </row>
        <row r="2705">
          <cell r="A2705" t="str">
            <v>2.03.530</v>
          </cell>
          <cell r="B2705" t="str">
            <v>SCS0003316</v>
          </cell>
          <cell r="C2705" t="str">
            <v>U201扶手罩壳（黑色）</v>
          </cell>
        </row>
        <row r="2706">
          <cell r="A2706" t="str">
            <v>2.03.531</v>
          </cell>
          <cell r="B2706" t="str">
            <v>SCS0003317</v>
          </cell>
          <cell r="C2706" t="str">
            <v>U201六分靠背调角器罩壳左（黑色）</v>
          </cell>
        </row>
        <row r="2707">
          <cell r="A2707" t="str">
            <v>2.03.532</v>
          </cell>
          <cell r="B2707" t="str">
            <v>SCS0003318</v>
          </cell>
          <cell r="C2707" t="str">
            <v>U201六分靠背调角器罩壳左（米色）</v>
          </cell>
        </row>
        <row r="2708">
          <cell r="A2708" t="str">
            <v>2.03.533</v>
          </cell>
          <cell r="B2708" t="str">
            <v>SCS0003319</v>
          </cell>
          <cell r="C2708" t="str">
            <v>U201六分靠背调角器罩壳右（米色）</v>
          </cell>
        </row>
        <row r="2709">
          <cell r="A2709" t="str">
            <v>2.03.534</v>
          </cell>
          <cell r="B2709" t="str">
            <v>SCS0003320</v>
          </cell>
          <cell r="C2709" t="str">
            <v>U201六分靠背调角器罩壳右（黑色）</v>
          </cell>
        </row>
        <row r="2710">
          <cell r="A2710" t="str">
            <v>2.03.535</v>
          </cell>
          <cell r="B2710" t="str">
            <v>SCS0003321</v>
          </cell>
          <cell r="C2710" t="str">
            <v>U201六分靠背包装膜</v>
          </cell>
        </row>
        <row r="2711">
          <cell r="A2711" t="str">
            <v>2.03.536</v>
          </cell>
          <cell r="B2711" t="str">
            <v>SCS0003322</v>
          </cell>
          <cell r="C2711" t="str">
            <v>U201座垫撑板</v>
          </cell>
        </row>
        <row r="2712">
          <cell r="A2712" t="str">
            <v>2.03.537</v>
          </cell>
          <cell r="B2712" t="str">
            <v>SCS0003323</v>
          </cell>
          <cell r="C2712" t="str">
            <v>U201橡胶垫</v>
          </cell>
        </row>
        <row r="2713">
          <cell r="A2713" t="str">
            <v>2.03.538</v>
          </cell>
          <cell r="B2713" t="str">
            <v>SCS0003324</v>
          </cell>
          <cell r="C2713" t="str">
            <v>U201靠背撑板</v>
          </cell>
        </row>
        <row r="2714">
          <cell r="A2714" t="str">
            <v>2.03.539</v>
          </cell>
          <cell r="B2714" t="str">
            <v>SCS0003325</v>
          </cell>
          <cell r="C2714" t="str">
            <v>U201三排右座椅调角器内罩壳（黑色）</v>
          </cell>
        </row>
        <row r="2715">
          <cell r="A2715" t="str">
            <v>2.03.540</v>
          </cell>
          <cell r="B2715" t="str">
            <v>SCS0003326</v>
          </cell>
          <cell r="C2715" t="str">
            <v>U201三排右座椅调角器内罩壳（米色）</v>
          </cell>
        </row>
        <row r="2716">
          <cell r="A2716" t="str">
            <v>2.03.541</v>
          </cell>
          <cell r="B2716" t="str">
            <v>SCS0003327</v>
          </cell>
          <cell r="C2716" t="str">
            <v>U201尼龙套</v>
          </cell>
        </row>
        <row r="2717">
          <cell r="A2717" t="str">
            <v>2.03.542</v>
          </cell>
          <cell r="B2717" t="str">
            <v>SCS0003328</v>
          </cell>
          <cell r="C2717" t="str">
            <v>U201三排右座椅侧调角器外护罩（黑色）</v>
          </cell>
        </row>
        <row r="2718">
          <cell r="A2718" t="str">
            <v>2.03.543</v>
          </cell>
          <cell r="B2718" t="str">
            <v>SCS0003329</v>
          </cell>
          <cell r="C2718" t="str">
            <v>U201三排右座椅侧调角器外护罩（米色）</v>
          </cell>
        </row>
        <row r="2719">
          <cell r="A2719" t="str">
            <v>2.03.544</v>
          </cell>
          <cell r="B2719" t="str">
            <v>SCS0003330</v>
          </cell>
          <cell r="C2719" t="str">
            <v>U201三排右座椅坐垫前边外护罩（米色）</v>
          </cell>
        </row>
        <row r="2720">
          <cell r="A2720" t="str">
            <v>2.03.545</v>
          </cell>
          <cell r="B2720" t="str">
            <v>SCS0003331</v>
          </cell>
          <cell r="C2720" t="str">
            <v>U201三排右座椅坐垫前边外护罩（黑色）</v>
          </cell>
        </row>
        <row r="2721">
          <cell r="A2721" t="str">
            <v>2.03.546</v>
          </cell>
          <cell r="B2721" t="str">
            <v>SCS0003332</v>
          </cell>
          <cell r="C2721" t="str">
            <v>U201三排右座椅座垫前端内护罩（黑色）</v>
          </cell>
        </row>
        <row r="2722">
          <cell r="A2722" t="str">
            <v>2.03.547</v>
          </cell>
          <cell r="B2722" t="str">
            <v>SCS0003333</v>
          </cell>
          <cell r="C2722" t="str">
            <v>U201三排右座椅座垫前端内护罩（米色）</v>
          </cell>
        </row>
        <row r="2723">
          <cell r="A2723" t="str">
            <v>2.03.550</v>
          </cell>
          <cell r="B2723" t="str">
            <v>SCS0003334</v>
          </cell>
          <cell r="C2723" t="str">
            <v>U201三排靠背包装膜</v>
          </cell>
        </row>
        <row r="2724">
          <cell r="A2724" t="str">
            <v>2.03.551</v>
          </cell>
          <cell r="B2724" t="str">
            <v>SCS0003335</v>
          </cell>
          <cell r="C2724" t="str">
            <v>U201三排座垫包装膜</v>
          </cell>
        </row>
        <row r="2725">
          <cell r="A2725" t="str">
            <v>2.03.552</v>
          </cell>
          <cell r="B2725" t="str">
            <v>SCS0003336</v>
          </cell>
          <cell r="C2725" t="str">
            <v>U201三排左座椅调角器内罩壳（黑色）</v>
          </cell>
        </row>
        <row r="2726">
          <cell r="A2726" t="str">
            <v>2.03.553</v>
          </cell>
          <cell r="B2726" t="str">
            <v>SCS0003337</v>
          </cell>
          <cell r="C2726" t="str">
            <v>U201三排左座椅调角器内罩壳（米色）</v>
          </cell>
        </row>
        <row r="2727">
          <cell r="A2727" t="str">
            <v>2.03.554</v>
          </cell>
          <cell r="B2727" t="str">
            <v>SCS0003338</v>
          </cell>
          <cell r="C2727" t="str">
            <v>U201三排左座椅调角器外护罩（米色）</v>
          </cell>
        </row>
        <row r="2728">
          <cell r="A2728" t="str">
            <v>2.03.555</v>
          </cell>
          <cell r="B2728" t="str">
            <v>SCS0003339</v>
          </cell>
          <cell r="C2728" t="str">
            <v>U201三排左座椅调角器外护罩（黑色）</v>
          </cell>
        </row>
        <row r="2729">
          <cell r="A2729" t="str">
            <v>2.03.556</v>
          </cell>
          <cell r="B2729" t="str">
            <v>SCS0003340</v>
          </cell>
          <cell r="C2729" t="str">
            <v>U201三排左座椅坐垫前边外护罩（黑色）</v>
          </cell>
        </row>
        <row r="2730">
          <cell r="A2730" t="str">
            <v>2.03.557</v>
          </cell>
          <cell r="B2730" t="str">
            <v>SCS0003341</v>
          </cell>
          <cell r="C2730" t="str">
            <v>U201三排左座椅坐垫前边外护罩（米色）</v>
          </cell>
        </row>
        <row r="2731">
          <cell r="A2731" t="str">
            <v>2.03.558</v>
          </cell>
          <cell r="B2731" t="str">
            <v>SCS0003342</v>
          </cell>
          <cell r="C2731" t="str">
            <v>U201三排左座椅座垫前端内护罩（米色）</v>
          </cell>
        </row>
        <row r="2732">
          <cell r="A2732" t="str">
            <v>2.03.559</v>
          </cell>
          <cell r="B2732" t="str">
            <v>SCS0003343</v>
          </cell>
          <cell r="C2732" t="str">
            <v>U201三排左座椅座垫前端内护罩（黑色）</v>
          </cell>
        </row>
        <row r="2733">
          <cell r="A2733" t="str">
            <v>2.03.564</v>
          </cell>
          <cell r="B2733" t="str">
            <v>SCS0003344</v>
          </cell>
          <cell r="C2733" t="str">
            <v>MA501头枕导套(锁端)黑</v>
          </cell>
        </row>
        <row r="2734">
          <cell r="A2734" t="str">
            <v>2.03.565</v>
          </cell>
          <cell r="B2734" t="str">
            <v>SCS0003345</v>
          </cell>
          <cell r="C2734" t="str">
            <v>MA501头枕导套(自由端)黑</v>
          </cell>
        </row>
        <row r="2735">
          <cell r="A2735" t="str">
            <v>2.03.566</v>
          </cell>
          <cell r="B2735" t="str">
            <v>SCS0003346</v>
          </cell>
          <cell r="C2735" t="str">
            <v>H40D主驾右侧罩壳</v>
          </cell>
        </row>
        <row r="2736">
          <cell r="A2736" t="str">
            <v>2.03.567</v>
          </cell>
          <cell r="B2736" t="str">
            <v>SCS0003347</v>
          </cell>
          <cell r="C2736" t="str">
            <v>H40D主驾左侧罩壳（六向）</v>
          </cell>
        </row>
        <row r="2737">
          <cell r="A2737" t="str">
            <v>2.03.568</v>
          </cell>
          <cell r="B2737" t="str">
            <v>SCS0003348</v>
          </cell>
          <cell r="C2737" t="str">
            <v>H40D主驾左侧罩壳（四向）</v>
          </cell>
        </row>
        <row r="2738">
          <cell r="A2738" t="str">
            <v>2.03.569</v>
          </cell>
          <cell r="B2738" t="str">
            <v>SCS0003349</v>
          </cell>
          <cell r="C2738" t="str">
            <v>H40D副驾左侧罩壳</v>
          </cell>
        </row>
        <row r="2739">
          <cell r="A2739" t="str">
            <v>2.03.570</v>
          </cell>
          <cell r="B2739" t="str">
            <v>SCS0003350</v>
          </cell>
          <cell r="C2739" t="str">
            <v>H40D副驾右侧大罩壳（四向）</v>
          </cell>
        </row>
        <row r="2740">
          <cell r="A2740" t="str">
            <v>2.03.571</v>
          </cell>
          <cell r="B2740" t="str">
            <v>SCS0003351</v>
          </cell>
          <cell r="C2740" t="str">
            <v>H40D调角器手柄</v>
          </cell>
        </row>
        <row r="2741">
          <cell r="A2741" t="str">
            <v>2.03.572</v>
          </cell>
          <cell r="B2741" t="str">
            <v>SCS0003352</v>
          </cell>
          <cell r="C2741" t="str">
            <v>H40D升降手柄总成</v>
          </cell>
        </row>
        <row r="2742">
          <cell r="A2742" t="str">
            <v>2.03.573</v>
          </cell>
          <cell r="B2742" t="str">
            <v>SCS0003353</v>
          </cell>
          <cell r="C2742" t="str">
            <v>H40D升降手柄盖</v>
          </cell>
        </row>
        <row r="2743">
          <cell r="A2743" t="str">
            <v>2.03.574</v>
          </cell>
          <cell r="B2743" t="str">
            <v>SCS0003354</v>
          </cell>
          <cell r="C2743" t="str">
            <v>H40D副驾调角器手柄</v>
          </cell>
        </row>
        <row r="2744">
          <cell r="A2744" t="str">
            <v>2.03.575</v>
          </cell>
          <cell r="B2744" t="str">
            <v>SCS0003355</v>
          </cell>
          <cell r="C2744" t="str">
            <v>M50S头枕主插管（黑色）</v>
          </cell>
        </row>
        <row r="2745">
          <cell r="A2745" t="str">
            <v>2.03.576</v>
          </cell>
          <cell r="B2745" t="str">
            <v>SCS0003356</v>
          </cell>
          <cell r="C2745" t="str">
            <v>M50S头枕副插管（黑色）</v>
          </cell>
        </row>
        <row r="2746">
          <cell r="A2746" t="str">
            <v>2.03.577</v>
          </cell>
          <cell r="B2746" t="str">
            <v>SCS0003357</v>
          </cell>
          <cell r="C2746" t="str">
            <v>M50S左内护盖（黑色）</v>
          </cell>
        </row>
        <row r="2747">
          <cell r="A2747" t="str">
            <v>2.03.578</v>
          </cell>
          <cell r="B2747" t="str">
            <v>SCS0003358</v>
          </cell>
          <cell r="C2747" t="str">
            <v>M50S右外护盖（黑色）</v>
          </cell>
        </row>
        <row r="2748">
          <cell r="A2748" t="str">
            <v>2.03.579</v>
          </cell>
          <cell r="B2748" t="str">
            <v>SCS0003359</v>
          </cell>
          <cell r="C2748" t="str">
            <v>M50S副司机外护垫（黑色）</v>
          </cell>
        </row>
        <row r="2749">
          <cell r="A2749" t="str">
            <v>2.03.580</v>
          </cell>
          <cell r="B2749" t="str">
            <v>SCS0003360</v>
          </cell>
          <cell r="C2749" t="str">
            <v>M50S塞盖（黑色）</v>
          </cell>
        </row>
        <row r="2750">
          <cell r="A2750" t="str">
            <v>2.03.581</v>
          </cell>
          <cell r="B2750" t="str">
            <v>SCS0003361</v>
          </cell>
          <cell r="C2750" t="str">
            <v>M50S副驾调角器把手护盖（黑色）</v>
          </cell>
        </row>
        <row r="2751">
          <cell r="A2751" t="str">
            <v>2.03.582</v>
          </cell>
          <cell r="B2751" t="str">
            <v>SCS0003362</v>
          </cell>
          <cell r="C2751" t="str">
            <v>M50S右内护盖（黑色）</v>
          </cell>
        </row>
        <row r="2752">
          <cell r="A2752" t="str">
            <v>2.03.583</v>
          </cell>
          <cell r="B2752" t="str">
            <v>SCS0003363</v>
          </cell>
          <cell r="C2752" t="str">
            <v>M50S左外护盖（黑色）</v>
          </cell>
        </row>
        <row r="2753">
          <cell r="A2753" t="str">
            <v>2.03.584</v>
          </cell>
          <cell r="B2753" t="str">
            <v>SCS0003364</v>
          </cell>
          <cell r="C2753" t="str">
            <v>M50S主驾调角器把手护盖（黑色）</v>
          </cell>
        </row>
        <row r="2754">
          <cell r="A2754" t="str">
            <v>2.03.585</v>
          </cell>
          <cell r="B2754" t="str">
            <v>SCS0003365</v>
          </cell>
          <cell r="C2754" t="str">
            <v>M50S头枕主插管（米色）</v>
          </cell>
        </row>
        <row r="2755">
          <cell r="A2755" t="str">
            <v>2.03.586</v>
          </cell>
          <cell r="B2755" t="str">
            <v>SCS0003366</v>
          </cell>
          <cell r="C2755" t="str">
            <v>M50S头枕副插管（米色）</v>
          </cell>
        </row>
        <row r="2756">
          <cell r="A2756" t="str">
            <v>2.03.587</v>
          </cell>
          <cell r="B2756" t="str">
            <v>SCS0003367</v>
          </cell>
          <cell r="C2756" t="str">
            <v>M50S主驾右内护盖（米色）</v>
          </cell>
        </row>
        <row r="2757">
          <cell r="A2757" t="str">
            <v>2.03.588</v>
          </cell>
          <cell r="B2757" t="str">
            <v>SCS0003368</v>
          </cell>
          <cell r="C2757" t="str">
            <v>M50S主驾左外护盖（米色）</v>
          </cell>
        </row>
        <row r="2758">
          <cell r="A2758" t="str">
            <v>2.03.589</v>
          </cell>
          <cell r="B2758" t="str">
            <v>SCS0003369</v>
          </cell>
          <cell r="C2758" t="str">
            <v>M50S塞盖（米色）</v>
          </cell>
        </row>
        <row r="2759">
          <cell r="A2759" t="str">
            <v>2.03.590</v>
          </cell>
          <cell r="B2759" t="str">
            <v>SCS0003370</v>
          </cell>
          <cell r="C2759" t="str">
            <v>M50S调角器把手护盖（米色）</v>
          </cell>
        </row>
        <row r="2760">
          <cell r="A2760" t="str">
            <v>2.03.591</v>
          </cell>
          <cell r="B2760" t="str">
            <v>SCS0003371</v>
          </cell>
          <cell r="C2760" t="str">
            <v>M50S左内护盖（米色）</v>
          </cell>
        </row>
        <row r="2761">
          <cell r="A2761" t="str">
            <v>2.03.592</v>
          </cell>
          <cell r="B2761" t="str">
            <v>SCS0003372</v>
          </cell>
          <cell r="C2761" t="str">
            <v>M50S右外护盖（米色）</v>
          </cell>
        </row>
        <row r="2762">
          <cell r="A2762" t="str">
            <v>2.03.593</v>
          </cell>
          <cell r="B2762" t="str">
            <v>SCS0003373</v>
          </cell>
          <cell r="C2762" t="str">
            <v>M50S调角器把手护盖（米色）</v>
          </cell>
        </row>
        <row r="2763">
          <cell r="A2763" t="str">
            <v>2.03.594</v>
          </cell>
          <cell r="B2763" t="str">
            <v>SCS0003374</v>
          </cell>
          <cell r="C2763" t="str">
            <v>后扣手总成（黑色）</v>
          </cell>
        </row>
        <row r="2764">
          <cell r="A2764" t="str">
            <v>2.03.595</v>
          </cell>
          <cell r="B2764" t="str">
            <v>SCS0003375</v>
          </cell>
          <cell r="C2764" t="str">
            <v>安全带出口罩（黑色）</v>
          </cell>
        </row>
        <row r="2765">
          <cell r="A2765" t="str">
            <v>2.03.596</v>
          </cell>
          <cell r="B2765" t="str">
            <v>SCS0003376</v>
          </cell>
          <cell r="C2765" t="str">
            <v>左护盖（黑色）</v>
          </cell>
        </row>
        <row r="2766">
          <cell r="A2766" t="str">
            <v>2.03.597</v>
          </cell>
          <cell r="B2766" t="str">
            <v>SCS0003377</v>
          </cell>
          <cell r="C2766" t="str">
            <v>右护盖（黑色）</v>
          </cell>
        </row>
        <row r="2767">
          <cell r="A2767" t="str">
            <v>2.03.598</v>
          </cell>
          <cell r="B2767" t="str">
            <v>SCS0003378</v>
          </cell>
          <cell r="C2767" t="str">
            <v>左座椅左护盖（黑色）</v>
          </cell>
        </row>
        <row r="2768">
          <cell r="A2768" t="str">
            <v>2.03.599</v>
          </cell>
          <cell r="B2768" t="str">
            <v>SCS0003379</v>
          </cell>
          <cell r="C2768" t="str">
            <v>左座椅右护盖（黑色）</v>
          </cell>
        </row>
        <row r="2769">
          <cell r="A2769" t="str">
            <v>2.03.600</v>
          </cell>
          <cell r="B2769" t="str">
            <v>SCS0003380</v>
          </cell>
          <cell r="C2769" t="str">
            <v>后排双人座调角器手柄（黑色）</v>
          </cell>
        </row>
        <row r="2770">
          <cell r="A2770" t="str">
            <v>2.03.601</v>
          </cell>
          <cell r="B2770" t="str">
            <v>SCS0003381</v>
          </cell>
          <cell r="C2770" t="str">
            <v>右座椅左护盖（黑色）</v>
          </cell>
        </row>
        <row r="2771">
          <cell r="A2771" t="str">
            <v>2.03.602</v>
          </cell>
          <cell r="B2771" t="str">
            <v>SCS0003382</v>
          </cell>
          <cell r="C2771" t="str">
            <v>右座椅右护盖（黑色）</v>
          </cell>
        </row>
        <row r="2772">
          <cell r="A2772" t="str">
            <v>2.03.603</v>
          </cell>
          <cell r="B2772" t="str">
            <v>SCS0003383</v>
          </cell>
          <cell r="C2772" t="str">
            <v>M20中排右独立左内护盖（黑色）</v>
          </cell>
        </row>
        <row r="2773">
          <cell r="A2773" t="str">
            <v>2.03.604</v>
          </cell>
          <cell r="B2773" t="str">
            <v>SCS0003384</v>
          </cell>
          <cell r="C2773" t="str">
            <v>M20中排右独立右外护盖（黑色）</v>
          </cell>
        </row>
        <row r="2774">
          <cell r="A2774" t="str">
            <v>2.03.605</v>
          </cell>
          <cell r="B2774" t="str">
            <v>SCS0003385</v>
          </cell>
          <cell r="C2774" t="str">
            <v>M20中排右独立调角器解锁手柄R（黑色）</v>
          </cell>
        </row>
        <row r="2775">
          <cell r="A2775" t="str">
            <v>2.03.606</v>
          </cell>
          <cell r="B2775" t="str">
            <v>SCS0003386</v>
          </cell>
          <cell r="C2775" t="str">
            <v>M20调角器解锁手柄塞盖（黑色）</v>
          </cell>
        </row>
        <row r="2776">
          <cell r="A2776" t="str">
            <v>2.03.607</v>
          </cell>
          <cell r="B2776" t="str">
            <v>SCS0003387</v>
          </cell>
          <cell r="C2776" t="str">
            <v>M20地锁解锁手柄R（黑色）</v>
          </cell>
        </row>
        <row r="2777">
          <cell r="A2777" t="str">
            <v>2.03.608</v>
          </cell>
          <cell r="B2777" t="str">
            <v>SCS0003388</v>
          </cell>
          <cell r="C2777" t="str">
            <v>M20中排独立右内护盖（黑色）</v>
          </cell>
        </row>
        <row r="2778">
          <cell r="A2778" t="str">
            <v>2.03.609</v>
          </cell>
          <cell r="B2778" t="str">
            <v>SCS0003389</v>
          </cell>
          <cell r="C2778" t="str">
            <v>M20中排独立左外护盖（黑色）</v>
          </cell>
        </row>
        <row r="2779">
          <cell r="A2779" t="str">
            <v>2.03.610</v>
          </cell>
          <cell r="B2779" t="str">
            <v>SCS0003390</v>
          </cell>
          <cell r="C2779" t="str">
            <v>M20调角器解锁手柄L（黑色）</v>
          </cell>
        </row>
        <row r="2780">
          <cell r="A2780" t="str">
            <v>2.03.611</v>
          </cell>
          <cell r="B2780" t="str">
            <v>SCS0003391</v>
          </cell>
          <cell r="C2780" t="str">
            <v>C40DB扶手泡棉加强板</v>
          </cell>
        </row>
        <row r="2781">
          <cell r="A2781" t="str">
            <v>2.03.612</v>
          </cell>
          <cell r="B2781" t="str">
            <v>SCS0003392</v>
          </cell>
          <cell r="C2781" t="str">
            <v>C40DB头枕导套(锁端+浅色)</v>
          </cell>
        </row>
        <row r="2782">
          <cell r="A2782" t="str">
            <v>2.03.613</v>
          </cell>
          <cell r="B2782" t="str">
            <v>SCS0003393</v>
          </cell>
          <cell r="C2782" t="str">
            <v>C40DB头枕导套(自由端+浅色)</v>
          </cell>
        </row>
        <row r="2783">
          <cell r="A2783" t="str">
            <v>2.03.614</v>
          </cell>
          <cell r="B2783" t="str">
            <v>SCS0003394</v>
          </cell>
          <cell r="C2783" t="str">
            <v>C40DB解锁按钮总成（浅色）</v>
          </cell>
        </row>
        <row r="2784">
          <cell r="A2784" t="str">
            <v>2.03.615</v>
          </cell>
          <cell r="B2784" t="str">
            <v>SCS0003395</v>
          </cell>
          <cell r="C2784" t="str">
            <v>C40DB扶手杯托（浅色）</v>
          </cell>
        </row>
        <row r="2785">
          <cell r="A2785" t="str">
            <v>2.03.616</v>
          </cell>
          <cell r="B2785" t="str">
            <v>SCS0003396</v>
          </cell>
          <cell r="C2785" t="str">
            <v>C40D杯托橡胶棘爪(浅色)</v>
          </cell>
        </row>
        <row r="2786">
          <cell r="A2786" t="str">
            <v>2.03.617</v>
          </cell>
          <cell r="B2786" t="str">
            <v>SCS0003397</v>
          </cell>
          <cell r="C2786" t="str">
            <v>U201扶手罩壳（米色）</v>
          </cell>
        </row>
        <row r="2787">
          <cell r="A2787" t="str">
            <v>2.03.618</v>
          </cell>
          <cell r="B2787" t="str">
            <v>SCS0003398</v>
          </cell>
          <cell r="C2787" t="str">
            <v>C40DB靠背外侧扶手钣金护盖(浅色)</v>
          </cell>
        </row>
        <row r="2788">
          <cell r="A2788" t="str">
            <v>2.03.619</v>
          </cell>
          <cell r="B2788" t="str">
            <v>SCS0003399</v>
          </cell>
          <cell r="C2788" t="str">
            <v>MA501左靠背泡沫加强硬块</v>
          </cell>
        </row>
        <row r="2789">
          <cell r="A2789" t="str">
            <v>2.03.620</v>
          </cell>
          <cell r="B2789" t="str">
            <v>SCS0003400</v>
          </cell>
          <cell r="C2789" t="str">
            <v>U201六分座垫包装膜</v>
          </cell>
        </row>
        <row r="2790">
          <cell r="A2790" t="str">
            <v>2.03.621</v>
          </cell>
          <cell r="B2790" t="str">
            <v>SCS0005237</v>
          </cell>
          <cell r="C2790" t="str">
            <v>C33DB后排头枕塑料防尘罩总成</v>
          </cell>
        </row>
        <row r="2791">
          <cell r="A2791" t="str">
            <v>2.03.622</v>
          </cell>
          <cell r="B2791" t="str">
            <v>SCS0005238</v>
          </cell>
          <cell r="C2791" t="str">
            <v>C33DB后排中间头枕塑料防尘罩总成</v>
          </cell>
        </row>
        <row r="2792">
          <cell r="A2792" t="str">
            <v>2.03.623</v>
          </cell>
          <cell r="B2792" t="e">
            <v>#N/A</v>
          </cell>
          <cell r="C2792" t="str">
            <v>P203前排座椅防尘罩总成</v>
          </cell>
        </row>
        <row r="2793">
          <cell r="A2793" t="str">
            <v>2.03.624</v>
          </cell>
          <cell r="B2793" t="e">
            <v>#N/A</v>
          </cell>
          <cell r="C2793" t="str">
            <v>P203主驾左侧罩壳（手动）</v>
          </cell>
        </row>
        <row r="2794">
          <cell r="A2794" t="str">
            <v>2.03.625</v>
          </cell>
          <cell r="B2794" t="e">
            <v>#N/A</v>
          </cell>
          <cell r="C2794" t="str">
            <v>P203主驾左侧罩壳（电动）</v>
          </cell>
        </row>
        <row r="2795">
          <cell r="A2795" t="str">
            <v>2.03.626</v>
          </cell>
          <cell r="B2795" t="e">
            <v>#N/A</v>
          </cell>
          <cell r="C2795" t="str">
            <v>P203主驾右侧罩壳</v>
          </cell>
        </row>
        <row r="2796">
          <cell r="A2796" t="str">
            <v>2.03.628</v>
          </cell>
          <cell r="B2796" t="e">
            <v>#N/A</v>
          </cell>
          <cell r="C2796" t="str">
            <v>P203升降手柄总成</v>
          </cell>
        </row>
        <row r="2797">
          <cell r="A2797" t="str">
            <v>2.03.629</v>
          </cell>
          <cell r="B2797" t="e">
            <v>#N/A</v>
          </cell>
          <cell r="C2797" t="str">
            <v>P203升降手柄端盖</v>
          </cell>
        </row>
        <row r="2798">
          <cell r="A2798" t="str">
            <v>2.03.630</v>
          </cell>
          <cell r="B2798" t="e">
            <v>#N/A</v>
          </cell>
          <cell r="C2798" t="str">
            <v>P203靠背调节按钮</v>
          </cell>
        </row>
        <row r="2799">
          <cell r="A2799" t="str">
            <v>2.03.631</v>
          </cell>
          <cell r="B2799" t="e">
            <v>#N/A</v>
          </cell>
          <cell r="C2799" t="str">
            <v>P203座垫调节按钮</v>
          </cell>
        </row>
        <row r="2800">
          <cell r="A2800" t="str">
            <v>2.03.632</v>
          </cell>
          <cell r="B2800" t="e">
            <v>#N/A</v>
          </cell>
          <cell r="C2800" t="str">
            <v>P203开关控制盒</v>
          </cell>
        </row>
        <row r="2801">
          <cell r="A2801" t="str">
            <v>2.03.633</v>
          </cell>
          <cell r="B2801" t="e">
            <v>#N/A</v>
          </cell>
          <cell r="C2801" t="str">
            <v>P203TCU（加热垫控制器）</v>
          </cell>
        </row>
        <row r="2802">
          <cell r="A2802" t="str">
            <v>2.04</v>
          </cell>
          <cell r="B2802" t="e">
            <v>#N/A</v>
          </cell>
          <cell r="C2802" t="str">
            <v>标准件和通用件</v>
          </cell>
        </row>
        <row r="2803">
          <cell r="A2803" t="str">
            <v>2.04.001</v>
          </cell>
          <cell r="B2803" t="str">
            <v>BFA0000008</v>
          </cell>
          <cell r="C2803" t="str">
            <v>弹簧垫圈￠8</v>
          </cell>
        </row>
        <row r="2804">
          <cell r="A2804" t="str">
            <v>2.04.002</v>
          </cell>
          <cell r="B2804" t="str">
            <v>BFA0000007</v>
          </cell>
          <cell r="C2804" t="str">
            <v>平垫圈￠8</v>
          </cell>
        </row>
        <row r="2805">
          <cell r="A2805" t="str">
            <v>2.04.003</v>
          </cell>
          <cell r="B2805" t="str">
            <v>BFA0000049</v>
          </cell>
          <cell r="C2805" t="str">
            <v>大平垫圈￠8</v>
          </cell>
        </row>
        <row r="2806">
          <cell r="A2806" t="str">
            <v>2.04.004</v>
          </cell>
          <cell r="B2806" t="str">
            <v>BFA0000006</v>
          </cell>
          <cell r="C2806" t="str">
            <v>平垫圈￠10</v>
          </cell>
        </row>
        <row r="2807">
          <cell r="A2807" t="str">
            <v>2.04.005</v>
          </cell>
          <cell r="B2807" t="str">
            <v>BFA0000050</v>
          </cell>
          <cell r="C2807" t="str">
            <v>蝶形垫圈￠8</v>
          </cell>
        </row>
        <row r="2808">
          <cell r="A2808" t="str">
            <v>2.04.006</v>
          </cell>
          <cell r="B2808" t="str">
            <v>BFA0000010</v>
          </cell>
          <cell r="C2808" t="str">
            <v>尼龙自锁螺母</v>
          </cell>
        </row>
        <row r="2809">
          <cell r="A2809" t="str">
            <v>2.04.007</v>
          </cell>
          <cell r="B2809" t="str">
            <v>BFA0000051</v>
          </cell>
          <cell r="C2809" t="str">
            <v>十字槽盘头螺钉</v>
          </cell>
        </row>
        <row r="2810">
          <cell r="A2810" t="str">
            <v>2.04.008</v>
          </cell>
          <cell r="B2810" t="str">
            <v>BFA0000052</v>
          </cell>
          <cell r="C2810" t="str">
            <v>十字槽沉头螺钉</v>
          </cell>
        </row>
        <row r="2811">
          <cell r="A2811" t="str">
            <v>2.04.009</v>
          </cell>
          <cell r="B2811" t="str">
            <v>BFA0000053</v>
          </cell>
          <cell r="C2811" t="str">
            <v>十字槽沉头螺钉</v>
          </cell>
        </row>
        <row r="2812">
          <cell r="A2812" t="str">
            <v>2.04.010</v>
          </cell>
          <cell r="B2812" t="str">
            <v>BFA0000054</v>
          </cell>
          <cell r="C2812" t="str">
            <v>十字槽大扁圆头自攻螺钉</v>
          </cell>
        </row>
        <row r="2813">
          <cell r="A2813" t="str">
            <v>2.04.011</v>
          </cell>
          <cell r="B2813" t="str">
            <v>BFA0000055</v>
          </cell>
          <cell r="C2813" t="str">
            <v>十字槽圆头自攻螺钉</v>
          </cell>
        </row>
        <row r="2814">
          <cell r="A2814" t="str">
            <v>2.04.012</v>
          </cell>
          <cell r="B2814" t="str">
            <v>BFA0000012</v>
          </cell>
          <cell r="C2814" t="str">
            <v>外六角头螺栓</v>
          </cell>
        </row>
        <row r="2815">
          <cell r="A2815" t="str">
            <v>2.04.013</v>
          </cell>
          <cell r="B2815" t="str">
            <v>BFA0000056</v>
          </cell>
          <cell r="C2815" t="str">
            <v>内六角头螺栓</v>
          </cell>
        </row>
        <row r="2816">
          <cell r="A2816" t="str">
            <v>2.04.014</v>
          </cell>
          <cell r="B2816" t="str">
            <v>BFA0000057</v>
          </cell>
          <cell r="C2816" t="str">
            <v>台阶螺栓</v>
          </cell>
        </row>
        <row r="2817">
          <cell r="A2817" t="str">
            <v>2.04.015</v>
          </cell>
          <cell r="B2817" t="str">
            <v>BFA0000058</v>
          </cell>
          <cell r="C2817" t="str">
            <v>限位销</v>
          </cell>
        </row>
        <row r="2818">
          <cell r="A2818" t="str">
            <v>2.04.016</v>
          </cell>
          <cell r="B2818" t="str">
            <v>BFA0000059</v>
          </cell>
          <cell r="C2818" t="str">
            <v>开口销</v>
          </cell>
        </row>
        <row r="2819">
          <cell r="A2819" t="str">
            <v>2.04.017</v>
          </cell>
          <cell r="B2819" t="str">
            <v>BFA0000060</v>
          </cell>
          <cell r="C2819" t="str">
            <v>销轴φ8x90</v>
          </cell>
        </row>
        <row r="2820">
          <cell r="A2820" t="str">
            <v>2.04.018</v>
          </cell>
          <cell r="B2820" t="str">
            <v>BFA0000061</v>
          </cell>
          <cell r="C2820" t="str">
            <v>销轴φ8x176</v>
          </cell>
        </row>
        <row r="2821">
          <cell r="A2821" t="str">
            <v>2.04.019</v>
          </cell>
          <cell r="B2821" t="str">
            <v>BFA0000062</v>
          </cell>
          <cell r="C2821" t="str">
            <v>销轴φ8x168</v>
          </cell>
        </row>
        <row r="2822">
          <cell r="A2822" t="str">
            <v>2.04.020</v>
          </cell>
          <cell r="B2822" t="str">
            <v>BFA0000063</v>
          </cell>
          <cell r="C2822" t="str">
            <v>销轴φ10x50</v>
          </cell>
        </row>
        <row r="2823">
          <cell r="A2823" t="str">
            <v>2.04.021</v>
          </cell>
          <cell r="B2823" t="str">
            <v>BFA0000064</v>
          </cell>
          <cell r="C2823" t="str">
            <v>销轴φ10x56</v>
          </cell>
        </row>
        <row r="2824">
          <cell r="A2824" t="str">
            <v>2.04.022</v>
          </cell>
          <cell r="B2824" t="str">
            <v>BFA0000065</v>
          </cell>
          <cell r="C2824" t="str">
            <v>销轴φ8x120</v>
          </cell>
        </row>
        <row r="2825">
          <cell r="A2825" t="str">
            <v>2.04.023</v>
          </cell>
          <cell r="B2825" t="str">
            <v>BFA0000066</v>
          </cell>
          <cell r="C2825" t="str">
            <v>台阶螺栓 M8</v>
          </cell>
        </row>
        <row r="2826">
          <cell r="A2826" t="str">
            <v>2.04.024</v>
          </cell>
          <cell r="B2826" t="str">
            <v>BFA0000028</v>
          </cell>
          <cell r="C2826" t="str">
            <v>尼龙自锁螺母  M6</v>
          </cell>
        </row>
        <row r="2827">
          <cell r="A2827" t="str">
            <v>2.04.025</v>
          </cell>
          <cell r="B2827" t="str">
            <v>BFA0000067</v>
          </cell>
          <cell r="C2827" t="str">
            <v>四方焊接螺母</v>
          </cell>
        </row>
        <row r="2828">
          <cell r="A2828" t="str">
            <v>2.04.026</v>
          </cell>
          <cell r="B2828" t="str">
            <v>BFA0000068</v>
          </cell>
          <cell r="C2828" t="str">
            <v>六角法兰承面带齿螺栓 M8</v>
          </cell>
        </row>
        <row r="2829">
          <cell r="A2829" t="str">
            <v>2.04.027</v>
          </cell>
          <cell r="B2829" t="str">
            <v>BFA0000069</v>
          </cell>
          <cell r="C2829" t="str">
            <v>全金属六角法兰面锁紧螺母</v>
          </cell>
        </row>
        <row r="2830">
          <cell r="A2830" t="str">
            <v>2.04.028</v>
          </cell>
          <cell r="B2830" t="str">
            <v>BFA0000070</v>
          </cell>
          <cell r="C2830" t="str">
            <v>六角法兰承面带齿螺栓 M10</v>
          </cell>
        </row>
        <row r="2831">
          <cell r="A2831" t="str">
            <v>2.04.029</v>
          </cell>
          <cell r="B2831" t="str">
            <v>BFA0000071</v>
          </cell>
          <cell r="C2831" t="str">
            <v>7/16英寸六角头螺栓</v>
          </cell>
        </row>
        <row r="2832">
          <cell r="A2832" t="str">
            <v>2.04.030</v>
          </cell>
          <cell r="B2832" t="str">
            <v>BFA0000072</v>
          </cell>
          <cell r="C2832" t="str">
            <v>外六角头螺栓</v>
          </cell>
        </row>
        <row r="2833">
          <cell r="A2833" t="str">
            <v>2.04.031</v>
          </cell>
          <cell r="B2833" t="str">
            <v>BFA0000073</v>
          </cell>
          <cell r="C2833" t="str">
            <v>301台阶螺栓</v>
          </cell>
        </row>
        <row r="2834">
          <cell r="A2834" t="str">
            <v>2.04.032</v>
          </cell>
          <cell r="B2834" t="str">
            <v>BFA0000074</v>
          </cell>
          <cell r="C2834" t="str">
            <v>十字槽盘头自攻锁紧螺钉</v>
          </cell>
        </row>
        <row r="2835">
          <cell r="A2835" t="str">
            <v>2.04.033</v>
          </cell>
          <cell r="B2835" t="str">
            <v>BFA0000075</v>
          </cell>
          <cell r="C2835" t="str">
            <v>外六角螺栓</v>
          </cell>
        </row>
        <row r="2836">
          <cell r="A2836" t="str">
            <v>2.04.034</v>
          </cell>
          <cell r="B2836" t="str">
            <v>BFA0000009</v>
          </cell>
          <cell r="C2836" t="str">
            <v>弹簧垫圈</v>
          </cell>
        </row>
        <row r="2837">
          <cell r="A2837" t="str">
            <v>2.04.035</v>
          </cell>
          <cell r="B2837" t="str">
            <v>BFA0000076</v>
          </cell>
          <cell r="C2837" t="str">
            <v>六角头法兰螺栓</v>
          </cell>
        </row>
        <row r="2838">
          <cell r="A2838" t="str">
            <v>2.04.036</v>
          </cell>
          <cell r="B2838" t="str">
            <v>BFA0000077</v>
          </cell>
          <cell r="C2838" t="str">
            <v>十字槽盘头螺钉</v>
          </cell>
        </row>
        <row r="2839">
          <cell r="A2839" t="str">
            <v>2.04.037</v>
          </cell>
          <cell r="B2839" t="str">
            <v>BFA0000078</v>
          </cell>
          <cell r="C2839" t="str">
            <v>销轴φ10x63</v>
          </cell>
        </row>
        <row r="2840">
          <cell r="A2840" t="str">
            <v>2.04.038</v>
          </cell>
          <cell r="B2840" t="str">
            <v>BFA0000079</v>
          </cell>
          <cell r="C2840" t="str">
            <v>弹簧垫圈￠5</v>
          </cell>
        </row>
        <row r="2841">
          <cell r="A2841" t="str">
            <v>2.04.039</v>
          </cell>
          <cell r="B2841" t="str">
            <v>BFA0000022</v>
          </cell>
          <cell r="C2841" t="str">
            <v>十字槽盘头自攻锁紧螺钉</v>
          </cell>
        </row>
        <row r="2842">
          <cell r="A2842" t="str">
            <v>2.04.040</v>
          </cell>
          <cell r="B2842" t="str">
            <v>BFA0000080</v>
          </cell>
          <cell r="C2842" t="str">
            <v>全金属六角法兰面锁紧螺母</v>
          </cell>
        </row>
        <row r="2843">
          <cell r="A2843" t="str">
            <v>2.04.041</v>
          </cell>
          <cell r="B2843" t="str">
            <v>BCL0000009</v>
          </cell>
          <cell r="C2843" t="str">
            <v>C型卡扣</v>
          </cell>
        </row>
        <row r="2844">
          <cell r="A2844" t="str">
            <v>2.04.042</v>
          </cell>
          <cell r="B2844" t="str">
            <v>BFA0000011</v>
          </cell>
          <cell r="C2844" t="str">
            <v>外六角头螺栓</v>
          </cell>
        </row>
        <row r="2845">
          <cell r="A2845" t="str">
            <v>2.04.043</v>
          </cell>
          <cell r="B2845" t="str">
            <v>BFA0000082</v>
          </cell>
          <cell r="C2845" t="str">
            <v>内六角头螺栓</v>
          </cell>
        </row>
        <row r="2846">
          <cell r="A2846" t="str">
            <v>2.04.044</v>
          </cell>
          <cell r="B2846" t="str">
            <v>BFA0000019</v>
          </cell>
          <cell r="C2846" t="str">
            <v>盖形螺母</v>
          </cell>
        </row>
        <row r="2847">
          <cell r="A2847" t="str">
            <v>2.04.045</v>
          </cell>
          <cell r="B2847" t="str">
            <v>BFA0000083</v>
          </cell>
          <cell r="C2847" t="str">
            <v>十字槽盘头自攻螺钉</v>
          </cell>
        </row>
        <row r="2848">
          <cell r="A2848" t="str">
            <v>2.04.046</v>
          </cell>
          <cell r="B2848" t="str">
            <v>BFA0000024</v>
          </cell>
          <cell r="C2848" t="str">
            <v>十字槽圆头自攻螺钉</v>
          </cell>
        </row>
        <row r="2849">
          <cell r="A2849" t="str">
            <v>2.04.047</v>
          </cell>
          <cell r="B2849" t="str">
            <v>BFA0000021</v>
          </cell>
          <cell r="C2849" t="str">
            <v>十字槽圆头自攻螺钉</v>
          </cell>
        </row>
        <row r="2850">
          <cell r="A2850" t="str">
            <v>2.04.048</v>
          </cell>
          <cell r="B2850" t="str">
            <v>BFA0000084</v>
          </cell>
          <cell r="C2850" t="str">
            <v>十字槽圆头自攻螺钉（F型）</v>
          </cell>
        </row>
        <row r="2851">
          <cell r="A2851" t="str">
            <v>2.04.049</v>
          </cell>
          <cell r="B2851" t="str">
            <v>BFA0000085</v>
          </cell>
          <cell r="C2851" t="str">
            <v>十字槽沉头螺钉</v>
          </cell>
        </row>
        <row r="2852">
          <cell r="A2852" t="str">
            <v>2.04.050</v>
          </cell>
          <cell r="B2852" t="str">
            <v>BFA0000086</v>
          </cell>
          <cell r="C2852" t="str">
            <v>销轴φ8x78</v>
          </cell>
        </row>
        <row r="2853">
          <cell r="A2853" t="str">
            <v>2.04.051</v>
          </cell>
          <cell r="B2853" t="str">
            <v>BFA0000087</v>
          </cell>
          <cell r="C2853" t="str">
            <v>焊接六角螺母M10</v>
          </cell>
        </row>
        <row r="2854">
          <cell r="A2854" t="str">
            <v>2.04.052</v>
          </cell>
          <cell r="B2854" t="str">
            <v>BFA0000088</v>
          </cell>
          <cell r="C2854" t="str">
            <v>焊接六角螺母7/16</v>
          </cell>
        </row>
        <row r="2855">
          <cell r="A2855" t="str">
            <v>2.04.053</v>
          </cell>
          <cell r="B2855" t="str">
            <v>BFA0000089</v>
          </cell>
          <cell r="C2855" t="str">
            <v>内六角头螺栓</v>
          </cell>
        </row>
        <row r="2856">
          <cell r="A2856" t="str">
            <v>2.04.054</v>
          </cell>
          <cell r="B2856" t="str">
            <v>BFA0000090</v>
          </cell>
          <cell r="C2856" t="str">
            <v>十字槽圆头自攻螺钉（F型）</v>
          </cell>
        </row>
        <row r="2857">
          <cell r="A2857" t="str">
            <v>2.04.055</v>
          </cell>
          <cell r="B2857" t="str">
            <v>BFA0000091</v>
          </cell>
          <cell r="C2857" t="str">
            <v>三组合式六角头螺栓8.8级</v>
          </cell>
        </row>
        <row r="2858">
          <cell r="A2858" t="str">
            <v>2.04.056</v>
          </cell>
          <cell r="B2858" t="str">
            <v>BFA0000092</v>
          </cell>
          <cell r="C2858" t="str">
            <v>三组合式六角头螺栓8.8级</v>
          </cell>
        </row>
        <row r="2859">
          <cell r="A2859" t="str">
            <v>2.04.057</v>
          </cell>
          <cell r="B2859" t="str">
            <v>BFA0000093</v>
          </cell>
          <cell r="C2859" t="str">
            <v>三组合式六角头螺栓8.8级</v>
          </cell>
        </row>
        <row r="2860">
          <cell r="A2860" t="str">
            <v>2.04.058</v>
          </cell>
          <cell r="B2860" t="str">
            <v>BFA0000094</v>
          </cell>
          <cell r="C2860" t="str">
            <v>三组合式内六角头螺栓8.8级</v>
          </cell>
        </row>
        <row r="2861">
          <cell r="A2861" t="str">
            <v>2.04.059</v>
          </cell>
          <cell r="B2861" t="str">
            <v>BFA0000095</v>
          </cell>
          <cell r="C2861" t="str">
            <v>平垫圈￠16</v>
          </cell>
        </row>
        <row r="2862">
          <cell r="A2862" t="str">
            <v>2.04.060</v>
          </cell>
          <cell r="B2862" t="str">
            <v>BFA0000096</v>
          </cell>
          <cell r="C2862" t="str">
            <v>十字槽圆头带垫自攻螺钉（F型）</v>
          </cell>
        </row>
        <row r="2863">
          <cell r="A2863" t="str">
            <v>2.04.061</v>
          </cell>
          <cell r="B2863" t="str">
            <v>BFA0000097</v>
          </cell>
          <cell r="C2863" t="str">
            <v>十字槽半圆头带垫自攻螺钉</v>
          </cell>
        </row>
        <row r="2864">
          <cell r="A2864" t="str">
            <v>2.04.062</v>
          </cell>
          <cell r="B2864" t="str">
            <v>BFA0000098</v>
          </cell>
          <cell r="C2864" t="str">
            <v>内六角花形圆柱头螺钉（10.9级）</v>
          </cell>
        </row>
        <row r="2865">
          <cell r="A2865" t="str">
            <v>2.04.063</v>
          </cell>
          <cell r="B2865" t="str">
            <v>BFA0000099</v>
          </cell>
          <cell r="C2865" t="str">
            <v>内六角法兰面螺栓8.8级</v>
          </cell>
        </row>
        <row r="2866">
          <cell r="A2866" t="str">
            <v>2.04.064</v>
          </cell>
          <cell r="B2866" t="str">
            <v>BFA0000100</v>
          </cell>
          <cell r="C2866" t="str">
            <v>三组合式内六角螺栓8.8级</v>
          </cell>
        </row>
        <row r="2867">
          <cell r="A2867" t="str">
            <v>2.04.065</v>
          </cell>
          <cell r="B2867" t="str">
            <v>BFA0000101</v>
          </cell>
          <cell r="C2867" t="str">
            <v>三组合式六角头螺栓8.8级</v>
          </cell>
        </row>
        <row r="2868">
          <cell r="A2868" t="str">
            <v>2.04.066</v>
          </cell>
          <cell r="B2868" t="str">
            <v>BFA0000102</v>
          </cell>
          <cell r="C2868" t="str">
            <v>六角普通螺母M6</v>
          </cell>
        </row>
        <row r="2869">
          <cell r="A2869" t="str">
            <v>2.04.067</v>
          </cell>
          <cell r="B2869" t="str">
            <v>BFA0000103</v>
          </cell>
          <cell r="C2869" t="str">
            <v>抽芯铆钉</v>
          </cell>
        </row>
        <row r="2870">
          <cell r="A2870" t="str">
            <v>2.04.068</v>
          </cell>
          <cell r="B2870" t="str">
            <v>BFA0000104</v>
          </cell>
          <cell r="C2870" t="str">
            <v>台阶螺栓2(M12×34)</v>
          </cell>
        </row>
        <row r="2871">
          <cell r="A2871" t="str">
            <v>2.04.069</v>
          </cell>
          <cell r="B2871" t="str">
            <v>BFA0000105</v>
          </cell>
          <cell r="C2871" t="str">
            <v>台阶螺栓3(M12×34)</v>
          </cell>
        </row>
        <row r="2872">
          <cell r="A2872" t="str">
            <v>2.04.070</v>
          </cell>
          <cell r="B2872" t="str">
            <v>BFA0000106</v>
          </cell>
          <cell r="C2872" t="str">
            <v>内六角螺栓</v>
          </cell>
        </row>
        <row r="2873">
          <cell r="A2873" t="str">
            <v>2.04.071</v>
          </cell>
          <cell r="B2873" t="str">
            <v>BFA0000107</v>
          </cell>
          <cell r="C2873" t="str">
            <v>平垫圈￠10</v>
          </cell>
        </row>
        <row r="2874">
          <cell r="A2874" t="str">
            <v>2.04.072</v>
          </cell>
          <cell r="B2874" t="str">
            <v>BFA0000108</v>
          </cell>
          <cell r="C2874" t="str">
            <v>台阶螺栓4(M10×45)</v>
          </cell>
        </row>
        <row r="2875">
          <cell r="A2875" t="str">
            <v>2.04.073</v>
          </cell>
          <cell r="B2875" t="str">
            <v>BFA0000109</v>
          </cell>
          <cell r="C2875" t="str">
            <v>台阶螺栓5(M10×45)</v>
          </cell>
        </row>
        <row r="2876">
          <cell r="A2876" t="str">
            <v>2.04.074</v>
          </cell>
          <cell r="B2876" t="str">
            <v>BFA0000110</v>
          </cell>
          <cell r="C2876" t="str">
            <v>全金属六角法兰面锁紧螺母</v>
          </cell>
        </row>
        <row r="2877">
          <cell r="A2877" t="str">
            <v>2.04.075</v>
          </cell>
          <cell r="B2877" t="str">
            <v>BFA0000111</v>
          </cell>
          <cell r="C2877" t="str">
            <v>内六角法兰面带齿螺栓(带紧固胶)</v>
          </cell>
        </row>
        <row r="2878">
          <cell r="A2878" t="str">
            <v>2.04.076</v>
          </cell>
          <cell r="B2878" t="str">
            <v>BFA0000112</v>
          </cell>
          <cell r="C2878" t="str">
            <v>六角法兰承面带齿螺栓 M8</v>
          </cell>
        </row>
        <row r="2879">
          <cell r="A2879" t="str">
            <v>2.04.077</v>
          </cell>
          <cell r="B2879" t="str">
            <v>BFA0000113</v>
          </cell>
          <cell r="C2879" t="str">
            <v>台阶螺栓1</v>
          </cell>
        </row>
        <row r="2880">
          <cell r="A2880" t="str">
            <v>2.04.078</v>
          </cell>
          <cell r="B2880" t="str">
            <v>BFA0000114</v>
          </cell>
          <cell r="C2880" t="str">
            <v>平垫圈（φ14.4×1.5）</v>
          </cell>
        </row>
        <row r="2881">
          <cell r="A2881" t="str">
            <v>2.04.079</v>
          </cell>
          <cell r="B2881" t="str">
            <v>BFA0000115</v>
          </cell>
          <cell r="C2881" t="str">
            <v>轻型弹簧垫圈</v>
          </cell>
        </row>
        <row r="2882">
          <cell r="A2882" t="str">
            <v>2.04.080</v>
          </cell>
          <cell r="B2882" t="str">
            <v>BSP0000009</v>
          </cell>
          <cell r="C2882" t="str">
            <v>C40D压簧</v>
          </cell>
        </row>
        <row r="2883">
          <cell r="A2883" t="str">
            <v>2.04.081</v>
          </cell>
          <cell r="B2883" t="str">
            <v>BFA0000014</v>
          </cell>
          <cell r="C2883" t="str">
            <v>十字槽大扁圆头自攻螺钉（黑）</v>
          </cell>
        </row>
        <row r="2884">
          <cell r="A2884" t="str">
            <v>2.04.082</v>
          </cell>
          <cell r="B2884" t="str">
            <v>BFA0000116</v>
          </cell>
          <cell r="C2884" t="str">
            <v>C40D开口型扁圆头抽芯铆钉</v>
          </cell>
        </row>
        <row r="2885">
          <cell r="A2885" t="str">
            <v>2.04.085</v>
          </cell>
          <cell r="B2885" t="str">
            <v>BFA0000117</v>
          </cell>
          <cell r="C2885" t="str">
            <v>调高手柄安装螺栓</v>
          </cell>
        </row>
        <row r="2886">
          <cell r="A2886" t="str">
            <v>2.04.087</v>
          </cell>
          <cell r="B2886" t="str">
            <v>BFA0000118</v>
          </cell>
          <cell r="C2886" t="str">
            <v>十字槽大扁圆头自攻螺钉</v>
          </cell>
        </row>
        <row r="2887">
          <cell r="A2887" t="str">
            <v>2.04.088</v>
          </cell>
          <cell r="B2887" t="str">
            <v>BFA0000119</v>
          </cell>
          <cell r="C2887" t="str">
            <v>六角头螺栓</v>
          </cell>
        </row>
        <row r="2888">
          <cell r="A2888" t="str">
            <v>2.04.089</v>
          </cell>
          <cell r="B2888" t="str">
            <v>BFA0000120</v>
          </cell>
          <cell r="C2888" t="str">
            <v>内六角花型盘头螺钉</v>
          </cell>
        </row>
        <row r="2889">
          <cell r="A2889" t="str">
            <v>2.04.090</v>
          </cell>
          <cell r="B2889" t="str">
            <v>BFA0000121</v>
          </cell>
          <cell r="C2889" t="str">
            <v>MA501扶手台阶螺栓</v>
          </cell>
        </row>
        <row r="2890">
          <cell r="A2890" t="str">
            <v>2.04.091</v>
          </cell>
          <cell r="B2890" t="str">
            <v>BFA0000122</v>
          </cell>
          <cell r="C2890" t="str">
            <v>MA501内六角花型盘头螺钉</v>
          </cell>
        </row>
        <row r="2891">
          <cell r="A2891" t="str">
            <v>2.04.092</v>
          </cell>
          <cell r="B2891" t="str">
            <v>BFA0000123</v>
          </cell>
          <cell r="C2891" t="str">
            <v>螺栓(M10x50)</v>
          </cell>
        </row>
        <row r="2892">
          <cell r="A2892" t="str">
            <v>2.04.093</v>
          </cell>
          <cell r="B2892" t="str">
            <v>BFA0000124</v>
          </cell>
          <cell r="C2892" t="str">
            <v>码钉</v>
          </cell>
        </row>
        <row r="2893">
          <cell r="A2893" t="str">
            <v>2.04.094</v>
          </cell>
          <cell r="B2893" t="str">
            <v>BFA0000029</v>
          </cell>
          <cell r="C2893" t="str">
            <v>螺栓（M10x35）</v>
          </cell>
        </row>
        <row r="2894">
          <cell r="A2894" t="str">
            <v>2.04.095</v>
          </cell>
          <cell r="B2894" t="str">
            <v>BFA0000125</v>
          </cell>
          <cell r="C2894" t="str">
            <v>十字盘头钉（M6x10）</v>
          </cell>
        </row>
        <row r="2895">
          <cell r="A2895" t="str">
            <v>2.04.096</v>
          </cell>
          <cell r="B2895" t="str">
            <v>BFA0000126</v>
          </cell>
          <cell r="C2895" t="str">
            <v>U201三排座垫与支架连接台阶螺栓</v>
          </cell>
        </row>
        <row r="2896">
          <cell r="A2896" t="str">
            <v>2.04.097</v>
          </cell>
          <cell r="B2896" t="str">
            <v>BFA0000127</v>
          </cell>
          <cell r="C2896" t="str">
            <v>U201三排靠背台阶螺栓</v>
          </cell>
        </row>
        <row r="2897">
          <cell r="A2897" t="str">
            <v>2.04.098</v>
          </cell>
          <cell r="B2897" t="str">
            <v>BFA0000128</v>
          </cell>
          <cell r="C2897" t="str">
            <v>U201扶手骨架连接台阶螺栓</v>
          </cell>
        </row>
        <row r="2898">
          <cell r="A2898" t="str">
            <v>2.05</v>
          </cell>
          <cell r="B2898" t="e">
            <v>#N/A</v>
          </cell>
          <cell r="C2898" t="str">
            <v>半成品类（骨架与发泡）</v>
          </cell>
        </row>
        <row r="2899">
          <cell r="A2899" t="str">
            <v>2.05.001</v>
          </cell>
          <cell r="B2899" t="str">
            <v>SCS0003401</v>
          </cell>
          <cell r="C2899" t="str">
            <v>306驾座靠背骨架总成</v>
          </cell>
        </row>
        <row r="2900">
          <cell r="A2900" t="str">
            <v>2.05.002</v>
          </cell>
          <cell r="B2900" t="str">
            <v>SCS0003402</v>
          </cell>
          <cell r="C2900" t="str">
            <v>301驾座靠背骨架总成</v>
          </cell>
        </row>
        <row r="2901">
          <cell r="A2901" t="str">
            <v>2.05.003</v>
          </cell>
          <cell r="B2901" t="str">
            <v>SCS0003403</v>
          </cell>
          <cell r="C2901" t="str">
            <v>306基本型跨座总成</v>
          </cell>
        </row>
        <row r="2902">
          <cell r="A2902" t="str">
            <v>2.05.004</v>
          </cell>
          <cell r="B2902" t="str">
            <v>SCS0003404</v>
          </cell>
          <cell r="C2902" t="str">
            <v>306舒适型跨座总成</v>
          </cell>
        </row>
        <row r="2903">
          <cell r="A2903" t="str">
            <v>2.05.005</v>
          </cell>
          <cell r="B2903" t="str">
            <v>SCS0003405</v>
          </cell>
          <cell r="C2903" t="str">
            <v>306豪华型跨座总成</v>
          </cell>
        </row>
        <row r="2904">
          <cell r="A2904" t="str">
            <v>2.05.006</v>
          </cell>
          <cell r="B2904" t="str">
            <v>SCS0003406</v>
          </cell>
          <cell r="C2904" t="str">
            <v>307基本型跨座总成</v>
          </cell>
        </row>
        <row r="2905">
          <cell r="A2905" t="str">
            <v>2.05.007</v>
          </cell>
          <cell r="B2905" t="str">
            <v>SCS0003407</v>
          </cell>
          <cell r="C2905" t="str">
            <v>307舒适型跨座总成</v>
          </cell>
        </row>
        <row r="2906">
          <cell r="A2906" t="str">
            <v>2.05.008</v>
          </cell>
          <cell r="B2906" t="str">
            <v>SCS0003408</v>
          </cell>
          <cell r="C2906" t="str">
            <v>307豪华型跨座总成</v>
          </cell>
        </row>
        <row r="2907">
          <cell r="A2907" t="str">
            <v>2.05.009</v>
          </cell>
          <cell r="B2907" t="str">
            <v>SCS0003409</v>
          </cell>
          <cell r="C2907" t="str">
            <v>306基本型头枕总成</v>
          </cell>
        </row>
        <row r="2908">
          <cell r="A2908" t="str">
            <v>2.05.010</v>
          </cell>
          <cell r="B2908" t="str">
            <v>SCS0003410</v>
          </cell>
          <cell r="C2908" t="str">
            <v>306舒适型头枕总成</v>
          </cell>
        </row>
        <row r="2909">
          <cell r="A2909" t="str">
            <v>2.05.011</v>
          </cell>
          <cell r="B2909" t="str">
            <v>SCS0003411</v>
          </cell>
          <cell r="C2909" t="str">
            <v>306豪华型头枕总成</v>
          </cell>
        </row>
        <row r="2910">
          <cell r="A2910" t="str">
            <v>2.05.012</v>
          </cell>
          <cell r="B2910" t="str">
            <v>SCS0003412</v>
          </cell>
          <cell r="C2910" t="str">
            <v>驾座座垫泡沫总成</v>
          </cell>
        </row>
        <row r="2911">
          <cell r="A2911" t="str">
            <v>2.05.013</v>
          </cell>
          <cell r="B2911" t="str">
            <v>SCS0003413</v>
          </cell>
          <cell r="C2911" t="str">
            <v>驾座靠背泡沫总成</v>
          </cell>
        </row>
        <row r="2912">
          <cell r="A2912" t="str">
            <v>2.05.014</v>
          </cell>
          <cell r="B2912" t="str">
            <v>SCS0003414</v>
          </cell>
          <cell r="C2912" t="str">
            <v>驾座头枕泡沫总成</v>
          </cell>
        </row>
        <row r="2913">
          <cell r="A2913" t="str">
            <v>2.05.015</v>
          </cell>
          <cell r="B2913" t="str">
            <v>SCS0003415</v>
          </cell>
          <cell r="C2913" t="str">
            <v>中排2+1座垫泡沫总成</v>
          </cell>
        </row>
        <row r="2914">
          <cell r="A2914" t="str">
            <v>2.05.016</v>
          </cell>
          <cell r="B2914" t="str">
            <v>SCS0003416</v>
          </cell>
          <cell r="C2914" t="str">
            <v>中排2+1靠背泡沫总成</v>
          </cell>
        </row>
        <row r="2915">
          <cell r="A2915" t="str">
            <v>2.05.017</v>
          </cell>
          <cell r="B2915" t="str">
            <v>SCS0003417</v>
          </cell>
          <cell r="C2915" t="str">
            <v>跨座座垫泡沫总成</v>
          </cell>
        </row>
        <row r="2916">
          <cell r="A2916" t="str">
            <v>2.05.018</v>
          </cell>
          <cell r="B2916" t="str">
            <v>SCS0003418</v>
          </cell>
          <cell r="C2916" t="str">
            <v>跨座靠背泡沫总成</v>
          </cell>
        </row>
        <row r="2917">
          <cell r="A2917" t="str">
            <v>2.05.019</v>
          </cell>
          <cell r="B2917" t="str">
            <v>SCS0003419</v>
          </cell>
          <cell r="C2917" t="str">
            <v>中排双人座垫泡沫总成</v>
          </cell>
        </row>
        <row r="2918">
          <cell r="A2918" t="str">
            <v>2.05.020</v>
          </cell>
          <cell r="B2918" t="str">
            <v>SCS0003420</v>
          </cell>
          <cell r="C2918" t="str">
            <v>中排双人靠背泡沫总成</v>
          </cell>
        </row>
        <row r="2919">
          <cell r="A2919" t="str">
            <v>2.05.021</v>
          </cell>
          <cell r="B2919" t="str">
            <v>SCS0003421</v>
          </cell>
          <cell r="C2919" t="str">
            <v>后排三人座垫泡沫总成</v>
          </cell>
        </row>
        <row r="2920">
          <cell r="A2920" t="str">
            <v>2.05.022</v>
          </cell>
          <cell r="B2920" t="str">
            <v>SCS0003422</v>
          </cell>
          <cell r="C2920" t="str">
            <v>后排三人靠背泡沫总成</v>
          </cell>
        </row>
        <row r="2921">
          <cell r="A2921" t="str">
            <v>2.05.023</v>
          </cell>
          <cell r="B2921" t="str">
            <v>SCS0003423</v>
          </cell>
          <cell r="C2921" t="str">
            <v>独立座垫泡沫总成</v>
          </cell>
        </row>
        <row r="2922">
          <cell r="A2922" t="str">
            <v>2.05.024</v>
          </cell>
          <cell r="B2922" t="str">
            <v>SCS0003424</v>
          </cell>
          <cell r="C2922" t="str">
            <v>独立靠背泡沫总成</v>
          </cell>
        </row>
        <row r="2923">
          <cell r="A2923" t="str">
            <v>2.05.025</v>
          </cell>
          <cell r="B2923" t="str">
            <v>SCS0003425</v>
          </cell>
          <cell r="C2923" t="str">
            <v>扶手泡沫总成</v>
          </cell>
        </row>
        <row r="2924">
          <cell r="A2924" t="str">
            <v>2.05.026</v>
          </cell>
          <cell r="B2924" t="str">
            <v>SCS0003426</v>
          </cell>
          <cell r="C2924" t="str">
            <v>307驾座靠背泡沫总成</v>
          </cell>
        </row>
        <row r="2925">
          <cell r="A2925" t="str">
            <v>2.05.027</v>
          </cell>
          <cell r="B2925" t="str">
            <v>SCS0003427</v>
          </cell>
          <cell r="C2925" t="str">
            <v>307中排双人座垫骨架总成</v>
          </cell>
        </row>
        <row r="2926">
          <cell r="A2926" t="str">
            <v>2.05.028</v>
          </cell>
          <cell r="B2926" t="str">
            <v>SCS0003428</v>
          </cell>
          <cell r="C2926" t="str">
            <v>307中排双人靠背泡沫总成</v>
          </cell>
        </row>
        <row r="2927">
          <cell r="A2927" t="str">
            <v>2.05.029</v>
          </cell>
          <cell r="B2927" t="str">
            <v>SCS0003429</v>
          </cell>
          <cell r="C2927" t="str">
            <v>307跨座座垫泡沫总成</v>
          </cell>
        </row>
        <row r="2928">
          <cell r="A2928" t="str">
            <v>2.05.030</v>
          </cell>
          <cell r="B2928" t="str">
            <v>SCS0003430</v>
          </cell>
          <cell r="C2928" t="str">
            <v>307跨座靠背泡沫总成</v>
          </cell>
        </row>
        <row r="2929">
          <cell r="A2929" t="str">
            <v>2.05.031</v>
          </cell>
          <cell r="B2929" t="str">
            <v>SCS0003431</v>
          </cell>
          <cell r="C2929" t="str">
            <v>307后排三人座垫泡沫总成</v>
          </cell>
        </row>
        <row r="2930">
          <cell r="A2930" t="str">
            <v>2.05.032</v>
          </cell>
          <cell r="B2930" t="str">
            <v>SCS0003432</v>
          </cell>
          <cell r="C2930" t="str">
            <v>307后排三人靠背泡沫总成</v>
          </cell>
        </row>
        <row r="2931">
          <cell r="A2931" t="str">
            <v>2.05.033</v>
          </cell>
          <cell r="B2931" t="str">
            <v>SCS0003433</v>
          </cell>
          <cell r="C2931" t="str">
            <v>301前排头枕泡沫总成</v>
          </cell>
        </row>
        <row r="2932">
          <cell r="A2932" t="str">
            <v>2.05.034</v>
          </cell>
          <cell r="B2932" t="str">
            <v>SCS0003434</v>
          </cell>
          <cell r="C2932" t="str">
            <v>301驾驶员靠背泡沫总成</v>
          </cell>
        </row>
        <row r="2933">
          <cell r="A2933" t="str">
            <v>2.05.035</v>
          </cell>
          <cell r="B2933" t="str">
            <v>SCS0003435</v>
          </cell>
          <cell r="C2933" t="str">
            <v>301驾驶员座垫泡沫总成</v>
          </cell>
        </row>
        <row r="2934">
          <cell r="A2934" t="str">
            <v>2.05.036</v>
          </cell>
          <cell r="B2934" t="str">
            <v>SCS0003436</v>
          </cell>
          <cell r="C2934" t="str">
            <v>301副驾靠背泡沫总成</v>
          </cell>
        </row>
        <row r="2935">
          <cell r="A2935" t="str">
            <v>2.05.037</v>
          </cell>
          <cell r="B2935" t="str">
            <v>SCS0003437</v>
          </cell>
          <cell r="C2935" t="str">
            <v>301副驾座垫泡沫总成</v>
          </cell>
        </row>
        <row r="2936">
          <cell r="A2936" t="str">
            <v>2.05.038</v>
          </cell>
          <cell r="B2936" t="str">
            <v>SCS0003438</v>
          </cell>
          <cell r="C2936" t="str">
            <v>301后排整体靠背泡沫总成</v>
          </cell>
        </row>
        <row r="2937">
          <cell r="A2937" t="str">
            <v>2.05.039</v>
          </cell>
          <cell r="B2937" t="str">
            <v>SCS0003439</v>
          </cell>
          <cell r="C2937" t="str">
            <v>301后排两侧头枕泡沫总成</v>
          </cell>
        </row>
        <row r="2938">
          <cell r="A2938" t="str">
            <v>2.05.040</v>
          </cell>
          <cell r="B2938" t="str">
            <v>SCS0003440</v>
          </cell>
          <cell r="C2938" t="str">
            <v>301后排整体座垫泡沫总成</v>
          </cell>
        </row>
        <row r="2939">
          <cell r="A2939" t="str">
            <v>2.05.041</v>
          </cell>
          <cell r="B2939" t="str">
            <v>SCS0003441</v>
          </cell>
          <cell r="C2939" t="str">
            <v>301副驾靠背骨架总成</v>
          </cell>
        </row>
        <row r="2940">
          <cell r="A2940" t="str">
            <v>2.05.042</v>
          </cell>
          <cell r="B2940" t="str">
            <v>SCS0003442</v>
          </cell>
          <cell r="C2940" t="str">
            <v>301后排四分靠背泡沫总成</v>
          </cell>
        </row>
        <row r="2941">
          <cell r="A2941" t="str">
            <v>2.05.043</v>
          </cell>
          <cell r="B2941" t="str">
            <v>SCS0003443</v>
          </cell>
          <cell r="C2941" t="str">
            <v>301后排四分座垫泡沫总成</v>
          </cell>
        </row>
        <row r="2942">
          <cell r="A2942" t="str">
            <v>2.05.044</v>
          </cell>
          <cell r="B2942" t="str">
            <v>SCS0003444</v>
          </cell>
          <cell r="C2942" t="str">
            <v>301后排六分靠背泡沫总成（不带中间头枕）</v>
          </cell>
        </row>
        <row r="2943">
          <cell r="A2943" t="str">
            <v>2.05.045</v>
          </cell>
          <cell r="B2943" t="str">
            <v>SCS0003445</v>
          </cell>
          <cell r="C2943" t="str">
            <v>301后排六分靠背泡沫总成（带中间头枕）</v>
          </cell>
        </row>
        <row r="2944">
          <cell r="A2944" t="str">
            <v>2.05.046</v>
          </cell>
          <cell r="B2944" t="str">
            <v>SCS0003446</v>
          </cell>
          <cell r="C2944" t="str">
            <v>301后排六分座垫泡沫总成</v>
          </cell>
        </row>
        <row r="2945">
          <cell r="A2945" t="str">
            <v>2.05.047</v>
          </cell>
          <cell r="B2945" t="str">
            <v>SCS0003447</v>
          </cell>
          <cell r="C2945" t="str">
            <v>301后排中间头枕泡沫总成</v>
          </cell>
        </row>
        <row r="2946">
          <cell r="A2946" t="str">
            <v>2.05.048</v>
          </cell>
          <cell r="B2946" t="str">
            <v>SCS0003448</v>
          </cell>
          <cell r="C2946" t="str">
            <v>301基本型前排头枕总成</v>
          </cell>
        </row>
        <row r="2947">
          <cell r="A2947" t="str">
            <v>2.05.049</v>
          </cell>
          <cell r="B2947" t="str">
            <v>SCS0003449</v>
          </cell>
          <cell r="C2947" t="str">
            <v>301基本型后排两侧头枕总成</v>
          </cell>
        </row>
        <row r="2948">
          <cell r="A2948" t="str">
            <v>2.05.050</v>
          </cell>
          <cell r="B2948" t="str">
            <v>SCS0003450</v>
          </cell>
          <cell r="C2948" t="str">
            <v>301舒适型前排头枕总成</v>
          </cell>
        </row>
        <row r="2949">
          <cell r="A2949" t="str">
            <v>2.05.051</v>
          </cell>
          <cell r="B2949" t="str">
            <v>SCS0003451</v>
          </cell>
          <cell r="C2949" t="str">
            <v>301舒适型后排两侧头枕总成</v>
          </cell>
        </row>
        <row r="2950">
          <cell r="A2950" t="str">
            <v>2.05.052</v>
          </cell>
          <cell r="B2950" t="str">
            <v>SCS0003452</v>
          </cell>
          <cell r="C2950" t="str">
            <v>301舒适型后排中间头枕总成</v>
          </cell>
        </row>
        <row r="2951">
          <cell r="A2951" t="str">
            <v>2.05.053</v>
          </cell>
          <cell r="B2951" t="str">
            <v>SCS0003453</v>
          </cell>
          <cell r="C2951" t="str">
            <v>307中排双人座垫泡沫总成</v>
          </cell>
        </row>
        <row r="2952">
          <cell r="A2952" t="str">
            <v>2.05.054</v>
          </cell>
          <cell r="B2952" t="str">
            <v>SCS0003454</v>
          </cell>
          <cell r="C2952" t="str">
            <v>307基本型头枕总成</v>
          </cell>
        </row>
        <row r="2953">
          <cell r="A2953" t="str">
            <v>2.05.055</v>
          </cell>
          <cell r="B2953" t="str">
            <v>SCS0003455</v>
          </cell>
          <cell r="C2953" t="str">
            <v>307舒适型头枕总成</v>
          </cell>
        </row>
        <row r="2954">
          <cell r="A2954" t="str">
            <v>2.05.056</v>
          </cell>
          <cell r="B2954" t="str">
            <v>SCS0003456</v>
          </cell>
          <cell r="C2954" t="str">
            <v>307豪华型头枕总成</v>
          </cell>
        </row>
        <row r="2955">
          <cell r="A2955" t="str">
            <v>2.05.057</v>
          </cell>
          <cell r="B2955" t="str">
            <v>SCS0003457</v>
          </cell>
          <cell r="C2955" t="str">
            <v>306（改型）基本型头枕总成</v>
          </cell>
        </row>
        <row r="2956">
          <cell r="A2956" t="str">
            <v>2.05.058</v>
          </cell>
          <cell r="B2956" t="str">
            <v>SCS0003458</v>
          </cell>
          <cell r="C2956" t="str">
            <v>306（改型）舒适型头枕总成</v>
          </cell>
        </row>
        <row r="2957">
          <cell r="A2957" t="str">
            <v>2.05.059</v>
          </cell>
          <cell r="B2957" t="str">
            <v>SCS0003459</v>
          </cell>
          <cell r="C2957" t="str">
            <v>306（改型）豪华型头枕总成</v>
          </cell>
        </row>
        <row r="2958">
          <cell r="A2958" t="str">
            <v>2.05.060</v>
          </cell>
          <cell r="B2958" t="str">
            <v>SCS0003460</v>
          </cell>
          <cell r="C2958" t="str">
            <v>306（改型）中排2+1靠背泡沫总成</v>
          </cell>
        </row>
        <row r="2959">
          <cell r="A2959" t="str">
            <v>2.05.061</v>
          </cell>
          <cell r="B2959" t="str">
            <v>SCS0003461</v>
          </cell>
          <cell r="C2959" t="str">
            <v>306（改型）中排2+1座垫泡沫总成</v>
          </cell>
        </row>
        <row r="2960">
          <cell r="A2960" t="str">
            <v>2.05.062</v>
          </cell>
          <cell r="B2960" t="str">
            <v>SCS0003462</v>
          </cell>
          <cell r="C2960" t="str">
            <v>306（改型）后排三人靠背泡沫总成</v>
          </cell>
        </row>
        <row r="2961">
          <cell r="A2961" t="str">
            <v>2.05.063</v>
          </cell>
          <cell r="B2961" t="str">
            <v>SCS0003463</v>
          </cell>
          <cell r="C2961" t="str">
            <v>306（改型）后排三人座垫泡沫总成</v>
          </cell>
        </row>
        <row r="2962">
          <cell r="A2962" t="str">
            <v>2.05.064</v>
          </cell>
          <cell r="B2962" t="str">
            <v>SCS0003464</v>
          </cell>
          <cell r="C2962" t="str">
            <v>306（改型）头枕泡沫总成</v>
          </cell>
        </row>
        <row r="2963">
          <cell r="A2963" t="str">
            <v>2.05.065</v>
          </cell>
          <cell r="B2963" t="str">
            <v>SCS0003465</v>
          </cell>
          <cell r="C2963" t="str">
            <v>306（改型）基本型跨座总成</v>
          </cell>
        </row>
        <row r="2964">
          <cell r="A2964" t="str">
            <v>2.05.066</v>
          </cell>
          <cell r="B2964" t="str">
            <v>SCS0003466</v>
          </cell>
          <cell r="C2964" t="str">
            <v>306（改型）舒适型跨座总成</v>
          </cell>
        </row>
        <row r="2965">
          <cell r="A2965" t="str">
            <v>2.05.067</v>
          </cell>
          <cell r="B2965" t="str">
            <v>SCS0003467</v>
          </cell>
          <cell r="C2965" t="str">
            <v>306（改型）豪华型跨座总成</v>
          </cell>
        </row>
        <row r="2966">
          <cell r="A2966" t="str">
            <v>2.05.068</v>
          </cell>
          <cell r="B2966" t="str">
            <v>SCS0003468</v>
          </cell>
          <cell r="C2966" t="str">
            <v>M20正驾驶靠背泡沫总成</v>
          </cell>
        </row>
        <row r="2967">
          <cell r="A2967" t="str">
            <v>2.05.069</v>
          </cell>
          <cell r="B2967" t="str">
            <v>SCS0003469</v>
          </cell>
          <cell r="C2967" t="str">
            <v>M20副驾驶靠背泡沫总成</v>
          </cell>
        </row>
        <row r="2968">
          <cell r="A2968" t="str">
            <v>2.05.070</v>
          </cell>
          <cell r="B2968" t="str">
            <v>SCS0003470</v>
          </cell>
          <cell r="C2968" t="str">
            <v>M20驾驶员座垫泡沫总成</v>
          </cell>
        </row>
        <row r="2969">
          <cell r="A2969" t="str">
            <v>2.05.071</v>
          </cell>
          <cell r="B2969" t="str">
            <v>SCS0003471</v>
          </cell>
          <cell r="C2969" t="str">
            <v>M20副驾驶员座垫泡沫总成</v>
          </cell>
        </row>
        <row r="2970">
          <cell r="A2970" t="str">
            <v>2.05.072</v>
          </cell>
          <cell r="B2970" t="str">
            <v>SCS0003472</v>
          </cell>
          <cell r="C2970" t="str">
            <v>M20前排头枕泡沫总成</v>
          </cell>
        </row>
        <row r="2971">
          <cell r="A2971" t="str">
            <v>2.05.073</v>
          </cell>
          <cell r="B2971" t="str">
            <v>SCS0003473</v>
          </cell>
          <cell r="C2971" t="str">
            <v>M20前排头枕总成（织物）</v>
          </cell>
        </row>
        <row r="2972">
          <cell r="A2972" t="str">
            <v>2.05.075</v>
          </cell>
          <cell r="B2972" t="str">
            <v>SCS0003475</v>
          </cell>
          <cell r="C2972" t="str">
            <v>M20前排头枕总成（PVC）</v>
          </cell>
        </row>
        <row r="2973">
          <cell r="A2973" t="str">
            <v>2.05.076</v>
          </cell>
          <cell r="B2973" t="str">
            <v>SCS0003476</v>
          </cell>
          <cell r="C2973" t="str">
            <v>M20主驾驶员靠背骨架总成</v>
          </cell>
        </row>
        <row r="2974">
          <cell r="A2974" t="str">
            <v>2.05.077</v>
          </cell>
          <cell r="B2974" t="str">
            <v>SCS0003477</v>
          </cell>
          <cell r="C2974" t="str">
            <v>M20副驾驶员靠背骨架总成</v>
          </cell>
        </row>
        <row r="2975">
          <cell r="A2975" t="str">
            <v>2.05.078</v>
          </cell>
          <cell r="B2975" t="str">
            <v>SCS0003478</v>
          </cell>
          <cell r="C2975" t="str">
            <v>M20左侧独立靠背泡沫总成</v>
          </cell>
        </row>
        <row r="2976">
          <cell r="A2976" t="str">
            <v>2.05.079</v>
          </cell>
          <cell r="B2976" t="str">
            <v>SCS0003479</v>
          </cell>
          <cell r="C2976" t="str">
            <v>M20右侧独立靠背泡沫总成</v>
          </cell>
        </row>
        <row r="2977">
          <cell r="A2977" t="str">
            <v>2.05.080</v>
          </cell>
          <cell r="B2977" t="str">
            <v>SCS0003480</v>
          </cell>
          <cell r="C2977" t="str">
            <v>M20左侧独立扶手泡沫</v>
          </cell>
        </row>
        <row r="2978">
          <cell r="A2978" t="str">
            <v>2.05.081</v>
          </cell>
          <cell r="B2978" t="str">
            <v>SCS0003481</v>
          </cell>
          <cell r="C2978" t="str">
            <v>M20右侧独立扶手泡沫</v>
          </cell>
        </row>
        <row r="2979">
          <cell r="A2979" t="str">
            <v>2.05.082</v>
          </cell>
          <cell r="B2979" t="str">
            <v>SCS0003482</v>
          </cell>
          <cell r="C2979" t="str">
            <v>M20左侧独立座垫泡沫总成</v>
          </cell>
        </row>
        <row r="2980">
          <cell r="A2980" t="str">
            <v>2.05.083</v>
          </cell>
          <cell r="B2980" t="str">
            <v>SCS0003483</v>
          </cell>
          <cell r="C2980" t="str">
            <v>M20右侧独立座垫泡沫总成</v>
          </cell>
        </row>
        <row r="2981">
          <cell r="A2981" t="str">
            <v>2.05.084</v>
          </cell>
          <cell r="B2981" t="str">
            <v>SCS0003484</v>
          </cell>
          <cell r="C2981" t="str">
            <v>M20左侧座椅靠背泡沫总成</v>
          </cell>
        </row>
        <row r="2982">
          <cell r="A2982" t="str">
            <v>2.05.085</v>
          </cell>
          <cell r="B2982" t="str">
            <v>SCS0003485</v>
          </cell>
          <cell r="C2982" t="str">
            <v>M20右侧座椅靠背泡沫总成</v>
          </cell>
        </row>
        <row r="2983">
          <cell r="A2983" t="str">
            <v>2.05.086</v>
          </cell>
          <cell r="B2983" t="str">
            <v>SCS0003486</v>
          </cell>
          <cell r="C2983" t="str">
            <v>M20左侧座椅座垫泡沫总成</v>
          </cell>
        </row>
        <row r="2984">
          <cell r="A2984" t="str">
            <v>2.05.087</v>
          </cell>
          <cell r="B2984" t="str">
            <v>SCS0003487</v>
          </cell>
          <cell r="C2984" t="str">
            <v>M20右侧座椅座垫泡沫总成</v>
          </cell>
        </row>
        <row r="2985">
          <cell r="A2985" t="str">
            <v>2.05.088</v>
          </cell>
          <cell r="B2985" t="str">
            <v>SCS0003488</v>
          </cell>
          <cell r="C2985" t="str">
            <v>M20三人靠背泡沫总成</v>
          </cell>
        </row>
        <row r="2986">
          <cell r="A2986" t="str">
            <v>2.05.089</v>
          </cell>
          <cell r="B2986" t="str">
            <v>SCS0003489</v>
          </cell>
          <cell r="C2986" t="str">
            <v>M20三人座垫泡沫总成</v>
          </cell>
        </row>
        <row r="2987">
          <cell r="A2987" t="str">
            <v>2.05.090</v>
          </cell>
          <cell r="B2987" t="str">
            <v>SCS0003490</v>
          </cell>
          <cell r="C2987" t="str">
            <v>M20三人头枕泡沫总成</v>
          </cell>
        </row>
        <row r="2988">
          <cell r="A2988" t="str">
            <v>2.05.091</v>
          </cell>
          <cell r="B2988" t="str">
            <v>SCS0003491</v>
          </cell>
          <cell r="C2988" t="str">
            <v>M20三人头枕总成（织物）</v>
          </cell>
        </row>
        <row r="2989">
          <cell r="A2989" t="str">
            <v>2.05.093</v>
          </cell>
          <cell r="B2989" t="str">
            <v>SCS0003493</v>
          </cell>
          <cell r="C2989" t="str">
            <v>M20三人头枕总成（PVC）</v>
          </cell>
        </row>
        <row r="2990">
          <cell r="A2990" t="str">
            <v>2.05.094</v>
          </cell>
          <cell r="B2990" t="str">
            <v>SLT0001562</v>
          </cell>
          <cell r="C2990" t="str">
            <v>驾驶员靠背泡沫总成</v>
          </cell>
        </row>
        <row r="2991">
          <cell r="A2991" t="str">
            <v>2.05.095</v>
          </cell>
          <cell r="B2991" t="str">
            <v>SLT0001563</v>
          </cell>
          <cell r="C2991" t="str">
            <v>驾驶员座垫泡沫总成</v>
          </cell>
        </row>
        <row r="2992">
          <cell r="A2992" t="str">
            <v>2.05.096</v>
          </cell>
          <cell r="B2992" t="str">
            <v>SLT0001564</v>
          </cell>
          <cell r="C2992" t="str">
            <v>1695副司机靠背合棉总成</v>
          </cell>
        </row>
        <row r="2993">
          <cell r="A2993" t="str">
            <v>2.05.097</v>
          </cell>
          <cell r="B2993" t="str">
            <v>SLT0001565</v>
          </cell>
          <cell r="C2993" t="str">
            <v>1695副司机座垫合棉总成</v>
          </cell>
        </row>
        <row r="2994">
          <cell r="A2994" t="str">
            <v>2.05.098</v>
          </cell>
          <cell r="B2994" t="str">
            <v>SLT0001566</v>
          </cell>
          <cell r="C2994" t="str">
            <v>1900副司机大靠背泡沫总成</v>
          </cell>
        </row>
        <row r="2995">
          <cell r="A2995" t="str">
            <v>2.05.099</v>
          </cell>
          <cell r="B2995" t="str">
            <v>SLT0001567</v>
          </cell>
          <cell r="C2995" t="str">
            <v>1900副司机小靠背泡沫总成</v>
          </cell>
        </row>
        <row r="2996">
          <cell r="A2996" t="str">
            <v>2.05.100</v>
          </cell>
          <cell r="B2996" t="str">
            <v>SLT0001568</v>
          </cell>
          <cell r="C2996" t="str">
            <v>1900副司机座垫泡沫总成</v>
          </cell>
        </row>
        <row r="2997">
          <cell r="A2997" t="str">
            <v>2.05.101</v>
          </cell>
          <cell r="B2997" t="str">
            <v>SLT0001569</v>
          </cell>
          <cell r="C2997" t="str">
            <v>1780副司机联体背泡沫总成</v>
          </cell>
        </row>
        <row r="2998">
          <cell r="A2998" t="str">
            <v>2.05.102</v>
          </cell>
          <cell r="B2998" t="str">
            <v>SLT0001570</v>
          </cell>
          <cell r="C2998" t="str">
            <v>1780副司机座垫泡沫总成</v>
          </cell>
        </row>
        <row r="2999">
          <cell r="A2999" t="str">
            <v>2.05.103</v>
          </cell>
          <cell r="B2999" t="str">
            <v>SCS0003494</v>
          </cell>
          <cell r="C2999" t="str">
            <v>301正驾靠背骨架总成（焊接式调角器）</v>
          </cell>
        </row>
        <row r="3000">
          <cell r="A3000" t="str">
            <v>2.05.104</v>
          </cell>
          <cell r="B3000" t="str">
            <v>SCS0003495</v>
          </cell>
          <cell r="C3000" t="str">
            <v>301副驾靠背骨架总成（焊接式调角器）</v>
          </cell>
        </row>
        <row r="3001">
          <cell r="A3001" t="str">
            <v>2.05.105</v>
          </cell>
          <cell r="B3001" t="str">
            <v>SCS0003496</v>
          </cell>
          <cell r="C3001" t="str">
            <v>M20左侧独立靠背骨架总成（不带扶手）</v>
          </cell>
        </row>
        <row r="3002">
          <cell r="A3002" t="str">
            <v>2.05.106</v>
          </cell>
          <cell r="B3002" t="str">
            <v>SCS0003497</v>
          </cell>
          <cell r="C3002" t="str">
            <v>M20右侧独立靠背骨架总成（不带扶手）</v>
          </cell>
        </row>
        <row r="3003">
          <cell r="A3003" t="str">
            <v>2.05.107</v>
          </cell>
          <cell r="B3003" t="str">
            <v>SCS0003498</v>
          </cell>
          <cell r="C3003" t="str">
            <v>M20左侧独立座框总成（自制）</v>
          </cell>
        </row>
        <row r="3004">
          <cell r="A3004" t="str">
            <v>2.05.108</v>
          </cell>
          <cell r="B3004" t="str">
            <v>SCS0003499</v>
          </cell>
          <cell r="C3004" t="str">
            <v>M20右侧独立座框总成（自制）</v>
          </cell>
        </row>
        <row r="3005">
          <cell r="A3005" t="str">
            <v>2.05.109</v>
          </cell>
          <cell r="B3005" t="str">
            <v>SCS0003500</v>
          </cell>
          <cell r="C3005" t="str">
            <v>307（改型）后排三人靠背泡沫总成</v>
          </cell>
        </row>
        <row r="3006">
          <cell r="A3006" t="str">
            <v>2.05.110</v>
          </cell>
          <cell r="B3006" t="str">
            <v>SCS0003501</v>
          </cell>
          <cell r="C3006" t="str">
            <v>307（改型）后排三人座垫泡沫总成</v>
          </cell>
        </row>
        <row r="3007">
          <cell r="A3007" t="str">
            <v>2.05.111</v>
          </cell>
          <cell r="B3007" t="str">
            <v>SCS0003502</v>
          </cell>
          <cell r="C3007" t="str">
            <v>301驾座靠背骨架总成(高配)</v>
          </cell>
        </row>
        <row r="3008">
          <cell r="A3008" t="str">
            <v>2.05.112</v>
          </cell>
          <cell r="B3008" t="str">
            <v>SCS0003503</v>
          </cell>
          <cell r="C3008" t="str">
            <v>301副驾靠背骨架总成(高配)</v>
          </cell>
        </row>
        <row r="3009">
          <cell r="A3009" t="str">
            <v>2.05.113</v>
          </cell>
          <cell r="B3009" t="str">
            <v>SCS0003504</v>
          </cell>
          <cell r="C3009" t="str">
            <v>301驾驶员靠背泡沫总成（气囊）</v>
          </cell>
        </row>
        <row r="3010">
          <cell r="A3010" t="str">
            <v>2.05.114</v>
          </cell>
          <cell r="B3010" t="str">
            <v>SCS0003505</v>
          </cell>
          <cell r="C3010" t="str">
            <v>301副驾驶靠背泡沫总成（气囊）</v>
          </cell>
        </row>
        <row r="3011">
          <cell r="A3011" t="str">
            <v>2.05.115</v>
          </cell>
          <cell r="B3011" t="str">
            <v>SCS0003506</v>
          </cell>
          <cell r="C3011" t="str">
            <v>301前排头枕泡沫总成（高配）</v>
          </cell>
        </row>
        <row r="3012">
          <cell r="A3012" t="str">
            <v>2.05.116</v>
          </cell>
          <cell r="B3012" t="str">
            <v>SCS0003507</v>
          </cell>
          <cell r="C3012" t="str">
            <v>301前排头枕总成（高配）</v>
          </cell>
        </row>
        <row r="3013">
          <cell r="A3013" t="str">
            <v>2.05.117</v>
          </cell>
          <cell r="B3013" t="str">
            <v>SCS0003508</v>
          </cell>
          <cell r="C3013" t="str">
            <v>306驾驶员靠背骨架总成（单边调角器）</v>
          </cell>
        </row>
        <row r="3014">
          <cell r="A3014" t="str">
            <v>2.05.118</v>
          </cell>
          <cell r="B3014" t="str">
            <v>SCS0003509</v>
          </cell>
          <cell r="C3014" t="str">
            <v>306副驾驶员靠背骨架总成（单边调角器）</v>
          </cell>
        </row>
        <row r="3015">
          <cell r="A3015" t="str">
            <v>2.05.119</v>
          </cell>
          <cell r="B3015" t="str">
            <v>SCS0003510</v>
          </cell>
          <cell r="C3015" t="str">
            <v>M20左侧独立靠背骨架总成（带扶手）</v>
          </cell>
        </row>
        <row r="3016">
          <cell r="A3016" t="str">
            <v>2.05.120</v>
          </cell>
          <cell r="B3016" t="str">
            <v>SCS0003511</v>
          </cell>
          <cell r="C3016" t="str">
            <v>M20右侧独立靠背骨架总成（带扶手）</v>
          </cell>
        </row>
        <row r="3017">
          <cell r="A3017" t="str">
            <v>2.05.121</v>
          </cell>
          <cell r="B3017" t="str">
            <v>SCS0003512</v>
          </cell>
          <cell r="C3017" t="str">
            <v>C33D四分靠背泡沫总成</v>
          </cell>
        </row>
        <row r="3018">
          <cell r="A3018" t="str">
            <v>2.05.122</v>
          </cell>
          <cell r="B3018" t="str">
            <v>SCS0003513</v>
          </cell>
          <cell r="C3018" t="str">
            <v>C33D六分靠背泡沫总成（带头枕）</v>
          </cell>
        </row>
        <row r="3019">
          <cell r="A3019" t="str">
            <v>2.05.123</v>
          </cell>
          <cell r="B3019" t="str">
            <v>SCS0003514</v>
          </cell>
          <cell r="C3019" t="str">
            <v>C33D后排整体式靠背泡沫总成</v>
          </cell>
        </row>
        <row r="3020">
          <cell r="A3020" t="str">
            <v>2.05.124</v>
          </cell>
          <cell r="B3020" t="str">
            <v>SCS0003515</v>
          </cell>
          <cell r="C3020" t="str">
            <v>C33D前排头枕总成（米色、棕色PVC）</v>
          </cell>
        </row>
        <row r="3021">
          <cell r="A3021" t="str">
            <v>2.05.125</v>
          </cell>
          <cell r="B3021" t="str">
            <v>SCS0003516</v>
          </cell>
          <cell r="C3021" t="str">
            <v>C33D后排两侧头枕总成（米色、棕色PVC）</v>
          </cell>
        </row>
        <row r="3022">
          <cell r="A3022" t="str">
            <v>2.05.126</v>
          </cell>
          <cell r="B3022" t="str">
            <v>SCS0003517</v>
          </cell>
          <cell r="C3022" t="str">
            <v>C33D后排中间头枕总成（米色、棕色PVC）</v>
          </cell>
        </row>
        <row r="3023">
          <cell r="A3023" t="str">
            <v>2.05.127</v>
          </cell>
          <cell r="B3023" t="str">
            <v>SCS0003518</v>
          </cell>
          <cell r="C3023" t="str">
            <v>C33D前排头枕总成（黑色织物）</v>
          </cell>
        </row>
        <row r="3024">
          <cell r="A3024" t="str">
            <v>2.05.128</v>
          </cell>
          <cell r="B3024" t="str">
            <v>SCS0003519</v>
          </cell>
          <cell r="C3024" t="str">
            <v>C33D后排两侧头枕总成（黑色织物）</v>
          </cell>
        </row>
        <row r="3025">
          <cell r="A3025" t="str">
            <v>2.05.129</v>
          </cell>
          <cell r="B3025" t="str">
            <v>SCS0003520</v>
          </cell>
          <cell r="C3025" t="str">
            <v>C33D后排中间头枕总成（黑色织物）</v>
          </cell>
        </row>
        <row r="3026">
          <cell r="A3026" t="str">
            <v>2.05.130</v>
          </cell>
          <cell r="B3026" t="str">
            <v>SCS0003521</v>
          </cell>
          <cell r="C3026" t="str">
            <v>C33D前排头枕总成（黑色真皮）</v>
          </cell>
        </row>
        <row r="3027">
          <cell r="A3027" t="str">
            <v>2.05.131</v>
          </cell>
          <cell r="B3027" t="str">
            <v>SCS0003522</v>
          </cell>
          <cell r="C3027" t="str">
            <v>C33D后排两侧头枕总成（黑色真皮）</v>
          </cell>
        </row>
        <row r="3028">
          <cell r="A3028" t="str">
            <v>2.05.132</v>
          </cell>
          <cell r="B3028" t="str">
            <v>SCS0003523</v>
          </cell>
          <cell r="C3028" t="str">
            <v>C33D后排中间头枕总成（黑色真皮）</v>
          </cell>
        </row>
        <row r="3029">
          <cell r="A3029" t="str">
            <v>2.05.133</v>
          </cell>
          <cell r="B3029" t="str">
            <v>SCS0003524</v>
          </cell>
          <cell r="C3029" t="str">
            <v>301后排两侧头枕总成（真皮）</v>
          </cell>
        </row>
        <row r="3030">
          <cell r="A3030" t="str">
            <v>2.05.134</v>
          </cell>
          <cell r="B3030" t="str">
            <v>SCS0003525</v>
          </cell>
          <cell r="C3030" t="str">
            <v>301后排中间头枕总成（真皮）</v>
          </cell>
        </row>
        <row r="3031">
          <cell r="A3031" t="str">
            <v>2.05.135</v>
          </cell>
          <cell r="B3031" t="str">
            <v>SCS0003526</v>
          </cell>
          <cell r="C3031" t="str">
            <v>307（改型）基本型头枕总成</v>
          </cell>
        </row>
        <row r="3032">
          <cell r="A3032" t="str">
            <v>2.05.136</v>
          </cell>
          <cell r="B3032" t="str">
            <v>SCS0003527</v>
          </cell>
          <cell r="C3032" t="str">
            <v>307（改型）舒适型头枕总成</v>
          </cell>
        </row>
        <row r="3033">
          <cell r="A3033" t="str">
            <v>2.05.137</v>
          </cell>
          <cell r="B3033" t="str">
            <v>SCS0003528</v>
          </cell>
          <cell r="C3033" t="str">
            <v>307（改型）豪华型头枕总成</v>
          </cell>
        </row>
        <row r="3034">
          <cell r="A3034" t="str">
            <v>2.05.138</v>
          </cell>
          <cell r="B3034" t="str">
            <v>SCS0003529</v>
          </cell>
          <cell r="C3034" t="str">
            <v>M20前排头枕总成（米色织物IY16）</v>
          </cell>
        </row>
        <row r="3035">
          <cell r="A3035" t="str">
            <v>2.05.139</v>
          </cell>
          <cell r="B3035" t="str">
            <v>SCS0003530</v>
          </cell>
          <cell r="C3035" t="str">
            <v>M20前排头枕总成（米色PVC-IY16）</v>
          </cell>
        </row>
        <row r="3036">
          <cell r="A3036" t="str">
            <v>2.05.140</v>
          </cell>
          <cell r="B3036" t="str">
            <v>SCS0003531</v>
          </cell>
          <cell r="C3036" t="str">
            <v>M20三人头枕总成（米色织物IY16）</v>
          </cell>
        </row>
        <row r="3037">
          <cell r="A3037" t="str">
            <v>2.05.141</v>
          </cell>
          <cell r="B3037" t="str">
            <v>SCS0003532</v>
          </cell>
          <cell r="C3037" t="str">
            <v>M20三人头枕总成（米色PVC-IY16）</v>
          </cell>
        </row>
        <row r="3038">
          <cell r="A3038" t="str">
            <v>2.05.142</v>
          </cell>
          <cell r="B3038" t="str">
            <v>SCS0003533</v>
          </cell>
          <cell r="C3038" t="str">
            <v>C33D前排头枕总成（黑色PVC）</v>
          </cell>
        </row>
        <row r="3039">
          <cell r="A3039" t="str">
            <v>2.05.143</v>
          </cell>
          <cell r="B3039" t="str">
            <v>SCS0003534</v>
          </cell>
          <cell r="C3039" t="str">
            <v>C33D后排两侧头枕总成（黑色PVC）</v>
          </cell>
        </row>
        <row r="3040">
          <cell r="A3040" t="str">
            <v>2.05.144</v>
          </cell>
          <cell r="B3040" t="str">
            <v>SCS0003535</v>
          </cell>
          <cell r="C3040" t="str">
            <v>C33D后排中间头枕总成（黑色PVC）</v>
          </cell>
        </row>
        <row r="3041">
          <cell r="A3041" t="str">
            <v>2.05.145</v>
          </cell>
          <cell r="B3041" t="str">
            <v>SCS0003536</v>
          </cell>
          <cell r="C3041" t="str">
            <v>C33D驾驶员座垫泡沫总成</v>
          </cell>
        </row>
        <row r="3042">
          <cell r="A3042" t="str">
            <v>2.05.146</v>
          </cell>
          <cell r="B3042" t="str">
            <v>SCS0003537</v>
          </cell>
          <cell r="C3042" t="str">
            <v>C33D副驾座垫泡沫总成</v>
          </cell>
        </row>
        <row r="3043">
          <cell r="A3043" t="str">
            <v>2.05.147</v>
          </cell>
          <cell r="B3043" t="str">
            <v>SCS0003538</v>
          </cell>
          <cell r="C3043" t="str">
            <v>C33D正驾靠背骨架总成（豪华）</v>
          </cell>
        </row>
        <row r="3044">
          <cell r="A3044" t="str">
            <v>2.05.148</v>
          </cell>
          <cell r="B3044" t="str">
            <v>SCS0003539</v>
          </cell>
          <cell r="C3044" t="str">
            <v>C33D后排中间头枕泡沫总成</v>
          </cell>
        </row>
        <row r="3045">
          <cell r="A3045" t="str">
            <v>2.05.149</v>
          </cell>
          <cell r="B3045" t="str">
            <v>SCS0003540</v>
          </cell>
          <cell r="C3045" t="str">
            <v>C33D后排整体式靠背骨架总成（不含冲压件）</v>
          </cell>
        </row>
        <row r="3046">
          <cell r="A3046" t="str">
            <v>2.05.150</v>
          </cell>
          <cell r="B3046" t="str">
            <v>SCS0003541</v>
          </cell>
          <cell r="C3046" t="str">
            <v>C33D四分靠背骨架总成(不含冲压件)</v>
          </cell>
        </row>
        <row r="3047">
          <cell r="A3047" t="str">
            <v>2.05.151</v>
          </cell>
          <cell r="B3047" t="str">
            <v>SCS0003542</v>
          </cell>
          <cell r="C3047" t="str">
            <v>C33D六分靠背骨架焊接总成（不含冲压件）</v>
          </cell>
        </row>
        <row r="3048">
          <cell r="A3048" t="str">
            <v>2.05.152</v>
          </cell>
          <cell r="B3048" t="str">
            <v>SCS0003543</v>
          </cell>
          <cell r="C3048" t="str">
            <v>M50前排头枕总成（浅灰色PVC-7Z0）</v>
          </cell>
        </row>
        <row r="3049">
          <cell r="A3049" t="str">
            <v>2.05.153</v>
          </cell>
          <cell r="B3049" t="str">
            <v>SCS0003544</v>
          </cell>
          <cell r="C3049" t="str">
            <v>M50三人头枕总成（浅灰色PVC-7Z0）</v>
          </cell>
        </row>
        <row r="3050">
          <cell r="A3050" t="str">
            <v>2.05.154</v>
          </cell>
          <cell r="B3050" t="str">
            <v>SCS0003545</v>
          </cell>
          <cell r="C3050" t="str">
            <v>M20前排头枕总成（紫黑色织物IK23）</v>
          </cell>
        </row>
        <row r="3051">
          <cell r="A3051" t="str">
            <v>2.05.155</v>
          </cell>
          <cell r="B3051" t="str">
            <v>SCS0003546</v>
          </cell>
          <cell r="C3051" t="str">
            <v>M20前排头枕总成（紫黑色+棕色PVC-IK23）</v>
          </cell>
        </row>
        <row r="3052">
          <cell r="A3052" t="str">
            <v>2.05.156</v>
          </cell>
          <cell r="B3052" t="str">
            <v>SCS0003547</v>
          </cell>
          <cell r="C3052" t="str">
            <v>M20三人头枕总成（紫黑色织物IK23）</v>
          </cell>
        </row>
        <row r="3053">
          <cell r="A3053" t="str">
            <v>2.05.157</v>
          </cell>
          <cell r="B3053" t="str">
            <v>SCS0003548</v>
          </cell>
          <cell r="C3053" t="str">
            <v>M20三人头枕总成（紫黑色+棕色PVC-IK23）</v>
          </cell>
        </row>
        <row r="3054">
          <cell r="A3054" t="str">
            <v>2.05.158</v>
          </cell>
          <cell r="B3054" t="str">
            <v>SCS0003549</v>
          </cell>
          <cell r="C3054" t="str">
            <v>M50前排头枕总成（浅灰色织物-7Z1）</v>
          </cell>
        </row>
        <row r="3055">
          <cell r="A3055" t="str">
            <v>2.05.159</v>
          </cell>
          <cell r="B3055" t="str">
            <v>SCS0003550</v>
          </cell>
          <cell r="C3055" t="str">
            <v>M50三人头枕总成（浅灰色织物-7Z1）</v>
          </cell>
        </row>
        <row r="3056">
          <cell r="A3056" t="str">
            <v>2.05.160</v>
          </cell>
          <cell r="B3056" t="str">
            <v>SCS0003551</v>
          </cell>
          <cell r="C3056" t="str">
            <v>M35前排头枕总成（棕色PVC）</v>
          </cell>
        </row>
        <row r="3057">
          <cell r="A3057" t="str">
            <v>2.05.161</v>
          </cell>
          <cell r="B3057" t="str">
            <v>SCS0003552</v>
          </cell>
          <cell r="C3057" t="str">
            <v>M35三人头枕总成（棕色PVC）</v>
          </cell>
        </row>
        <row r="3058">
          <cell r="A3058" t="str">
            <v>2.05.162</v>
          </cell>
          <cell r="B3058" t="str">
            <v>SCS0003553</v>
          </cell>
          <cell r="C3058" t="str">
            <v>M35正驾驶靠背泡沫总成(电加热)</v>
          </cell>
        </row>
        <row r="3059">
          <cell r="A3059" t="str">
            <v>2.05.163</v>
          </cell>
          <cell r="B3059" t="str">
            <v>SCS0003554</v>
          </cell>
          <cell r="C3059" t="str">
            <v>M35正驾驶座垫泡沫总成(电加热)</v>
          </cell>
        </row>
        <row r="3060">
          <cell r="A3060" t="str">
            <v>2.05.164</v>
          </cell>
          <cell r="B3060" t="str">
            <v>SCS0003555</v>
          </cell>
          <cell r="C3060" t="str">
            <v>M35副驾驶靠背泡沫总成(电加热)</v>
          </cell>
        </row>
        <row r="3061">
          <cell r="A3061" t="str">
            <v>2.05.165</v>
          </cell>
          <cell r="B3061" t="str">
            <v>SCS0003556</v>
          </cell>
          <cell r="C3061" t="str">
            <v>M35副驾驶座垫泡沫总成(电加热)</v>
          </cell>
        </row>
        <row r="3062">
          <cell r="A3062" t="str">
            <v>2.05.166</v>
          </cell>
          <cell r="B3062" t="str">
            <v>SCS0003557</v>
          </cell>
          <cell r="C3062" t="str">
            <v>C33D前排头枕总成（浅色）</v>
          </cell>
        </row>
        <row r="3063">
          <cell r="A3063" t="str">
            <v>2.05.167</v>
          </cell>
          <cell r="B3063" t="str">
            <v>SCS0003558</v>
          </cell>
          <cell r="C3063" t="str">
            <v>C33D后排两侧头枕总成（浅色）</v>
          </cell>
        </row>
        <row r="3064">
          <cell r="A3064" t="str">
            <v>2.05.168</v>
          </cell>
          <cell r="B3064" t="str">
            <v>SCS0003559</v>
          </cell>
          <cell r="C3064" t="str">
            <v>C33D后排中间头枕总成（浅色）</v>
          </cell>
        </row>
        <row r="3065">
          <cell r="A3065" t="str">
            <v>2.05.169</v>
          </cell>
          <cell r="B3065" t="str">
            <v>SCS0003560</v>
          </cell>
          <cell r="C3065" t="str">
            <v>M50N主驾靠背骨架总成</v>
          </cell>
        </row>
        <row r="3066">
          <cell r="A3066" t="str">
            <v>2.05.170</v>
          </cell>
          <cell r="B3066" t="str">
            <v>SCS0003561</v>
          </cell>
          <cell r="C3066" t="str">
            <v>M50N主驾靠背合棉总成</v>
          </cell>
        </row>
        <row r="3067">
          <cell r="A3067" t="str">
            <v>2.05.171</v>
          </cell>
          <cell r="B3067" t="str">
            <v>SCS0003562</v>
          </cell>
          <cell r="C3067" t="str">
            <v>M50N前排头枕泡沫总成</v>
          </cell>
        </row>
        <row r="3068">
          <cell r="A3068" t="str">
            <v>2.05.172</v>
          </cell>
          <cell r="B3068" t="str">
            <v>SCS0003563</v>
          </cell>
          <cell r="C3068" t="str">
            <v>M50N前排头枕总成（棕色织物）</v>
          </cell>
        </row>
        <row r="3069">
          <cell r="A3069" t="str">
            <v>2.05.173</v>
          </cell>
          <cell r="B3069" t="str">
            <v>SCS0003564</v>
          </cell>
          <cell r="C3069" t="str">
            <v>M50N主驾座垫合棉总成</v>
          </cell>
        </row>
        <row r="3070">
          <cell r="A3070" t="str">
            <v>2.05.174</v>
          </cell>
          <cell r="B3070" t="str">
            <v>SCS0003565</v>
          </cell>
          <cell r="C3070" t="str">
            <v>M50N副驾靠背骨架总成</v>
          </cell>
        </row>
        <row r="3071">
          <cell r="A3071" t="str">
            <v>2.05.175</v>
          </cell>
          <cell r="B3071" t="str">
            <v>SCS0003566</v>
          </cell>
          <cell r="C3071" t="str">
            <v>M50N副驾靠背合棉总成</v>
          </cell>
        </row>
        <row r="3072">
          <cell r="A3072" t="str">
            <v>2.05.176</v>
          </cell>
          <cell r="B3072" t="str">
            <v>SCS0003567</v>
          </cell>
          <cell r="C3072" t="str">
            <v>M50N副驾座垫合棉总成</v>
          </cell>
        </row>
        <row r="3073">
          <cell r="A3073" t="str">
            <v>2.05.177</v>
          </cell>
          <cell r="B3073" t="str">
            <v>SCS0003568</v>
          </cell>
          <cell r="C3073" t="str">
            <v>M50N中排左独立靠背骨架总成</v>
          </cell>
        </row>
        <row r="3074">
          <cell r="A3074" t="str">
            <v>2.05.178</v>
          </cell>
          <cell r="B3074" t="str">
            <v>SCS0003569</v>
          </cell>
          <cell r="C3074" t="str">
            <v>M50N中排左独立靠背合棉总成</v>
          </cell>
        </row>
        <row r="3075">
          <cell r="A3075" t="str">
            <v>2.05.179</v>
          </cell>
          <cell r="B3075" t="str">
            <v>SCS0003570</v>
          </cell>
          <cell r="C3075" t="str">
            <v>M50N中排左独立座垫合棉总成</v>
          </cell>
        </row>
        <row r="3076">
          <cell r="A3076" t="str">
            <v>2.05.180</v>
          </cell>
          <cell r="B3076" t="str">
            <v>SCS0003571</v>
          </cell>
          <cell r="C3076" t="str">
            <v>M50N中排右独立靠背骨架总成</v>
          </cell>
        </row>
        <row r="3077">
          <cell r="A3077" t="str">
            <v>2.05.181</v>
          </cell>
          <cell r="B3077" t="str">
            <v>SCS0003572</v>
          </cell>
          <cell r="C3077" t="str">
            <v>M50N中排右独立靠背合棉总成</v>
          </cell>
        </row>
        <row r="3078">
          <cell r="A3078" t="str">
            <v>2.05.182</v>
          </cell>
          <cell r="B3078" t="str">
            <v>SCS0003573</v>
          </cell>
          <cell r="C3078" t="str">
            <v>M50N中排右独立座垫合棉总成</v>
          </cell>
        </row>
        <row r="3079">
          <cell r="A3079" t="str">
            <v>2.05.183</v>
          </cell>
          <cell r="B3079" t="str">
            <v>SCS0003574</v>
          </cell>
          <cell r="C3079" t="str">
            <v>M50N中排四分靠背合棉总成</v>
          </cell>
        </row>
        <row r="3080">
          <cell r="A3080" t="str">
            <v>2.05.184</v>
          </cell>
          <cell r="B3080" t="str">
            <v>SCS0003575</v>
          </cell>
          <cell r="C3080" t="str">
            <v>M50N中排四分座垫合棉总成</v>
          </cell>
        </row>
        <row r="3081">
          <cell r="A3081" t="str">
            <v>2.05.185</v>
          </cell>
          <cell r="B3081" t="str">
            <v>SCS0003576</v>
          </cell>
          <cell r="C3081" t="str">
            <v>M50N中排四六分两侧头枕总成（棕色织物）</v>
          </cell>
        </row>
        <row r="3082">
          <cell r="A3082" t="str">
            <v>2.05.186</v>
          </cell>
          <cell r="B3082" t="str">
            <v>SCS0003577</v>
          </cell>
          <cell r="C3082" t="str">
            <v>M50N中排四六分两侧头枕合棉总成</v>
          </cell>
        </row>
        <row r="3083">
          <cell r="A3083" t="str">
            <v>2.05.187</v>
          </cell>
          <cell r="B3083" t="str">
            <v>SCS0003578</v>
          </cell>
          <cell r="C3083" t="str">
            <v>M50N中排六分靠背合棉总成</v>
          </cell>
        </row>
        <row r="3084">
          <cell r="A3084" t="str">
            <v>2.05.188</v>
          </cell>
          <cell r="B3084" t="str">
            <v>SCS0003579</v>
          </cell>
          <cell r="C3084" t="str">
            <v>M50N中排六分座垫合棉总成</v>
          </cell>
        </row>
        <row r="3085">
          <cell r="A3085" t="str">
            <v>2.05.189</v>
          </cell>
          <cell r="B3085" t="str">
            <v>SCS0003580</v>
          </cell>
          <cell r="C3085" t="str">
            <v>M50N第三排六分靠背合棉总成</v>
          </cell>
        </row>
        <row r="3086">
          <cell r="A3086" t="str">
            <v>2.05.190</v>
          </cell>
          <cell r="B3086" t="str">
            <v>SCS0003581</v>
          </cell>
          <cell r="C3086" t="str">
            <v>M50N第三排六分座垫合棉总成</v>
          </cell>
        </row>
        <row r="3087">
          <cell r="A3087" t="str">
            <v>2.05.191</v>
          </cell>
          <cell r="B3087" t="str">
            <v>SCS0003582</v>
          </cell>
          <cell r="C3087" t="str">
            <v>M50N第三排四六分中间头枕总成（棕色织物）</v>
          </cell>
        </row>
        <row r="3088">
          <cell r="A3088" t="str">
            <v>2.05.192</v>
          </cell>
          <cell r="B3088" t="str">
            <v>SCS0003583</v>
          </cell>
          <cell r="C3088" t="str">
            <v>M50N第三排四六分中间头枕合棉总成</v>
          </cell>
        </row>
        <row r="3089">
          <cell r="A3089" t="str">
            <v>2.05.193</v>
          </cell>
          <cell r="B3089" t="str">
            <v>SCS0003584</v>
          </cell>
          <cell r="C3089" t="str">
            <v>M50N第三排四六分两侧头枕总成（棕色织物）</v>
          </cell>
        </row>
        <row r="3090">
          <cell r="A3090" t="str">
            <v>2.05.194</v>
          </cell>
          <cell r="B3090" t="str">
            <v>SCS0003585</v>
          </cell>
          <cell r="C3090" t="str">
            <v>M50N第三排四六分两侧头枕合棉总成</v>
          </cell>
        </row>
        <row r="3091">
          <cell r="A3091" t="str">
            <v>2.05.195</v>
          </cell>
          <cell r="B3091" t="str">
            <v>SCS0003586</v>
          </cell>
          <cell r="C3091" t="str">
            <v>M50N第三排四分靠背合棉总成</v>
          </cell>
        </row>
        <row r="3092">
          <cell r="A3092" t="str">
            <v>2.05.196</v>
          </cell>
          <cell r="B3092" t="str">
            <v>SCS0003587</v>
          </cell>
          <cell r="C3092" t="str">
            <v>M50N第三排四分座垫合棉总成</v>
          </cell>
        </row>
        <row r="3093">
          <cell r="A3093" t="str">
            <v>2.05.197</v>
          </cell>
          <cell r="B3093" t="str">
            <v>SCS0003588</v>
          </cell>
          <cell r="C3093" t="str">
            <v>M50N第三排左侧靠背合棉总成</v>
          </cell>
        </row>
        <row r="3094">
          <cell r="A3094" t="str">
            <v>2.05.198</v>
          </cell>
          <cell r="B3094" t="str">
            <v>SCS0003589</v>
          </cell>
          <cell r="C3094" t="str">
            <v>M50N第三排左侧座垫合棉总成</v>
          </cell>
        </row>
        <row r="3095">
          <cell r="A3095" t="str">
            <v>2.05.199</v>
          </cell>
          <cell r="B3095" t="str">
            <v>SCS0003590</v>
          </cell>
          <cell r="C3095" t="str">
            <v>M50N第三排右侧靠背合棉总成</v>
          </cell>
        </row>
        <row r="3096">
          <cell r="A3096" t="str">
            <v>2.05.200</v>
          </cell>
          <cell r="B3096" t="str">
            <v>SCS0003591</v>
          </cell>
          <cell r="C3096" t="str">
            <v>M50N第三排右侧座垫合棉总成</v>
          </cell>
        </row>
        <row r="3097">
          <cell r="A3097" t="str">
            <v>2.05.201</v>
          </cell>
          <cell r="B3097" t="str">
            <v>SCS0003592</v>
          </cell>
          <cell r="C3097" t="str">
            <v>M50N中排四六分中间头枕总成（棕色织物）</v>
          </cell>
        </row>
        <row r="3098">
          <cell r="A3098" t="str">
            <v>2.05.202</v>
          </cell>
          <cell r="B3098" t="str">
            <v>SCS0003593</v>
          </cell>
          <cell r="C3098" t="str">
            <v>M50N中排四六分中间头枕合棉总成</v>
          </cell>
        </row>
        <row r="3099">
          <cell r="A3099" t="str">
            <v>2.05.203</v>
          </cell>
          <cell r="B3099" t="str">
            <v>SCS0003594</v>
          </cell>
          <cell r="C3099" t="str">
            <v>H32B主驾靠背骨架焊接总成</v>
          </cell>
        </row>
        <row r="3100">
          <cell r="A3100" t="str">
            <v>2.05.204</v>
          </cell>
          <cell r="B3100" t="str">
            <v>SCS0003595</v>
          </cell>
          <cell r="C3100" t="str">
            <v>H32B副驾靠背骨架焊接总成</v>
          </cell>
        </row>
        <row r="3101">
          <cell r="A3101" t="str">
            <v>2.05.205</v>
          </cell>
          <cell r="B3101" t="str">
            <v>SCS0004006</v>
          </cell>
          <cell r="C3101" t="str">
            <v>MA501扶手发泡总成</v>
          </cell>
        </row>
        <row r="3102">
          <cell r="A3102" t="str">
            <v>2.05.206</v>
          </cell>
          <cell r="B3102" t="str">
            <v>SCS0003596</v>
          </cell>
          <cell r="C3102" t="str">
            <v>H32B主驾靠背骨架焊接总成（豪华）</v>
          </cell>
        </row>
        <row r="3103">
          <cell r="A3103" t="str">
            <v>2.05.207</v>
          </cell>
          <cell r="B3103" t="str">
            <v>SCS0003597</v>
          </cell>
          <cell r="C3103" t="str">
            <v>H32B副驾靠背骨架焊接总成（豪华）</v>
          </cell>
        </row>
        <row r="3104">
          <cell r="A3104" t="str">
            <v>2.05.208</v>
          </cell>
          <cell r="B3104" t="str">
            <v>SCS0003598</v>
          </cell>
          <cell r="C3104" t="str">
            <v>H32B主驾靠背合棉总成（不带气囊）</v>
          </cell>
        </row>
        <row r="3105">
          <cell r="A3105" t="str">
            <v>2.05.209</v>
          </cell>
          <cell r="B3105" t="str">
            <v>SCS0003599</v>
          </cell>
          <cell r="C3105" t="str">
            <v>H32B主驾靠背合棉总成（带气囊）</v>
          </cell>
        </row>
        <row r="3106">
          <cell r="A3106" t="str">
            <v>2.05.211</v>
          </cell>
          <cell r="B3106" t="str">
            <v>SCS0003601</v>
          </cell>
          <cell r="C3106" t="str">
            <v>H32B副驾靠背合棉总成（带气囊）</v>
          </cell>
        </row>
        <row r="3107">
          <cell r="A3107" t="str">
            <v>2.05.212</v>
          </cell>
          <cell r="B3107" t="str">
            <v>SCS0003602</v>
          </cell>
          <cell r="C3107" t="str">
            <v>H32B前排头枕总成（织物）</v>
          </cell>
        </row>
        <row r="3108">
          <cell r="A3108" t="str">
            <v>2.05.213</v>
          </cell>
          <cell r="B3108" t="str">
            <v>SCS0003603</v>
          </cell>
          <cell r="C3108" t="str">
            <v>H32B前排头枕总成（真皮）</v>
          </cell>
        </row>
        <row r="3109">
          <cell r="A3109" t="str">
            <v>2.05.214</v>
          </cell>
          <cell r="B3109" t="str">
            <v>SCS0003604</v>
          </cell>
          <cell r="C3109" t="str">
            <v>H32B前排头枕合棉</v>
          </cell>
        </row>
        <row r="3110">
          <cell r="A3110" t="str">
            <v>2.05.215</v>
          </cell>
          <cell r="B3110" t="str">
            <v>SCS0003605</v>
          </cell>
          <cell r="C3110" t="str">
            <v>H32B主驾座垫合棉总成</v>
          </cell>
        </row>
        <row r="3111">
          <cell r="A3111" t="str">
            <v>2.05.216</v>
          </cell>
          <cell r="B3111" t="str">
            <v>SCS0003606</v>
          </cell>
          <cell r="C3111" t="str">
            <v>H32B副驾座垫合棉总成</v>
          </cell>
        </row>
        <row r="3112">
          <cell r="A3112" t="str">
            <v>2.05.217</v>
          </cell>
          <cell r="B3112" t="str">
            <v>SCS0003607</v>
          </cell>
          <cell r="C3112" t="str">
            <v>H32B后排六分靠背骨架总成</v>
          </cell>
        </row>
        <row r="3113">
          <cell r="A3113" t="str">
            <v>2.05.218</v>
          </cell>
          <cell r="B3113" t="str">
            <v>SCS0003608</v>
          </cell>
          <cell r="C3113" t="str">
            <v>H32B后排四分靠背骨架总成</v>
          </cell>
        </row>
        <row r="3114">
          <cell r="A3114" t="str">
            <v>2.05.219</v>
          </cell>
          <cell r="B3114" t="str">
            <v>SCS0003609</v>
          </cell>
          <cell r="C3114" t="str">
            <v>H32B后排六分靠背合棉总成</v>
          </cell>
        </row>
        <row r="3115">
          <cell r="A3115" t="str">
            <v>2.05.220</v>
          </cell>
          <cell r="B3115" t="str">
            <v>SCS0003610</v>
          </cell>
          <cell r="C3115" t="str">
            <v>H32B后排四分靠背合棉总成</v>
          </cell>
        </row>
        <row r="3116">
          <cell r="A3116" t="str">
            <v>2.05.221</v>
          </cell>
          <cell r="B3116" t="str">
            <v>SCS0003611</v>
          </cell>
          <cell r="C3116" t="str">
            <v>H32B后排六分靠背中间头枕总成（织物）</v>
          </cell>
        </row>
        <row r="3117">
          <cell r="A3117" t="str">
            <v>2.05.222</v>
          </cell>
          <cell r="B3117" t="str">
            <v>SCS0003612</v>
          </cell>
          <cell r="C3117" t="str">
            <v>H32B后排六分靠背中间头枕合棉总成</v>
          </cell>
        </row>
        <row r="3118">
          <cell r="A3118" t="str">
            <v>2.05.223</v>
          </cell>
          <cell r="B3118" t="str">
            <v>SCS0003613</v>
          </cell>
          <cell r="C3118" t="str">
            <v>H32B后排六分靠背侧头枕总成（织物）</v>
          </cell>
        </row>
        <row r="3119">
          <cell r="A3119" t="str">
            <v>2.05.224</v>
          </cell>
          <cell r="B3119" t="str">
            <v>SCS0003614</v>
          </cell>
          <cell r="C3119" t="str">
            <v>H32B后排六分靠背侧头枕合棉总成</v>
          </cell>
        </row>
        <row r="3120">
          <cell r="A3120" t="str">
            <v>2.05.225</v>
          </cell>
          <cell r="B3120" t="str">
            <v>SCS0003615</v>
          </cell>
          <cell r="C3120" t="str">
            <v>H32B后排六分靠背中间头枕总成（真皮/皮革）</v>
          </cell>
        </row>
        <row r="3121">
          <cell r="A3121" t="str">
            <v>2.05.226</v>
          </cell>
          <cell r="B3121" t="str">
            <v>SCS0003616</v>
          </cell>
          <cell r="C3121" t="str">
            <v>H32B后排六分靠背侧头枕总成（真皮/皮革）</v>
          </cell>
        </row>
        <row r="3122">
          <cell r="A3122" t="str">
            <v>2.05.227</v>
          </cell>
          <cell r="B3122" t="str">
            <v>SCS0003617</v>
          </cell>
          <cell r="C3122" t="str">
            <v>H32B后排座垫合棉总成</v>
          </cell>
        </row>
        <row r="3123">
          <cell r="A3123" t="str">
            <v>2.05.228</v>
          </cell>
          <cell r="B3123" t="str">
            <v>SCS0003618</v>
          </cell>
          <cell r="C3123" t="str">
            <v>M50N主驾靠背骨架总成（带气囊）</v>
          </cell>
        </row>
        <row r="3124">
          <cell r="A3124" t="str">
            <v>2.05.229</v>
          </cell>
          <cell r="B3124" t="str">
            <v>SCS0003619</v>
          </cell>
          <cell r="C3124" t="str">
            <v>M50N副驾靠背骨架总成（带气囊）</v>
          </cell>
        </row>
        <row r="3125">
          <cell r="A3125" t="str">
            <v>2.05.230</v>
          </cell>
          <cell r="B3125" t="str">
            <v>SCS0003620</v>
          </cell>
          <cell r="C3125" t="str">
            <v>M50N前排头枕总成（深棕织物）</v>
          </cell>
        </row>
        <row r="3126">
          <cell r="A3126" t="str">
            <v>2.05.231</v>
          </cell>
          <cell r="B3126" t="str">
            <v>SCS0003621</v>
          </cell>
          <cell r="C3126" t="str">
            <v>M50N中排四六分两侧头枕总成（深棕织物）</v>
          </cell>
        </row>
        <row r="3127">
          <cell r="A3127" t="str">
            <v>2.05.232</v>
          </cell>
          <cell r="B3127" t="str">
            <v>SCS0003622</v>
          </cell>
          <cell r="C3127" t="str">
            <v>M50N第三排四六分中间头枕总成（深棕织物）</v>
          </cell>
        </row>
        <row r="3128">
          <cell r="A3128" t="str">
            <v>2.05.233</v>
          </cell>
          <cell r="B3128" t="str">
            <v>SCS0003623</v>
          </cell>
          <cell r="C3128" t="str">
            <v>M50N第三排四六分两侧头枕总成（深棕织物）</v>
          </cell>
        </row>
        <row r="3129">
          <cell r="A3129" t="str">
            <v>2.05.234</v>
          </cell>
          <cell r="B3129" t="str">
            <v>SCS0003624</v>
          </cell>
          <cell r="C3129" t="str">
            <v>M50N中排四六分中间头枕总成（深棕织物）</v>
          </cell>
        </row>
        <row r="3130">
          <cell r="A3130" t="str">
            <v>2.05.235</v>
          </cell>
          <cell r="B3130" t="str">
            <v>SCS0003625</v>
          </cell>
          <cell r="C3130" t="str">
            <v>M50N主驾靠背合棉总成（侧气囊）</v>
          </cell>
        </row>
        <row r="3131">
          <cell r="A3131" t="str">
            <v>2.05.236</v>
          </cell>
          <cell r="B3131" t="str">
            <v>SCS0003626</v>
          </cell>
          <cell r="C3131" t="str">
            <v>M50N副驾靠背合棉总成（侧气囊）</v>
          </cell>
        </row>
        <row r="3132">
          <cell r="A3132" t="str">
            <v>2.05.237</v>
          </cell>
          <cell r="B3132" t="str">
            <v>SCS0003627</v>
          </cell>
          <cell r="C3132" t="str">
            <v>M50N前排头枕总成（皮革+棕色）</v>
          </cell>
        </row>
        <row r="3133">
          <cell r="A3133" t="str">
            <v>2.05.238</v>
          </cell>
          <cell r="B3133" t="str">
            <v>SCS0003628</v>
          </cell>
          <cell r="C3133" t="str">
            <v>M50N前排头枕总成（皮革+深棕）</v>
          </cell>
        </row>
        <row r="3134">
          <cell r="A3134" t="str">
            <v>2.05.239</v>
          </cell>
          <cell r="B3134" t="str">
            <v>SCS0003629</v>
          </cell>
          <cell r="C3134" t="str">
            <v>M50N中排四六分两侧头枕总成（棕色皮革）</v>
          </cell>
        </row>
        <row r="3135">
          <cell r="A3135" t="str">
            <v>2.05.240</v>
          </cell>
          <cell r="B3135" t="str">
            <v>SCS0003630</v>
          </cell>
          <cell r="C3135" t="str">
            <v>M50N中排四六分两侧头枕总成（深棕皮革）</v>
          </cell>
        </row>
        <row r="3136">
          <cell r="A3136" t="str">
            <v>2.05.241</v>
          </cell>
          <cell r="B3136" t="str">
            <v>SCS0003631</v>
          </cell>
          <cell r="C3136" t="str">
            <v>M50N中排四六分中间头枕总成（棕色皮革）</v>
          </cell>
        </row>
        <row r="3137">
          <cell r="A3137" t="str">
            <v>2.05.242</v>
          </cell>
          <cell r="B3137" t="str">
            <v>SCS0003632</v>
          </cell>
          <cell r="C3137" t="str">
            <v>M50N中排四六分中间头枕总成（深棕皮革）</v>
          </cell>
        </row>
        <row r="3138">
          <cell r="A3138" t="str">
            <v>2.05.243</v>
          </cell>
          <cell r="B3138" t="str">
            <v>SCS0003633</v>
          </cell>
          <cell r="C3138" t="str">
            <v>M50N第三排四六分中间头枕总成（棕色皮革）</v>
          </cell>
        </row>
        <row r="3139">
          <cell r="A3139" t="str">
            <v>2.05.244</v>
          </cell>
          <cell r="B3139" t="str">
            <v>SCS0003634</v>
          </cell>
          <cell r="C3139" t="str">
            <v>M50N第三排四六分中间头枕总成（深棕皮革）</v>
          </cell>
        </row>
        <row r="3140">
          <cell r="A3140" t="str">
            <v>2.05.245</v>
          </cell>
          <cell r="B3140" t="str">
            <v>SCS0003635</v>
          </cell>
          <cell r="C3140" t="str">
            <v>M50N第三排四六分两侧头枕总成（棕色皮革）</v>
          </cell>
        </row>
        <row r="3141">
          <cell r="A3141" t="str">
            <v>2.05.246</v>
          </cell>
          <cell r="B3141" t="str">
            <v>SCS0003636</v>
          </cell>
          <cell r="C3141" t="str">
            <v>M50N第三排四六分两侧头枕总成（深棕皮革）</v>
          </cell>
        </row>
        <row r="3142">
          <cell r="A3142" t="str">
            <v>2.05.247</v>
          </cell>
          <cell r="B3142" t="str">
            <v>SCS0003637</v>
          </cell>
          <cell r="C3142" t="str">
            <v>M50N中排左独立座骨架总成</v>
          </cell>
        </row>
        <row r="3143">
          <cell r="A3143" t="str">
            <v>2.05.248</v>
          </cell>
          <cell r="B3143" t="str">
            <v>SCS0003638</v>
          </cell>
          <cell r="C3143" t="str">
            <v>M50N中排右独立座骨架总成</v>
          </cell>
        </row>
        <row r="3144">
          <cell r="A3144" t="str">
            <v>2.05.249</v>
          </cell>
          <cell r="B3144" t="str">
            <v>SCS0003639</v>
          </cell>
          <cell r="C3144" t="str">
            <v>M50N前排头枕总成（黑红织物，C32B造型）</v>
          </cell>
        </row>
        <row r="3145">
          <cell r="A3145" t="str">
            <v>2.05.250</v>
          </cell>
          <cell r="B3145" t="str">
            <v>SCS0003640</v>
          </cell>
          <cell r="C3145" t="str">
            <v>M50N前排头枕总成（黑蓝织物，C32B造型）</v>
          </cell>
        </row>
        <row r="3146">
          <cell r="A3146" t="str">
            <v>2.05.251</v>
          </cell>
          <cell r="B3146" t="str">
            <v>SCS0003641</v>
          </cell>
          <cell r="C3146" t="str">
            <v>M50N前排头枕总成（棕色皮革）</v>
          </cell>
        </row>
        <row r="3147">
          <cell r="A3147" t="str">
            <v>2.05.252</v>
          </cell>
          <cell r="B3147" t="str">
            <v>SCS0003642</v>
          </cell>
          <cell r="C3147" t="str">
            <v>M50N中排四六分两侧头枕总成（黑红织物）</v>
          </cell>
        </row>
        <row r="3148">
          <cell r="A3148" t="str">
            <v>2.05.253</v>
          </cell>
          <cell r="B3148" t="str">
            <v>SCS0003643</v>
          </cell>
          <cell r="C3148" t="str">
            <v>M50N中排四六分两侧头枕总成（黑蓝织物）</v>
          </cell>
        </row>
        <row r="3149">
          <cell r="A3149" t="str">
            <v>2.05.254</v>
          </cell>
          <cell r="B3149" t="str">
            <v>SCS0003644</v>
          </cell>
          <cell r="C3149" t="str">
            <v>M50N中排四六分中间头枕总成（黑红织物）</v>
          </cell>
        </row>
        <row r="3150">
          <cell r="A3150" t="str">
            <v>2.05.255</v>
          </cell>
          <cell r="B3150" t="str">
            <v>SCS0003645</v>
          </cell>
          <cell r="C3150" t="str">
            <v>M50N中排四六分中间头枕总成（黑蓝织物）</v>
          </cell>
        </row>
        <row r="3151">
          <cell r="A3151" t="str">
            <v>2.05.256</v>
          </cell>
          <cell r="B3151" t="str">
            <v>SCS0003646</v>
          </cell>
          <cell r="C3151" t="str">
            <v>M50N第三排四六分中间头枕总成（黑红织物）</v>
          </cell>
        </row>
        <row r="3152">
          <cell r="A3152" t="str">
            <v>2.05.257</v>
          </cell>
          <cell r="B3152" t="str">
            <v>SCS0003647</v>
          </cell>
          <cell r="C3152" t="str">
            <v>M50N第三排四六分中间头枕总成（黑蓝织物）</v>
          </cell>
        </row>
        <row r="3153">
          <cell r="A3153" t="str">
            <v>2.05.258</v>
          </cell>
          <cell r="B3153" t="str">
            <v>SCS0003648</v>
          </cell>
          <cell r="C3153" t="str">
            <v>M50N第三排四六分中间头枕总成（棕色皮革）</v>
          </cell>
        </row>
        <row r="3154">
          <cell r="A3154" t="str">
            <v>2.05.259</v>
          </cell>
          <cell r="B3154" t="str">
            <v>SCS0003649</v>
          </cell>
          <cell r="C3154" t="str">
            <v>M50N第三排四六分两侧头枕总成（黑红织物）</v>
          </cell>
        </row>
        <row r="3155">
          <cell r="A3155" t="str">
            <v>2.05.260</v>
          </cell>
          <cell r="B3155" t="str">
            <v>SCS0003650</v>
          </cell>
          <cell r="C3155" t="str">
            <v>M50N第三排四六分两侧头枕总成（黑蓝织物）</v>
          </cell>
        </row>
        <row r="3156">
          <cell r="A3156" t="str">
            <v>2.05.261</v>
          </cell>
          <cell r="B3156" t="str">
            <v>SCS0003651</v>
          </cell>
          <cell r="C3156" t="str">
            <v>M50N第三排四六分两侧头枕总成（棕色皮革）</v>
          </cell>
        </row>
        <row r="3157">
          <cell r="A3157" t="str">
            <v>2.05.262</v>
          </cell>
          <cell r="B3157" t="str">
            <v>SCS0003652</v>
          </cell>
          <cell r="C3157" t="str">
            <v>M50N前排头枕总成（棕色皮革，C32B造型）</v>
          </cell>
        </row>
        <row r="3158">
          <cell r="A3158" t="str">
            <v>2.05.263</v>
          </cell>
          <cell r="B3158" t="str">
            <v>SCS0003653</v>
          </cell>
          <cell r="C3158" t="str">
            <v>M50N左侧独立扶手泡沫</v>
          </cell>
        </row>
        <row r="3159">
          <cell r="A3159" t="str">
            <v>2.05.264</v>
          </cell>
          <cell r="B3159" t="str">
            <v>SCS0003654</v>
          </cell>
          <cell r="C3159" t="str">
            <v>M50N右侧独立扶手泡沫</v>
          </cell>
        </row>
        <row r="3160">
          <cell r="A3160" t="str">
            <v>2.05.265</v>
          </cell>
          <cell r="B3160" t="str">
            <v>SCS0003655</v>
          </cell>
          <cell r="C3160" t="str">
            <v>M50N前排头枕总成（黑色皮革）</v>
          </cell>
        </row>
        <row r="3161">
          <cell r="A3161" t="str">
            <v>2.05.266</v>
          </cell>
          <cell r="B3161" t="str">
            <v>SCS0003656</v>
          </cell>
          <cell r="C3161" t="str">
            <v>M50N第三排四六分中间头枕总成（黑色皮革）</v>
          </cell>
        </row>
        <row r="3162">
          <cell r="A3162" t="str">
            <v>2.05.267</v>
          </cell>
          <cell r="B3162" t="str">
            <v>SCS0003657</v>
          </cell>
          <cell r="C3162" t="str">
            <v>M50N第三排四六分两侧头枕总成（黑色皮革）</v>
          </cell>
        </row>
        <row r="3163">
          <cell r="A3163" t="str">
            <v>2.05.268</v>
          </cell>
          <cell r="B3163" t="str">
            <v>SCS0003658</v>
          </cell>
          <cell r="C3163" t="str">
            <v>M50N中排独立头枕总成（黑红织物）</v>
          </cell>
        </row>
        <row r="3164">
          <cell r="A3164" t="str">
            <v>2.05.269</v>
          </cell>
          <cell r="B3164" t="str">
            <v>SCS0003659</v>
          </cell>
          <cell r="C3164" t="str">
            <v>M50N中排独立头枕总成（黑蓝织物）</v>
          </cell>
        </row>
        <row r="3165">
          <cell r="A3165" t="str">
            <v>2.05.270</v>
          </cell>
          <cell r="B3165" t="str">
            <v>SCS0003660</v>
          </cell>
          <cell r="C3165" t="str">
            <v>M60前排头枕总成(黑蓝内饰+织物)</v>
          </cell>
        </row>
        <row r="3166">
          <cell r="A3166" t="str">
            <v>2.05.271</v>
          </cell>
          <cell r="B3166" t="str">
            <v>SCS0003661</v>
          </cell>
          <cell r="C3166" t="str">
            <v>M60前排头枕总成(黑+浅灰内饰+皮革)</v>
          </cell>
        </row>
        <row r="3167">
          <cell r="A3167" t="str">
            <v>2.05.272</v>
          </cell>
          <cell r="B3167" t="str">
            <v>SCS0003662</v>
          </cell>
          <cell r="C3167" t="str">
            <v>M60第三排四六分两侧头枕总成（黑蓝内饰+织物）</v>
          </cell>
        </row>
        <row r="3168">
          <cell r="A3168" t="str">
            <v>2.05.273</v>
          </cell>
          <cell r="B3168" t="str">
            <v>SCS0003663</v>
          </cell>
          <cell r="C3168" t="str">
            <v>M60第三排四六分两侧头枕总成（黑+浅灰内饰+皮革）</v>
          </cell>
        </row>
        <row r="3169">
          <cell r="A3169" t="str">
            <v>2.05.274</v>
          </cell>
          <cell r="B3169" t="str">
            <v>SCS0003664</v>
          </cell>
          <cell r="C3169" t="str">
            <v>C40D后排靠背发泡总成（无扶手）</v>
          </cell>
        </row>
        <row r="3170">
          <cell r="A3170" t="str">
            <v>2.05.275</v>
          </cell>
          <cell r="B3170" t="str">
            <v>SCS0003665</v>
          </cell>
          <cell r="C3170" t="str">
            <v>C40D后排靠背发泡总成(带扶手）</v>
          </cell>
        </row>
        <row r="3171">
          <cell r="A3171" t="str">
            <v>2.05.276</v>
          </cell>
          <cell r="B3171" t="str">
            <v>SCS0003666</v>
          </cell>
          <cell r="C3171" t="str">
            <v>C40D后排两侧头枕总成</v>
          </cell>
        </row>
        <row r="3172">
          <cell r="A3172" t="str">
            <v>2.05.277</v>
          </cell>
          <cell r="B3172" t="str">
            <v>SCS0003667</v>
          </cell>
          <cell r="C3172" t="str">
            <v>C40D后排中间头枕总成</v>
          </cell>
        </row>
        <row r="3173">
          <cell r="A3173" t="str">
            <v>2.05.278</v>
          </cell>
          <cell r="B3173" t="str">
            <v>SCS0003668</v>
          </cell>
          <cell r="C3173" t="str">
            <v>C40D两侧头枕合棉总成</v>
          </cell>
        </row>
        <row r="3174">
          <cell r="A3174" t="str">
            <v>2.05.279</v>
          </cell>
          <cell r="B3174" t="str">
            <v>SCS0003669</v>
          </cell>
          <cell r="C3174" t="str">
            <v>C40D中间头枕合棉总成</v>
          </cell>
        </row>
        <row r="3175">
          <cell r="A3175" t="str">
            <v>2.05.280</v>
          </cell>
          <cell r="B3175" t="str">
            <v>SCS0003670</v>
          </cell>
          <cell r="C3175" t="str">
            <v>C40D后排扶手发泡</v>
          </cell>
        </row>
        <row r="3176">
          <cell r="A3176" t="str">
            <v>2.05.281</v>
          </cell>
          <cell r="B3176" t="str">
            <v>SCS0003671</v>
          </cell>
          <cell r="C3176" t="str">
            <v>C40D后排座垫发泡总成</v>
          </cell>
        </row>
        <row r="3177">
          <cell r="A3177" t="str">
            <v>2.05.282</v>
          </cell>
          <cell r="B3177" t="str">
            <v>SCS0003672</v>
          </cell>
          <cell r="C3177" t="str">
            <v>C40D靠背扶手总成</v>
          </cell>
        </row>
        <row r="3178">
          <cell r="A3178" t="str">
            <v>2.05.283</v>
          </cell>
          <cell r="B3178" t="str">
            <v>SCS0003673</v>
          </cell>
          <cell r="C3178" t="str">
            <v>C40D后排骨架总成（带扶手）</v>
          </cell>
        </row>
        <row r="3179">
          <cell r="A3179" t="str">
            <v>2.05.284</v>
          </cell>
          <cell r="B3179" t="str">
            <v>SCS0003674</v>
          </cell>
          <cell r="C3179" t="str">
            <v>C33DB前排头枕总成</v>
          </cell>
        </row>
        <row r="3180">
          <cell r="A3180" t="str">
            <v>2.05.285</v>
          </cell>
          <cell r="B3180" t="str">
            <v>SCS0003675</v>
          </cell>
          <cell r="C3180" t="str">
            <v>景德镇C33DB前排头枕总成（PVC）</v>
          </cell>
        </row>
        <row r="3181">
          <cell r="A3181" t="str">
            <v>2.05.286</v>
          </cell>
          <cell r="B3181" t="str">
            <v>SCS0003676</v>
          </cell>
          <cell r="C3181" t="str">
            <v>景德镇C33DB副驾座垫泡沫总成</v>
          </cell>
        </row>
        <row r="3182">
          <cell r="A3182" t="str">
            <v>2.05.287</v>
          </cell>
          <cell r="B3182" t="str">
            <v>SCS0003677</v>
          </cell>
          <cell r="C3182" t="str">
            <v>景德镇C33DB后排两侧头枕总成（PVC）</v>
          </cell>
        </row>
        <row r="3183">
          <cell r="A3183" t="str">
            <v>2.05.288</v>
          </cell>
          <cell r="B3183" t="str">
            <v>SCS0003678</v>
          </cell>
          <cell r="C3183" t="str">
            <v>景德镇C33DB后排中间头枕总成（PVC）</v>
          </cell>
        </row>
        <row r="3184">
          <cell r="A3184" t="str">
            <v>2.05.289</v>
          </cell>
          <cell r="B3184" t="str">
            <v>SCS0003679</v>
          </cell>
          <cell r="C3184" t="str">
            <v>M50N新造型前排头枕总成（黑红内饰+织物）</v>
          </cell>
        </row>
        <row r="3185">
          <cell r="A3185" t="str">
            <v>2.05.290</v>
          </cell>
          <cell r="B3185" t="str">
            <v>SCS0003680</v>
          </cell>
          <cell r="C3185" t="str">
            <v>M50N新造型前排头枕总成（黑蓝内饰+织物）</v>
          </cell>
        </row>
        <row r="3186">
          <cell r="A3186" t="str">
            <v>2.05.291</v>
          </cell>
          <cell r="B3186" t="str">
            <v>SCS0003681</v>
          </cell>
          <cell r="C3186" t="str">
            <v>M50N新造型副驾靠背骨架总成(带气囊）</v>
          </cell>
        </row>
        <row r="3187">
          <cell r="A3187" t="str">
            <v>2.05.292</v>
          </cell>
          <cell r="B3187" t="str">
            <v>SCS0003682</v>
          </cell>
          <cell r="C3187" t="str">
            <v>M50N新造型主驾靠背合棉总成（不带气囊）</v>
          </cell>
        </row>
        <row r="3188">
          <cell r="A3188" t="str">
            <v>2.05.293</v>
          </cell>
          <cell r="B3188" t="str">
            <v>SCS0003683</v>
          </cell>
          <cell r="C3188" t="str">
            <v>M50N新造型副驾驶靠背焊接总成（不带气囊）</v>
          </cell>
        </row>
        <row r="3189">
          <cell r="A3189" t="str">
            <v>2.05.294</v>
          </cell>
          <cell r="B3189" t="str">
            <v>SCS0003684</v>
          </cell>
          <cell r="C3189" t="str">
            <v>M50N新造型主驾靠背合棉（不带气囊）</v>
          </cell>
        </row>
        <row r="3190">
          <cell r="A3190" t="str">
            <v>2.05.295</v>
          </cell>
          <cell r="B3190" t="str">
            <v>SCS0003685</v>
          </cell>
          <cell r="C3190" t="str">
            <v>M50N新造型副驾座垫合棉总成</v>
          </cell>
        </row>
        <row r="3191">
          <cell r="A3191" t="str">
            <v>2.05.296</v>
          </cell>
          <cell r="B3191" t="str">
            <v>SCS0003686</v>
          </cell>
          <cell r="C3191" t="str">
            <v>C32B后排座垫合棉总成</v>
          </cell>
        </row>
        <row r="3192">
          <cell r="A3192" t="str">
            <v>2.05.297</v>
          </cell>
          <cell r="B3192" t="str">
            <v>SCS0004007</v>
          </cell>
          <cell r="C3192" t="str">
            <v>301后排两侧头枕发泡总成</v>
          </cell>
        </row>
        <row r="3193">
          <cell r="A3193" t="str">
            <v>2.05.298</v>
          </cell>
          <cell r="B3193" t="str">
            <v>SCS0003687</v>
          </cell>
          <cell r="C3193" t="str">
            <v>M50N新造型前排头枕总成（黑棕内饰+皮革）</v>
          </cell>
        </row>
        <row r="3194">
          <cell r="A3194" t="str">
            <v>2.05.299</v>
          </cell>
          <cell r="B3194" t="str">
            <v>SCS0003688</v>
          </cell>
          <cell r="C3194" t="str">
            <v>M50N新造型主驾靠背合棉总成（不带气囊）</v>
          </cell>
        </row>
        <row r="3195">
          <cell r="A3195" t="str">
            <v>2.05.300</v>
          </cell>
          <cell r="B3195" t="str">
            <v>SCS0003689</v>
          </cell>
          <cell r="C3195" t="str">
            <v>M50N新造型主驾座垫合棉总成</v>
          </cell>
        </row>
        <row r="3196">
          <cell r="A3196" t="str">
            <v>2.05.302</v>
          </cell>
          <cell r="B3196" t="str">
            <v>SCS0003690</v>
          </cell>
          <cell r="C3196" t="str">
            <v>M50N新造型主驾靠背骨架总成（不带气囊）</v>
          </cell>
        </row>
        <row r="3197">
          <cell r="A3197" t="str">
            <v>2.05.303</v>
          </cell>
          <cell r="B3197" t="str">
            <v>SCS0003691</v>
          </cell>
          <cell r="C3197" t="str">
            <v>M50N新造型主驾靠背骨架总成（带气囊）</v>
          </cell>
        </row>
        <row r="3198">
          <cell r="A3198" t="str">
            <v>2.05.305</v>
          </cell>
          <cell r="B3198" t="str">
            <v>SCS0003692</v>
          </cell>
          <cell r="C3198" t="str">
            <v>M50N新造型左独立靠背骨架总成</v>
          </cell>
        </row>
        <row r="3199">
          <cell r="A3199" t="str">
            <v>2.05.307</v>
          </cell>
          <cell r="B3199" t="str">
            <v>SCS0003693</v>
          </cell>
          <cell r="C3199" t="str">
            <v>M50N新造型前排头枕总成（织物+黑红内饰）</v>
          </cell>
        </row>
        <row r="3200">
          <cell r="A3200" t="str">
            <v>2.05.308</v>
          </cell>
          <cell r="B3200" t="str">
            <v>SCS0003694</v>
          </cell>
          <cell r="C3200" t="str">
            <v>M50N新造型前排头枕总成（织物+黑蓝内饰）</v>
          </cell>
        </row>
        <row r="3201">
          <cell r="A3201" t="str">
            <v>2.05.309</v>
          </cell>
          <cell r="B3201" t="str">
            <v>SCS0003695</v>
          </cell>
          <cell r="C3201" t="str">
            <v>M50N新造型前排头枕总成（皮革+黑棕内饰）</v>
          </cell>
        </row>
        <row r="3202">
          <cell r="A3202" t="str">
            <v>2.05.310</v>
          </cell>
          <cell r="B3202" t="str">
            <v>SCS0003696</v>
          </cell>
          <cell r="C3202" t="str">
            <v>M50N新造型前排头枕总成（皮革+黑红内饰）</v>
          </cell>
        </row>
        <row r="3203">
          <cell r="A3203" t="str">
            <v>2.05.311</v>
          </cell>
          <cell r="B3203" t="str">
            <v>SCS0003697</v>
          </cell>
          <cell r="C3203" t="str">
            <v>M50N新造型左侧独立座垫合棉总成</v>
          </cell>
        </row>
        <row r="3204">
          <cell r="A3204" t="str">
            <v>2.05.313</v>
          </cell>
          <cell r="B3204" t="str">
            <v>SCS0003698</v>
          </cell>
          <cell r="C3204" t="str">
            <v>M50N新造型左侧独立靠背合棉总成</v>
          </cell>
        </row>
        <row r="3205">
          <cell r="A3205" t="str">
            <v>2.05.314</v>
          </cell>
          <cell r="B3205" t="str">
            <v>SCS0003699</v>
          </cell>
          <cell r="C3205" t="str">
            <v>M60中排四六分两侧头枕总成（织物+黑蓝内饰）</v>
          </cell>
        </row>
        <row r="3206">
          <cell r="A3206" t="str">
            <v>2.05.315</v>
          </cell>
          <cell r="B3206" t="str">
            <v>SCS0003700</v>
          </cell>
          <cell r="C3206" t="str">
            <v>M60中排四六分两侧头枕总成（皮革+黑浅灰内饰）</v>
          </cell>
        </row>
        <row r="3207">
          <cell r="A3207" t="str">
            <v>2.05.316</v>
          </cell>
          <cell r="B3207" t="str">
            <v>SCS0003701</v>
          </cell>
          <cell r="C3207" t="str">
            <v>M60中排四六分中间头枕总成（织物+黑蓝内饰）</v>
          </cell>
        </row>
        <row r="3208">
          <cell r="A3208" t="str">
            <v>2.05.317</v>
          </cell>
          <cell r="B3208" t="str">
            <v>SCS0003702</v>
          </cell>
          <cell r="C3208" t="str">
            <v>M60中排四六分中间头枕总成（皮革+黑浅灰内饰）</v>
          </cell>
        </row>
        <row r="3209">
          <cell r="A3209" t="str">
            <v>2.05.318</v>
          </cell>
          <cell r="B3209" t="str">
            <v>SCS0003703</v>
          </cell>
          <cell r="C3209" t="str">
            <v>M60中排右侧座椅靠背骨架总成</v>
          </cell>
        </row>
        <row r="3210">
          <cell r="A3210" t="str">
            <v>2.05.319</v>
          </cell>
          <cell r="B3210" t="str">
            <v>SCS0003704</v>
          </cell>
          <cell r="C3210" t="str">
            <v>M60中排左侧座椅靠背骨架总成</v>
          </cell>
        </row>
        <row r="3211">
          <cell r="A3211" t="str">
            <v>2.05.320</v>
          </cell>
          <cell r="B3211" t="str">
            <v>SCS0003705</v>
          </cell>
          <cell r="C3211" t="str">
            <v>M60中排左侧座椅靠背合棉总成</v>
          </cell>
        </row>
        <row r="3212">
          <cell r="A3212" t="str">
            <v>2.05.321</v>
          </cell>
          <cell r="B3212" t="str">
            <v>SCS0003706</v>
          </cell>
          <cell r="C3212" t="str">
            <v>M60中排右侧座椅靠背合棉总成</v>
          </cell>
        </row>
        <row r="3213">
          <cell r="A3213" t="str">
            <v>2.05.322</v>
          </cell>
          <cell r="B3213" t="str">
            <v>SCS0003707</v>
          </cell>
          <cell r="C3213" t="str">
            <v>M60中排左侧座椅座垫合棉总成</v>
          </cell>
        </row>
        <row r="3214">
          <cell r="A3214" t="str">
            <v>2.05.323</v>
          </cell>
          <cell r="B3214" t="str">
            <v>SCS0003708</v>
          </cell>
          <cell r="C3214" t="str">
            <v>M60中排右侧座椅座垫合棉总成</v>
          </cell>
        </row>
        <row r="3215">
          <cell r="A3215" t="str">
            <v>2.05.324</v>
          </cell>
          <cell r="B3215" t="str">
            <v>SCS0003709</v>
          </cell>
          <cell r="C3215" t="str">
            <v>M50N新造型右侧独立靠背合棉总成</v>
          </cell>
        </row>
        <row r="3216">
          <cell r="A3216" t="str">
            <v>2.05.326</v>
          </cell>
          <cell r="B3216" t="str">
            <v>SCS0003710</v>
          </cell>
          <cell r="C3216" t="str">
            <v>M50N新造型右侧独立座垫合棉总成</v>
          </cell>
        </row>
        <row r="3217">
          <cell r="A3217" t="str">
            <v>2.05.328</v>
          </cell>
          <cell r="B3217" t="str">
            <v>SCS0003711</v>
          </cell>
          <cell r="C3217" t="str">
            <v>M50N新造型右独立靠背骨架总成</v>
          </cell>
        </row>
        <row r="3218">
          <cell r="A3218" t="str">
            <v>2.05.330</v>
          </cell>
          <cell r="B3218" t="str">
            <v>SCS0003712</v>
          </cell>
          <cell r="C3218" t="str">
            <v>M50N新造型中后排四六分两侧头枕总成（织物+黑红内饰）</v>
          </cell>
        </row>
        <row r="3219">
          <cell r="A3219" t="str">
            <v>2.05.331</v>
          </cell>
          <cell r="B3219" t="str">
            <v>SCS0003713</v>
          </cell>
          <cell r="C3219" t="str">
            <v>M50N新造型中后排四六分中间头枕总成（织物+黑红内饰）</v>
          </cell>
        </row>
        <row r="3220">
          <cell r="A3220" t="str">
            <v>2.05.332</v>
          </cell>
          <cell r="B3220" t="str">
            <v>SCS0003714</v>
          </cell>
          <cell r="C3220" t="str">
            <v>M60第三排左侧座椅靠背骨架总成</v>
          </cell>
        </row>
        <row r="3221">
          <cell r="A3221" t="str">
            <v>2.05.333</v>
          </cell>
          <cell r="B3221" t="str">
            <v>SCS0003715</v>
          </cell>
          <cell r="C3221" t="str">
            <v>M60第三排左侧座椅靠背合棉总成</v>
          </cell>
        </row>
        <row r="3222">
          <cell r="A3222" t="str">
            <v>2.05.334</v>
          </cell>
          <cell r="B3222" t="str">
            <v>SCS0003716</v>
          </cell>
          <cell r="C3222" t="str">
            <v>M60中排右独立座扶手总成（皮革+黑灰内饰）</v>
          </cell>
        </row>
        <row r="3223">
          <cell r="A3223" t="str">
            <v>2.05.335</v>
          </cell>
          <cell r="B3223" t="str">
            <v>SCS0003717</v>
          </cell>
          <cell r="C3223" t="str">
            <v>M60第三排四六分两侧头枕总成（皮革+黑浅灰内饰）</v>
          </cell>
        </row>
        <row r="3224">
          <cell r="A3224" t="str">
            <v>2.05.336</v>
          </cell>
          <cell r="B3224" t="str">
            <v>SCS0003718</v>
          </cell>
          <cell r="C3224" t="str">
            <v>M60第三排左侧座椅座垫合棉总成</v>
          </cell>
        </row>
        <row r="3225">
          <cell r="A3225" t="str">
            <v>2.05.337</v>
          </cell>
          <cell r="B3225" t="str">
            <v>SCS0003719</v>
          </cell>
          <cell r="C3225" t="str">
            <v>M60第三排右侧座椅座垫合棉总成</v>
          </cell>
        </row>
        <row r="3226">
          <cell r="A3226" t="str">
            <v>2.05.338</v>
          </cell>
          <cell r="B3226" t="str">
            <v>SCS0003720</v>
          </cell>
          <cell r="C3226" t="str">
            <v>M60第三排右侧座椅靠背合棉总成</v>
          </cell>
        </row>
        <row r="3227">
          <cell r="A3227" t="str">
            <v>2.05.339</v>
          </cell>
          <cell r="B3227" t="str">
            <v>SCS0003721</v>
          </cell>
          <cell r="C3227" t="str">
            <v>M60第三排右侧座椅靠背骨架总成</v>
          </cell>
        </row>
        <row r="3228">
          <cell r="A3228" t="str">
            <v>2.05.340</v>
          </cell>
          <cell r="B3228" t="str">
            <v>SCS0003722</v>
          </cell>
          <cell r="C3228" t="str">
            <v>M50N新造型副驾靠背骨架总成</v>
          </cell>
        </row>
        <row r="3229">
          <cell r="A3229" t="str">
            <v>2.05.341</v>
          </cell>
          <cell r="B3229" t="str">
            <v>SCS0003723</v>
          </cell>
          <cell r="C3229" t="str">
            <v>M50N新造型右独立座扶手总成（织物+黑红内饰）</v>
          </cell>
        </row>
        <row r="3230">
          <cell r="A3230" t="str">
            <v>2.05.342</v>
          </cell>
          <cell r="B3230" t="str">
            <v>SCS0003724</v>
          </cell>
          <cell r="C3230" t="str">
            <v>M50N新造型右独立座扶手总成（织物+黑蓝内饰）</v>
          </cell>
        </row>
        <row r="3231">
          <cell r="A3231" t="str">
            <v>2.05.343</v>
          </cell>
          <cell r="B3231" t="str">
            <v>SCS0003725</v>
          </cell>
          <cell r="C3231" t="str">
            <v>M50N新造型右独立座扶手总成（皮革+黑棕内饰）</v>
          </cell>
        </row>
        <row r="3232">
          <cell r="A3232" t="str">
            <v>2.05.344</v>
          </cell>
          <cell r="B3232" t="str">
            <v>SCS0003726</v>
          </cell>
          <cell r="C3232" t="str">
            <v>M50N新造型右独立座扶手总成（皮革+黑红内饰）</v>
          </cell>
        </row>
        <row r="3233">
          <cell r="A3233" t="str">
            <v>2.05.345</v>
          </cell>
          <cell r="B3233" t="str">
            <v>SCS0003727</v>
          </cell>
          <cell r="C3233" t="str">
            <v>M50N新造型后排四六分两侧头枕总成（织物+黑红内饰）</v>
          </cell>
        </row>
        <row r="3234">
          <cell r="A3234" t="str">
            <v>2.05.346</v>
          </cell>
          <cell r="B3234" t="str">
            <v>SCS0003728</v>
          </cell>
          <cell r="C3234" t="str">
            <v>M50N新造型后排四六分两侧头枕总成（织物+黑蓝内饰）</v>
          </cell>
        </row>
        <row r="3235">
          <cell r="A3235" t="str">
            <v>2.05.347</v>
          </cell>
          <cell r="B3235" t="str">
            <v>SCS0003729</v>
          </cell>
          <cell r="C3235" t="str">
            <v>M50N新造型后排四六分两侧头枕总成（皮革+黑棕内饰）</v>
          </cell>
        </row>
        <row r="3236">
          <cell r="A3236" t="str">
            <v>2.05.348</v>
          </cell>
          <cell r="B3236" t="str">
            <v>SCS0003730</v>
          </cell>
          <cell r="C3236" t="str">
            <v>M50N新造型后排四六分两侧头枕总成（皮革+黑红内饰）</v>
          </cell>
        </row>
        <row r="3237">
          <cell r="A3237" t="str">
            <v>2.05.349</v>
          </cell>
          <cell r="B3237" t="str">
            <v>SCS0003731</v>
          </cell>
          <cell r="C3237" t="str">
            <v>M50N新造型后排四六分中间头枕总成（织物+黑红内饰）</v>
          </cell>
        </row>
        <row r="3238">
          <cell r="A3238" t="str">
            <v>2.05.350</v>
          </cell>
          <cell r="B3238" t="str">
            <v>SCS0003732</v>
          </cell>
          <cell r="C3238" t="str">
            <v>M50N新造型后排四六分中间头枕总成（织物+黑蓝内饰）</v>
          </cell>
        </row>
        <row r="3239">
          <cell r="A3239" t="str">
            <v>2.05.351</v>
          </cell>
          <cell r="B3239" t="str">
            <v>SCS0003733</v>
          </cell>
          <cell r="C3239" t="str">
            <v>M50N新造型后排四六分中间头枕总成（皮革+黑棕内饰）</v>
          </cell>
        </row>
        <row r="3240">
          <cell r="A3240" t="str">
            <v>2.05.352</v>
          </cell>
          <cell r="B3240" t="str">
            <v>SCS0003734</v>
          </cell>
          <cell r="C3240" t="str">
            <v>M50N新造型后排四六分中间头枕总成（皮革+黑红内饰）</v>
          </cell>
        </row>
        <row r="3241">
          <cell r="A3241" t="str">
            <v>2.05.353</v>
          </cell>
          <cell r="B3241" t="str">
            <v>SCS0003735</v>
          </cell>
          <cell r="C3241" t="str">
            <v>M50N新造型副驾靠背骨架总成（带气囊）</v>
          </cell>
        </row>
        <row r="3242">
          <cell r="A3242" t="str">
            <v>2.05.354</v>
          </cell>
          <cell r="B3242" t="str">
            <v>SCS0003736</v>
          </cell>
          <cell r="C3242" t="str">
            <v>M60第三排四分座椅靠背合棉总成</v>
          </cell>
        </row>
        <row r="3243">
          <cell r="A3243" t="str">
            <v>2.05.355</v>
          </cell>
          <cell r="B3243" t="str">
            <v>SCS0003737</v>
          </cell>
          <cell r="C3243" t="str">
            <v>M60第三排四分座椅座垫合棉总成</v>
          </cell>
        </row>
        <row r="3244">
          <cell r="A3244" t="str">
            <v>2.05.356</v>
          </cell>
          <cell r="B3244" t="str">
            <v>SCS0003738</v>
          </cell>
          <cell r="C3244" t="str">
            <v>M60第三排六分座椅靠背合棉总成</v>
          </cell>
        </row>
        <row r="3245">
          <cell r="A3245" t="str">
            <v>2.05.357</v>
          </cell>
          <cell r="B3245" t="str">
            <v>SCS0003739</v>
          </cell>
          <cell r="C3245" t="str">
            <v>M60第三排六分座椅座垫合棉总成</v>
          </cell>
        </row>
        <row r="3246">
          <cell r="A3246" t="str">
            <v>2.05.358</v>
          </cell>
          <cell r="B3246" t="str">
            <v>SCS0003740</v>
          </cell>
          <cell r="C3246" t="str">
            <v>M50N新造型左独立座扶手总成（织物+黑红内饰）</v>
          </cell>
        </row>
        <row r="3247">
          <cell r="A3247" t="str">
            <v>2.05.359</v>
          </cell>
          <cell r="B3247" t="str">
            <v>SCS0003741</v>
          </cell>
          <cell r="C3247" t="str">
            <v>M50N新造型左独立座扶手总成（织物+黑蓝内饰）</v>
          </cell>
        </row>
        <row r="3248">
          <cell r="A3248" t="str">
            <v>2.05.360</v>
          </cell>
          <cell r="B3248" t="str">
            <v>SCS0003742</v>
          </cell>
          <cell r="C3248" t="str">
            <v>M50N新造型左独立座扶手总成（皮革+黑棕内饰）</v>
          </cell>
        </row>
        <row r="3249">
          <cell r="A3249" t="str">
            <v>2.05.361</v>
          </cell>
          <cell r="B3249" t="str">
            <v>SCS0003743</v>
          </cell>
          <cell r="C3249" t="str">
            <v>M50N新造型左独立座扶手总成（皮革+黑红内饰）</v>
          </cell>
        </row>
        <row r="3250">
          <cell r="A3250" t="str">
            <v>2.05.362</v>
          </cell>
          <cell r="B3250" t="str">
            <v>SCS0003744</v>
          </cell>
          <cell r="C3250" t="str">
            <v>M60中排左独立座扶手总成（皮革+黑灰内饰）</v>
          </cell>
        </row>
        <row r="3251">
          <cell r="A3251" t="str">
            <v>2.05.363</v>
          </cell>
          <cell r="B3251" t="str">
            <v>SCS0003745</v>
          </cell>
          <cell r="C3251" t="str">
            <v>H40D后排骨架焊接总成（带扶手无中间头枕）</v>
          </cell>
        </row>
        <row r="3252">
          <cell r="A3252" t="str">
            <v>2.05.364</v>
          </cell>
          <cell r="B3252" t="str">
            <v>SCS0003746</v>
          </cell>
          <cell r="C3252" t="str">
            <v>MA501前排头枕总成（黑色织物）</v>
          </cell>
        </row>
        <row r="3253">
          <cell r="A3253" t="str">
            <v>2.05.365</v>
          </cell>
          <cell r="B3253" t="str">
            <v>SCS0003747</v>
          </cell>
          <cell r="C3253" t="str">
            <v>MA501前排头枕总成（黄棕皮革）</v>
          </cell>
        </row>
        <row r="3254">
          <cell r="A3254" t="str">
            <v>2.05.366</v>
          </cell>
          <cell r="B3254" t="str">
            <v>SCS0003748</v>
          </cell>
          <cell r="C3254" t="str">
            <v>MA501主驾靠背骨架总成（不带气囊）</v>
          </cell>
        </row>
        <row r="3255">
          <cell r="A3255" t="str">
            <v>2.05.367</v>
          </cell>
          <cell r="B3255" t="str">
            <v>SCS0003749</v>
          </cell>
          <cell r="C3255" t="str">
            <v>MA501靠背骨架焊接总成</v>
          </cell>
        </row>
        <row r="3256">
          <cell r="A3256" t="str">
            <v>2.05.368</v>
          </cell>
          <cell r="B3256" t="str">
            <v>SCS0003750</v>
          </cell>
          <cell r="C3256" t="str">
            <v>MA501主驾靠背发泡总成（不带气囊）</v>
          </cell>
        </row>
        <row r="3257">
          <cell r="A3257" t="str">
            <v>2.05.369</v>
          </cell>
          <cell r="B3257" t="str">
            <v>SCS0003751</v>
          </cell>
          <cell r="C3257" t="str">
            <v>MA501主驾靠背发泡总成（带气囊）</v>
          </cell>
        </row>
        <row r="3258">
          <cell r="A3258" t="str">
            <v>2.05.370</v>
          </cell>
          <cell r="B3258" t="str">
            <v>SCS0003752</v>
          </cell>
          <cell r="C3258" t="str">
            <v>MA501主驾座垫发泡总成</v>
          </cell>
        </row>
        <row r="3259">
          <cell r="A3259" t="str">
            <v>2.05.371</v>
          </cell>
          <cell r="B3259" t="str">
            <v>SCS0003753</v>
          </cell>
          <cell r="C3259" t="str">
            <v>MA501主驾靠背骨架总成（带气囊）</v>
          </cell>
        </row>
        <row r="3260">
          <cell r="A3260" t="str">
            <v>2.05.372</v>
          </cell>
          <cell r="B3260" t="str">
            <v>SCS0003754</v>
          </cell>
          <cell r="C3260" t="str">
            <v>MA501主驾靠背骨架焊接总成（带气囊）</v>
          </cell>
        </row>
        <row r="3261">
          <cell r="A3261" t="str">
            <v>2.05.373</v>
          </cell>
          <cell r="B3261" t="str">
            <v>SCS0003755</v>
          </cell>
          <cell r="C3261" t="str">
            <v>MA501副驾靠背骨架总成（不带气囊）</v>
          </cell>
        </row>
        <row r="3262">
          <cell r="A3262" t="str">
            <v>2.05.374</v>
          </cell>
          <cell r="B3262" t="str">
            <v>SCS0003756</v>
          </cell>
          <cell r="C3262" t="str">
            <v>MA501副驾靠背骨架总成（带气囊）</v>
          </cell>
        </row>
        <row r="3263">
          <cell r="A3263" t="str">
            <v>2.05.375</v>
          </cell>
          <cell r="B3263" t="str">
            <v>SCS0003757</v>
          </cell>
          <cell r="C3263" t="str">
            <v>MA501副驾靠背骨架焊接总成（不带气囊）</v>
          </cell>
        </row>
        <row r="3264">
          <cell r="A3264" t="str">
            <v>2.05.376</v>
          </cell>
          <cell r="B3264" t="str">
            <v>SCS0003758</v>
          </cell>
          <cell r="C3264" t="str">
            <v>MA501副驾靠背骨架焊接总成（带气囊）</v>
          </cell>
        </row>
        <row r="3265">
          <cell r="A3265" t="str">
            <v>2.05.377</v>
          </cell>
          <cell r="B3265" t="str">
            <v>SCS0003759</v>
          </cell>
          <cell r="C3265" t="str">
            <v>MA501副驾靠背发泡总成（带气囊）</v>
          </cell>
        </row>
        <row r="3266">
          <cell r="A3266" t="str">
            <v>2.05.378</v>
          </cell>
          <cell r="B3266" t="str">
            <v>SCS0003760</v>
          </cell>
          <cell r="C3266" t="str">
            <v>MA501副驾座垫合棉总成</v>
          </cell>
        </row>
        <row r="3267">
          <cell r="A3267" t="str">
            <v>2.05.379</v>
          </cell>
          <cell r="B3267" t="str">
            <v>SCS0003761</v>
          </cell>
          <cell r="C3267" t="str">
            <v>MA501前排头枕总成（摩卡棕皮革）</v>
          </cell>
        </row>
        <row r="3268">
          <cell r="A3268" t="str">
            <v>2.05.380</v>
          </cell>
          <cell r="B3268" t="str">
            <v>SCS0003762</v>
          </cell>
          <cell r="C3268" t="str">
            <v>MA501边头枕总成（黄棕皮革）</v>
          </cell>
        </row>
        <row r="3269">
          <cell r="A3269" t="str">
            <v>2.05.381</v>
          </cell>
          <cell r="B3269" t="str">
            <v>SCS0003763</v>
          </cell>
          <cell r="C3269" t="str">
            <v>MA501边头枕总成（摩卡棕皮革）</v>
          </cell>
        </row>
        <row r="3270">
          <cell r="A3270" t="str">
            <v>2.05.382</v>
          </cell>
          <cell r="B3270" t="str">
            <v>SCS0003764</v>
          </cell>
          <cell r="C3270" t="str">
            <v>MA501边头枕总成（黑色织物）</v>
          </cell>
        </row>
        <row r="3271">
          <cell r="A3271" t="str">
            <v>2.05.383</v>
          </cell>
          <cell r="B3271" t="str">
            <v>SCS0003765</v>
          </cell>
          <cell r="C3271" t="str">
            <v>MA501中间头枕总成（黄棕皮革）</v>
          </cell>
        </row>
        <row r="3272">
          <cell r="A3272" t="str">
            <v>2.05.384</v>
          </cell>
          <cell r="B3272" t="str">
            <v>SCS0003766</v>
          </cell>
          <cell r="C3272" t="str">
            <v>MA501中间头枕总成（摩卡棕皮革）</v>
          </cell>
        </row>
        <row r="3273">
          <cell r="A3273" t="str">
            <v>2.05.385</v>
          </cell>
          <cell r="B3273" t="str">
            <v>SCS0003767</v>
          </cell>
          <cell r="C3273" t="str">
            <v>MA501中间头枕总成（黑色织物）</v>
          </cell>
        </row>
        <row r="3274">
          <cell r="A3274" t="str">
            <v>2.05.386</v>
          </cell>
          <cell r="B3274" t="str">
            <v>SCS0003768</v>
          </cell>
          <cell r="C3274" t="str">
            <v>MA501后排左靠背泡沫总成</v>
          </cell>
        </row>
        <row r="3275">
          <cell r="A3275" t="str">
            <v>2.05.387</v>
          </cell>
          <cell r="B3275" t="str">
            <v>SCS0003769</v>
          </cell>
          <cell r="C3275" t="str">
            <v>MA501后排右靠背泡沫总成</v>
          </cell>
        </row>
        <row r="3276">
          <cell r="A3276" t="str">
            <v>2.05.388</v>
          </cell>
          <cell r="B3276" t="str">
            <v>SCS0003770</v>
          </cell>
          <cell r="C3276" t="str">
            <v>MA501后排左侧坐垫合棉总成</v>
          </cell>
        </row>
        <row r="3277">
          <cell r="A3277" t="str">
            <v>2.05.389</v>
          </cell>
          <cell r="B3277" t="str">
            <v>SCS0003771</v>
          </cell>
          <cell r="C3277" t="str">
            <v>MA501后排右侧坐垫合棉总成</v>
          </cell>
        </row>
        <row r="3278">
          <cell r="A3278" t="str">
            <v>2.05.390</v>
          </cell>
          <cell r="B3278" t="str">
            <v>SCS0003772</v>
          </cell>
          <cell r="C3278" t="str">
            <v>MA501后排整体坐垫合棉总成（整体）</v>
          </cell>
        </row>
        <row r="3279">
          <cell r="A3279" t="str">
            <v>2.05.391</v>
          </cell>
          <cell r="B3279" t="str">
            <v>SCS0003773</v>
          </cell>
          <cell r="C3279" t="str">
            <v>MA501扶手总成（黄棕皮革）</v>
          </cell>
        </row>
        <row r="3280">
          <cell r="A3280" t="str">
            <v>2.05.392</v>
          </cell>
          <cell r="B3280" t="str">
            <v>SCS0003774</v>
          </cell>
          <cell r="C3280" t="str">
            <v>MA501扶手总成（摩卡棕皮革）</v>
          </cell>
        </row>
        <row r="3281">
          <cell r="A3281" t="str">
            <v>2.05.393</v>
          </cell>
          <cell r="B3281" t="str">
            <v>SCS0003775</v>
          </cell>
          <cell r="C3281" t="str">
            <v>MA501扶手总成（黑色织物）</v>
          </cell>
        </row>
        <row r="3282">
          <cell r="A3282" t="str">
            <v>2.05.394</v>
          </cell>
          <cell r="B3282" t="str">
            <v>SCS0003776</v>
          </cell>
          <cell r="C3282" t="str">
            <v>M50N新造型右独立座骨架总成</v>
          </cell>
        </row>
        <row r="3283">
          <cell r="A3283" t="str">
            <v>2.05.395</v>
          </cell>
          <cell r="B3283" t="str">
            <v>SCS0003777</v>
          </cell>
          <cell r="C3283" t="str">
            <v>M50N新造型左独立座骨架总成</v>
          </cell>
        </row>
        <row r="3284">
          <cell r="A3284" t="str">
            <v>2.05.396</v>
          </cell>
          <cell r="B3284" t="str">
            <v>SCS0003778</v>
          </cell>
          <cell r="C3284" t="str">
            <v>C40DB后排坐垫发泡总成</v>
          </cell>
        </row>
        <row r="3285">
          <cell r="A3285" t="str">
            <v>2.05.397</v>
          </cell>
          <cell r="B3285" t="str">
            <v>SCS0003779</v>
          </cell>
          <cell r="C3285" t="str">
            <v>C40DB40%靠背骨架焊接总成</v>
          </cell>
        </row>
        <row r="3286">
          <cell r="A3286" t="str">
            <v>2.05.398</v>
          </cell>
          <cell r="B3286" t="str">
            <v>SCS0003780</v>
          </cell>
          <cell r="C3286" t="str">
            <v>C40DB40%靠背合棉总成</v>
          </cell>
        </row>
        <row r="3287">
          <cell r="A3287" t="str">
            <v>2.05.399</v>
          </cell>
          <cell r="B3287" t="str">
            <v>SCS0003781</v>
          </cell>
          <cell r="C3287" t="str">
            <v>C40DB后排两侧头枕总成（白色PVC）</v>
          </cell>
        </row>
        <row r="3288">
          <cell r="A3288" t="str">
            <v>2.05.400</v>
          </cell>
          <cell r="B3288" t="str">
            <v>SCS0003782</v>
          </cell>
          <cell r="C3288" t="str">
            <v>C40DB60%靠背骨架焊接总成</v>
          </cell>
        </row>
        <row r="3289">
          <cell r="A3289" t="str">
            <v>2.05.401</v>
          </cell>
          <cell r="B3289" t="str">
            <v>SCS0003783</v>
          </cell>
          <cell r="C3289" t="str">
            <v>C40DB60%靠背合棉总成</v>
          </cell>
        </row>
        <row r="3290">
          <cell r="A3290" t="str">
            <v>2.05.402</v>
          </cell>
          <cell r="B3290" t="str">
            <v>SCS0003784</v>
          </cell>
          <cell r="C3290" t="str">
            <v>C40DB中间头枕总成（白色PVC）</v>
          </cell>
        </row>
        <row r="3291">
          <cell r="A3291" t="str">
            <v>2.05.403</v>
          </cell>
          <cell r="B3291" t="str">
            <v>SCS0003785</v>
          </cell>
          <cell r="C3291" t="str">
            <v>C40DB扶手总成</v>
          </cell>
        </row>
        <row r="3292">
          <cell r="A3292" t="str">
            <v>2.05.404</v>
          </cell>
          <cell r="B3292" t="str">
            <v>SCS0003786</v>
          </cell>
          <cell r="C3292" t="str">
            <v>C40DB扶手总成（白色PVC）</v>
          </cell>
        </row>
        <row r="3293">
          <cell r="A3293" t="str">
            <v>2.05.405</v>
          </cell>
          <cell r="B3293" t="str">
            <v>SCS0003787</v>
          </cell>
          <cell r="C3293" t="str">
            <v>医疗椅头枕总成</v>
          </cell>
        </row>
        <row r="3294">
          <cell r="A3294" t="str">
            <v>2.05.406</v>
          </cell>
          <cell r="B3294" t="str">
            <v>SCS0003788</v>
          </cell>
          <cell r="C3294" t="str">
            <v>医疗椅靠背发泡组件</v>
          </cell>
        </row>
        <row r="3295">
          <cell r="A3295" t="str">
            <v>2.05.407</v>
          </cell>
          <cell r="B3295" t="str">
            <v>SCS0003789</v>
          </cell>
          <cell r="C3295" t="str">
            <v>医疗椅扶手总成-左</v>
          </cell>
        </row>
        <row r="3296">
          <cell r="A3296" t="str">
            <v>2.05.408</v>
          </cell>
          <cell r="B3296" t="str">
            <v>SCS0003790</v>
          </cell>
          <cell r="C3296" t="str">
            <v>医疗椅扶手总成-右</v>
          </cell>
        </row>
        <row r="3297">
          <cell r="A3297" t="str">
            <v>2.05.409</v>
          </cell>
          <cell r="B3297" t="str">
            <v>SCS0003791</v>
          </cell>
          <cell r="C3297" t="str">
            <v>医疗椅靠背骨架总成</v>
          </cell>
        </row>
        <row r="3298">
          <cell r="A3298" t="str">
            <v>2.05.410</v>
          </cell>
          <cell r="B3298" t="str">
            <v>SCS0003792</v>
          </cell>
          <cell r="C3298" t="str">
            <v>医疗椅靠背骨架焊接总成</v>
          </cell>
        </row>
        <row r="3299">
          <cell r="A3299" t="str">
            <v>2.05.411</v>
          </cell>
          <cell r="B3299" t="str">
            <v>SCS0003793</v>
          </cell>
          <cell r="C3299" t="str">
            <v>医疗椅座垫发泡组件</v>
          </cell>
        </row>
        <row r="3300">
          <cell r="A3300" t="str">
            <v>2.05.412</v>
          </cell>
          <cell r="B3300" t="str">
            <v>SCS0003794</v>
          </cell>
          <cell r="C3300" t="str">
            <v>医疗椅座垫支撑总成</v>
          </cell>
        </row>
        <row r="3301">
          <cell r="A3301" t="str">
            <v>2.05.413</v>
          </cell>
          <cell r="B3301" t="str">
            <v>SCS0003795</v>
          </cell>
          <cell r="C3301" t="str">
            <v>医疗椅腿部支撑发泡组件</v>
          </cell>
        </row>
        <row r="3302">
          <cell r="A3302" t="str">
            <v>2.05.414</v>
          </cell>
          <cell r="B3302" t="str">
            <v>SCS0003796</v>
          </cell>
          <cell r="C3302" t="str">
            <v>医疗椅扶手发泡组件-左</v>
          </cell>
        </row>
        <row r="3303">
          <cell r="A3303" t="str">
            <v>2.05.415</v>
          </cell>
          <cell r="B3303" t="str">
            <v>SCS0003797</v>
          </cell>
          <cell r="C3303" t="str">
            <v>医疗椅扶手发泡组件-右</v>
          </cell>
        </row>
        <row r="3304">
          <cell r="A3304" t="str">
            <v>2.05.416</v>
          </cell>
          <cell r="B3304" t="str">
            <v>SCS0003798</v>
          </cell>
          <cell r="C3304" t="str">
            <v>U201二排四分座垫泡沫总成</v>
          </cell>
        </row>
        <row r="3305">
          <cell r="A3305" t="str">
            <v>2.05.417</v>
          </cell>
          <cell r="B3305" t="str">
            <v>SCS0003799</v>
          </cell>
          <cell r="C3305" t="str">
            <v>U201二排四分靠背泡沫总成</v>
          </cell>
        </row>
        <row r="3306">
          <cell r="A3306" t="str">
            <v>2.05.418</v>
          </cell>
          <cell r="B3306" t="str">
            <v>SCS0003800</v>
          </cell>
          <cell r="C3306" t="str">
            <v>U201二排边头枕总成（黑色皮革）</v>
          </cell>
        </row>
        <row r="3307">
          <cell r="A3307" t="str">
            <v>2.05.419</v>
          </cell>
          <cell r="B3307" t="str">
            <v>SCS0003801</v>
          </cell>
          <cell r="C3307" t="str">
            <v>U201二排边头枕总成（黑色织物）</v>
          </cell>
        </row>
        <row r="3308">
          <cell r="A3308" t="str">
            <v>2.05.420</v>
          </cell>
          <cell r="B3308" t="str">
            <v>SCS0003802</v>
          </cell>
          <cell r="C3308" t="str">
            <v>U201二排边头枕总成（米色皮革）</v>
          </cell>
        </row>
        <row r="3309">
          <cell r="A3309" t="str">
            <v>2.05.421</v>
          </cell>
          <cell r="B3309" t="str">
            <v>SCS0003803</v>
          </cell>
          <cell r="C3309" t="str">
            <v>U201二排边头枕总成（米色织物）</v>
          </cell>
        </row>
        <row r="3310">
          <cell r="A3310" t="str">
            <v>2.05.422</v>
          </cell>
          <cell r="B3310" t="str">
            <v>SCS0003804</v>
          </cell>
          <cell r="C3310" t="str">
            <v>U201二排六分座垫泡沫总成</v>
          </cell>
        </row>
        <row r="3311">
          <cell r="A3311" t="str">
            <v>2.05.423</v>
          </cell>
          <cell r="B3311" t="str">
            <v>SCS0003805</v>
          </cell>
          <cell r="C3311" t="str">
            <v>U201二排六分靠背泡沫总成</v>
          </cell>
        </row>
        <row r="3312">
          <cell r="A3312" t="str">
            <v>2.05.424</v>
          </cell>
          <cell r="B3312" t="str">
            <v>SCS0003806</v>
          </cell>
          <cell r="C3312" t="str">
            <v>U201扶手发泡总成</v>
          </cell>
        </row>
        <row r="3313">
          <cell r="A3313" t="str">
            <v>2.05.425</v>
          </cell>
          <cell r="B3313" t="str">
            <v>SCS0003807</v>
          </cell>
          <cell r="C3313" t="str">
            <v>U201二排中间头枕总成（黑色皮革）</v>
          </cell>
        </row>
        <row r="3314">
          <cell r="A3314" t="str">
            <v>2.05.426</v>
          </cell>
          <cell r="B3314" t="str">
            <v>SCS0003808</v>
          </cell>
          <cell r="C3314" t="str">
            <v>U201二排中间头枕总成（黑色织物）</v>
          </cell>
        </row>
        <row r="3315">
          <cell r="A3315" t="str">
            <v>2.05.427</v>
          </cell>
          <cell r="B3315" t="str">
            <v>SCS0003809</v>
          </cell>
          <cell r="C3315" t="str">
            <v>U201二排中间头枕总成（米色织物）</v>
          </cell>
        </row>
        <row r="3316">
          <cell r="A3316" t="str">
            <v>2.05.428</v>
          </cell>
          <cell r="B3316" t="str">
            <v>SCS0003810</v>
          </cell>
          <cell r="C3316" t="str">
            <v>U201二排中间头枕总成（米色皮革）</v>
          </cell>
        </row>
        <row r="3317">
          <cell r="A3317" t="str">
            <v>2.05.429</v>
          </cell>
          <cell r="B3317" t="str">
            <v>SCS0003811</v>
          </cell>
          <cell r="C3317" t="str">
            <v>U201三排右座椅坐垫泡沫总成</v>
          </cell>
        </row>
        <row r="3318">
          <cell r="A3318" t="str">
            <v>2.05.430</v>
          </cell>
          <cell r="B3318" t="str">
            <v>SCS0003812</v>
          </cell>
          <cell r="C3318" t="str">
            <v>U201三排右座椅靠背泡沫总成</v>
          </cell>
        </row>
        <row r="3319">
          <cell r="A3319" t="str">
            <v>2.05.431</v>
          </cell>
          <cell r="B3319" t="str">
            <v>SCS0003813</v>
          </cell>
          <cell r="C3319" t="str">
            <v>U201三排左座椅靠背泡沫总成</v>
          </cell>
        </row>
        <row r="3320">
          <cell r="A3320" t="str">
            <v>2.05.432</v>
          </cell>
          <cell r="B3320" t="str">
            <v>SCS0004008</v>
          </cell>
          <cell r="C3320" t="str">
            <v>MA501前排头枕泡沫总成</v>
          </cell>
        </row>
        <row r="3321">
          <cell r="A3321" t="str">
            <v>2.05.433</v>
          </cell>
          <cell r="B3321" t="str">
            <v>SCS0004009</v>
          </cell>
          <cell r="C3321" t="str">
            <v>MA501后排边头枕泡沫总成</v>
          </cell>
        </row>
        <row r="3322">
          <cell r="A3322" t="str">
            <v>2.05.434</v>
          </cell>
          <cell r="B3322" t="str">
            <v>SCS0004010</v>
          </cell>
          <cell r="C3322" t="str">
            <v>MA501后排中间头枕泡沫总成</v>
          </cell>
        </row>
        <row r="3323">
          <cell r="A3323" t="str">
            <v>2.05.435</v>
          </cell>
          <cell r="B3323" t="str">
            <v>SCS0003814</v>
          </cell>
          <cell r="C3323" t="str">
            <v>U201三排右座椅头枕总成（米色皮革）</v>
          </cell>
        </row>
        <row r="3324">
          <cell r="A3324" t="str">
            <v>2.05.436</v>
          </cell>
          <cell r="B3324" t="str">
            <v>SCS0003815</v>
          </cell>
          <cell r="C3324" t="str">
            <v>U201三排右座椅头枕总成（米色织物）</v>
          </cell>
        </row>
        <row r="3325">
          <cell r="A3325" t="str">
            <v>2.05.437</v>
          </cell>
          <cell r="B3325" t="str">
            <v>SCS0003816</v>
          </cell>
          <cell r="C3325" t="str">
            <v>U201三排右座椅头枕总成（黑色织物）</v>
          </cell>
        </row>
        <row r="3326">
          <cell r="A3326" t="str">
            <v>2.05.438</v>
          </cell>
          <cell r="B3326" t="str">
            <v>SCS0003817</v>
          </cell>
          <cell r="C3326" t="str">
            <v>U201三排右座椅头枕总成（黑色皮革）</v>
          </cell>
        </row>
        <row r="3327">
          <cell r="A3327" t="str">
            <v>2.05.439</v>
          </cell>
          <cell r="B3327" t="str">
            <v>SCS0003818</v>
          </cell>
          <cell r="C3327" t="str">
            <v>U201三排左座椅坐垫泡沫总成</v>
          </cell>
        </row>
        <row r="3328">
          <cell r="A3328" t="str">
            <v>2.05.440</v>
          </cell>
          <cell r="B3328" t="str">
            <v>SCS0003819</v>
          </cell>
          <cell r="C3328" t="str">
            <v>MA501右靠背泡沫总成（不带扶手）</v>
          </cell>
        </row>
        <row r="3329">
          <cell r="A3329" t="str">
            <v>2.05.441</v>
          </cell>
          <cell r="B3329" t="str">
            <v>SCS0003820</v>
          </cell>
          <cell r="C3329" t="str">
            <v>C33DB-Z03副驾驶员座垫泡沫总成（舒适型）</v>
          </cell>
        </row>
        <row r="3330">
          <cell r="A3330" t="str">
            <v>2.05.442</v>
          </cell>
          <cell r="B3330" t="str">
            <v>SCS0003821</v>
          </cell>
          <cell r="C3330" t="str">
            <v>C33DB-Z03驾驶员座垫泡沫总成（舒适型）</v>
          </cell>
        </row>
        <row r="3331">
          <cell r="A3331" t="str">
            <v>2.05.443</v>
          </cell>
          <cell r="B3331" t="str">
            <v>SCS0003822</v>
          </cell>
          <cell r="C3331" t="str">
            <v>C33DB-Z03后排靠背合棉总成（舒适型）</v>
          </cell>
        </row>
        <row r="3332">
          <cell r="A3332" t="str">
            <v>2.05.444</v>
          </cell>
          <cell r="B3332" t="str">
            <v>SCS0003823</v>
          </cell>
          <cell r="C3332" t="str">
            <v>C33DB-Z03后排整体式座垫（舒适型）</v>
          </cell>
        </row>
        <row r="3333">
          <cell r="A3333" t="str">
            <v>2.05.445</v>
          </cell>
          <cell r="B3333" t="str">
            <v>SCS0003824</v>
          </cell>
          <cell r="C3333" t="str">
            <v>C33DB-Z03副驾驶员座垫泡沫总成（精英型）</v>
          </cell>
        </row>
        <row r="3334">
          <cell r="A3334" t="str">
            <v>2.05.446</v>
          </cell>
          <cell r="B3334" t="str">
            <v>SCS0003825</v>
          </cell>
          <cell r="C3334" t="str">
            <v>C33DB-Z03驾驶员座垫泡沫总成（精英型）</v>
          </cell>
        </row>
        <row r="3335">
          <cell r="A3335" t="str">
            <v>2.05.447</v>
          </cell>
          <cell r="B3335" t="str">
            <v>SCS0003826</v>
          </cell>
          <cell r="C3335" t="str">
            <v>C33DB-Z03六分靠背合棉总成（精英型）</v>
          </cell>
        </row>
        <row r="3336">
          <cell r="A3336" t="str">
            <v>2.05.448</v>
          </cell>
          <cell r="B3336" t="str">
            <v>SCS0003827</v>
          </cell>
          <cell r="C3336" t="str">
            <v>C33DB-Z03六分座垫合棉总成（精英型）</v>
          </cell>
        </row>
        <row r="3337">
          <cell r="A3337" t="str">
            <v>2.05.449</v>
          </cell>
          <cell r="B3337" t="str">
            <v>SCS0003828</v>
          </cell>
          <cell r="C3337" t="str">
            <v>C33DB-Z03四分靠背合棉总成（精英型）</v>
          </cell>
        </row>
        <row r="3338">
          <cell r="A3338" t="str">
            <v>2.05.450</v>
          </cell>
          <cell r="B3338" t="str">
            <v>SCS0003829</v>
          </cell>
          <cell r="C3338" t="str">
            <v>C33DB-Z03四分座垫合棉总成（精英型）</v>
          </cell>
        </row>
        <row r="3339">
          <cell r="A3339" t="str">
            <v>2.05.451</v>
          </cell>
          <cell r="B3339" t="str">
            <v>SCS0003830</v>
          </cell>
          <cell r="C3339" t="str">
            <v>C33DB-Z03副驾驶员座垫泡沫总成（豪华型）</v>
          </cell>
        </row>
        <row r="3340">
          <cell r="A3340" t="str">
            <v>2.05.452</v>
          </cell>
          <cell r="B3340" t="str">
            <v>SCS0003831</v>
          </cell>
          <cell r="C3340" t="str">
            <v>C33DB-Z03驾驶员座垫泡沫总成（豪华型）</v>
          </cell>
        </row>
        <row r="3341">
          <cell r="A3341" t="str">
            <v>2.05.453</v>
          </cell>
          <cell r="B3341" t="str">
            <v>SCS0003832</v>
          </cell>
          <cell r="C3341" t="str">
            <v>C33DB-Z03六分靠背合棉总成（豪华型）</v>
          </cell>
        </row>
        <row r="3342">
          <cell r="A3342" t="str">
            <v>2.05.454</v>
          </cell>
          <cell r="B3342" t="str">
            <v>SCS0003833</v>
          </cell>
          <cell r="C3342" t="str">
            <v>C33DB-Z03六分座垫合棉总成（豪华型）</v>
          </cell>
        </row>
        <row r="3343">
          <cell r="A3343" t="str">
            <v>2.05.456</v>
          </cell>
          <cell r="B3343" t="str">
            <v>SCS0003834</v>
          </cell>
          <cell r="C3343" t="str">
            <v>C33DB-Z03后排靠背两侧头枕总成（精英型）</v>
          </cell>
        </row>
        <row r="3344">
          <cell r="A3344" t="str">
            <v>2.05.457</v>
          </cell>
          <cell r="B3344" t="str">
            <v>SCS0003835</v>
          </cell>
          <cell r="C3344" t="str">
            <v>C33DB-Z03后排靠背中间头枕总成（精英型）</v>
          </cell>
        </row>
        <row r="3345">
          <cell r="A3345" t="str">
            <v>2.05.459</v>
          </cell>
          <cell r="B3345" t="str">
            <v>SCS0003836</v>
          </cell>
          <cell r="C3345" t="str">
            <v>C33DB-Z03后排整体靠背合棉总成（舒适型）</v>
          </cell>
        </row>
        <row r="3346">
          <cell r="A3346" t="str">
            <v>2.05.460</v>
          </cell>
          <cell r="B3346" t="str">
            <v>SCS0003837</v>
          </cell>
          <cell r="C3346" t="str">
            <v>C40DB后排两侧头枕总成（蓝色皮革）</v>
          </cell>
        </row>
        <row r="3347">
          <cell r="A3347" t="str">
            <v>2.05.461</v>
          </cell>
          <cell r="B3347" t="str">
            <v>SCS0003838</v>
          </cell>
          <cell r="C3347" t="str">
            <v>C40DB中间头枕总成（蓝色皮革）</v>
          </cell>
        </row>
        <row r="3348">
          <cell r="A3348" t="str">
            <v>2.05.462</v>
          </cell>
          <cell r="B3348" t="str">
            <v>SCS0003839</v>
          </cell>
          <cell r="C3348" t="str">
            <v>C40DB后排坐垫发泡总成（Z02）</v>
          </cell>
        </row>
        <row r="3349">
          <cell r="A3349" t="str">
            <v>2.05.463</v>
          </cell>
          <cell r="B3349" t="str">
            <v>SCS0003840</v>
          </cell>
          <cell r="C3349" t="str">
            <v>H40D副驾驶靠背焊接总成(不带气囊)</v>
          </cell>
        </row>
        <row r="3350">
          <cell r="A3350" t="str">
            <v>2.05.464</v>
          </cell>
          <cell r="B3350" t="str">
            <v>SCS0003841</v>
          </cell>
          <cell r="C3350" t="str">
            <v>H40D主驾靠背合棉总成（不带气囊）</v>
          </cell>
        </row>
        <row r="3351">
          <cell r="A3351" t="str">
            <v>2.05.465</v>
          </cell>
          <cell r="B3351" t="str">
            <v>SCS0003842</v>
          </cell>
          <cell r="C3351" t="str">
            <v>H40D副驾座骨架总成</v>
          </cell>
        </row>
        <row r="3352">
          <cell r="A3352" t="str">
            <v>2.05.466</v>
          </cell>
          <cell r="B3352" t="str">
            <v>SCS0003843</v>
          </cell>
          <cell r="C3352" t="str">
            <v>H40D副驾座垫合棉总成</v>
          </cell>
        </row>
        <row r="3353">
          <cell r="A3353" t="str">
            <v>2.05.467</v>
          </cell>
          <cell r="B3353" t="str">
            <v>SCS0003844</v>
          </cell>
          <cell r="C3353" t="str">
            <v>H40D主驾靠背骨架焊接总成（不带气囊）</v>
          </cell>
        </row>
        <row r="3354">
          <cell r="A3354" t="str">
            <v>2.05.468</v>
          </cell>
          <cell r="B3354" t="str">
            <v>SCS0003845</v>
          </cell>
          <cell r="C3354" t="str">
            <v>H40D主驾座骨架总成(四向)</v>
          </cell>
        </row>
        <row r="3355">
          <cell r="A3355" t="str">
            <v>2.05.469</v>
          </cell>
          <cell r="B3355" t="str">
            <v>SCS0003846</v>
          </cell>
          <cell r="C3355" t="str">
            <v>H40D主驾座垫合棉总成</v>
          </cell>
        </row>
        <row r="3356">
          <cell r="A3356" t="str">
            <v>2.05.470</v>
          </cell>
          <cell r="B3356" t="str">
            <v>SCS0003847</v>
          </cell>
          <cell r="C3356" t="str">
            <v>H40D主驾座骨架总成(六向)</v>
          </cell>
        </row>
        <row r="3357">
          <cell r="A3357" t="str">
            <v>2.05.471</v>
          </cell>
          <cell r="B3357" t="str">
            <v>SCS0003848</v>
          </cell>
          <cell r="C3357" t="str">
            <v>H40D前排头枕总成</v>
          </cell>
        </row>
        <row r="3358">
          <cell r="A3358" t="str">
            <v>2.05.472</v>
          </cell>
          <cell r="B3358" t="str">
            <v>SCS0003849</v>
          </cell>
          <cell r="C3358" t="str">
            <v>M20前排头枕总成（黑色）</v>
          </cell>
        </row>
        <row r="3359">
          <cell r="A3359" t="str">
            <v>2.05.473</v>
          </cell>
          <cell r="B3359" t="str">
            <v>SCS0003850</v>
          </cell>
          <cell r="C3359" t="str">
            <v>M20前排头枕总成（皮布双拼）</v>
          </cell>
        </row>
        <row r="3360">
          <cell r="A3360" t="str">
            <v>2.05.474</v>
          </cell>
          <cell r="B3360" t="str">
            <v>SCS0003851</v>
          </cell>
          <cell r="C3360" t="str">
            <v>M20前排头枕总成（棕色PVC）</v>
          </cell>
        </row>
        <row r="3361">
          <cell r="A3361" t="str">
            <v>2.05.475</v>
          </cell>
          <cell r="B3361" t="str">
            <v>SCS0003852</v>
          </cell>
          <cell r="C3361" t="str">
            <v>M20三人头枕总成（黑色织物）</v>
          </cell>
        </row>
        <row r="3362">
          <cell r="A3362" t="str">
            <v>2.05.476</v>
          </cell>
          <cell r="B3362" t="str">
            <v>SCS0003853</v>
          </cell>
          <cell r="C3362" t="str">
            <v>M20三人头枕总成（皮布双拼）</v>
          </cell>
        </row>
        <row r="3363">
          <cell r="A3363" t="str">
            <v>2.05.477</v>
          </cell>
          <cell r="B3363" t="str">
            <v>SCS0003854</v>
          </cell>
          <cell r="C3363" t="str">
            <v>M20三人头枕总成（棕色PVC）</v>
          </cell>
        </row>
        <row r="3364">
          <cell r="A3364" t="str">
            <v>2.05.478</v>
          </cell>
          <cell r="B3364" t="str">
            <v>SCS0003855</v>
          </cell>
          <cell r="C3364" t="str">
            <v>C32B主驾靠背骨架总成（豪华）</v>
          </cell>
        </row>
        <row r="3365">
          <cell r="A3365" t="str">
            <v>2.05.479</v>
          </cell>
          <cell r="B3365" t="str">
            <v>SCS0003856</v>
          </cell>
          <cell r="C3365" t="str">
            <v>C32B前排头枕总成（（黑+红））</v>
          </cell>
        </row>
        <row r="3366">
          <cell r="A3366" t="str">
            <v>2.05.480</v>
          </cell>
          <cell r="B3366" t="str">
            <v>SCS0003857</v>
          </cell>
          <cell r="C3366" t="str">
            <v>C32B前排头枕总成（黑+蓝）</v>
          </cell>
        </row>
        <row r="3367">
          <cell r="A3367" t="str">
            <v>2.05.481</v>
          </cell>
          <cell r="B3367" t="str">
            <v>SCS0003858</v>
          </cell>
          <cell r="C3367" t="str">
            <v>C32B前排头枕总成（黑+金棕）</v>
          </cell>
        </row>
        <row r="3368">
          <cell r="A3368" t="str">
            <v>2.05.482</v>
          </cell>
          <cell r="B3368" t="str">
            <v>SCS0003859</v>
          </cell>
          <cell r="C3368" t="str">
            <v>C32B前排头枕总成（黑+绿）</v>
          </cell>
        </row>
        <row r="3369">
          <cell r="A3369" t="str">
            <v>2.05.483</v>
          </cell>
          <cell r="B3369" t="str">
            <v>SCS0003860</v>
          </cell>
          <cell r="C3369" t="str">
            <v>C32B前排头枕总成（黑+棕）真皮</v>
          </cell>
        </row>
        <row r="3370">
          <cell r="A3370" t="str">
            <v>2.05.484</v>
          </cell>
          <cell r="B3370" t="str">
            <v>SCS0003861</v>
          </cell>
          <cell r="C3370" t="str">
            <v>C32B前排头枕总成（黑+棕）超纤</v>
          </cell>
        </row>
        <row r="3371">
          <cell r="A3371" t="str">
            <v>2.05.485</v>
          </cell>
          <cell r="B3371" t="str">
            <v>SCS0003862</v>
          </cell>
          <cell r="C3371" t="str">
            <v>C32B前排头枕总成(黑+棕)真皮（豪华）</v>
          </cell>
        </row>
        <row r="3372">
          <cell r="A3372" t="str">
            <v>2.05.486</v>
          </cell>
          <cell r="B3372" t="str">
            <v>SCS0003863</v>
          </cell>
          <cell r="C3372" t="str">
            <v>C32B前排头枕总成(黑+棕)超纤（尊贵）</v>
          </cell>
        </row>
        <row r="3373">
          <cell r="A3373" t="str">
            <v>2.05.487</v>
          </cell>
          <cell r="B3373" t="str">
            <v>SCS0003864</v>
          </cell>
          <cell r="C3373" t="str">
            <v>C32B前排头枕总成(黑+黑)超纤（尊贵）</v>
          </cell>
        </row>
        <row r="3374">
          <cell r="A3374" t="str">
            <v>2.05.488</v>
          </cell>
          <cell r="B3374" t="str">
            <v>SCS0003865</v>
          </cell>
          <cell r="C3374" t="str">
            <v>C32B后排六分靠背中间头枕总成（黑+棕）</v>
          </cell>
        </row>
        <row r="3375">
          <cell r="A3375" t="str">
            <v>2.05.489</v>
          </cell>
          <cell r="B3375" t="str">
            <v>SCS0003866</v>
          </cell>
          <cell r="C3375" t="str">
            <v>C32B后排六分靠背中间头枕总成(黑+棕超纤)</v>
          </cell>
        </row>
        <row r="3376">
          <cell r="A3376" t="str">
            <v>2.05.490</v>
          </cell>
          <cell r="B3376" t="str">
            <v>SCS0003867</v>
          </cell>
          <cell r="C3376" t="str">
            <v>C32B后排六分靠背中间头枕总成(黑+黑超纤)</v>
          </cell>
        </row>
        <row r="3377">
          <cell r="A3377" t="str">
            <v>2.05.491</v>
          </cell>
          <cell r="B3377" t="str">
            <v>SCS0003868</v>
          </cell>
          <cell r="C3377" t="str">
            <v>C32B后排六分靠背侧头枕总成（黑+棕）</v>
          </cell>
        </row>
        <row r="3378">
          <cell r="A3378" t="str">
            <v>2.05.492</v>
          </cell>
          <cell r="B3378" t="str">
            <v>SCS0003869</v>
          </cell>
          <cell r="C3378" t="str">
            <v>C32B后排六分靠背侧头枕总成(黑+棕超纤)</v>
          </cell>
        </row>
        <row r="3379">
          <cell r="A3379" t="str">
            <v>2.05.493</v>
          </cell>
          <cell r="B3379" t="str">
            <v>SCS0003870</v>
          </cell>
          <cell r="C3379" t="str">
            <v>C32B后排六分靠背侧头枕总成(黑+黑超纤)</v>
          </cell>
        </row>
        <row r="3380">
          <cell r="A3380" t="str">
            <v>2.05.494</v>
          </cell>
          <cell r="B3380" t="str">
            <v>SCS0003871</v>
          </cell>
          <cell r="C3380" t="str">
            <v>C32B后排六分靠背中间头枕总成（黑+红）</v>
          </cell>
        </row>
        <row r="3381">
          <cell r="A3381" t="str">
            <v>2.05.495</v>
          </cell>
          <cell r="B3381" t="str">
            <v>SCS0003872</v>
          </cell>
          <cell r="C3381" t="str">
            <v>C32B后排六分靠背中间头枕总成（黑+金棕）</v>
          </cell>
        </row>
        <row r="3382">
          <cell r="A3382" t="str">
            <v>2.05.496</v>
          </cell>
          <cell r="B3382" t="str">
            <v>SCS0003873</v>
          </cell>
          <cell r="C3382" t="str">
            <v>C32B后排六分靠背中间头枕总成（黑+绿）</v>
          </cell>
        </row>
        <row r="3383">
          <cell r="A3383" t="str">
            <v>2.05.497</v>
          </cell>
          <cell r="B3383" t="str">
            <v>SCS0003874</v>
          </cell>
          <cell r="C3383" t="str">
            <v>C32B后排六分靠背中间头枕总成（黑+蓝）</v>
          </cell>
        </row>
        <row r="3384">
          <cell r="A3384" t="str">
            <v>2.05.498</v>
          </cell>
          <cell r="B3384" t="str">
            <v>SCS0003875</v>
          </cell>
          <cell r="C3384" t="str">
            <v>C32B后排六分靠背侧头枕总成（黑+红）</v>
          </cell>
        </row>
        <row r="3385">
          <cell r="A3385" t="str">
            <v>2.05.499</v>
          </cell>
          <cell r="B3385" t="str">
            <v>SCS0003876</v>
          </cell>
          <cell r="C3385" t="str">
            <v>C32B后排六分靠背侧头枕总成（黑+蓝）</v>
          </cell>
        </row>
        <row r="3386">
          <cell r="A3386" t="str">
            <v>2.05.500</v>
          </cell>
          <cell r="B3386" t="str">
            <v>SCS0003877</v>
          </cell>
          <cell r="C3386" t="str">
            <v>C32B后排六分靠背侧头枕总成（黑+金棕）</v>
          </cell>
        </row>
        <row r="3387">
          <cell r="A3387" t="str">
            <v>2.05.501</v>
          </cell>
          <cell r="B3387" t="str">
            <v>SCS0003878</v>
          </cell>
          <cell r="C3387" t="str">
            <v>C32B后排六分靠背侧头枕总成（黑+绿）</v>
          </cell>
        </row>
        <row r="3388">
          <cell r="A3388" t="str">
            <v>2.05.502</v>
          </cell>
          <cell r="B3388" t="str">
            <v>SCS0003879</v>
          </cell>
          <cell r="C3388" t="str">
            <v>C32B后排六分靠背侧头枕总成（M02）</v>
          </cell>
        </row>
        <row r="3389">
          <cell r="A3389" t="str">
            <v>2.05.503</v>
          </cell>
          <cell r="B3389" t="str">
            <v>SCS0003880</v>
          </cell>
          <cell r="C3389" t="str">
            <v>C32B后排六分靠背中间头枕总成（M02）</v>
          </cell>
        </row>
        <row r="3390">
          <cell r="A3390" t="str">
            <v>2.05.504</v>
          </cell>
          <cell r="B3390" t="str">
            <v>SCS0003881</v>
          </cell>
          <cell r="C3390" t="str">
            <v>C32B前排头枕总成（M02）</v>
          </cell>
        </row>
        <row r="3391">
          <cell r="A3391" t="str">
            <v>2.05.505</v>
          </cell>
          <cell r="B3391" t="str">
            <v>SCS0003882</v>
          </cell>
          <cell r="C3391" t="str">
            <v>C40DB中间头枕总成（黑色PVC）</v>
          </cell>
        </row>
        <row r="3392">
          <cell r="A3392" t="str">
            <v>2.05.506</v>
          </cell>
          <cell r="B3392" t="str">
            <v>SCS0003883</v>
          </cell>
          <cell r="C3392" t="str">
            <v>C40DB中间头枕总成（红棕皮革）</v>
          </cell>
        </row>
        <row r="3393">
          <cell r="A3393" t="str">
            <v>2.05.507</v>
          </cell>
          <cell r="B3393" t="str">
            <v>SCS0003884</v>
          </cell>
          <cell r="C3393" t="str">
            <v>C40DB两侧头枕总成（红棕皮革）</v>
          </cell>
        </row>
        <row r="3394">
          <cell r="A3394" t="str">
            <v>2.05.508</v>
          </cell>
          <cell r="B3394" t="str">
            <v>SCS0003885</v>
          </cell>
          <cell r="C3394" t="str">
            <v>C40DB两侧头枕总成（黑色PVC）</v>
          </cell>
        </row>
        <row r="3395">
          <cell r="A3395" t="str">
            <v>2.05.509</v>
          </cell>
          <cell r="B3395" t="str">
            <v>SCS0003886</v>
          </cell>
          <cell r="C3395" t="str">
            <v>C32B坐垫钢丝总成</v>
          </cell>
        </row>
        <row r="3396">
          <cell r="A3396" t="str">
            <v>2.05.510</v>
          </cell>
          <cell r="B3396" t="str">
            <v>SCS0004011</v>
          </cell>
          <cell r="C3396" t="str">
            <v>H01驾驶员座框本体总成</v>
          </cell>
        </row>
        <row r="3397">
          <cell r="A3397" t="str">
            <v>2.05.511</v>
          </cell>
          <cell r="B3397" t="str">
            <v>SCS0004012</v>
          </cell>
          <cell r="C3397" t="str">
            <v>H01驾驶员背骨架总成</v>
          </cell>
        </row>
        <row r="3398">
          <cell r="A3398" t="str">
            <v>2.05.512</v>
          </cell>
          <cell r="B3398" t="str">
            <v>SCS0004013</v>
          </cell>
          <cell r="C3398" t="str">
            <v>H01副驾驶员座骨架总成</v>
          </cell>
        </row>
        <row r="3399">
          <cell r="A3399" t="str">
            <v>2.05.513</v>
          </cell>
          <cell r="B3399" t="str">
            <v>SCS0004014</v>
          </cell>
          <cell r="C3399" t="str">
            <v>H01副驾驶员背骨架总成</v>
          </cell>
        </row>
        <row r="3400">
          <cell r="A3400" t="str">
            <v>2.05.514</v>
          </cell>
          <cell r="B3400" t="str">
            <v>SCS0004015</v>
          </cell>
          <cell r="C3400" t="str">
            <v>H01后排座椅靠背骨架焊接总成</v>
          </cell>
        </row>
        <row r="3401">
          <cell r="A3401" t="str">
            <v>2.05.516</v>
          </cell>
          <cell r="B3401" t="str">
            <v>SCS0004016</v>
          </cell>
          <cell r="C3401" t="str">
            <v>H01后排座椅坐垫合棉总成</v>
          </cell>
        </row>
        <row r="3402">
          <cell r="A3402" t="str">
            <v>2.05.517</v>
          </cell>
          <cell r="B3402" t="str">
            <v>SCS0004017</v>
          </cell>
          <cell r="C3402" t="str">
            <v>H01后排座椅靠背合棉总成</v>
          </cell>
        </row>
        <row r="3403">
          <cell r="A3403" t="str">
            <v>2.05.518</v>
          </cell>
          <cell r="B3403" t="str">
            <v>SCS0004018</v>
          </cell>
          <cell r="C3403" t="str">
            <v>H01驾驶员左侧滑轨总成</v>
          </cell>
        </row>
        <row r="3404">
          <cell r="A3404" t="str">
            <v>2.05.519</v>
          </cell>
          <cell r="B3404" t="str">
            <v>SCS0004019</v>
          </cell>
          <cell r="C3404" t="str">
            <v>H01驾驶员右侧滑轨总成</v>
          </cell>
        </row>
        <row r="3405">
          <cell r="A3405" t="str">
            <v>2.05.520</v>
          </cell>
          <cell r="B3405" t="str">
            <v>SCS0004020</v>
          </cell>
          <cell r="C3405" t="str">
            <v>H01副驾驶员左侧滑轨总成</v>
          </cell>
        </row>
        <row r="3406">
          <cell r="A3406" t="str">
            <v>2.05.521</v>
          </cell>
          <cell r="B3406" t="str">
            <v>SCS0004021</v>
          </cell>
          <cell r="C3406" t="str">
            <v>H01副驾驶员右侧滑轨总成</v>
          </cell>
        </row>
        <row r="3407">
          <cell r="A3407" t="str">
            <v>2.05.522</v>
          </cell>
          <cell r="B3407" t="str">
            <v>SCS0005239</v>
          </cell>
          <cell r="C3407" t="str">
            <v>C40DB扶手合棉</v>
          </cell>
        </row>
        <row r="3408">
          <cell r="A3408" t="str">
            <v>2.05.523</v>
          </cell>
          <cell r="B3408" t="str">
            <v>SCS0005240</v>
          </cell>
          <cell r="C3408" t="str">
            <v>C40DB扶手总成（黑色PVC）</v>
          </cell>
        </row>
        <row r="3409">
          <cell r="A3409" t="str">
            <v>2.05.524</v>
          </cell>
          <cell r="B3409" t="str">
            <v>SCS0005241</v>
          </cell>
          <cell r="C3409" t="str">
            <v>C40DB扶手总成（红棕皮革）</v>
          </cell>
        </row>
        <row r="3410">
          <cell r="A3410" t="str">
            <v>2.05.525</v>
          </cell>
          <cell r="B3410" t="str">
            <v>SCS0005242</v>
          </cell>
          <cell r="C3410" t="str">
            <v>C40DB扶手总成（蓝色皮革）</v>
          </cell>
        </row>
        <row r="3411">
          <cell r="A3411" t="str">
            <v>2.05.526</v>
          </cell>
          <cell r="B3411" t="e">
            <v>#N/A</v>
          </cell>
          <cell r="C3411" t="str">
            <v>H01副驾座框本体总成</v>
          </cell>
        </row>
        <row r="3412">
          <cell r="A3412" t="str">
            <v>2.05.527</v>
          </cell>
          <cell r="B3412" t="e">
            <v>#N/A</v>
          </cell>
          <cell r="C3412" t="str">
            <v>P203前排靠背泡沫总成(无气囊)</v>
          </cell>
        </row>
        <row r="3413">
          <cell r="A3413" t="str">
            <v>2.05.528</v>
          </cell>
          <cell r="B3413" t="e">
            <v>#N/A</v>
          </cell>
          <cell r="C3413" t="str">
            <v>P203主驾靠背泡沫总成(带气囊)</v>
          </cell>
        </row>
        <row r="3414">
          <cell r="A3414" t="str">
            <v>2.05.529</v>
          </cell>
          <cell r="B3414" t="e">
            <v>#N/A</v>
          </cell>
          <cell r="C3414" t="str">
            <v>P203前排座垫泡沫总成</v>
          </cell>
        </row>
        <row r="3415">
          <cell r="A3415" t="str">
            <v>2.05.530</v>
          </cell>
          <cell r="B3415" t="e">
            <v>#N/A</v>
          </cell>
          <cell r="C3415" t="str">
            <v>P203副驾靠背泡沫总成（带气囊）</v>
          </cell>
        </row>
        <row r="3416">
          <cell r="A3416" t="str">
            <v>2.06</v>
          </cell>
          <cell r="B3416" t="e">
            <v>#N/A</v>
          </cell>
          <cell r="C3416" t="str">
            <v>原材料类</v>
          </cell>
        </row>
        <row r="3417">
          <cell r="A3417" t="str">
            <v>2.06.001</v>
          </cell>
          <cell r="B3417" t="str">
            <v>SCS0003887</v>
          </cell>
          <cell r="C3417" t="str">
            <v>圆钢管（黑管）25</v>
          </cell>
        </row>
        <row r="3418">
          <cell r="A3418" t="str">
            <v>2.06.002</v>
          </cell>
          <cell r="B3418" t="str">
            <v>SCS0003888</v>
          </cell>
          <cell r="C3418" t="str">
            <v>圆钢管（黑管）20</v>
          </cell>
        </row>
        <row r="3419">
          <cell r="A3419" t="str">
            <v>2.06.003</v>
          </cell>
          <cell r="B3419" t="str">
            <v>TWT0000001</v>
          </cell>
          <cell r="C3419" t="str">
            <v>焊丝</v>
          </cell>
        </row>
        <row r="3420">
          <cell r="A3420" t="str">
            <v>2.06.004</v>
          </cell>
          <cell r="B3420" t="str">
            <v>TWT0000002</v>
          </cell>
          <cell r="C3420" t="str">
            <v>CO2保护气体</v>
          </cell>
        </row>
        <row r="3421">
          <cell r="A3421" t="str">
            <v>2.06.005</v>
          </cell>
          <cell r="B3421" t="str">
            <v>TFT0000001</v>
          </cell>
          <cell r="C3421" t="str">
            <v>黑料</v>
          </cell>
        </row>
        <row r="3422">
          <cell r="A3422" t="str">
            <v>2.06.006</v>
          </cell>
          <cell r="B3422" t="str">
            <v>TFT0000002</v>
          </cell>
          <cell r="C3422" t="str">
            <v>白料</v>
          </cell>
        </row>
        <row r="3423">
          <cell r="A3423" t="str">
            <v>2.06.007</v>
          </cell>
          <cell r="B3423" t="str">
            <v>TFT0000003</v>
          </cell>
          <cell r="C3423" t="str">
            <v>脱模剂</v>
          </cell>
        </row>
        <row r="3424">
          <cell r="A3424" t="str">
            <v>2.06.008</v>
          </cell>
          <cell r="B3424" t="str">
            <v>TFT0000004</v>
          </cell>
          <cell r="C3424" t="str">
            <v>修补胶</v>
          </cell>
        </row>
        <row r="3425">
          <cell r="A3425" t="str">
            <v>2.06.009</v>
          </cell>
          <cell r="B3425" t="str">
            <v>TFT0000005</v>
          </cell>
          <cell r="C3425" t="str">
            <v>消音蜡</v>
          </cell>
        </row>
        <row r="3426">
          <cell r="A3426" t="str">
            <v>2.06.010</v>
          </cell>
          <cell r="B3426" t="str">
            <v>TFT0000006</v>
          </cell>
          <cell r="C3426" t="str">
            <v>无苯胶（强力喷胶）</v>
          </cell>
        </row>
        <row r="3427">
          <cell r="A3427" t="str">
            <v>2.06.011</v>
          </cell>
          <cell r="B3427" t="str">
            <v>BFA0000001</v>
          </cell>
          <cell r="C3427" t="str">
            <v>C型钉</v>
          </cell>
        </row>
        <row r="3428">
          <cell r="A3428" t="str">
            <v>2.06.012</v>
          </cell>
          <cell r="B3428" t="str">
            <v>TFT0000007</v>
          </cell>
          <cell r="C3428" t="str">
            <v>透明胶</v>
          </cell>
        </row>
        <row r="3429">
          <cell r="A3429" t="str">
            <v>2.06.013</v>
          </cell>
          <cell r="B3429" t="str">
            <v>TFT0000008</v>
          </cell>
          <cell r="C3429" t="str">
            <v>502胶水</v>
          </cell>
        </row>
        <row r="3430">
          <cell r="A3430" t="str">
            <v>2.06.014</v>
          </cell>
          <cell r="B3430" t="str">
            <v>TFT0000009</v>
          </cell>
          <cell r="C3430" t="str">
            <v>修补胶</v>
          </cell>
        </row>
        <row r="3431">
          <cell r="A3431" t="str">
            <v>2.06.015</v>
          </cell>
          <cell r="B3431" t="str">
            <v>TWT0000003</v>
          </cell>
          <cell r="C3431" t="str">
            <v>焊接混合气体</v>
          </cell>
        </row>
        <row r="3432">
          <cell r="A3432" t="str">
            <v>2.06.016</v>
          </cell>
          <cell r="B3432" t="str">
            <v>TWT0000004</v>
          </cell>
          <cell r="C3432" t="str">
            <v>焊接O2</v>
          </cell>
        </row>
        <row r="3433">
          <cell r="A3433" t="str">
            <v>2.06.017</v>
          </cell>
          <cell r="B3433" t="str">
            <v>SCS0003889</v>
          </cell>
          <cell r="C3433" t="str">
            <v>圆钢管（白管）25（301）</v>
          </cell>
        </row>
        <row r="3434">
          <cell r="A3434" t="str">
            <v>2.06.018</v>
          </cell>
          <cell r="B3434" t="str">
            <v>SCS0003890</v>
          </cell>
          <cell r="C3434" t="str">
            <v>圆钢管（黑管）25（M20）</v>
          </cell>
        </row>
        <row r="3435">
          <cell r="A3435" t="str">
            <v>2.06.019</v>
          </cell>
          <cell r="B3435" t="str">
            <v>TWT0000005</v>
          </cell>
          <cell r="C3435" t="str">
            <v>乙炔</v>
          </cell>
        </row>
        <row r="3436">
          <cell r="A3436" t="str">
            <v>2.06.020</v>
          </cell>
          <cell r="B3436" t="str">
            <v>TWT0000006</v>
          </cell>
          <cell r="C3436" t="str">
            <v>乙炔</v>
          </cell>
        </row>
        <row r="3437">
          <cell r="A3437" t="str">
            <v>2.06.032</v>
          </cell>
          <cell r="B3437" t="str">
            <v>TFT0000010</v>
          </cell>
          <cell r="C3437" t="str">
            <v>催化剂K-30</v>
          </cell>
        </row>
        <row r="3438">
          <cell r="A3438" t="str">
            <v>2.06.033</v>
          </cell>
          <cell r="B3438" t="str">
            <v>TFT0000011</v>
          </cell>
          <cell r="C3438" t="str">
            <v>催化剂K107</v>
          </cell>
        </row>
        <row r="3439">
          <cell r="A3439" t="str">
            <v>2.06.034</v>
          </cell>
          <cell r="B3439" t="str">
            <v>TFT0000012</v>
          </cell>
          <cell r="C3439" t="str">
            <v>催化剂BL-17</v>
          </cell>
        </row>
        <row r="3440">
          <cell r="A3440" t="str">
            <v>2.06.035</v>
          </cell>
          <cell r="B3440" t="str">
            <v>TFT0000013</v>
          </cell>
          <cell r="C3440" t="str">
            <v>催化剂MP-608</v>
          </cell>
        </row>
        <row r="3441">
          <cell r="A3441" t="str">
            <v>2.06.036</v>
          </cell>
          <cell r="B3441" t="str">
            <v>TFT0000014</v>
          </cell>
          <cell r="C3441" t="str">
            <v>催化剂33LSI</v>
          </cell>
        </row>
        <row r="3442">
          <cell r="A3442" t="str">
            <v>2.06.037</v>
          </cell>
          <cell r="B3442" t="str">
            <v>TFT0000015</v>
          </cell>
          <cell r="C3442" t="str">
            <v>催化剂二乙醇胺</v>
          </cell>
        </row>
        <row r="3443">
          <cell r="A3443" t="str">
            <v>2.06.038</v>
          </cell>
          <cell r="B3443" t="str">
            <v>TFT0000016</v>
          </cell>
          <cell r="C3443" t="str">
            <v>硅油DC2525</v>
          </cell>
        </row>
        <row r="3444">
          <cell r="A3444" t="str">
            <v>2.06.039</v>
          </cell>
          <cell r="B3444" t="str">
            <v>TFT0000017</v>
          </cell>
          <cell r="C3444" t="str">
            <v>硅油DC6070</v>
          </cell>
        </row>
        <row r="3445">
          <cell r="A3445" t="str">
            <v>2.06.040</v>
          </cell>
          <cell r="B3445" t="str">
            <v>TFT0000018</v>
          </cell>
          <cell r="C3445" t="str">
            <v>开孔剂3350</v>
          </cell>
        </row>
        <row r="3446">
          <cell r="A3446" t="str">
            <v>2.06.041</v>
          </cell>
          <cell r="B3446" t="str">
            <v>TFT0000019</v>
          </cell>
          <cell r="C3446" t="str">
            <v>开孔剂(凯平)</v>
          </cell>
        </row>
        <row r="3447">
          <cell r="A3447" t="str">
            <v>2.06.042</v>
          </cell>
          <cell r="B3447" t="str">
            <v>TFT0000020</v>
          </cell>
          <cell r="C3447" t="str">
            <v>甲醛祛除剂</v>
          </cell>
        </row>
        <row r="3448">
          <cell r="A3448" t="str">
            <v>2.06.043</v>
          </cell>
          <cell r="B3448" t="str">
            <v>TFT0000021</v>
          </cell>
          <cell r="C3448" t="str">
            <v>高固脱模剂</v>
          </cell>
        </row>
        <row r="3449">
          <cell r="A3449" t="str">
            <v>2.06.20</v>
          </cell>
          <cell r="B3449" t="str">
            <v>TFT0000022</v>
          </cell>
          <cell r="C3449" t="str">
            <v>催化剂A-1</v>
          </cell>
        </row>
        <row r="3450">
          <cell r="A3450" t="str">
            <v>2.06.21</v>
          </cell>
          <cell r="B3450" t="str">
            <v>TFT0000023</v>
          </cell>
          <cell r="C3450" t="str">
            <v>催化剂A-33</v>
          </cell>
        </row>
        <row r="3451">
          <cell r="A3451" t="str">
            <v>2.06.22</v>
          </cell>
          <cell r="B3451" t="str">
            <v>TFT0000024</v>
          </cell>
          <cell r="C3451" t="str">
            <v>二乙醇胺</v>
          </cell>
        </row>
        <row r="3452">
          <cell r="A3452" t="str">
            <v>2.06.23</v>
          </cell>
          <cell r="B3452" t="str">
            <v>TFT0000025</v>
          </cell>
          <cell r="C3452" t="str">
            <v>三乙醇胺</v>
          </cell>
        </row>
        <row r="3453">
          <cell r="A3453" t="str">
            <v>2.06.24</v>
          </cell>
          <cell r="B3453" t="str">
            <v>TFT0000026</v>
          </cell>
          <cell r="C3453" t="str">
            <v>开孔聚醚</v>
          </cell>
        </row>
        <row r="3454">
          <cell r="A3454" t="str">
            <v>2.06.25</v>
          </cell>
          <cell r="B3454" t="str">
            <v>TFT0000027</v>
          </cell>
          <cell r="C3454" t="str">
            <v>催化剂C-225</v>
          </cell>
        </row>
        <row r="3455">
          <cell r="A3455" t="str">
            <v>2.06.26</v>
          </cell>
          <cell r="B3455" t="str">
            <v>TFT0000028</v>
          </cell>
          <cell r="C3455" t="str">
            <v>聚醚多元醇</v>
          </cell>
        </row>
        <row r="3456">
          <cell r="A3456" t="str">
            <v>2.06.27</v>
          </cell>
          <cell r="B3456" t="str">
            <v>TFT0000029</v>
          </cell>
          <cell r="C3456" t="str">
            <v>聚合物多元醇</v>
          </cell>
        </row>
        <row r="3457">
          <cell r="A3457" t="str">
            <v>2.06.28</v>
          </cell>
          <cell r="B3457" t="str">
            <v>TFT0000030</v>
          </cell>
          <cell r="C3457" t="str">
            <v>BST-351D</v>
          </cell>
        </row>
        <row r="3458">
          <cell r="A3458" t="str">
            <v>2.06.29</v>
          </cell>
          <cell r="B3458" t="str">
            <v>TFT0000031</v>
          </cell>
          <cell r="C3458" t="str">
            <v>CG-7070R</v>
          </cell>
        </row>
        <row r="3459">
          <cell r="A3459" t="str">
            <v>2.06.30</v>
          </cell>
          <cell r="B3459" t="str">
            <v>TFT0000032</v>
          </cell>
          <cell r="C3459" t="str">
            <v>硅油PU-1254</v>
          </cell>
        </row>
        <row r="3460">
          <cell r="A3460" t="str">
            <v>2.06.31</v>
          </cell>
          <cell r="B3460" t="str">
            <v>TFT0000033</v>
          </cell>
          <cell r="C3460" t="str">
            <v>硅油PU-1231</v>
          </cell>
        </row>
        <row r="3461">
          <cell r="A3461" t="str">
            <v>2.97</v>
          </cell>
          <cell r="B3461" t="e">
            <v>#N/A</v>
          </cell>
          <cell r="C3461" t="str">
            <v>待处理物料</v>
          </cell>
        </row>
        <row r="3462">
          <cell r="A3462" t="str">
            <v>2.97.001</v>
          </cell>
          <cell r="B3462" t="str">
            <v>SCS0003891</v>
          </cell>
          <cell r="C3462" t="str">
            <v>钢丝220*1.8</v>
          </cell>
        </row>
        <row r="3463">
          <cell r="A3463" t="str">
            <v>2.97.002</v>
          </cell>
          <cell r="B3463" t="str">
            <v>SCS0003892</v>
          </cell>
          <cell r="C3463" t="str">
            <v>钢丝570*1.8</v>
          </cell>
        </row>
        <row r="3464">
          <cell r="A3464" t="str">
            <v>2.97.003</v>
          </cell>
          <cell r="B3464" t="str">
            <v>SCS0003893</v>
          </cell>
          <cell r="C3464" t="str">
            <v>钢丝120*1.8</v>
          </cell>
        </row>
        <row r="3465">
          <cell r="A3465" t="str">
            <v>2.97.004</v>
          </cell>
          <cell r="B3465" t="str">
            <v>SCS0003894</v>
          </cell>
          <cell r="C3465" t="str">
            <v>钢丝475*1.8</v>
          </cell>
        </row>
        <row r="3466">
          <cell r="A3466" t="str">
            <v>2.97.005</v>
          </cell>
          <cell r="B3466" t="str">
            <v>SCS0003895</v>
          </cell>
          <cell r="C3466" t="str">
            <v>钢丝425</v>
          </cell>
        </row>
        <row r="3467">
          <cell r="A3467" t="str">
            <v>2.97.006</v>
          </cell>
          <cell r="B3467" t="str">
            <v>SCS0003896</v>
          </cell>
          <cell r="C3467" t="str">
            <v>钢丝H</v>
          </cell>
        </row>
        <row r="3468">
          <cell r="A3468" t="str">
            <v>2.97.007</v>
          </cell>
          <cell r="B3468" t="str">
            <v>SCS0003897</v>
          </cell>
          <cell r="C3468" t="str">
            <v>钢丝I</v>
          </cell>
        </row>
        <row r="3469">
          <cell r="A3469" t="str">
            <v>2.97.008</v>
          </cell>
          <cell r="B3469" t="str">
            <v>SCS0003898</v>
          </cell>
          <cell r="C3469" t="str">
            <v>钢丝D</v>
          </cell>
        </row>
        <row r="3470">
          <cell r="A3470" t="str">
            <v>2.98</v>
          </cell>
          <cell r="B3470" t="e">
            <v>#N/A</v>
          </cell>
          <cell r="C3470" t="str">
            <v>设备备件、工装检具等</v>
          </cell>
        </row>
        <row r="3471">
          <cell r="A3471" t="str">
            <v>2.99</v>
          </cell>
          <cell r="B3471" t="e">
            <v>#N/A</v>
          </cell>
          <cell r="C3471" t="str">
            <v>其他</v>
          </cell>
        </row>
        <row r="3472">
          <cell r="A3472" t="str">
            <v>9</v>
          </cell>
          <cell r="B3472" t="e">
            <v>#N/A</v>
          </cell>
          <cell r="C3472" t="str">
            <v>随车附件</v>
          </cell>
        </row>
        <row r="3473">
          <cell r="A3473" t="str">
            <v>9.01</v>
          </cell>
          <cell r="B3473" t="e">
            <v>#N/A</v>
          </cell>
          <cell r="C3473" t="str">
            <v>306/307</v>
          </cell>
        </row>
        <row r="3474">
          <cell r="A3474" t="str">
            <v>9.01.001</v>
          </cell>
          <cell r="B3474" t="str">
            <v>SCS0003899</v>
          </cell>
          <cell r="C3474" t="str">
            <v>座椅螺栓饰盖（浅灰）</v>
          </cell>
        </row>
        <row r="3475">
          <cell r="A3475" t="str">
            <v>9.01.002</v>
          </cell>
          <cell r="B3475" t="str">
            <v>SCS0003900</v>
          </cell>
          <cell r="C3475" t="str">
            <v>座椅螺栓饰盖（深米灰）</v>
          </cell>
        </row>
        <row r="3476">
          <cell r="A3476" t="str">
            <v>9.01.003</v>
          </cell>
          <cell r="B3476" t="str">
            <v>SCS0003901</v>
          </cell>
          <cell r="C3476" t="str">
            <v>座椅锁扣总成</v>
          </cell>
        </row>
        <row r="3477">
          <cell r="A3477" t="str">
            <v>9.02</v>
          </cell>
          <cell r="B3477" t="e">
            <v>#N/A</v>
          </cell>
          <cell r="C3477" t="str">
            <v>301/302</v>
          </cell>
        </row>
        <row r="3478">
          <cell r="A3478" t="str">
            <v>9.02.001</v>
          </cell>
          <cell r="B3478" t="str">
            <v>SCS0003902</v>
          </cell>
          <cell r="C3478" t="str">
            <v>后排靠背安装支架（整体）</v>
          </cell>
        </row>
        <row r="3479">
          <cell r="A3479" t="str">
            <v>9.02.002</v>
          </cell>
          <cell r="B3479" t="str">
            <v>SCS0003903</v>
          </cell>
          <cell r="C3479" t="str">
            <v>后排座椅转轴支架护罩1#</v>
          </cell>
        </row>
        <row r="3480">
          <cell r="A3480" t="str">
            <v>9.02.003</v>
          </cell>
          <cell r="B3480" t="str">
            <v>SCS0003904</v>
          </cell>
          <cell r="C3480" t="str">
            <v>后排座椅转轴支架护罩2#</v>
          </cell>
        </row>
        <row r="3481">
          <cell r="A3481" t="str">
            <v>9.02.004</v>
          </cell>
          <cell r="B3481" t="str">
            <v>SCS0003905</v>
          </cell>
          <cell r="C3481" t="str">
            <v>后排靠背中间脚架</v>
          </cell>
        </row>
        <row r="3482">
          <cell r="A3482" t="str">
            <v>9.02.005</v>
          </cell>
          <cell r="B3482" t="str">
            <v>SCS0003906</v>
          </cell>
          <cell r="C3482" t="str">
            <v>驾驶座支脚护罩-前</v>
          </cell>
        </row>
        <row r="3483">
          <cell r="A3483" t="str">
            <v>9.02.006</v>
          </cell>
          <cell r="B3483" t="str">
            <v>SCS0003907</v>
          </cell>
          <cell r="C3483" t="str">
            <v>驾驶座支脚护罩-后</v>
          </cell>
        </row>
        <row r="3484">
          <cell r="A3484" t="str">
            <v>9.02.007</v>
          </cell>
          <cell r="B3484" t="str">
            <v>SCS0003908</v>
          </cell>
          <cell r="C3484" t="str">
            <v>副驾驶座支脚护罩-前</v>
          </cell>
        </row>
        <row r="3485">
          <cell r="A3485" t="str">
            <v>9.02.008</v>
          </cell>
          <cell r="B3485" t="str">
            <v>SCS0003909</v>
          </cell>
          <cell r="C3485" t="str">
            <v>副驾驶座支脚护罩-后</v>
          </cell>
        </row>
        <row r="3486">
          <cell r="A3486" t="str">
            <v>9.02.009</v>
          </cell>
          <cell r="B3486" t="str">
            <v>SCS0003910</v>
          </cell>
          <cell r="C3486" t="str">
            <v>后排靠背中间脚架衬套</v>
          </cell>
        </row>
        <row r="3487">
          <cell r="A3487" t="str">
            <v>9.02.010</v>
          </cell>
          <cell r="B3487" t="str">
            <v>SCS0003911</v>
          </cell>
          <cell r="C3487" t="str">
            <v>后排靠背中间脚架二</v>
          </cell>
        </row>
        <row r="3488">
          <cell r="A3488" t="str">
            <v>9.02.011</v>
          </cell>
          <cell r="B3488" t="str">
            <v>SCS0003912</v>
          </cell>
          <cell r="C3488" t="str">
            <v>后排靠背安装支架（三厢）</v>
          </cell>
        </row>
        <row r="3489">
          <cell r="A3489" t="str">
            <v>9.03</v>
          </cell>
          <cell r="B3489" t="e">
            <v>#N/A</v>
          </cell>
          <cell r="C3489" t="str">
            <v>M20</v>
          </cell>
        </row>
        <row r="3490">
          <cell r="A3490" t="str">
            <v>9.03.001</v>
          </cell>
          <cell r="B3490" t="str">
            <v>SCS0003913</v>
          </cell>
          <cell r="C3490" t="str">
            <v>驾驶员座椅前角盖</v>
          </cell>
        </row>
        <row r="3491">
          <cell r="A3491" t="str">
            <v>9.03.002</v>
          </cell>
          <cell r="B3491" t="str">
            <v>SCS0003914</v>
          </cell>
          <cell r="C3491" t="str">
            <v>副驾驶员座椅左前角盖</v>
          </cell>
        </row>
        <row r="3492">
          <cell r="A3492" t="str">
            <v>9.03.003</v>
          </cell>
          <cell r="B3492" t="str">
            <v>SCS0003915</v>
          </cell>
          <cell r="C3492" t="str">
            <v>副驾驶员座椅右前角盖</v>
          </cell>
        </row>
        <row r="3493">
          <cell r="A3493" t="str">
            <v>9.03.004</v>
          </cell>
          <cell r="B3493" t="str">
            <v>SCS0003916</v>
          </cell>
          <cell r="C3493" t="str">
            <v>驾驶员座椅前角盖（黑色）</v>
          </cell>
        </row>
        <row r="3494">
          <cell r="A3494" t="str">
            <v>9.03.005</v>
          </cell>
          <cell r="B3494" t="str">
            <v>SCS0003917</v>
          </cell>
          <cell r="C3494" t="str">
            <v>副驾驶员座椅左前角盖(黑色)</v>
          </cell>
        </row>
        <row r="3495">
          <cell r="A3495" t="str">
            <v>9.03.006</v>
          </cell>
          <cell r="B3495" t="str">
            <v>SCS0003918</v>
          </cell>
          <cell r="C3495" t="str">
            <v>副驾驶员座椅右前角盖(黑色)</v>
          </cell>
        </row>
        <row r="3496">
          <cell r="A3496" t="str">
            <v>9.03.007</v>
          </cell>
          <cell r="B3496" t="str">
            <v>SCS0003919</v>
          </cell>
          <cell r="C3496" t="str">
            <v>驾驶员座椅前角盖（浅灰色）</v>
          </cell>
        </row>
        <row r="3497">
          <cell r="A3497" t="str">
            <v>9.03.008</v>
          </cell>
          <cell r="B3497" t="str">
            <v>SCS0003920</v>
          </cell>
          <cell r="C3497" t="str">
            <v>副驾驶员座椅左前角盖(浅灰色)</v>
          </cell>
        </row>
        <row r="3498">
          <cell r="A3498" t="str">
            <v>9.03.009</v>
          </cell>
          <cell r="B3498" t="str">
            <v>SCS0003921</v>
          </cell>
          <cell r="C3498" t="str">
            <v>副驾驶员座椅右前角盖(浅灰色)</v>
          </cell>
        </row>
        <row r="3499">
          <cell r="A3499" t="str">
            <v>9.04</v>
          </cell>
          <cell r="B3499" t="e">
            <v>#N/A</v>
          </cell>
          <cell r="C3499" t="str">
            <v>H32B</v>
          </cell>
        </row>
        <row r="3500">
          <cell r="A3500" t="str">
            <v>9.04.001</v>
          </cell>
          <cell r="B3500" t="str">
            <v>SCS0003922</v>
          </cell>
          <cell r="C3500" t="str">
            <v>后排靠背中间装车支架总成</v>
          </cell>
        </row>
        <row r="3501">
          <cell r="A3501" t="str">
            <v>9.04.002</v>
          </cell>
          <cell r="B3501" t="str">
            <v>SCS0003923</v>
          </cell>
          <cell r="C3501" t="str">
            <v>后排靠背6分侧装车支架总成</v>
          </cell>
        </row>
        <row r="3502">
          <cell r="A3502" t="str">
            <v>9.04.003</v>
          </cell>
          <cell r="B3502" t="str">
            <v>SCS0003924</v>
          </cell>
          <cell r="C3502" t="str">
            <v>后排靠背4分侧装车支架总成</v>
          </cell>
        </row>
        <row r="3503">
          <cell r="A3503" t="str">
            <v>9.04.004</v>
          </cell>
          <cell r="B3503" t="e">
            <v>#N/A</v>
          </cell>
          <cell r="C3503" t="str">
            <v>后排靠背6分侧装车支架总成</v>
          </cell>
        </row>
        <row r="3504">
          <cell r="A3504" t="str">
            <v>9.05</v>
          </cell>
          <cell r="B3504" t="e">
            <v>#N/A</v>
          </cell>
          <cell r="C3504" t="str">
            <v>M50N</v>
          </cell>
        </row>
        <row r="3505">
          <cell r="A3505" t="str">
            <v>9.05.001</v>
          </cell>
          <cell r="B3505" t="str">
            <v>SCS0003925</v>
          </cell>
          <cell r="C3505" t="str">
            <v>前排座椅前外侧安装护盖</v>
          </cell>
        </row>
        <row r="3506">
          <cell r="A3506" t="str">
            <v>9.05.002</v>
          </cell>
          <cell r="B3506" t="str">
            <v>SCS0003926</v>
          </cell>
          <cell r="C3506" t="str">
            <v>前排座椅后外侧安装护盖</v>
          </cell>
        </row>
        <row r="3507">
          <cell r="A3507" t="str">
            <v>9.05.003</v>
          </cell>
          <cell r="B3507" t="str">
            <v>SCS0003927</v>
          </cell>
          <cell r="C3507" t="str">
            <v>主驾前安装护盖-右</v>
          </cell>
        </row>
        <row r="3508">
          <cell r="A3508" t="str">
            <v>9.05.004</v>
          </cell>
          <cell r="B3508" t="str">
            <v>SCS0003928</v>
          </cell>
          <cell r="C3508" t="str">
            <v>副驾前安装护盖-左</v>
          </cell>
        </row>
        <row r="3509">
          <cell r="A3509" t="str">
            <v>9.05.005</v>
          </cell>
          <cell r="B3509" t="str">
            <v>SCS0003929</v>
          </cell>
          <cell r="C3509" t="str">
            <v>主驾后安装护盖-右</v>
          </cell>
        </row>
        <row r="3510">
          <cell r="A3510" t="str">
            <v>9.05.006</v>
          </cell>
          <cell r="B3510" t="str">
            <v>SCS0003930</v>
          </cell>
          <cell r="C3510" t="str">
            <v>副驾后安装护盖-左</v>
          </cell>
        </row>
        <row r="3511">
          <cell r="A3511" t="str">
            <v>9.05.007</v>
          </cell>
          <cell r="B3511" t="str">
            <v>SCS0003931</v>
          </cell>
          <cell r="C3511" t="str">
            <v>中排独立座椅前安装护盖</v>
          </cell>
        </row>
        <row r="3512">
          <cell r="A3512" t="str">
            <v>9.05.008</v>
          </cell>
          <cell r="B3512" t="str">
            <v>SCS0003932</v>
          </cell>
          <cell r="C3512" t="str">
            <v>中排独立座椅后外安装护盖</v>
          </cell>
        </row>
        <row r="3513">
          <cell r="A3513" t="str">
            <v>9.05.009</v>
          </cell>
          <cell r="B3513" t="str">
            <v>SCS0003933</v>
          </cell>
          <cell r="C3513" t="str">
            <v>中排独立座椅后内安装护盖</v>
          </cell>
        </row>
        <row r="3514">
          <cell r="A3514" t="str">
            <v>9.05.010</v>
          </cell>
          <cell r="B3514" t="str">
            <v>SCS0003934</v>
          </cell>
          <cell r="C3514" t="str">
            <v>中排四六分座椅前安装护盖</v>
          </cell>
        </row>
        <row r="3515">
          <cell r="A3515" t="str">
            <v>9.05.011</v>
          </cell>
          <cell r="B3515" t="str">
            <v>SCS0003935</v>
          </cell>
          <cell r="C3515" t="str">
            <v>第三排四六分座椅前安装护盖</v>
          </cell>
        </row>
        <row r="3516">
          <cell r="A3516" t="str">
            <v>9.06</v>
          </cell>
          <cell r="B3516" t="e">
            <v>#N/A</v>
          </cell>
          <cell r="C3516" t="str">
            <v>C40D</v>
          </cell>
        </row>
        <row r="3517">
          <cell r="A3517" t="str">
            <v>9.06.01</v>
          </cell>
          <cell r="B3517" t="str">
            <v>SCS0003936</v>
          </cell>
          <cell r="C3517" t="str">
            <v>后排座椅靠背中部支架总成</v>
          </cell>
        </row>
        <row r="3518">
          <cell r="A3518" t="str">
            <v>9.07</v>
          </cell>
          <cell r="B3518" t="e">
            <v>#N/A</v>
          </cell>
          <cell r="C3518" t="str">
            <v>C32B</v>
          </cell>
        </row>
        <row r="3519">
          <cell r="A3519" t="str">
            <v>9.07.01</v>
          </cell>
          <cell r="B3519" t="str">
            <v>SCS0003937</v>
          </cell>
          <cell r="C3519" t="str">
            <v>C32B解锁按钮</v>
          </cell>
        </row>
        <row r="3520">
          <cell r="A3520" t="str">
            <v>9.07.02</v>
          </cell>
          <cell r="B3520" t="str">
            <v>SCS0003938</v>
          </cell>
          <cell r="C3520" t="str">
            <v>C32B解锁罩壳</v>
          </cell>
        </row>
        <row r="3521">
          <cell r="A3521" t="str">
            <v>9.07.03</v>
          </cell>
          <cell r="B3521" t="str">
            <v>SCS0003939</v>
          </cell>
          <cell r="C3521" t="str">
            <v>C32B调角器手柄</v>
          </cell>
        </row>
        <row r="3522">
          <cell r="A3522" t="str">
            <v>9.07.04</v>
          </cell>
          <cell r="B3522" t="str">
            <v>SCS0003940</v>
          </cell>
          <cell r="C3522" t="str">
            <v>C32B头枕导套（锁端）</v>
          </cell>
        </row>
        <row r="3523">
          <cell r="A3523" t="str">
            <v>9.07.05</v>
          </cell>
          <cell r="B3523" t="str">
            <v>SCS0003941</v>
          </cell>
          <cell r="C3523" t="str">
            <v>C32B升降手柄</v>
          </cell>
        </row>
        <row r="3524">
          <cell r="A3524" t="str">
            <v>9.07.06</v>
          </cell>
          <cell r="B3524" t="str">
            <v>SCS0003942</v>
          </cell>
          <cell r="C3524" t="str">
            <v>C32B副驾调角器手柄</v>
          </cell>
        </row>
        <row r="3525">
          <cell r="A3525" t="str">
            <v>9.07.08</v>
          </cell>
          <cell r="B3525" t="str">
            <v>SCS0003943</v>
          </cell>
          <cell r="C3525" t="str">
            <v>副驾头枕发泡调角器手柄</v>
          </cell>
        </row>
        <row r="3526">
          <cell r="A3526" t="str">
            <v>9.08</v>
          </cell>
          <cell r="B3526" t="e">
            <v>#N/A</v>
          </cell>
          <cell r="C3526" t="str">
            <v>MA501</v>
          </cell>
        </row>
        <row r="3527">
          <cell r="A3527" t="str">
            <v>9.08.01</v>
          </cell>
          <cell r="B3527" t="str">
            <v>SCS0003944</v>
          </cell>
          <cell r="C3527" t="str">
            <v>靠背左侧安装支架</v>
          </cell>
        </row>
        <row r="3528">
          <cell r="A3528" t="str">
            <v>9.08.02</v>
          </cell>
          <cell r="B3528" t="str">
            <v>SCS0003945</v>
          </cell>
          <cell r="C3528" t="str">
            <v>靠背右侧安装支架</v>
          </cell>
        </row>
        <row r="3529">
          <cell r="A3529" t="str">
            <v>9.08.03</v>
          </cell>
          <cell r="B3529" t="str">
            <v>SCS0003946</v>
          </cell>
          <cell r="C3529" t="str">
            <v>靠背中间安装支架</v>
          </cell>
        </row>
        <row r="3530">
          <cell r="A3530" t="str">
            <v>9.09</v>
          </cell>
          <cell r="B3530" t="e">
            <v>#N/A</v>
          </cell>
          <cell r="C3530" t="str">
            <v>C40DB</v>
          </cell>
        </row>
        <row r="3531">
          <cell r="A3531" t="str">
            <v>9.09.01</v>
          </cell>
          <cell r="B3531" t="str">
            <v>SCS0003947</v>
          </cell>
          <cell r="C3531" t="str">
            <v>中部支架总成（扭力梁）（300低配）</v>
          </cell>
        </row>
        <row r="3532">
          <cell r="A3532" t="str">
            <v>9.09.02</v>
          </cell>
          <cell r="B3532" t="str">
            <v>SCS0003948</v>
          </cell>
          <cell r="C3532" t="str">
            <v>中部支架总成（365低配、365高配）</v>
          </cell>
        </row>
        <row r="3533">
          <cell r="A3533" t="str">
            <v>9.10</v>
          </cell>
          <cell r="B3533" t="e">
            <v>#N/A</v>
          </cell>
          <cell r="C3533" t="str">
            <v>U201</v>
          </cell>
        </row>
        <row r="3534">
          <cell r="A3534" t="str">
            <v>9.10.01</v>
          </cell>
          <cell r="B3534" t="str">
            <v>SCS0003949</v>
          </cell>
          <cell r="C3534" t="str">
            <v>U201三排座椅左侧安装脚护罩（黑色）</v>
          </cell>
        </row>
        <row r="3535">
          <cell r="A3535" t="str">
            <v>9.10.02</v>
          </cell>
          <cell r="B3535" t="str">
            <v>SCS0003950</v>
          </cell>
          <cell r="C3535" t="str">
            <v>U201三排座椅左侧安装脚护罩（米色）</v>
          </cell>
        </row>
        <row r="3536">
          <cell r="A3536" t="str">
            <v>9.10.03</v>
          </cell>
          <cell r="B3536" t="str">
            <v>SCS0003951</v>
          </cell>
          <cell r="C3536" t="str">
            <v>U201三排座椅中间安装脚护罩（米色）</v>
          </cell>
        </row>
        <row r="3537">
          <cell r="A3537" t="str">
            <v>9.10.04</v>
          </cell>
          <cell r="B3537" t="str">
            <v>SCS0003952</v>
          </cell>
          <cell r="C3537" t="str">
            <v>U201三排座椅中间安装脚护罩（黑色）</v>
          </cell>
        </row>
        <row r="3538">
          <cell r="A3538" t="str">
            <v>9.10.05</v>
          </cell>
          <cell r="B3538" t="str">
            <v>SCS0003953</v>
          </cell>
          <cell r="C3538" t="str">
            <v>U201三排座椅右侧安装脚护罩（米色）</v>
          </cell>
        </row>
        <row r="3539">
          <cell r="A3539" t="str">
            <v>9.10.06</v>
          </cell>
          <cell r="B3539" t="str">
            <v>SCS0003954</v>
          </cell>
          <cell r="C3539" t="str">
            <v>U201三排座椅右侧安装脚护罩（黑色）</v>
          </cell>
        </row>
        <row r="3540">
          <cell r="A3540" t="str">
            <v>9.10.07</v>
          </cell>
          <cell r="B3540" t="str">
            <v>SCS0003955</v>
          </cell>
          <cell r="C3540" t="str">
            <v>U201二排座椅前安装脚罩（黑色）</v>
          </cell>
        </row>
        <row r="3541">
          <cell r="A3541" t="str">
            <v>9.10.08</v>
          </cell>
          <cell r="B3541" t="str">
            <v>SCS0003956</v>
          </cell>
          <cell r="C3541" t="str">
            <v>U201二排座椅前安装脚罩（米色）</v>
          </cell>
        </row>
        <row r="3542">
          <cell r="A3542" t="str">
            <v>9.11</v>
          </cell>
          <cell r="B3542" t="e">
            <v>#N/A</v>
          </cell>
          <cell r="C3542" t="str">
            <v>P203</v>
          </cell>
        </row>
        <row r="3543">
          <cell r="A3543" t="str">
            <v>9.11.01</v>
          </cell>
          <cell r="B3543" t="e">
            <v>#N/A</v>
          </cell>
          <cell r="C3543" t="str">
            <v>P203后排座椅上固定卡扣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物料BOM"/>
    </sheetNames>
    <sheetDataSet>
      <sheetData sheetId="0" refreshError="1">
        <row r="5">
          <cell r="A5" t="str">
            <v>1.1.01.01</v>
          </cell>
          <cell r="B5" t="str">
            <v>SCS0000001</v>
          </cell>
          <cell r="C5" t="str">
            <v>306基本型驾驶员座椅总成</v>
          </cell>
        </row>
        <row r="6">
          <cell r="A6" t="str">
            <v>1.1.01.02</v>
          </cell>
          <cell r="B6" t="str">
            <v>SCS0000002</v>
          </cell>
          <cell r="C6" t="str">
            <v>306舒适型驾驶员座椅总成</v>
          </cell>
        </row>
        <row r="7">
          <cell r="A7" t="str">
            <v>1.1.01.03</v>
          </cell>
          <cell r="B7" t="str">
            <v>SCS0000003</v>
          </cell>
          <cell r="C7" t="str">
            <v>306豪华型驾驶员座椅总成</v>
          </cell>
        </row>
        <row r="8">
          <cell r="A8" t="str">
            <v>1.1.01.04</v>
          </cell>
          <cell r="B8" t="str">
            <v>SCS0000004</v>
          </cell>
          <cell r="C8" t="str">
            <v>306基本型副驾座椅总成</v>
          </cell>
        </row>
        <row r="9">
          <cell r="A9" t="str">
            <v>1.1.01.05</v>
          </cell>
          <cell r="B9" t="str">
            <v>SCS0000005</v>
          </cell>
          <cell r="C9" t="str">
            <v>306舒适型副驾座椅总成</v>
          </cell>
        </row>
        <row r="10">
          <cell r="A10" t="str">
            <v>1.1.01.06</v>
          </cell>
          <cell r="B10" t="str">
            <v>SCS0000006</v>
          </cell>
          <cell r="C10" t="str">
            <v>306豪华型副驾座椅总成</v>
          </cell>
        </row>
        <row r="11">
          <cell r="A11" t="str">
            <v>1.1.01.07</v>
          </cell>
          <cell r="B11" t="str">
            <v>SCS0000007</v>
          </cell>
          <cell r="C11" t="str">
            <v>306基本型中排2+1座椅总成</v>
          </cell>
        </row>
        <row r="12">
          <cell r="A12" t="str">
            <v>1.1.01.08</v>
          </cell>
          <cell r="B12" t="str">
            <v>SCS0000008</v>
          </cell>
          <cell r="C12" t="str">
            <v>306舒适型中排2+1座椅总成</v>
          </cell>
        </row>
        <row r="13">
          <cell r="A13" t="str">
            <v>1.1.01.09</v>
          </cell>
          <cell r="B13" t="str">
            <v>SCS0000009</v>
          </cell>
          <cell r="C13" t="str">
            <v>306豪华型中排2+1座椅总成</v>
          </cell>
        </row>
        <row r="14">
          <cell r="A14" t="str">
            <v>1.1.01.10</v>
          </cell>
          <cell r="B14" t="str">
            <v>SCS0000010</v>
          </cell>
          <cell r="C14" t="str">
            <v>306基本型中排双人座椅总成</v>
          </cell>
        </row>
        <row r="15">
          <cell r="A15" t="str">
            <v>1.1.01.11</v>
          </cell>
          <cell r="B15" t="str">
            <v>SCS0000011</v>
          </cell>
          <cell r="C15" t="str">
            <v>306舒适型中排双人座椅总成</v>
          </cell>
        </row>
        <row r="16">
          <cell r="A16" t="str">
            <v>1.1.01.12</v>
          </cell>
          <cell r="B16" t="str">
            <v>SCS0000012</v>
          </cell>
          <cell r="C16" t="str">
            <v>306豪华型中排双人座椅总成</v>
          </cell>
        </row>
        <row r="17">
          <cell r="A17" t="str">
            <v>1.1.01.13</v>
          </cell>
          <cell r="B17" t="str">
            <v>SCS0000013</v>
          </cell>
          <cell r="C17" t="str">
            <v>306基本型后排三人座椅总成</v>
          </cell>
        </row>
        <row r="18">
          <cell r="A18" t="str">
            <v>1.1.01.14</v>
          </cell>
          <cell r="B18" t="str">
            <v>SCS0000014</v>
          </cell>
          <cell r="C18" t="str">
            <v>306舒适型后排三人座椅总成</v>
          </cell>
        </row>
        <row r="19">
          <cell r="A19" t="str">
            <v>1.1.01.15</v>
          </cell>
          <cell r="B19" t="str">
            <v>SCS0000015</v>
          </cell>
          <cell r="C19" t="str">
            <v>306豪华型后排三人座椅总成</v>
          </cell>
        </row>
        <row r="20">
          <cell r="A20" t="str">
            <v>1.1.01.16</v>
          </cell>
          <cell r="B20" t="str">
            <v>SCS0000016</v>
          </cell>
          <cell r="C20" t="str">
            <v>306舒适型中排左独立座椅总成</v>
          </cell>
        </row>
        <row r="21">
          <cell r="A21" t="str">
            <v>1.1.01.17</v>
          </cell>
          <cell r="B21" t="str">
            <v>SCS0000017</v>
          </cell>
          <cell r="C21" t="str">
            <v>306舒适型中排右独立座椅总成</v>
          </cell>
        </row>
        <row r="22">
          <cell r="A22" t="str">
            <v>1.1.01.18</v>
          </cell>
          <cell r="B22" t="str">
            <v>SCS0000018</v>
          </cell>
          <cell r="C22" t="str">
            <v>306豪华型中排左独立座椅总成</v>
          </cell>
        </row>
        <row r="23">
          <cell r="A23" t="str">
            <v>1.1.01.19</v>
          </cell>
          <cell r="B23" t="str">
            <v>SCS0000019</v>
          </cell>
          <cell r="C23" t="str">
            <v>306豪华型中排右独立座椅总成</v>
          </cell>
        </row>
        <row r="24">
          <cell r="A24" t="str">
            <v>1.1.01.23</v>
          </cell>
          <cell r="B24" t="str">
            <v>SCS0000020</v>
          </cell>
          <cell r="C24" t="str">
            <v>306基本型驾驶员座椅总成（不带线束）</v>
          </cell>
        </row>
        <row r="25">
          <cell r="A25" t="str">
            <v>1.1.01.24</v>
          </cell>
          <cell r="B25" t="str">
            <v>SCS0000021</v>
          </cell>
          <cell r="C25" t="str">
            <v>306基本型驾驶员座椅总成（单边调角器）</v>
          </cell>
        </row>
        <row r="26">
          <cell r="A26" t="str">
            <v>1.1.01.25</v>
          </cell>
          <cell r="B26" t="str">
            <v>SCS0000022</v>
          </cell>
          <cell r="C26" t="str">
            <v>306舒适型驾驶员座椅总成（单边调角器）</v>
          </cell>
        </row>
        <row r="27">
          <cell r="A27" t="str">
            <v>1.1.01.26</v>
          </cell>
          <cell r="B27" t="str">
            <v>SCS0000023</v>
          </cell>
          <cell r="C27" t="str">
            <v>306豪华型驾驶员座椅总成（单边调角器）</v>
          </cell>
        </row>
        <row r="28">
          <cell r="A28" t="str">
            <v>1.1.01.27</v>
          </cell>
          <cell r="B28" t="str">
            <v>SCS0000024</v>
          </cell>
          <cell r="C28" t="str">
            <v>306基本型副驾座椅总成（单边调角器）</v>
          </cell>
        </row>
        <row r="29">
          <cell r="A29" t="str">
            <v>1.1.01.28</v>
          </cell>
          <cell r="B29" t="str">
            <v>SCS0000025</v>
          </cell>
          <cell r="C29" t="str">
            <v>306舒适型副驾座椅总成（单边调角器）</v>
          </cell>
        </row>
        <row r="30">
          <cell r="A30" t="str">
            <v>1.1.01.29</v>
          </cell>
          <cell r="B30" t="str">
            <v>SCS0000026</v>
          </cell>
          <cell r="C30" t="str">
            <v>306豪华型副驾座椅总成（单边调角器）</v>
          </cell>
        </row>
        <row r="31">
          <cell r="A31" t="str">
            <v>1.1.01.30</v>
          </cell>
          <cell r="B31" t="str">
            <v>SCS0000027</v>
          </cell>
          <cell r="C31" t="str">
            <v>306基本型驾驶员座椅总成</v>
          </cell>
        </row>
        <row r="32">
          <cell r="A32" t="str">
            <v>1.1.01.31</v>
          </cell>
          <cell r="B32" t="str">
            <v>SCS0000028</v>
          </cell>
          <cell r="C32" t="str">
            <v>306基本型副驾驶员座椅总成</v>
          </cell>
        </row>
        <row r="33">
          <cell r="A33" t="str">
            <v>1.1.01.32</v>
          </cell>
          <cell r="B33" t="str">
            <v>SCS0000029</v>
          </cell>
          <cell r="C33" t="str">
            <v>306后排三人座椅总成</v>
          </cell>
        </row>
        <row r="34">
          <cell r="A34" t="str">
            <v>1.1.01.33</v>
          </cell>
          <cell r="B34" t="str">
            <v>SCS0000030</v>
          </cell>
          <cell r="C34" t="str">
            <v>306驾驶员座椅+安全带锁扣</v>
          </cell>
        </row>
        <row r="35">
          <cell r="A35" t="str">
            <v>1.1.01.34</v>
          </cell>
          <cell r="B35" t="str">
            <v>SCS0000031</v>
          </cell>
          <cell r="C35" t="str">
            <v>306驾驶员座椅+安全带锁扣</v>
          </cell>
        </row>
        <row r="36">
          <cell r="A36" t="str">
            <v>1.1.01.35</v>
          </cell>
          <cell r="B36" t="str">
            <v>SCS0000032</v>
          </cell>
          <cell r="C36" t="str">
            <v>306副驾驶员座椅+安全带锁扣</v>
          </cell>
        </row>
        <row r="37">
          <cell r="A37" t="str">
            <v>1.1.01.36</v>
          </cell>
          <cell r="B37" t="str">
            <v>SCS0000033</v>
          </cell>
          <cell r="C37" t="str">
            <v>306中排2+1座椅</v>
          </cell>
        </row>
        <row r="38">
          <cell r="A38" t="str">
            <v>1.1.01.37</v>
          </cell>
          <cell r="B38" t="str">
            <v>SCS0000034</v>
          </cell>
          <cell r="C38" t="str">
            <v>307中排2+1座椅总成</v>
          </cell>
        </row>
        <row r="39">
          <cell r="A39" t="str">
            <v>1.1.01.38</v>
          </cell>
          <cell r="B39" t="str">
            <v>SCS0000035</v>
          </cell>
          <cell r="C39" t="str">
            <v>306左独立座椅总成</v>
          </cell>
        </row>
        <row r="40">
          <cell r="A40" t="str">
            <v>1.1.01.39</v>
          </cell>
          <cell r="B40" t="str">
            <v>SCS0000036</v>
          </cell>
          <cell r="C40" t="str">
            <v>306右独立座椅总成</v>
          </cell>
        </row>
        <row r="41">
          <cell r="A41" t="str">
            <v>1.1.01.40</v>
          </cell>
          <cell r="B41" t="str">
            <v>SCS0000037</v>
          </cell>
          <cell r="C41" t="str">
            <v>306后排三人座椅</v>
          </cell>
        </row>
        <row r="42">
          <cell r="A42" t="str">
            <v>1.1.01.41</v>
          </cell>
          <cell r="B42" t="str">
            <v>SCS0000038</v>
          </cell>
          <cell r="C42" t="str">
            <v>307后排三人座椅</v>
          </cell>
        </row>
        <row r="43">
          <cell r="A43" t="str">
            <v>1.1.01.42</v>
          </cell>
          <cell r="B43" t="str">
            <v>SCS0000039</v>
          </cell>
          <cell r="C43" t="str">
            <v>驾驶员座椅+安全带锁扣模块</v>
          </cell>
        </row>
        <row r="44">
          <cell r="A44" t="str">
            <v>1.1.01.43</v>
          </cell>
          <cell r="B44" t="str">
            <v>SCS0000040</v>
          </cell>
          <cell r="C44" t="str">
            <v>中排2+1座椅</v>
          </cell>
        </row>
        <row r="45">
          <cell r="A45" t="str">
            <v>1.1.01.44</v>
          </cell>
          <cell r="B45" t="str">
            <v>SCS0000041</v>
          </cell>
          <cell r="C45" t="str">
            <v>后排三人座椅</v>
          </cell>
        </row>
        <row r="46">
          <cell r="A46" t="str">
            <v>1.1.01.45</v>
          </cell>
          <cell r="B46" t="str">
            <v>SCS0000042</v>
          </cell>
          <cell r="C46" t="str">
            <v>驾驶员座椅+安全带锁扣模块</v>
          </cell>
        </row>
        <row r="47">
          <cell r="A47" t="str">
            <v>1.1.01.46</v>
          </cell>
          <cell r="B47" t="str">
            <v>SCS0000043</v>
          </cell>
          <cell r="C47" t="str">
            <v>副驾驶员座椅</v>
          </cell>
        </row>
        <row r="48">
          <cell r="A48" t="str">
            <v>1.1.01.47</v>
          </cell>
          <cell r="B48" t="str">
            <v>SCS0000044</v>
          </cell>
          <cell r="C48" t="str">
            <v>驾驶员座椅</v>
          </cell>
        </row>
        <row r="49">
          <cell r="A49" t="str">
            <v>1.1.02</v>
          </cell>
        </row>
        <row r="49">
          <cell r="C49" t="str">
            <v>307</v>
          </cell>
        </row>
        <row r="50">
          <cell r="A50" t="str">
            <v>1.1.02.01</v>
          </cell>
          <cell r="B50" t="str">
            <v>SCS0000045</v>
          </cell>
          <cell r="C50" t="str">
            <v>307豪华型驾驶员座椅总成</v>
          </cell>
        </row>
        <row r="51">
          <cell r="A51" t="str">
            <v>1.1.02.02</v>
          </cell>
          <cell r="B51" t="str">
            <v>SCS0000046</v>
          </cell>
          <cell r="C51" t="str">
            <v>307豪华型副驾座椅总成</v>
          </cell>
        </row>
        <row r="52">
          <cell r="A52" t="str">
            <v>1.1.02.03</v>
          </cell>
          <cell r="B52" t="str">
            <v>SCS0000047</v>
          </cell>
          <cell r="C52" t="str">
            <v>307基本型中排双人座椅总成</v>
          </cell>
        </row>
        <row r="53">
          <cell r="A53" t="str">
            <v>1.1.02.04</v>
          </cell>
          <cell r="B53" t="str">
            <v>SCS0000048</v>
          </cell>
          <cell r="C53" t="str">
            <v>307舒适型中排双人座椅总成（带头枕）</v>
          </cell>
        </row>
        <row r="54">
          <cell r="A54" t="str">
            <v>1.1.02.05</v>
          </cell>
          <cell r="B54" t="str">
            <v>SCS0000049</v>
          </cell>
          <cell r="C54" t="str">
            <v>307舒适型中排双人座椅总成（无头枕）</v>
          </cell>
        </row>
        <row r="55">
          <cell r="A55" t="str">
            <v>1.1.02.06</v>
          </cell>
          <cell r="B55" t="str">
            <v>SCS0000050</v>
          </cell>
          <cell r="C55" t="str">
            <v>307豪华型中排双人座椅总成（带头枕）</v>
          </cell>
        </row>
        <row r="56">
          <cell r="A56" t="str">
            <v>1.1.02.07</v>
          </cell>
          <cell r="B56" t="str">
            <v>SCS0000051</v>
          </cell>
          <cell r="C56" t="str">
            <v>307豪华型中排双人座椅总成（无头枕）</v>
          </cell>
        </row>
        <row r="57">
          <cell r="A57" t="str">
            <v>1.1.02.08</v>
          </cell>
          <cell r="B57" t="str">
            <v>SCS0000052</v>
          </cell>
          <cell r="C57" t="str">
            <v>307基本型中排2+1座椅总成</v>
          </cell>
        </row>
        <row r="58">
          <cell r="A58" t="str">
            <v>1.1.02.09</v>
          </cell>
          <cell r="B58" t="str">
            <v>SCS0000053</v>
          </cell>
          <cell r="C58" t="str">
            <v>307舒适型中排2+1座椅总成</v>
          </cell>
        </row>
        <row r="59">
          <cell r="A59" t="str">
            <v>1.1.02.10</v>
          </cell>
          <cell r="B59" t="str">
            <v>SCS0000054</v>
          </cell>
          <cell r="C59" t="str">
            <v>307豪华型中排2+1座椅总成</v>
          </cell>
        </row>
        <row r="60">
          <cell r="A60" t="str">
            <v>1.1.02.11</v>
          </cell>
          <cell r="B60" t="str">
            <v>SCS0000055</v>
          </cell>
          <cell r="C60" t="str">
            <v>307基本型后排三人座椅总成</v>
          </cell>
        </row>
        <row r="61">
          <cell r="A61" t="str">
            <v>1.1.02.12</v>
          </cell>
          <cell r="B61" t="str">
            <v>SCS0000056</v>
          </cell>
          <cell r="C61" t="str">
            <v>307舒适型后排三人座椅总成（带头枕）</v>
          </cell>
        </row>
        <row r="62">
          <cell r="A62" t="str">
            <v>1.1.02.13</v>
          </cell>
          <cell r="B62" t="str">
            <v>SCS0000057</v>
          </cell>
          <cell r="C62" t="str">
            <v>307舒适型后排三人座椅总成（无头枕）</v>
          </cell>
        </row>
        <row r="63">
          <cell r="A63" t="str">
            <v>1.1.02.14</v>
          </cell>
          <cell r="B63" t="str">
            <v>SCS0000058</v>
          </cell>
          <cell r="C63" t="str">
            <v>307豪华型后排三人座椅总成（带头枕）</v>
          </cell>
        </row>
        <row r="64">
          <cell r="A64" t="str">
            <v>1.1.02.15</v>
          </cell>
          <cell r="B64" t="str">
            <v>SCS0000059</v>
          </cell>
          <cell r="C64" t="str">
            <v>307豪华型后排三人座椅总成（无头枕）</v>
          </cell>
        </row>
        <row r="65">
          <cell r="A65" t="str">
            <v>1.1.02.16</v>
          </cell>
          <cell r="B65" t="str">
            <v>SCS0000060</v>
          </cell>
          <cell r="C65" t="str">
            <v>307基本型驾驶员座椅总成</v>
          </cell>
        </row>
        <row r="66">
          <cell r="A66" t="str">
            <v>1.1.02.17</v>
          </cell>
          <cell r="B66" t="str">
            <v>SCS0000061</v>
          </cell>
          <cell r="C66" t="str">
            <v>307基本型副驾座椅总成</v>
          </cell>
        </row>
        <row r="67">
          <cell r="A67" t="str">
            <v>1.1.02.18</v>
          </cell>
          <cell r="B67" t="str">
            <v>SCS0000062</v>
          </cell>
          <cell r="C67" t="str">
            <v>307舒适型驾驶员座椅总成</v>
          </cell>
        </row>
        <row r="68">
          <cell r="A68" t="str">
            <v>1.1.02.19</v>
          </cell>
          <cell r="B68" t="str">
            <v>SCS0000063</v>
          </cell>
          <cell r="C68" t="str">
            <v>307舒适型副驾座椅总成</v>
          </cell>
        </row>
        <row r="69">
          <cell r="A69" t="str">
            <v>1.1.02.20</v>
          </cell>
          <cell r="B69" t="str">
            <v>SCS0000064</v>
          </cell>
          <cell r="C69" t="str">
            <v>307驾驶员座椅总成</v>
          </cell>
        </row>
        <row r="70">
          <cell r="A70" t="str">
            <v>1.1.02.21</v>
          </cell>
          <cell r="B70" t="str">
            <v>SCS0000065</v>
          </cell>
          <cell r="C70" t="str">
            <v>307副驾驶员座椅总成</v>
          </cell>
        </row>
        <row r="71">
          <cell r="A71" t="str">
            <v>1.1.02.22</v>
          </cell>
          <cell r="B71" t="str">
            <v>SCS0000066</v>
          </cell>
          <cell r="C71" t="str">
            <v>307中排2+1座椅总成</v>
          </cell>
        </row>
        <row r="72">
          <cell r="A72" t="str">
            <v>1.1.02.23</v>
          </cell>
          <cell r="B72" t="str">
            <v>SCS0000067</v>
          </cell>
          <cell r="C72" t="str">
            <v>307后排三人座椅总成</v>
          </cell>
        </row>
        <row r="73">
          <cell r="A73" t="str">
            <v>1.1.02.24</v>
          </cell>
          <cell r="B73" t="str">
            <v>SCS0000068</v>
          </cell>
          <cell r="C73" t="str">
            <v>307驾驶员座椅总成</v>
          </cell>
        </row>
        <row r="74">
          <cell r="A74" t="str">
            <v>1.1.02.25</v>
          </cell>
          <cell r="B74" t="str">
            <v>SCS0000069</v>
          </cell>
          <cell r="C74" t="str">
            <v>307副驾驶员座椅总成</v>
          </cell>
        </row>
        <row r="75">
          <cell r="A75" t="str">
            <v>1.1.02.26</v>
          </cell>
          <cell r="B75" t="str">
            <v>SCS0000070</v>
          </cell>
          <cell r="C75" t="str">
            <v>307中排2+1座椅总成</v>
          </cell>
        </row>
        <row r="76">
          <cell r="A76" t="str">
            <v>1.1.02.27</v>
          </cell>
          <cell r="B76" t="str">
            <v>SCS0000071</v>
          </cell>
          <cell r="C76" t="str">
            <v>307后排三人座椅总成</v>
          </cell>
        </row>
        <row r="77">
          <cell r="A77" t="str">
            <v>1.1.02.28</v>
          </cell>
          <cell r="B77" t="str">
            <v>SCS0000072</v>
          </cell>
          <cell r="C77" t="str">
            <v>307驾驶员座椅总成</v>
          </cell>
        </row>
        <row r="78">
          <cell r="A78" t="str">
            <v>1.1.02.29</v>
          </cell>
          <cell r="B78" t="str">
            <v>SCS0000073</v>
          </cell>
          <cell r="C78" t="str">
            <v>307副驾驶员座椅总成</v>
          </cell>
        </row>
        <row r="79">
          <cell r="A79" t="str">
            <v>1.1.02.30</v>
          </cell>
          <cell r="B79" t="str">
            <v>SCS0000074</v>
          </cell>
          <cell r="C79" t="str">
            <v>307改型中排2+1座椅总成</v>
          </cell>
        </row>
        <row r="80">
          <cell r="A80" t="str">
            <v>1.1.02.31</v>
          </cell>
          <cell r="B80" t="str">
            <v>SCS0000075</v>
          </cell>
          <cell r="C80" t="str">
            <v>307改型后排三人座椅总成</v>
          </cell>
        </row>
        <row r="81">
          <cell r="A81" t="str">
            <v>1.1.02.32</v>
          </cell>
          <cell r="B81" t="str">
            <v>SCS0000076</v>
          </cell>
          <cell r="C81" t="str">
            <v>307驾驶员座椅总成</v>
          </cell>
        </row>
        <row r="82">
          <cell r="A82" t="str">
            <v>1.1.02.33</v>
          </cell>
          <cell r="B82" t="str">
            <v>SCS0000077</v>
          </cell>
          <cell r="C82" t="str">
            <v>307副驾驶员座椅总成</v>
          </cell>
        </row>
        <row r="83">
          <cell r="A83" t="str">
            <v>1.1.02.34</v>
          </cell>
          <cell r="B83" t="str">
            <v>SCS0000078</v>
          </cell>
          <cell r="C83" t="str">
            <v>307中排2+1座椅总成</v>
          </cell>
        </row>
        <row r="84">
          <cell r="A84" t="str">
            <v>1.1.02.35</v>
          </cell>
          <cell r="B84" t="str">
            <v>SCS0000079</v>
          </cell>
          <cell r="C84" t="str">
            <v>307后排三人座椅总成</v>
          </cell>
        </row>
        <row r="85">
          <cell r="A85" t="str">
            <v>1.1.02.36</v>
          </cell>
          <cell r="B85" t="str">
            <v>SCS0000080</v>
          </cell>
          <cell r="C85" t="str">
            <v>307副驾驶员座椅总成</v>
          </cell>
        </row>
        <row r="86">
          <cell r="A86" t="str">
            <v>1.1.02.37</v>
          </cell>
          <cell r="B86" t="str">
            <v>SCS0000081</v>
          </cell>
          <cell r="C86" t="str">
            <v>307中排2+1座椅总成</v>
          </cell>
        </row>
        <row r="87">
          <cell r="A87" t="str">
            <v>1.1.02.38</v>
          </cell>
          <cell r="B87" t="str">
            <v>SCS0000082</v>
          </cell>
          <cell r="C87" t="str">
            <v>307后排三人座椅总成</v>
          </cell>
        </row>
        <row r="88">
          <cell r="A88" t="str">
            <v>1.1.02.39</v>
          </cell>
          <cell r="B88" t="str">
            <v>SCS0000083</v>
          </cell>
          <cell r="C88" t="str">
            <v>307驾驶员座椅总成</v>
          </cell>
        </row>
        <row r="89">
          <cell r="A89" t="str">
            <v>1.1.02.40</v>
          </cell>
          <cell r="B89" t="str">
            <v>SCS0000084</v>
          </cell>
          <cell r="C89" t="str">
            <v>307副驾驶员座椅总成</v>
          </cell>
        </row>
        <row r="90">
          <cell r="A90" t="str">
            <v>1.1.02.41</v>
          </cell>
          <cell r="B90" t="str">
            <v>SCS0000085</v>
          </cell>
          <cell r="C90" t="str">
            <v>307中排2+1座椅总成</v>
          </cell>
        </row>
        <row r="91">
          <cell r="A91" t="str">
            <v>1.1.02.42</v>
          </cell>
          <cell r="B91" t="str">
            <v>SCS0000086</v>
          </cell>
          <cell r="C91" t="str">
            <v>307后排三人座椅总成</v>
          </cell>
        </row>
        <row r="92">
          <cell r="A92" t="str">
            <v>1.1.02.43</v>
          </cell>
          <cell r="B92" t="str">
            <v>SCS0000087</v>
          </cell>
          <cell r="C92" t="str">
            <v>307后排三人座椅总成</v>
          </cell>
        </row>
        <row r="93">
          <cell r="A93" t="str">
            <v>1.1.02.44</v>
          </cell>
          <cell r="B93" t="str">
            <v>SCS0000088</v>
          </cell>
          <cell r="C93" t="str">
            <v>306驾驶员座椅（无线束）</v>
          </cell>
        </row>
        <row r="94">
          <cell r="A94" t="str">
            <v>1.1.02.45</v>
          </cell>
          <cell r="B94" t="str">
            <v>SCS0000089</v>
          </cell>
          <cell r="C94" t="str">
            <v>307驾驶员座椅</v>
          </cell>
        </row>
        <row r="95">
          <cell r="A95" t="str">
            <v>1.1.02.46</v>
          </cell>
          <cell r="B95" t="str">
            <v>SCS0000090</v>
          </cell>
          <cell r="C95" t="str">
            <v>307副驾驶员座椅</v>
          </cell>
        </row>
        <row r="96">
          <cell r="A96" t="str">
            <v>1.1.02.47</v>
          </cell>
          <cell r="B96" t="str">
            <v>SCS0000091</v>
          </cell>
          <cell r="C96" t="str">
            <v>306驾驶员座椅</v>
          </cell>
        </row>
        <row r="97">
          <cell r="A97" t="str">
            <v>1.1.03</v>
          </cell>
        </row>
        <row r="97">
          <cell r="C97" t="str">
            <v>M20</v>
          </cell>
        </row>
        <row r="98">
          <cell r="A98" t="str">
            <v>1.1.03.01</v>
          </cell>
          <cell r="B98" t="str">
            <v>SCS0000092</v>
          </cell>
          <cell r="C98" t="str">
            <v>M20驾驶员座椅总成（织物面料、4向调节）</v>
          </cell>
        </row>
        <row r="99">
          <cell r="A99" t="str">
            <v>1.1.03.02</v>
          </cell>
          <cell r="B99" t="str">
            <v>SCS0000093</v>
          </cell>
          <cell r="C99" t="str">
            <v>M20驾驶员座椅总成（绒布面料、6向调节）</v>
          </cell>
        </row>
        <row r="100">
          <cell r="A100" t="str">
            <v>1.1.03.03</v>
          </cell>
          <cell r="B100" t="str">
            <v>SCS0000094</v>
          </cell>
          <cell r="C100" t="str">
            <v>M20驾驶员座椅总成（PVC面料、6向调节）</v>
          </cell>
        </row>
        <row r="101">
          <cell r="A101" t="str">
            <v>1.1.03.04</v>
          </cell>
          <cell r="B101" t="str">
            <v>SCS0000095</v>
          </cell>
          <cell r="C101" t="str">
            <v>M20副驾驶员座椅总成（织物面料）</v>
          </cell>
        </row>
        <row r="102">
          <cell r="A102" t="str">
            <v>1.1.03.05</v>
          </cell>
          <cell r="B102" t="str">
            <v>SCS0000096</v>
          </cell>
          <cell r="C102" t="str">
            <v>M20副驾驶员座椅总成（绒布面料）</v>
          </cell>
        </row>
        <row r="103">
          <cell r="A103" t="str">
            <v>1.1.03.06</v>
          </cell>
          <cell r="B103" t="str">
            <v>SCS0000097</v>
          </cell>
          <cell r="C103" t="str">
            <v>M20副驾驶员座椅总成（PVC面料）</v>
          </cell>
        </row>
        <row r="104">
          <cell r="A104" t="str">
            <v>1.1.03.07</v>
          </cell>
          <cell r="B104" t="str">
            <v>SCS0000098</v>
          </cell>
          <cell r="C104" t="str">
            <v>M20中排左侧独立单人座椅总成（织物面料）</v>
          </cell>
        </row>
        <row r="105">
          <cell r="A105" t="str">
            <v>1.1.03.08</v>
          </cell>
          <cell r="B105" t="str">
            <v>SCS0000099</v>
          </cell>
          <cell r="C105" t="str">
            <v>M20中排左侧独立单人座椅总成（绒布面料）</v>
          </cell>
        </row>
        <row r="106">
          <cell r="A106" t="str">
            <v>1.1.03.09</v>
          </cell>
          <cell r="B106" t="str">
            <v>SCS0000100</v>
          </cell>
          <cell r="C106" t="str">
            <v>M20中排左侧独立单人座椅总成（PVC面料）</v>
          </cell>
        </row>
        <row r="107">
          <cell r="A107" t="str">
            <v>1.1.03.10</v>
          </cell>
          <cell r="B107" t="str">
            <v>SCS0000101</v>
          </cell>
          <cell r="C107" t="str">
            <v>M20中排右侧独立单人座椅总成（织物面料）</v>
          </cell>
        </row>
        <row r="108">
          <cell r="A108" t="str">
            <v>1.1.03.100</v>
          </cell>
          <cell r="B108" t="str">
            <v>SCS0000102</v>
          </cell>
          <cell r="C108" t="str">
            <v>副驾驶座椅工艺合件</v>
          </cell>
        </row>
        <row r="109">
          <cell r="A109" t="str">
            <v>1.1.03.101</v>
          </cell>
          <cell r="B109" t="str">
            <v>SCS0000103</v>
          </cell>
          <cell r="C109" t="str">
            <v>驾驶员座椅工艺合件</v>
          </cell>
        </row>
        <row r="110">
          <cell r="A110" t="str">
            <v>1.1.03.102</v>
          </cell>
          <cell r="B110" t="str">
            <v>SCS0000104</v>
          </cell>
          <cell r="C110" t="str">
            <v>副驾驶座椅工艺合件</v>
          </cell>
        </row>
        <row r="111">
          <cell r="A111" t="str">
            <v>1.1.03.103</v>
          </cell>
          <cell r="B111" t="str">
            <v>SCS0000105</v>
          </cell>
          <cell r="C111" t="str">
            <v>中排右侧独立座椅工艺合件</v>
          </cell>
        </row>
        <row r="112">
          <cell r="A112" t="str">
            <v>1.1.03.104</v>
          </cell>
          <cell r="B112" t="str">
            <v>SCS0000106</v>
          </cell>
          <cell r="C112" t="str">
            <v>中排左侧独立座椅工艺合件</v>
          </cell>
        </row>
        <row r="113">
          <cell r="A113" t="str">
            <v>1.1.03.105</v>
          </cell>
          <cell r="B113" t="str">
            <v>SCS0000107</v>
          </cell>
          <cell r="C113" t="str">
            <v>中排左侧独立座椅工艺合件</v>
          </cell>
        </row>
        <row r="114">
          <cell r="A114" t="str">
            <v>1.1.03.106</v>
          </cell>
          <cell r="B114" t="str">
            <v>SCS0000108</v>
          </cell>
          <cell r="C114" t="str">
            <v>中排右侧独立座椅工艺合件</v>
          </cell>
        </row>
        <row r="115">
          <cell r="A115" t="str">
            <v>1.1.03.107</v>
          </cell>
          <cell r="B115" t="str">
            <v>SCS0000109</v>
          </cell>
          <cell r="C115" t="str">
            <v>中排左侧独立座椅工艺合件</v>
          </cell>
        </row>
        <row r="116">
          <cell r="A116" t="str">
            <v>1.1.03.108</v>
          </cell>
          <cell r="B116" t="str">
            <v>SCS0000110</v>
          </cell>
          <cell r="C116" t="str">
            <v>中排右侧独立座椅工艺合件</v>
          </cell>
        </row>
        <row r="117">
          <cell r="A117" t="str">
            <v>1.1.03.109</v>
          </cell>
          <cell r="B117" t="str">
            <v>SCS0000111</v>
          </cell>
          <cell r="C117" t="str">
            <v>副驾驶座椅工艺合件</v>
          </cell>
        </row>
        <row r="118">
          <cell r="A118" t="str">
            <v>1.1.03.11</v>
          </cell>
          <cell r="B118" t="str">
            <v>SCS0000112</v>
          </cell>
          <cell r="C118" t="str">
            <v>M20中排右侧独立单人座椅总成（绒布面料）</v>
          </cell>
        </row>
        <row r="119">
          <cell r="A119" t="str">
            <v>1.1.03.110</v>
          </cell>
          <cell r="B119" t="str">
            <v>SCS0000113</v>
          </cell>
          <cell r="C119" t="str">
            <v>中排左侧独立座椅工艺合件</v>
          </cell>
        </row>
        <row r="120">
          <cell r="A120" t="str">
            <v>1.1.03.111</v>
          </cell>
          <cell r="B120" t="str">
            <v>SCS0000114</v>
          </cell>
          <cell r="C120" t="str">
            <v>中排右侧独立座椅工艺合件</v>
          </cell>
        </row>
        <row r="121">
          <cell r="A121" t="str">
            <v>1.1.03.112</v>
          </cell>
          <cell r="B121" t="str">
            <v>SCS0000115</v>
          </cell>
          <cell r="C121" t="str">
            <v>前排座椅总成-左</v>
          </cell>
        </row>
        <row r="122">
          <cell r="A122" t="str">
            <v>1.1.03.113</v>
          </cell>
          <cell r="B122" t="str">
            <v>SCS0000116</v>
          </cell>
          <cell r="C122" t="str">
            <v>前排座椅总成-右</v>
          </cell>
        </row>
        <row r="123">
          <cell r="A123" t="str">
            <v>1.1.03.114</v>
          </cell>
          <cell r="B123" t="str">
            <v>SCS0000117</v>
          </cell>
          <cell r="C123" t="str">
            <v>前排座椅总成-左</v>
          </cell>
        </row>
        <row r="124">
          <cell r="A124" t="str">
            <v>1.1.03.115</v>
          </cell>
          <cell r="B124" t="str">
            <v>SCS0000118</v>
          </cell>
          <cell r="C124" t="str">
            <v>前排座椅总成-右</v>
          </cell>
        </row>
        <row r="125">
          <cell r="A125" t="str">
            <v>1.1.03.116</v>
          </cell>
          <cell r="B125" t="str">
            <v>SCS0000119</v>
          </cell>
          <cell r="C125" t="str">
            <v>前排座椅总成-右</v>
          </cell>
        </row>
        <row r="126">
          <cell r="A126" t="str">
            <v>1.1.03.117</v>
          </cell>
          <cell r="B126" t="str">
            <v>SCS0000120</v>
          </cell>
          <cell r="C126" t="str">
            <v>中排独立座椅-左</v>
          </cell>
        </row>
        <row r="127">
          <cell r="A127" t="str">
            <v>1.1.03.118</v>
          </cell>
          <cell r="B127" t="str">
            <v>SCS0000121</v>
          </cell>
          <cell r="C127" t="str">
            <v>中排独立座椅-右</v>
          </cell>
        </row>
        <row r="128">
          <cell r="A128" t="str">
            <v>1.1.03.12</v>
          </cell>
          <cell r="B128" t="str">
            <v>SCS0000122</v>
          </cell>
          <cell r="C128" t="str">
            <v>M20中排右侧独立单人座椅总成（PVC面料）</v>
          </cell>
        </row>
        <row r="129">
          <cell r="A129" t="str">
            <v>1.1.03.120</v>
          </cell>
          <cell r="B129" t="str">
            <v>SCS0000123</v>
          </cell>
          <cell r="C129" t="str">
            <v>驾驶员座椅工艺合件</v>
          </cell>
        </row>
        <row r="130">
          <cell r="A130" t="str">
            <v>1.1.03.121</v>
          </cell>
          <cell r="B130" t="str">
            <v>SCS0000124</v>
          </cell>
          <cell r="C130" t="str">
            <v>中排六分座椅</v>
          </cell>
        </row>
        <row r="131">
          <cell r="A131" t="str">
            <v>1.1.03.122</v>
          </cell>
          <cell r="B131" t="str">
            <v>SCS0000125</v>
          </cell>
          <cell r="C131" t="str">
            <v>中排四分座椅</v>
          </cell>
        </row>
        <row r="132">
          <cell r="A132" t="str">
            <v>1.1.03.123</v>
          </cell>
          <cell r="B132" t="str">
            <v>SCS0000126</v>
          </cell>
          <cell r="C132" t="str">
            <v>第三排座椅-左</v>
          </cell>
        </row>
        <row r="133">
          <cell r="A133" t="str">
            <v>1.1.03.124</v>
          </cell>
          <cell r="B133" t="str">
            <v>SCS0000127</v>
          </cell>
          <cell r="C133" t="str">
            <v>第三排座椅-右</v>
          </cell>
        </row>
        <row r="134">
          <cell r="A134" t="str">
            <v>1.1.03.125</v>
          </cell>
          <cell r="B134" t="str">
            <v>SCS0000128</v>
          </cell>
          <cell r="C134" t="str">
            <v>第三排座椅</v>
          </cell>
        </row>
        <row r="135">
          <cell r="A135" t="str">
            <v>1.1.03.126</v>
          </cell>
          <cell r="B135" t="str">
            <v>SCS0000129</v>
          </cell>
          <cell r="C135" t="str">
            <v>中排六分座椅</v>
          </cell>
        </row>
        <row r="136">
          <cell r="A136" t="str">
            <v>1.1.03.127</v>
          </cell>
          <cell r="B136" t="str">
            <v>SCS0000130</v>
          </cell>
          <cell r="C136" t="str">
            <v>中排四分座椅</v>
          </cell>
        </row>
        <row r="137">
          <cell r="A137" t="str">
            <v>1.1.03.128</v>
          </cell>
          <cell r="B137" t="str">
            <v>SCS0000131</v>
          </cell>
          <cell r="C137" t="str">
            <v>第三排座椅</v>
          </cell>
        </row>
        <row r="138">
          <cell r="A138" t="str">
            <v>1.1.03.129</v>
          </cell>
          <cell r="B138" t="str">
            <v>SCS0000132</v>
          </cell>
          <cell r="C138" t="str">
            <v>第三排座椅-左</v>
          </cell>
        </row>
        <row r="139">
          <cell r="A139" t="str">
            <v>1.1.03.13</v>
          </cell>
          <cell r="B139" t="str">
            <v>SCS0000133</v>
          </cell>
          <cell r="C139" t="str">
            <v>M20中排左侧座椅总成（织物面料）</v>
          </cell>
        </row>
        <row r="140">
          <cell r="A140" t="str">
            <v>1.1.03.130</v>
          </cell>
          <cell r="B140" t="str">
            <v>SCS0000134</v>
          </cell>
          <cell r="C140" t="str">
            <v>第三排座椅-右</v>
          </cell>
        </row>
        <row r="141">
          <cell r="A141" t="str">
            <v>1.1.03.131</v>
          </cell>
          <cell r="B141" t="str">
            <v>SCS0000135</v>
          </cell>
          <cell r="C141" t="str">
            <v>驾驶员座椅工艺合件</v>
          </cell>
        </row>
        <row r="142">
          <cell r="A142" t="str">
            <v>1.1.03.132</v>
          </cell>
          <cell r="B142" t="str">
            <v>SCS0000136</v>
          </cell>
          <cell r="C142" t="str">
            <v>副驾驶座椅工艺合件</v>
          </cell>
        </row>
        <row r="143">
          <cell r="A143" t="str">
            <v>1.1.03.133</v>
          </cell>
          <cell r="B143" t="str">
            <v>SCS0000137</v>
          </cell>
          <cell r="C143" t="str">
            <v>驾驶员座椅工艺合件</v>
          </cell>
        </row>
        <row r="144">
          <cell r="A144" t="str">
            <v>1.1.03.134</v>
          </cell>
          <cell r="B144" t="str">
            <v>SCS0000138</v>
          </cell>
          <cell r="C144" t="str">
            <v>副驾驶座椅工艺合件</v>
          </cell>
        </row>
        <row r="145">
          <cell r="A145" t="str">
            <v>1.1.03.135</v>
          </cell>
          <cell r="B145" t="str">
            <v>SCS0000139</v>
          </cell>
          <cell r="C145" t="str">
            <v>中排左侧独立座椅工艺合件</v>
          </cell>
        </row>
        <row r="146">
          <cell r="A146" t="str">
            <v>1.1.03.136</v>
          </cell>
          <cell r="B146" t="str">
            <v>SCS0000140</v>
          </cell>
          <cell r="C146" t="str">
            <v>中排右侧独立座椅工艺合件</v>
          </cell>
        </row>
        <row r="147">
          <cell r="A147" t="str">
            <v>1.1.03.137</v>
          </cell>
          <cell r="B147" t="str">
            <v>SCS0000141</v>
          </cell>
          <cell r="C147" t="str">
            <v>中排左侧独立座椅工艺合件</v>
          </cell>
        </row>
        <row r="148">
          <cell r="A148" t="str">
            <v>1.1.03.138</v>
          </cell>
          <cell r="B148" t="str">
            <v>SCS0000142</v>
          </cell>
          <cell r="C148" t="str">
            <v>中排右侧独立座椅工艺合件</v>
          </cell>
        </row>
        <row r="149">
          <cell r="A149" t="str">
            <v>1.1.03.14</v>
          </cell>
          <cell r="B149" t="str">
            <v>SCS0000143</v>
          </cell>
          <cell r="C149" t="str">
            <v>M20中排左侧座椅总成（绒布面料）</v>
          </cell>
        </row>
        <row r="150">
          <cell r="A150" t="str">
            <v>1.1.03.15</v>
          </cell>
          <cell r="B150" t="str">
            <v>SCS0000144</v>
          </cell>
          <cell r="C150" t="str">
            <v>M20中排左侧座椅总成（PVC面料）</v>
          </cell>
        </row>
        <row r="151">
          <cell r="A151" t="str">
            <v>1.1.03.16</v>
          </cell>
          <cell r="B151" t="str">
            <v>SCS0000145</v>
          </cell>
          <cell r="C151" t="str">
            <v>M20中排左侧座椅总成（织物面料，带遮丑布）</v>
          </cell>
        </row>
        <row r="152">
          <cell r="A152" t="str">
            <v>1.1.03.17</v>
          </cell>
          <cell r="B152" t="str">
            <v>SCS0000146</v>
          </cell>
          <cell r="C152" t="str">
            <v>M20中排左侧座椅总成（绒布面料，带遮丑布）</v>
          </cell>
        </row>
        <row r="153">
          <cell r="A153" t="str">
            <v>1.1.03.18</v>
          </cell>
          <cell r="B153" t="str">
            <v>SCS0000147</v>
          </cell>
          <cell r="C153" t="str">
            <v>M20中排左侧座椅总成（PVC面料，带遮丑布）</v>
          </cell>
        </row>
        <row r="154">
          <cell r="A154" t="str">
            <v>1.1.03.19</v>
          </cell>
          <cell r="B154" t="str">
            <v>SCS0000148</v>
          </cell>
          <cell r="C154" t="str">
            <v>M20中排右侧座椅总成（织物面料）</v>
          </cell>
        </row>
        <row r="155">
          <cell r="A155" t="str">
            <v>1.1.03.20</v>
          </cell>
          <cell r="B155" t="str">
            <v>SCS0000149</v>
          </cell>
          <cell r="C155" t="str">
            <v>M20中排右侧座椅总成（绒布面料）</v>
          </cell>
        </row>
        <row r="156">
          <cell r="A156" t="str">
            <v>1.1.03.21</v>
          </cell>
          <cell r="B156" t="str">
            <v>SCS0000150</v>
          </cell>
          <cell r="C156" t="str">
            <v>M20中排右侧座椅总成（PVC面料）</v>
          </cell>
        </row>
        <row r="157">
          <cell r="A157" t="str">
            <v>1.1.03.22</v>
          </cell>
          <cell r="B157" t="str">
            <v>SCS0000151</v>
          </cell>
          <cell r="C157" t="str">
            <v>M20中排右侧座椅总成（织物面料，带遮丑布）</v>
          </cell>
        </row>
        <row r="158">
          <cell r="A158" t="str">
            <v>1.1.03.23</v>
          </cell>
          <cell r="B158" t="str">
            <v>SCS0000152</v>
          </cell>
          <cell r="C158" t="str">
            <v>M20中排右侧座椅总成（绒布面料，带遮丑布）</v>
          </cell>
        </row>
        <row r="159">
          <cell r="A159" t="str">
            <v>1.1.03.24</v>
          </cell>
          <cell r="B159" t="str">
            <v>SCS0000153</v>
          </cell>
          <cell r="C159" t="str">
            <v>M20中排右侧座椅总成（PVC面料，带遮丑布）</v>
          </cell>
        </row>
        <row r="160">
          <cell r="A160" t="str">
            <v>1.1.03.25</v>
          </cell>
          <cell r="B160" t="str">
            <v>SCS0000154</v>
          </cell>
          <cell r="C160" t="str">
            <v>M20第三排座椅总成（织物面料，无头枕）</v>
          </cell>
        </row>
        <row r="161">
          <cell r="A161" t="str">
            <v>1.1.03.26</v>
          </cell>
          <cell r="B161" t="str">
            <v>SCS0000155</v>
          </cell>
          <cell r="C161" t="str">
            <v>M20第三排座椅总成（织物面料）</v>
          </cell>
        </row>
        <row r="162">
          <cell r="A162" t="str">
            <v>1.1.03.27</v>
          </cell>
          <cell r="B162" t="str">
            <v>SCS0000156</v>
          </cell>
          <cell r="C162" t="str">
            <v>M20第三排座椅总成（绒布面料）</v>
          </cell>
        </row>
        <row r="163">
          <cell r="A163" t="str">
            <v>1.1.03.28</v>
          </cell>
          <cell r="B163" t="str">
            <v>SCS0000157</v>
          </cell>
          <cell r="C163" t="str">
            <v>M20第三排座椅总成（PVC面料）</v>
          </cell>
        </row>
        <row r="164">
          <cell r="A164" t="str">
            <v>1.1.03.29</v>
          </cell>
          <cell r="B164" t="str">
            <v>SCS0000158</v>
          </cell>
          <cell r="C164" t="str">
            <v>M50第三排座椅总成（织物面料，无头枕）</v>
          </cell>
        </row>
        <row r="165">
          <cell r="A165" t="str">
            <v>1.1.03.30</v>
          </cell>
          <cell r="B165" t="str">
            <v>SCS0000159</v>
          </cell>
          <cell r="C165" t="str">
            <v>M50第三排座椅总成（织物面料）</v>
          </cell>
        </row>
        <row r="166">
          <cell r="A166" t="str">
            <v>1.1.03.31</v>
          </cell>
          <cell r="B166" t="str">
            <v>SCS0000160</v>
          </cell>
          <cell r="C166" t="str">
            <v>M50第三排座椅总成（绒布面料）</v>
          </cell>
        </row>
        <row r="167">
          <cell r="A167" t="str">
            <v>1.1.03.32</v>
          </cell>
          <cell r="B167" t="str">
            <v>SCS0000161</v>
          </cell>
          <cell r="C167" t="str">
            <v>M50第三排座椅总成（PVC面料）</v>
          </cell>
        </row>
        <row r="168">
          <cell r="A168" t="str">
            <v>1.1.03.33</v>
          </cell>
          <cell r="B168" t="str">
            <v>SCS0000162</v>
          </cell>
          <cell r="C168" t="str">
            <v>M20中排左侧独立单人座椅总成（织物面料，不带扶手）</v>
          </cell>
        </row>
        <row r="169">
          <cell r="A169" t="str">
            <v>1.1.03.34</v>
          </cell>
          <cell r="B169" t="str">
            <v>SCS0000163</v>
          </cell>
          <cell r="C169" t="str">
            <v>M20中排左侧独立单人座椅总成（绒布面料，不带扶手）</v>
          </cell>
        </row>
        <row r="170">
          <cell r="A170" t="str">
            <v>1.1.03.35</v>
          </cell>
          <cell r="B170" t="str">
            <v>SCS0000164</v>
          </cell>
          <cell r="C170" t="str">
            <v>M20中排左侧独立单人座椅总成（PVC面料，不带扶手）</v>
          </cell>
        </row>
        <row r="171">
          <cell r="A171" t="str">
            <v>1.1.03.36</v>
          </cell>
          <cell r="B171" t="str">
            <v>SCS0000165</v>
          </cell>
          <cell r="C171" t="str">
            <v>M20中排右侧独立单人座椅总成（织物面料，不带扶手）</v>
          </cell>
        </row>
        <row r="172">
          <cell r="A172" t="str">
            <v>1.1.03.37</v>
          </cell>
          <cell r="B172" t="str">
            <v>SCS0000166</v>
          </cell>
          <cell r="C172" t="str">
            <v>M20中排右侧独立单人座椅总成（绒布面料，不带扶手）</v>
          </cell>
        </row>
        <row r="173">
          <cell r="A173" t="str">
            <v>1.1.03.38</v>
          </cell>
          <cell r="B173" t="str">
            <v>SCS0000167</v>
          </cell>
          <cell r="C173" t="str">
            <v>M20中排右侧独立单人座椅总成（PVC面料，不带扶手）</v>
          </cell>
        </row>
        <row r="174">
          <cell r="A174" t="str">
            <v>1.1.03.39</v>
          </cell>
          <cell r="B174" t="str">
            <v>SCS0000168</v>
          </cell>
          <cell r="C174" t="str">
            <v>M20驾驶员座椅总成（米色织物、4向调节）</v>
          </cell>
        </row>
        <row r="175">
          <cell r="A175" t="str">
            <v>1.1.03.40</v>
          </cell>
          <cell r="B175" t="str">
            <v>SCS0000169</v>
          </cell>
          <cell r="C175" t="str">
            <v>M20驾驶员座椅总成（米色织物、6向调节）</v>
          </cell>
        </row>
        <row r="176">
          <cell r="A176" t="str">
            <v>1.1.03.41</v>
          </cell>
          <cell r="B176" t="str">
            <v>SCS0000170</v>
          </cell>
          <cell r="C176" t="str">
            <v>M20驾驶员座椅总成（米色PVC、6向调节）</v>
          </cell>
        </row>
        <row r="177">
          <cell r="A177" t="str">
            <v>1.1.03.42</v>
          </cell>
          <cell r="B177" t="str">
            <v>SCS0000171</v>
          </cell>
          <cell r="C177" t="str">
            <v>M20驾驶员座椅总成（米色PVC、4向调节）</v>
          </cell>
        </row>
        <row r="178">
          <cell r="A178" t="str">
            <v>1.1.03.43</v>
          </cell>
          <cell r="B178" t="str">
            <v>SCS0000172</v>
          </cell>
          <cell r="C178" t="str">
            <v>M20副驾驶员座椅总成（米色织物）</v>
          </cell>
        </row>
        <row r="179">
          <cell r="A179" t="str">
            <v>1.1.03.44</v>
          </cell>
          <cell r="B179" t="str">
            <v>SCS0000173</v>
          </cell>
          <cell r="C179" t="str">
            <v>M20副驾驶员座椅总成（米色PVC）</v>
          </cell>
        </row>
        <row r="180">
          <cell r="A180" t="str">
            <v>1.1.03.45</v>
          </cell>
          <cell r="B180" t="str">
            <v>SCS0000174</v>
          </cell>
          <cell r="C180" t="str">
            <v>M20中排左侧独立单人座椅总成（米色织物）</v>
          </cell>
        </row>
        <row r="181">
          <cell r="A181" t="str">
            <v>1.1.03.46</v>
          </cell>
          <cell r="B181" t="str">
            <v>SCS0000175</v>
          </cell>
          <cell r="C181" t="str">
            <v>M20中排左侧独立单人座椅总成（米色PVC）</v>
          </cell>
        </row>
        <row r="182">
          <cell r="A182" t="str">
            <v>1.1.03.47</v>
          </cell>
          <cell r="B182" t="str">
            <v>SCS0000176</v>
          </cell>
          <cell r="C182" t="str">
            <v>M20中排右侧独立单人座椅总成（米色织物）</v>
          </cell>
        </row>
        <row r="183">
          <cell r="A183" t="str">
            <v>1.1.03.48</v>
          </cell>
          <cell r="B183" t="str">
            <v>SCS0000177</v>
          </cell>
          <cell r="C183" t="str">
            <v>M20中排右侧独立单人座椅总成（米色PVC）</v>
          </cell>
        </row>
        <row r="184">
          <cell r="A184" t="str">
            <v>1.1.03.49</v>
          </cell>
          <cell r="B184" t="str">
            <v>SCS0000178</v>
          </cell>
          <cell r="C184" t="str">
            <v>M20中排左侧座椅总成（米色织物）</v>
          </cell>
        </row>
        <row r="185">
          <cell r="A185" t="str">
            <v>1.1.03.50</v>
          </cell>
          <cell r="B185" t="str">
            <v>SCS0000179</v>
          </cell>
          <cell r="C185" t="str">
            <v>M20中排左侧座椅总成（米色PVC）</v>
          </cell>
        </row>
        <row r="186">
          <cell r="A186" t="str">
            <v>1.1.03.51</v>
          </cell>
          <cell r="B186" t="str">
            <v>SCS0000180</v>
          </cell>
          <cell r="C186" t="str">
            <v>M20中排右侧座椅总成（米色织物）</v>
          </cell>
        </row>
        <row r="187">
          <cell r="A187" t="str">
            <v>1.1.03.52</v>
          </cell>
          <cell r="B187" t="str">
            <v>SCS0000181</v>
          </cell>
          <cell r="C187" t="str">
            <v>M20中排右侧座椅总成（米色PVC）</v>
          </cell>
        </row>
        <row r="188">
          <cell r="A188" t="str">
            <v>1.1.03.53</v>
          </cell>
          <cell r="B188" t="str">
            <v>SCS0000182</v>
          </cell>
          <cell r="C188" t="str">
            <v>M20第三排座椅总成（米色织物）</v>
          </cell>
        </row>
        <row r="189">
          <cell r="A189" t="str">
            <v>1.1.03.54</v>
          </cell>
          <cell r="B189" t="str">
            <v>SCS0000183</v>
          </cell>
          <cell r="C189" t="str">
            <v>M20第三排座椅总成（米色PVC）</v>
          </cell>
        </row>
        <row r="190">
          <cell r="A190" t="str">
            <v>1.1.03.55</v>
          </cell>
          <cell r="B190" t="str">
            <v>SCS0000184</v>
          </cell>
          <cell r="C190" t="str">
            <v>M20中排左侧独立单人座椅总成（织物面料+不带扶手，A122）</v>
          </cell>
        </row>
        <row r="191">
          <cell r="A191" t="str">
            <v>1.1.03.56</v>
          </cell>
          <cell r="B191" t="str">
            <v>SCS0000185</v>
          </cell>
          <cell r="C191" t="str">
            <v>M20中排右侧独立单人座椅总成（织物面料+不带扶手，A122）</v>
          </cell>
        </row>
        <row r="192">
          <cell r="A192" t="str">
            <v>1.1.03.57</v>
          </cell>
          <cell r="B192" t="str">
            <v>SCS0000186</v>
          </cell>
          <cell r="C192" t="str">
            <v>M20驾驶员座椅总成（紫黑色织物、4向调节）</v>
          </cell>
        </row>
        <row r="193">
          <cell r="A193" t="str">
            <v>1.1.03.58</v>
          </cell>
          <cell r="B193" t="str">
            <v>SCS0000187</v>
          </cell>
          <cell r="C193" t="str">
            <v>M20驾驶员座椅总成（紫黑色织物、6向调节）</v>
          </cell>
        </row>
        <row r="194">
          <cell r="A194" t="str">
            <v>1.1.03.59</v>
          </cell>
          <cell r="B194" t="str">
            <v>SCS0000188</v>
          </cell>
          <cell r="C194" t="str">
            <v>M20驾驶员座椅总成（紫黑色+棕色PVC、6向调节）</v>
          </cell>
        </row>
        <row r="195">
          <cell r="A195" t="str">
            <v>1.1.03.60</v>
          </cell>
          <cell r="B195" t="str">
            <v>SCS0000189</v>
          </cell>
          <cell r="C195" t="str">
            <v>M20驾驶员座椅总成（紫黑色+棕色PVC、4向调节）</v>
          </cell>
        </row>
        <row r="196">
          <cell r="A196" t="str">
            <v>1.1.03.61</v>
          </cell>
          <cell r="B196" t="str">
            <v>SCS0000190</v>
          </cell>
          <cell r="C196" t="str">
            <v>M20副驾驶员座椅总成（紫黑色织物）</v>
          </cell>
        </row>
        <row r="197">
          <cell r="A197" t="str">
            <v>1.1.03.62</v>
          </cell>
          <cell r="B197" t="str">
            <v>SCS0000191</v>
          </cell>
          <cell r="C197" t="str">
            <v>M20副驾驶员座椅总成（紫黑色+棕色PVC）</v>
          </cell>
        </row>
        <row r="198">
          <cell r="A198" t="str">
            <v>1.1.03.63</v>
          </cell>
          <cell r="B198" t="str">
            <v>SCS0000192</v>
          </cell>
          <cell r="C198" t="str">
            <v>M20中排左侧独立单人座椅总成（紫黑色织物）</v>
          </cell>
        </row>
        <row r="199">
          <cell r="A199" t="str">
            <v>1.1.03.64</v>
          </cell>
          <cell r="B199" t="str">
            <v>SCS0000193</v>
          </cell>
          <cell r="C199" t="str">
            <v>M20中排左侧独立单人座椅总成（紫黑色+棕色PVC）</v>
          </cell>
        </row>
        <row r="200">
          <cell r="A200" t="str">
            <v>1.1.03.65</v>
          </cell>
          <cell r="B200" t="str">
            <v>SCS0000194</v>
          </cell>
          <cell r="C200" t="str">
            <v>M20中排右侧独立单人座椅总成（紫黑色织物）</v>
          </cell>
        </row>
        <row r="201">
          <cell r="A201" t="str">
            <v>1.1.03.66</v>
          </cell>
          <cell r="B201" t="str">
            <v>SCS0000195</v>
          </cell>
          <cell r="C201" t="str">
            <v>M20中排右侧独立单人座椅总成（紫黑色PVC）</v>
          </cell>
        </row>
        <row r="202">
          <cell r="A202" t="str">
            <v>1.1.03.67</v>
          </cell>
          <cell r="B202" t="str">
            <v>SCS0000196</v>
          </cell>
          <cell r="C202" t="str">
            <v>M20中排左侧座椅总成（紫黑色织物）</v>
          </cell>
        </row>
        <row r="203">
          <cell r="A203" t="str">
            <v>1.1.03.68</v>
          </cell>
          <cell r="B203" t="str">
            <v>SCS0000197</v>
          </cell>
          <cell r="C203" t="str">
            <v>M20中排左侧座椅总成（紫黑色+棕色PVC）</v>
          </cell>
        </row>
        <row r="204">
          <cell r="A204" t="str">
            <v>1.1.03.69</v>
          </cell>
          <cell r="B204" t="str">
            <v>SCS0000198</v>
          </cell>
          <cell r="C204" t="str">
            <v>M20中排右侧座椅总成（紫黑色织物）</v>
          </cell>
        </row>
        <row r="205">
          <cell r="A205" t="str">
            <v>1.1.03.70</v>
          </cell>
          <cell r="B205" t="str">
            <v>SCS0000199</v>
          </cell>
          <cell r="C205" t="str">
            <v>M20中排右侧座椅总成（紫黑色+棕色PVC）</v>
          </cell>
        </row>
        <row r="206">
          <cell r="A206" t="str">
            <v>1.1.03.71</v>
          </cell>
          <cell r="B206" t="str">
            <v>SCS0000200</v>
          </cell>
          <cell r="C206" t="str">
            <v>M20第三排座椅总成（紫黑色织物）</v>
          </cell>
        </row>
        <row r="207">
          <cell r="A207" t="str">
            <v>1.1.03.72</v>
          </cell>
          <cell r="B207" t="str">
            <v>SCS0000201</v>
          </cell>
          <cell r="C207" t="str">
            <v>M20第三排座椅总成（紫黑色+棕色PVC）</v>
          </cell>
        </row>
        <row r="208">
          <cell r="A208" t="str">
            <v>1.1.03.73</v>
          </cell>
          <cell r="B208" t="str">
            <v>SCS0000202</v>
          </cell>
          <cell r="C208" t="str">
            <v>M20中排左侧独立单人座椅总成（织物面料+不带扶手+滑轨脚架组装，A122）</v>
          </cell>
        </row>
        <row r="209">
          <cell r="A209" t="str">
            <v>1.1.03.74</v>
          </cell>
          <cell r="B209" t="str">
            <v>SCS0000203</v>
          </cell>
          <cell r="C209" t="str">
            <v>M20中排右侧独立单人座椅总成（织物面料+不带扶手+滑轨脚架组装，A122）</v>
          </cell>
        </row>
        <row r="210">
          <cell r="A210" t="str">
            <v>1.1.03.75</v>
          </cell>
          <cell r="B210" t="str">
            <v>SCS0000204</v>
          </cell>
          <cell r="C210" t="str">
            <v>M35驾驶员座椅总成（棕色PVC、6向调节）</v>
          </cell>
        </row>
        <row r="211">
          <cell r="A211" t="str">
            <v>1.1.03.76</v>
          </cell>
          <cell r="B211" t="str">
            <v>SCS0000205</v>
          </cell>
          <cell r="C211" t="str">
            <v>M35副驾驶员座椅总成（棕色PVC）</v>
          </cell>
        </row>
        <row r="212">
          <cell r="A212" t="str">
            <v>1.1.03.77</v>
          </cell>
          <cell r="B212" t="str">
            <v>SCS0000206</v>
          </cell>
          <cell r="C212" t="str">
            <v>M35驾驶员座椅总成（棕色PVC+6向+加热）</v>
          </cell>
        </row>
        <row r="213">
          <cell r="A213" t="str">
            <v>1.1.03.78</v>
          </cell>
          <cell r="B213" t="str">
            <v>SCS0000207</v>
          </cell>
          <cell r="C213" t="str">
            <v>M35副驾驶员座椅总成（棕色PVC+加热）</v>
          </cell>
        </row>
        <row r="214">
          <cell r="A214" t="str">
            <v>1.1.03.79</v>
          </cell>
          <cell r="B214" t="str">
            <v>SCS0000208</v>
          </cell>
          <cell r="C214" t="str">
            <v>M35中排左侧独立单人座椅总成（棕色PVC）</v>
          </cell>
        </row>
        <row r="215">
          <cell r="A215" t="str">
            <v>1.1.03.80</v>
          </cell>
          <cell r="B215" t="str">
            <v>SCS0000209</v>
          </cell>
          <cell r="C215" t="str">
            <v>M35中排右侧独立单人座椅总成（棕色PVC）</v>
          </cell>
        </row>
        <row r="216">
          <cell r="A216" t="str">
            <v>1.1.03.81</v>
          </cell>
          <cell r="B216" t="str">
            <v>SCS0000210</v>
          </cell>
          <cell r="C216" t="str">
            <v>M35中排左侧座椅座椅总成（棕色PVC）</v>
          </cell>
        </row>
        <row r="217">
          <cell r="A217" t="str">
            <v>1.1.03.82</v>
          </cell>
          <cell r="B217" t="str">
            <v>SCS0000211</v>
          </cell>
          <cell r="C217" t="str">
            <v>M35中排右侧座椅座椅总成（棕色PVC）</v>
          </cell>
        </row>
        <row r="218">
          <cell r="A218" t="str">
            <v>1.1.03.83</v>
          </cell>
          <cell r="B218" t="str">
            <v>SCS0000212</v>
          </cell>
          <cell r="C218" t="str">
            <v>M35第三排座椅总成（棕色PVC）</v>
          </cell>
        </row>
        <row r="219">
          <cell r="A219" t="str">
            <v>1.1.03.84</v>
          </cell>
          <cell r="B219" t="str">
            <v>SCS0000213</v>
          </cell>
          <cell r="C219" t="str">
            <v>M20中排左独立座椅（无扶手，米色织物）</v>
          </cell>
        </row>
        <row r="220">
          <cell r="A220" t="str">
            <v>1.1.03.85</v>
          </cell>
          <cell r="B220" t="str">
            <v>SCS0000214</v>
          </cell>
          <cell r="C220" t="str">
            <v>M20中排右独立座椅（无扶手，米色织物）</v>
          </cell>
        </row>
        <row r="221">
          <cell r="A221" t="str">
            <v>1.1.03.86</v>
          </cell>
          <cell r="B221" t="str">
            <v>SCS0000215</v>
          </cell>
          <cell r="C221" t="str">
            <v>M20中排左侧座椅</v>
          </cell>
        </row>
        <row r="222">
          <cell r="A222" t="str">
            <v>1.1.03.87</v>
          </cell>
          <cell r="B222" t="str">
            <v>SCS0000216</v>
          </cell>
          <cell r="C222" t="str">
            <v>M20中排左侧座椅</v>
          </cell>
        </row>
        <row r="223">
          <cell r="A223" t="str">
            <v>1.1.03.88</v>
          </cell>
          <cell r="B223" t="str">
            <v>SCS0000217</v>
          </cell>
          <cell r="C223" t="str">
            <v>M20中排右侧座椅</v>
          </cell>
        </row>
        <row r="224">
          <cell r="A224" t="str">
            <v>1.1.03.89</v>
          </cell>
          <cell r="B224" t="str">
            <v>SCS0000218</v>
          </cell>
          <cell r="C224" t="str">
            <v>M20中排右侧座椅</v>
          </cell>
        </row>
        <row r="225">
          <cell r="A225" t="str">
            <v>1.1.03.90</v>
          </cell>
          <cell r="B225" t="str">
            <v>SCS0000219</v>
          </cell>
          <cell r="C225" t="str">
            <v>驾驶员座椅工艺合件</v>
          </cell>
        </row>
        <row r="226">
          <cell r="A226" t="str">
            <v>1.1.03.91</v>
          </cell>
          <cell r="B226" t="str">
            <v>SCS0000220</v>
          </cell>
          <cell r="C226" t="str">
            <v>副驾驶座椅工艺合件</v>
          </cell>
        </row>
        <row r="227">
          <cell r="A227" t="str">
            <v>1.1.03.92</v>
          </cell>
          <cell r="B227" t="str">
            <v>SCS0000221</v>
          </cell>
          <cell r="C227" t="str">
            <v>中排左侧独立座椅工艺合件</v>
          </cell>
        </row>
        <row r="228">
          <cell r="A228" t="str">
            <v>1.1.03.93</v>
          </cell>
          <cell r="B228" t="str">
            <v>SCS0000222</v>
          </cell>
          <cell r="C228" t="str">
            <v>中排右侧独立座椅工艺合件</v>
          </cell>
        </row>
        <row r="229">
          <cell r="A229" t="str">
            <v>1.1.03.94</v>
          </cell>
          <cell r="B229" t="str">
            <v>SCS0000223</v>
          </cell>
          <cell r="C229" t="str">
            <v>驾驶员座椅工艺合件</v>
          </cell>
        </row>
        <row r="230">
          <cell r="A230" t="str">
            <v>1.1.03.95</v>
          </cell>
          <cell r="B230" t="str">
            <v>SCS0000224</v>
          </cell>
          <cell r="C230" t="str">
            <v>驾驶员座椅工艺合件</v>
          </cell>
        </row>
        <row r="231">
          <cell r="A231" t="str">
            <v>1.1.03.96</v>
          </cell>
          <cell r="B231" t="str">
            <v>SCS0000225</v>
          </cell>
          <cell r="C231" t="str">
            <v>副驾驶座椅工艺合件</v>
          </cell>
        </row>
        <row r="232">
          <cell r="A232" t="str">
            <v>1.1.03.97</v>
          </cell>
          <cell r="B232" t="str">
            <v>SCS0000226</v>
          </cell>
          <cell r="C232" t="str">
            <v>中排左侧独立座椅工艺合件</v>
          </cell>
        </row>
        <row r="233">
          <cell r="A233" t="str">
            <v>1.1.03.98</v>
          </cell>
          <cell r="B233" t="str">
            <v>SCS0000227</v>
          </cell>
          <cell r="C233" t="str">
            <v>中排右侧独立座椅工艺合件</v>
          </cell>
        </row>
        <row r="234">
          <cell r="A234" t="str">
            <v>1.1.03.99</v>
          </cell>
          <cell r="B234" t="str">
            <v>SCS0000228</v>
          </cell>
          <cell r="C234" t="str">
            <v>驾驶员座椅工艺合件</v>
          </cell>
        </row>
        <row r="235">
          <cell r="A235" t="str">
            <v>1.1.04</v>
          </cell>
        </row>
        <row r="235">
          <cell r="C235" t="str">
            <v>306改型</v>
          </cell>
        </row>
        <row r="236">
          <cell r="A236" t="str">
            <v>1.1.04.01</v>
          </cell>
          <cell r="B236" t="str">
            <v>SCS0000229</v>
          </cell>
          <cell r="C236" t="str">
            <v>306（改型）基本型中排2+1座椅总成</v>
          </cell>
        </row>
        <row r="237">
          <cell r="A237" t="str">
            <v>1.1.04.02</v>
          </cell>
          <cell r="B237" t="str">
            <v>SCS0000230</v>
          </cell>
          <cell r="C237" t="str">
            <v>306（改型）舒适型中排2+1座椅总成</v>
          </cell>
        </row>
        <row r="238">
          <cell r="A238" t="str">
            <v>1.1.04.03</v>
          </cell>
          <cell r="B238" t="str">
            <v>SCS0000231</v>
          </cell>
          <cell r="C238" t="str">
            <v>306（改型）豪华型中排2+1座椅总成</v>
          </cell>
        </row>
        <row r="239">
          <cell r="A239" t="str">
            <v>1.1.04.04</v>
          </cell>
          <cell r="B239" t="str">
            <v>SCS0000232</v>
          </cell>
          <cell r="C239" t="str">
            <v>306（改型）基本型中排双人座椅总成</v>
          </cell>
        </row>
        <row r="240">
          <cell r="A240" t="str">
            <v>1.1.04.05</v>
          </cell>
          <cell r="B240" t="str">
            <v>SCS0000233</v>
          </cell>
          <cell r="C240" t="str">
            <v>306（改型）舒适型中排双人座椅总成</v>
          </cell>
        </row>
        <row r="241">
          <cell r="A241" t="str">
            <v>1.1.04.06</v>
          </cell>
          <cell r="B241" t="str">
            <v>SCS0000234</v>
          </cell>
          <cell r="C241" t="str">
            <v>306（改型）豪华型中排双人座椅总成</v>
          </cell>
        </row>
        <row r="242">
          <cell r="A242" t="str">
            <v>1.1.04.07</v>
          </cell>
          <cell r="B242" t="str">
            <v>SCS0000235</v>
          </cell>
          <cell r="C242" t="str">
            <v>306（改型）基本型后排三人座椅总成</v>
          </cell>
        </row>
        <row r="243">
          <cell r="A243" t="str">
            <v>1.1.04.08</v>
          </cell>
          <cell r="B243" t="str">
            <v>SCS0000236</v>
          </cell>
          <cell r="C243" t="str">
            <v>306（改型）舒适型后排三人座椅总成</v>
          </cell>
        </row>
        <row r="244">
          <cell r="A244" t="str">
            <v>1.1.04.09</v>
          </cell>
          <cell r="B244" t="str">
            <v>SCS0000237</v>
          </cell>
          <cell r="C244" t="str">
            <v>306（改型）豪华型后排三人座椅总成</v>
          </cell>
        </row>
        <row r="245">
          <cell r="A245" t="str">
            <v>1.1.05</v>
          </cell>
        </row>
        <row r="245">
          <cell r="C245" t="str">
            <v>307改型</v>
          </cell>
        </row>
        <row r="246">
          <cell r="A246" t="str">
            <v>1.1.05.01</v>
          </cell>
          <cell r="B246" t="str">
            <v>SCS0000238</v>
          </cell>
          <cell r="C246" t="str">
            <v>307（改型）基本型中排2+1座椅（无头枕）</v>
          </cell>
        </row>
        <row r="247">
          <cell r="A247" t="str">
            <v>1.1.05.02</v>
          </cell>
          <cell r="B247" t="str">
            <v>SCS0000239</v>
          </cell>
          <cell r="C247" t="str">
            <v>307（改型）舒适型中排2+1座椅（带头枕）</v>
          </cell>
        </row>
        <row r="248">
          <cell r="A248" t="str">
            <v>1.1.05.03</v>
          </cell>
          <cell r="B248" t="str">
            <v>SCS0000240</v>
          </cell>
          <cell r="C248" t="str">
            <v>307（改型）豪华型中排2+1座椅（带头枕）</v>
          </cell>
        </row>
        <row r="249">
          <cell r="A249" t="str">
            <v>1.1.05.04</v>
          </cell>
          <cell r="B249" t="str">
            <v>SCS0000241</v>
          </cell>
          <cell r="C249" t="str">
            <v>307（改型）基本型中排双人座椅（无头枕）</v>
          </cell>
        </row>
        <row r="250">
          <cell r="A250" t="str">
            <v>1.1.05.05</v>
          </cell>
          <cell r="B250" t="str">
            <v>SCS0000242</v>
          </cell>
          <cell r="C250" t="str">
            <v>307（改型）舒适型中排双人座椅（无头枕）</v>
          </cell>
        </row>
        <row r="251">
          <cell r="A251" t="str">
            <v>1.1.05.06</v>
          </cell>
          <cell r="B251" t="str">
            <v>SCS0000243</v>
          </cell>
          <cell r="C251" t="str">
            <v>307（改型）舒适型中排双人座椅（带头枕）</v>
          </cell>
        </row>
        <row r="252">
          <cell r="A252" t="str">
            <v>1.1.05.07</v>
          </cell>
          <cell r="B252" t="str">
            <v>SCS0000244</v>
          </cell>
          <cell r="C252" t="str">
            <v>307（改型）豪华型中排双人座椅（无头枕）</v>
          </cell>
        </row>
        <row r="253">
          <cell r="A253" t="str">
            <v>1.1.05.08</v>
          </cell>
          <cell r="B253" t="str">
            <v>SCS0000245</v>
          </cell>
          <cell r="C253" t="str">
            <v>307（改型）豪华型中排双人座椅（带头枕）</v>
          </cell>
        </row>
        <row r="254">
          <cell r="A254" t="str">
            <v>1.1.05.09</v>
          </cell>
          <cell r="B254" t="str">
            <v>SCS0000246</v>
          </cell>
          <cell r="C254" t="str">
            <v>307（改型）基本型后排三人座椅（无头枕）</v>
          </cell>
        </row>
        <row r="255">
          <cell r="A255" t="str">
            <v>1.1.05.10</v>
          </cell>
          <cell r="B255" t="str">
            <v>SCS0000247</v>
          </cell>
          <cell r="C255" t="str">
            <v>307（改型）舒适型后排三人座椅（无头枕）</v>
          </cell>
        </row>
        <row r="256">
          <cell r="A256" t="str">
            <v>1.1.05.11</v>
          </cell>
          <cell r="B256" t="str">
            <v>SCS0000248</v>
          </cell>
          <cell r="C256" t="str">
            <v>307（改型）舒适型后排三人座椅（带头枕）</v>
          </cell>
        </row>
        <row r="257">
          <cell r="A257" t="str">
            <v>1.1.05.12</v>
          </cell>
          <cell r="B257" t="str">
            <v>SCS0000249</v>
          </cell>
          <cell r="C257" t="str">
            <v>307（改型）豪华型后排三人座椅（无头枕）</v>
          </cell>
        </row>
        <row r="258">
          <cell r="A258" t="str">
            <v>1.1.05.13</v>
          </cell>
          <cell r="B258" t="str">
            <v>SCS0000250</v>
          </cell>
          <cell r="C258" t="str">
            <v>307（改型）豪华型后排三人座椅（带头枕）</v>
          </cell>
        </row>
        <row r="259">
          <cell r="A259" t="str">
            <v>1.1.06</v>
          </cell>
        </row>
        <row r="259">
          <cell r="C259" t="str">
            <v>昌河M50</v>
          </cell>
        </row>
        <row r="260">
          <cell r="A260" t="str">
            <v>1.1.06.01</v>
          </cell>
          <cell r="B260" t="str">
            <v>SCS0000251</v>
          </cell>
          <cell r="C260" t="str">
            <v>昌河M50驾驶员座椅工艺合件(织物，4向)</v>
          </cell>
        </row>
        <row r="261">
          <cell r="A261" t="str">
            <v>1.1.06.02</v>
          </cell>
          <cell r="B261" t="str">
            <v>SCS0000252</v>
          </cell>
          <cell r="C261" t="str">
            <v>昌河M50驾驶员座椅工艺合件(PVC，6向)</v>
          </cell>
        </row>
        <row r="262">
          <cell r="A262" t="str">
            <v>1.1.06.03</v>
          </cell>
          <cell r="B262" t="str">
            <v>SCS0000253</v>
          </cell>
          <cell r="C262" t="str">
            <v>昌河M50副驾驶员座椅工艺合件(织物)</v>
          </cell>
        </row>
        <row r="263">
          <cell r="A263" t="str">
            <v>1.1.06.04</v>
          </cell>
          <cell r="B263" t="str">
            <v>SCS0000254</v>
          </cell>
          <cell r="C263" t="str">
            <v>昌河M50副驾驶员座椅工艺合件(PVC)</v>
          </cell>
        </row>
        <row r="264">
          <cell r="A264" t="str">
            <v>1.1.06.05</v>
          </cell>
          <cell r="B264" t="str">
            <v>SCS0000255</v>
          </cell>
          <cell r="C264" t="str">
            <v>昌河M50中排右侧独立座椅工艺合件(织物)</v>
          </cell>
        </row>
        <row r="265">
          <cell r="A265" t="str">
            <v>1.1.06.06</v>
          </cell>
          <cell r="B265" t="str">
            <v>SCS0000256</v>
          </cell>
          <cell r="C265" t="str">
            <v>昌河M50中排右侧独立座椅工艺合件(PVC)</v>
          </cell>
        </row>
        <row r="266">
          <cell r="A266" t="str">
            <v>1.1.06.07</v>
          </cell>
          <cell r="B266" t="str">
            <v>SCS0000257</v>
          </cell>
          <cell r="C266" t="str">
            <v>昌河M50中排左侧独立座椅工艺合件(织物)</v>
          </cell>
        </row>
        <row r="267">
          <cell r="A267" t="str">
            <v>1.1.06.08</v>
          </cell>
          <cell r="B267" t="str">
            <v>SCS0000258</v>
          </cell>
          <cell r="C267" t="str">
            <v>昌河M50中排左侧独立座椅工艺合件(PVC)</v>
          </cell>
        </row>
        <row r="268">
          <cell r="A268" t="str">
            <v>1.1.06.09</v>
          </cell>
          <cell r="B268" t="str">
            <v>SCS0000259</v>
          </cell>
          <cell r="C268" t="str">
            <v>昌河M50中排四分座椅工艺合件(织物)</v>
          </cell>
        </row>
        <row r="269">
          <cell r="A269" t="str">
            <v>1.1.06.10</v>
          </cell>
          <cell r="B269" t="str">
            <v>SCS0000260</v>
          </cell>
          <cell r="C269" t="str">
            <v>昌河M50中排四分座椅工艺合件(PVC)</v>
          </cell>
        </row>
        <row r="270">
          <cell r="A270" t="str">
            <v>1.1.06.11</v>
          </cell>
          <cell r="B270" t="str">
            <v>SCS0000261</v>
          </cell>
          <cell r="C270" t="str">
            <v>昌河M50中排六分座椅工艺合件(织物)</v>
          </cell>
        </row>
        <row r="271">
          <cell r="A271" t="str">
            <v>1.1.06.12</v>
          </cell>
          <cell r="B271" t="str">
            <v>SCS0000262</v>
          </cell>
          <cell r="C271" t="str">
            <v>昌河M50中排六分座椅工艺合件(PVC)</v>
          </cell>
        </row>
        <row r="272">
          <cell r="A272" t="str">
            <v>1.1.06.13</v>
          </cell>
          <cell r="B272" t="str">
            <v>SCS0000263</v>
          </cell>
          <cell r="C272" t="str">
            <v>昌河M50第三排座椅工艺合件(织物，带头枕)</v>
          </cell>
        </row>
        <row r="273">
          <cell r="A273" t="str">
            <v>1.1.06.14</v>
          </cell>
          <cell r="B273" t="str">
            <v>SCS0000264</v>
          </cell>
          <cell r="C273" t="str">
            <v>昌河M50第三排座椅工艺合件(PVC，带头枕)</v>
          </cell>
        </row>
        <row r="274">
          <cell r="A274" t="str">
            <v>1.1.06.15</v>
          </cell>
          <cell r="B274" t="str">
            <v>SCS0000265</v>
          </cell>
          <cell r="C274" t="str">
            <v>昌河M50第三排座椅工艺合件(织物，不带头枕)</v>
          </cell>
        </row>
        <row r="275">
          <cell r="A275" t="str">
            <v>1.1.06.16</v>
          </cell>
          <cell r="B275" t="str">
            <v>SCS0000266</v>
          </cell>
          <cell r="C275" t="str">
            <v>昌河M50驾驶员座椅工艺合件(仿皮，4向)</v>
          </cell>
        </row>
        <row r="276">
          <cell r="A276" t="str">
            <v>1.1.06.17</v>
          </cell>
          <cell r="B276" t="str">
            <v>SCS0000267</v>
          </cell>
          <cell r="C276" t="str">
            <v>昌河M50S驾驶员座椅工艺合件(黑棕双色织物)</v>
          </cell>
        </row>
        <row r="277">
          <cell r="A277" t="str">
            <v>1.1.06.18</v>
          </cell>
          <cell r="B277" t="str">
            <v>SCS0000268</v>
          </cell>
          <cell r="C277" t="str">
            <v>昌河M50S驾驶员座椅工艺合件(标准型，皮布双拼面料)</v>
          </cell>
        </row>
        <row r="278">
          <cell r="A278" t="str">
            <v>1.1.06.19</v>
          </cell>
          <cell r="B278" t="str">
            <v>SCS0000269</v>
          </cell>
          <cell r="C278" t="str">
            <v>昌河M50S驾驶员座椅工艺合件(标准型选装，棕色PVC面料)</v>
          </cell>
        </row>
        <row r="279">
          <cell r="A279" t="str">
            <v>1.1.06.20</v>
          </cell>
          <cell r="B279" t="str">
            <v>SCS0000270</v>
          </cell>
          <cell r="C279" t="str">
            <v>昌河M50S副驾驶员座椅工艺合件(基本型，黑棕双色织物)</v>
          </cell>
        </row>
        <row r="280">
          <cell r="A280" t="str">
            <v>1.1.06.21</v>
          </cell>
          <cell r="B280" t="str">
            <v>SCS0000271</v>
          </cell>
          <cell r="C280" t="str">
            <v>昌河M50S副驾驶员座椅工艺合件(标准型，皮布双拼面料)</v>
          </cell>
        </row>
        <row r="281">
          <cell r="A281" t="str">
            <v>1.1.06.22</v>
          </cell>
          <cell r="B281" t="str">
            <v>SCS0000272</v>
          </cell>
          <cell r="C281" t="str">
            <v>昌河M50S副驾驶员座椅工艺合件(标准型选装，棕色PVC面料)</v>
          </cell>
        </row>
        <row r="282">
          <cell r="A282" t="str">
            <v>1.1.06.23</v>
          </cell>
          <cell r="B282" t="str">
            <v>SCS0000273</v>
          </cell>
          <cell r="C282" t="str">
            <v>昌河M50S中排右侧独立座椅工艺合件(基本型，织物（黑棕双色）面料)</v>
          </cell>
        </row>
        <row r="283">
          <cell r="A283" t="str">
            <v>1.1.06.24</v>
          </cell>
          <cell r="B283" t="str">
            <v>SCS0000274</v>
          </cell>
          <cell r="C283" t="str">
            <v>昌河M50S中排右侧独立座椅工艺合件(标准型，皮布双拼面料)</v>
          </cell>
        </row>
        <row r="284">
          <cell r="A284" t="str">
            <v>1.1.06.25</v>
          </cell>
          <cell r="B284" t="str">
            <v>SCS0000275</v>
          </cell>
          <cell r="C284" t="str">
            <v>昌河M50S中排右侧独立座椅工艺合件(标准型选装，棕色PVC面料）</v>
          </cell>
        </row>
        <row r="285">
          <cell r="A285" t="str">
            <v>1.1.06.26</v>
          </cell>
          <cell r="B285" t="str">
            <v>SCS0000276</v>
          </cell>
          <cell r="C285" t="str">
            <v>昌河M50S中排左侧独立座椅工艺合件(基本型，织物（黑棕双色）面料）</v>
          </cell>
        </row>
        <row r="286">
          <cell r="A286" t="str">
            <v>1.1.06.27</v>
          </cell>
          <cell r="B286" t="str">
            <v>SCS0000277</v>
          </cell>
          <cell r="C286" t="str">
            <v>昌河M50S中排左侧独立座椅工艺合件(标准型，皮布双拼面料）</v>
          </cell>
        </row>
        <row r="287">
          <cell r="A287" t="str">
            <v>1.1.06.28</v>
          </cell>
          <cell r="B287" t="str">
            <v>SCS0000278</v>
          </cell>
          <cell r="C287" t="str">
            <v>昌河M50S中排左侧独立座椅工艺合件(标准型选装，棕色PVC面料）</v>
          </cell>
        </row>
        <row r="288">
          <cell r="A288" t="str">
            <v>1.1.06.29</v>
          </cell>
          <cell r="B288" t="str">
            <v>SCS0000279</v>
          </cell>
          <cell r="C288" t="str">
            <v>昌河M50S中排四分座椅(基本型，织物（黑棕双色）面料）</v>
          </cell>
        </row>
        <row r="289">
          <cell r="A289" t="str">
            <v>1.1.06.30</v>
          </cell>
          <cell r="B289" t="str">
            <v>SCS0000280</v>
          </cell>
          <cell r="C289" t="str">
            <v>昌河M50S中排四分座椅(标准型，皮布双拼面料）</v>
          </cell>
        </row>
        <row r="290">
          <cell r="A290" t="str">
            <v>1.1.06.31</v>
          </cell>
          <cell r="B290" t="str">
            <v>SCS0000281</v>
          </cell>
          <cell r="C290" t="str">
            <v>昌河M50S中排四分座椅(标准型选装，棕色PVC面料）</v>
          </cell>
        </row>
        <row r="291">
          <cell r="A291" t="str">
            <v>1.1.06.32</v>
          </cell>
          <cell r="B291" t="str">
            <v>SCS0000282</v>
          </cell>
          <cell r="C291" t="str">
            <v>昌河M50S中排六分座椅工艺合件(基本型，织物（黑棕双色）面料）</v>
          </cell>
        </row>
        <row r="292">
          <cell r="A292" t="str">
            <v>1.1.06.33</v>
          </cell>
          <cell r="B292" t="str">
            <v>SCS0000283</v>
          </cell>
          <cell r="C292" t="str">
            <v>昌河M50S中排六分座椅工艺合件(标准型，皮布双拼面料）</v>
          </cell>
        </row>
        <row r="293">
          <cell r="A293" t="str">
            <v>1.1.06.34</v>
          </cell>
          <cell r="B293" t="str">
            <v>SCS0000284</v>
          </cell>
          <cell r="C293" t="str">
            <v>昌河M50S中排六分座椅工艺合件(标准型选装，棕色PVC面料）</v>
          </cell>
        </row>
        <row r="294">
          <cell r="A294" t="str">
            <v>1.1.06.35</v>
          </cell>
          <cell r="B294" t="str">
            <v>SCS0000285</v>
          </cell>
          <cell r="C294" t="str">
            <v>昌河M50S第三排座椅工艺合件(基本型，织物（黑棕双色）面料）</v>
          </cell>
        </row>
        <row r="295">
          <cell r="A295" t="str">
            <v>1.1.06.36</v>
          </cell>
          <cell r="B295" t="str">
            <v>SCS0000286</v>
          </cell>
          <cell r="C295" t="str">
            <v>昌河M50S第三排座椅工艺合件(标准型，皮布双拼面料）</v>
          </cell>
        </row>
        <row r="296">
          <cell r="A296" t="str">
            <v>1.1.06.37</v>
          </cell>
          <cell r="B296" t="str">
            <v>SCS0000287</v>
          </cell>
          <cell r="C296" t="str">
            <v>昌河M50S第三排座椅工艺合件(标准型选装，棕色PVC面料）</v>
          </cell>
        </row>
        <row r="297">
          <cell r="A297" t="str">
            <v>1.1.06.38</v>
          </cell>
          <cell r="B297" t="str">
            <v>SCS0006116</v>
          </cell>
          <cell r="C297" t="str">
            <v>昌河M50第三排座椅工艺合件(织物，不带头枕，简配)</v>
          </cell>
        </row>
        <row r="298">
          <cell r="A298" t="str">
            <v>1.1.06.39</v>
          </cell>
          <cell r="B298" t="str">
            <v>SCS0006117</v>
          </cell>
          <cell r="C298" t="str">
            <v>昌河M50驾驶员座椅工艺合件(织物，4向，简配)</v>
          </cell>
        </row>
        <row r="299">
          <cell r="A299" t="str">
            <v>1.1.06.40</v>
          </cell>
          <cell r="B299" t="str">
            <v>SCS0006118</v>
          </cell>
          <cell r="C299" t="str">
            <v>昌河M50副驾驶员座椅工艺合件(织物,简配)</v>
          </cell>
        </row>
        <row r="300">
          <cell r="A300" t="str">
            <v>1.1.06.41</v>
          </cell>
          <cell r="B300" t="str">
            <v>SCS0006119</v>
          </cell>
          <cell r="C300" t="str">
            <v>昌河M50中排右侧独立座椅工艺合件(织物，简配)</v>
          </cell>
        </row>
        <row r="301">
          <cell r="A301" t="str">
            <v>1.1.06.42</v>
          </cell>
          <cell r="B301" t="str">
            <v>SCS0006120</v>
          </cell>
          <cell r="C301" t="str">
            <v>昌河M50中排左侧独立座椅工艺合件(织物，简配)</v>
          </cell>
        </row>
        <row r="302">
          <cell r="A302" t="str">
            <v>1.1.06.43</v>
          </cell>
          <cell r="B302" t="str">
            <v>SCS0006121</v>
          </cell>
          <cell r="C302" t="str">
            <v>昌河M50第三排座椅工艺合件(织物，带头枕，简配)</v>
          </cell>
        </row>
        <row r="303">
          <cell r="A303" t="str">
            <v>1.1.06.44</v>
          </cell>
          <cell r="B303" t="str">
            <v>SCS0006122</v>
          </cell>
          <cell r="C303" t="str">
            <v>昌河M50副驾驶员座椅工艺合件(三色织物,简配)</v>
          </cell>
        </row>
        <row r="304">
          <cell r="A304" t="str">
            <v>1.1.06.45</v>
          </cell>
          <cell r="B304" t="str">
            <v>SCS0006123</v>
          </cell>
          <cell r="C304" t="str">
            <v>昌河M50驾驶员座椅工艺合件(三色织物，4向，简配)</v>
          </cell>
        </row>
        <row r="305">
          <cell r="A305" t="str">
            <v>1.1.06.46</v>
          </cell>
          <cell r="B305" t="str">
            <v>SCS0006389</v>
          </cell>
          <cell r="C305" t="str">
            <v>昌河M50中排六分座椅工艺合件(三色织物，简配)</v>
          </cell>
        </row>
        <row r="306">
          <cell r="A306" t="str">
            <v>1.1.06.47</v>
          </cell>
          <cell r="B306" t="str">
            <v>SCS0006124</v>
          </cell>
          <cell r="C306" t="str">
            <v>昌河M50中排四分座椅工艺合件(三色织物，简配)</v>
          </cell>
        </row>
        <row r="307">
          <cell r="A307" t="str">
            <v>1.1.06.48</v>
          </cell>
          <cell r="B307" t="str">
            <v>SCS0006125</v>
          </cell>
          <cell r="C307" t="str">
            <v>昌河M50中排右侧独立座椅工艺合件(三色织物，简配)</v>
          </cell>
        </row>
        <row r="308">
          <cell r="A308" t="str">
            <v>1.1.06.49</v>
          </cell>
          <cell r="B308" t="str">
            <v>SCS0006126</v>
          </cell>
          <cell r="C308" t="str">
            <v>昌河M50中排左侧独立座椅工艺合件(三色织物，简配)</v>
          </cell>
        </row>
        <row r="309">
          <cell r="A309" t="str">
            <v>1.1.06.50</v>
          </cell>
          <cell r="B309" t="str">
            <v>SCS0006127</v>
          </cell>
          <cell r="C309" t="str">
            <v>昌河M50驾驶员座椅工艺合件(皮布双拼，简配，4向)</v>
          </cell>
        </row>
        <row r="310">
          <cell r="A310" t="str">
            <v>1.1.06.51</v>
          </cell>
          <cell r="B310" t="str">
            <v>SCS0006128</v>
          </cell>
          <cell r="C310" t="str">
            <v>昌河M50副驾驶员座椅工艺合件(皮布双拼，简配)</v>
          </cell>
        </row>
        <row r="311">
          <cell r="A311" t="str">
            <v>1.1.06.52</v>
          </cell>
          <cell r="B311" t="str">
            <v>SCS0006129</v>
          </cell>
          <cell r="C311" t="str">
            <v>昌河M50中排右侧独立座椅工艺合件皮布双拼，不带扶手，简配)</v>
          </cell>
        </row>
        <row r="312">
          <cell r="A312" t="str">
            <v>1.1.06.53</v>
          </cell>
          <cell r="B312" t="str">
            <v>SCS0006130</v>
          </cell>
          <cell r="C312" t="str">
            <v>昌河M50中排左侧独立座椅工艺合件(皮布双拼，不带扶手，简配)</v>
          </cell>
        </row>
        <row r="313">
          <cell r="A313" t="str">
            <v>1.1.06.54</v>
          </cell>
          <cell r="B313" t="str">
            <v>SCS0006131</v>
          </cell>
          <cell r="C313" t="str">
            <v>昌河M50中排四分座椅工艺合件(皮布双拼，简配)</v>
          </cell>
        </row>
        <row r="314">
          <cell r="A314" t="str">
            <v>1.1.06.55</v>
          </cell>
          <cell r="B314" t="str">
            <v>SCS0006132</v>
          </cell>
          <cell r="C314" t="str">
            <v>昌河M50中排六分座椅工艺合件(皮布双拼，简配)</v>
          </cell>
        </row>
        <row r="315">
          <cell r="A315" t="str">
            <v>1.1.06.56</v>
          </cell>
          <cell r="B315" t="str">
            <v>SCS0006133</v>
          </cell>
          <cell r="C315" t="str">
            <v>昌河M50第三排座椅工艺合件(皮布双拼，带头枕，简配)</v>
          </cell>
        </row>
        <row r="316">
          <cell r="A316" t="str">
            <v>1.1.06.57</v>
          </cell>
          <cell r="B316" t="str">
            <v>SCS0006134</v>
          </cell>
          <cell r="C316" t="str">
            <v>昌河M50驾驶员座椅工艺合件(灰色PVC，简配，4向)</v>
          </cell>
        </row>
        <row r="317">
          <cell r="A317" t="str">
            <v>1.1.06.58</v>
          </cell>
          <cell r="B317" t="str">
            <v>SCS0006135</v>
          </cell>
          <cell r="C317" t="str">
            <v>昌河M50副驾驶员座椅工艺合件(灰色PVC，简配)</v>
          </cell>
        </row>
        <row r="318">
          <cell r="A318" t="str">
            <v>1.1.06.59</v>
          </cell>
          <cell r="B318" t="str">
            <v>SCS0006136</v>
          </cell>
          <cell r="C318" t="str">
            <v>昌河M50中排左侧独立座椅工艺合件(灰色PVC，不带扶手，简配)</v>
          </cell>
        </row>
        <row r="319">
          <cell r="A319" t="str">
            <v>1.1.06.60</v>
          </cell>
          <cell r="B319" t="str">
            <v>SCS0006137</v>
          </cell>
          <cell r="C319" t="str">
            <v>昌河M50中排右侧独立座椅工艺合件(灰色PVC，不带扶手，简配)</v>
          </cell>
        </row>
        <row r="320">
          <cell r="A320" t="str">
            <v>1.1.06.61</v>
          </cell>
          <cell r="B320" t="str">
            <v>SCS0006138</v>
          </cell>
          <cell r="C320" t="str">
            <v>昌河M50第三排座椅工艺合件(浅灰PVC，带头枕，简配)</v>
          </cell>
        </row>
        <row r="321">
          <cell r="A321" t="str">
            <v>1.1.07</v>
          </cell>
        </row>
        <row r="321">
          <cell r="C321" t="str">
            <v>M50N</v>
          </cell>
        </row>
        <row r="322">
          <cell r="A322" t="str">
            <v>1.1.07.01</v>
          </cell>
          <cell r="B322" t="str">
            <v>SCS0000288</v>
          </cell>
          <cell r="C322" t="str">
            <v>M50N驾驶员座椅（棕色织物）</v>
          </cell>
        </row>
        <row r="323">
          <cell r="A323" t="str">
            <v>1.1.07.02</v>
          </cell>
          <cell r="B323" t="str">
            <v>SCS0000289</v>
          </cell>
          <cell r="C323" t="str">
            <v>M50N驾驶员座椅（棕色织物+侧气囊）</v>
          </cell>
        </row>
        <row r="324">
          <cell r="A324" t="str">
            <v>1.1.07.03</v>
          </cell>
          <cell r="B324" t="str">
            <v>SCS0000290</v>
          </cell>
          <cell r="C324" t="str">
            <v>M50N驾驶员座椅（深棕织物）</v>
          </cell>
        </row>
        <row r="325">
          <cell r="A325" t="str">
            <v>1.1.07.04</v>
          </cell>
          <cell r="B325" t="str">
            <v>SCS0000291</v>
          </cell>
          <cell r="C325" t="str">
            <v>M50N驾驶员座椅（深棕织物+侧气囊）</v>
          </cell>
        </row>
        <row r="326">
          <cell r="A326" t="str">
            <v>1.1.07.05</v>
          </cell>
          <cell r="B326" t="str">
            <v>SCS0000292</v>
          </cell>
          <cell r="C326" t="str">
            <v>M50N前乘客座椅（棕色织物）</v>
          </cell>
        </row>
        <row r="327">
          <cell r="A327" t="str">
            <v>1.1.07.06</v>
          </cell>
          <cell r="B327" t="str">
            <v>SCS0000293</v>
          </cell>
          <cell r="C327" t="str">
            <v>M50N前乘客座椅（棕色织物+侧气囊）</v>
          </cell>
        </row>
        <row r="328">
          <cell r="A328" t="str">
            <v>1.1.07.07</v>
          </cell>
          <cell r="B328" t="str">
            <v>SCS0000294</v>
          </cell>
          <cell r="C328" t="str">
            <v>M50N前乘客座椅（深棕织物）</v>
          </cell>
        </row>
        <row r="329">
          <cell r="A329" t="str">
            <v>1.1.07.08</v>
          </cell>
          <cell r="B329" t="str">
            <v>SCS0000295</v>
          </cell>
          <cell r="C329" t="str">
            <v>M50N前乘客座椅（深棕织物+侧气囊）</v>
          </cell>
        </row>
        <row r="330">
          <cell r="A330" t="str">
            <v>1.1.07.09</v>
          </cell>
          <cell r="B330" t="str">
            <v>SCS0000296</v>
          </cell>
          <cell r="C330" t="str">
            <v>M50N中排左独立座椅（棕色织物）</v>
          </cell>
        </row>
        <row r="331">
          <cell r="A331" t="str">
            <v>1.1.07.10</v>
          </cell>
          <cell r="B331" t="str">
            <v>SCS0000297</v>
          </cell>
          <cell r="C331" t="str">
            <v>M50N中排左独立座椅（棕色皮革）</v>
          </cell>
        </row>
        <row r="332">
          <cell r="A332" t="str">
            <v>1.1.07.100</v>
          </cell>
          <cell r="B332" t="str">
            <v>SCS0000298</v>
          </cell>
          <cell r="C332" t="str">
            <v>M60中排四分座椅总成（织物+黑蓝内饰）</v>
          </cell>
        </row>
        <row r="333">
          <cell r="A333" t="str">
            <v>1.1.07.101</v>
          </cell>
          <cell r="B333" t="str">
            <v>SCS0000299</v>
          </cell>
          <cell r="C333" t="str">
            <v>M60中排四分座椅总成（皮革+黑浅灰内饰）</v>
          </cell>
        </row>
        <row r="334">
          <cell r="A334" t="str">
            <v>1.1.07.102</v>
          </cell>
          <cell r="B334" t="str">
            <v>SCS0000300</v>
          </cell>
          <cell r="C334" t="str">
            <v>M60中排六分座椅总成（织物+黑蓝内饰）</v>
          </cell>
        </row>
        <row r="335">
          <cell r="A335" t="str">
            <v>1.1.07.103</v>
          </cell>
          <cell r="B335" t="str">
            <v>SCS0000301</v>
          </cell>
          <cell r="C335" t="str">
            <v>M60中排六分座椅总成（皮革+黑浅灰内饰）</v>
          </cell>
        </row>
        <row r="336">
          <cell r="A336" t="str">
            <v>1.1.07.104</v>
          </cell>
          <cell r="B336" t="str">
            <v>SCS0000302</v>
          </cell>
          <cell r="C336" t="str">
            <v>M50N新造型中排右独立座椅总成（织物+黑红内饰）</v>
          </cell>
        </row>
        <row r="337">
          <cell r="A337" t="str">
            <v>1.1.07.105</v>
          </cell>
          <cell r="B337" t="str">
            <v>SCS0000303</v>
          </cell>
          <cell r="C337" t="str">
            <v>M50N新造型中排右独立座椅总成（织物+黑蓝内饰）</v>
          </cell>
        </row>
        <row r="338">
          <cell r="A338" t="str">
            <v>1.1.07.106</v>
          </cell>
          <cell r="B338" t="str">
            <v>SCS0000304</v>
          </cell>
          <cell r="C338" t="str">
            <v>M50N新造型中排右独立座椅总成（皮革+黑棕内饰）</v>
          </cell>
        </row>
        <row r="339">
          <cell r="A339" t="str">
            <v>1.1.07.107</v>
          </cell>
          <cell r="B339" t="str">
            <v>SCS0000305</v>
          </cell>
          <cell r="C339" t="str">
            <v>M50N新造型中排右独立座椅总成（皮革+黑红内饰）</v>
          </cell>
        </row>
        <row r="340">
          <cell r="A340" t="str">
            <v>1.1.07.108</v>
          </cell>
          <cell r="B340" t="str">
            <v>SCS0000306</v>
          </cell>
          <cell r="C340" t="str">
            <v>M50N新造型中排四分座椅总成（织物+黑红内饰）</v>
          </cell>
        </row>
        <row r="341">
          <cell r="A341" t="str">
            <v>1.1.07.109</v>
          </cell>
          <cell r="B341" t="str">
            <v>SCS0000307</v>
          </cell>
          <cell r="C341" t="str">
            <v>M50N新造型中排六分座椅总成（织物+黑红内饰）</v>
          </cell>
        </row>
        <row r="342">
          <cell r="A342" t="str">
            <v>1.1.07.11</v>
          </cell>
          <cell r="B342" t="str">
            <v>SCS0000308</v>
          </cell>
          <cell r="C342" t="str">
            <v>M50N中排左独立座椅（深棕织物）</v>
          </cell>
        </row>
        <row r="343">
          <cell r="A343" t="str">
            <v>1.1.07.110</v>
          </cell>
          <cell r="B343" t="str">
            <v>SCS0000309</v>
          </cell>
          <cell r="C343" t="str">
            <v>M60主驾座椅总成（黑蓝内饰+织物)</v>
          </cell>
        </row>
        <row r="344">
          <cell r="A344" t="str">
            <v>1.1.07.111</v>
          </cell>
          <cell r="B344" t="str">
            <v>SCS0000310</v>
          </cell>
          <cell r="C344" t="str">
            <v>M60主驾座椅总成（黑浅灰内饰+PVC)</v>
          </cell>
        </row>
        <row r="345">
          <cell r="A345" t="str">
            <v>1.1.07.112</v>
          </cell>
          <cell r="B345" t="str">
            <v>SCS0000311</v>
          </cell>
          <cell r="C345" t="str">
            <v>M60副驾驶椅总成（黑浅灰内饰+PVC）</v>
          </cell>
        </row>
        <row r="346">
          <cell r="A346" t="str">
            <v>1.1.07.113</v>
          </cell>
          <cell r="B346" t="str">
            <v>SCS0000312</v>
          </cell>
          <cell r="C346" t="str">
            <v>M50N新造型第三排左侧座椅（织物+黑红内饰）</v>
          </cell>
        </row>
        <row r="347">
          <cell r="A347" t="str">
            <v>1.1.07.114</v>
          </cell>
          <cell r="B347" t="str">
            <v>SCS0000313</v>
          </cell>
          <cell r="C347" t="str">
            <v>M50N新造型第三排左侧座椅（织物+黑蓝内饰）</v>
          </cell>
        </row>
        <row r="348">
          <cell r="A348" t="str">
            <v>1.1.07.115</v>
          </cell>
          <cell r="B348" t="str">
            <v>SCS0000314</v>
          </cell>
          <cell r="C348" t="str">
            <v>M50N新造型第三排左侧座椅（皮革+黑棕内饰）</v>
          </cell>
        </row>
        <row r="349">
          <cell r="A349" t="str">
            <v>1.1.07.116</v>
          </cell>
          <cell r="B349" t="str">
            <v>SCS0000315</v>
          </cell>
          <cell r="C349" t="str">
            <v>M50N新造型第三排左侧座椅（皮革+黑红内饰）</v>
          </cell>
        </row>
        <row r="350">
          <cell r="A350" t="str">
            <v>1.1.07.117</v>
          </cell>
          <cell r="B350" t="str">
            <v>SCS0000316</v>
          </cell>
          <cell r="C350" t="str">
            <v>M50N新造型第三排右侧座椅（织物+黑红内饰）</v>
          </cell>
        </row>
        <row r="351">
          <cell r="A351" t="str">
            <v>1.1.07.118</v>
          </cell>
          <cell r="B351" t="str">
            <v>SCS0000317</v>
          </cell>
          <cell r="C351" t="str">
            <v>M50N新造型第三排右侧座椅（织物+黑蓝内饰）</v>
          </cell>
        </row>
        <row r="352">
          <cell r="A352" t="str">
            <v>1.1.07.119</v>
          </cell>
          <cell r="B352" t="str">
            <v>SCS0000318</v>
          </cell>
          <cell r="C352" t="str">
            <v>M50N新造型第三排右侧座椅（皮革+黑棕内饰）</v>
          </cell>
        </row>
        <row r="353">
          <cell r="A353" t="str">
            <v>1.1.07.12</v>
          </cell>
          <cell r="B353" t="str">
            <v>SCS0000319</v>
          </cell>
          <cell r="C353" t="str">
            <v>M50N中排左独立座椅（深棕皮革）</v>
          </cell>
        </row>
        <row r="354">
          <cell r="A354" t="str">
            <v>1.1.07.120</v>
          </cell>
          <cell r="B354" t="str">
            <v>SCS0000320</v>
          </cell>
          <cell r="C354" t="str">
            <v>M50N新造型第三排右侧座椅（皮革+黑红内饰）</v>
          </cell>
        </row>
        <row r="355">
          <cell r="A355" t="str">
            <v>1.1.07.121</v>
          </cell>
          <cell r="B355" t="str">
            <v>SCS0000321</v>
          </cell>
          <cell r="C355" t="str">
            <v>M50N新造型第三排四分座椅总成（织物+黑红内饰）</v>
          </cell>
        </row>
        <row r="356">
          <cell r="A356" t="str">
            <v>1.1.07.122</v>
          </cell>
          <cell r="B356" t="str">
            <v>SCS0000322</v>
          </cell>
          <cell r="C356" t="str">
            <v>M50N新造型第三排四分座椅总成（织物+黑蓝内饰）</v>
          </cell>
        </row>
        <row r="357">
          <cell r="A357" t="str">
            <v>1.1.07.123</v>
          </cell>
          <cell r="B357" t="str">
            <v>SCS0000323</v>
          </cell>
          <cell r="C357" t="str">
            <v>M50N新造型第三排四分座椅总成（皮革+黑棕内饰）</v>
          </cell>
        </row>
        <row r="358">
          <cell r="A358" t="str">
            <v>1.1.07.124</v>
          </cell>
          <cell r="B358" t="str">
            <v>SCS0000324</v>
          </cell>
          <cell r="C358" t="str">
            <v>M50N新造型第三排四分座椅总成（皮革+黑红内饰）</v>
          </cell>
        </row>
        <row r="359">
          <cell r="A359" t="str">
            <v>1.1.07.125</v>
          </cell>
          <cell r="B359" t="str">
            <v>SCS0000325</v>
          </cell>
          <cell r="C359" t="str">
            <v>M50N新造型第三排六分座椅总成（织物+黑红内饰）</v>
          </cell>
        </row>
        <row r="360">
          <cell r="A360" t="str">
            <v>1.1.07.126</v>
          </cell>
          <cell r="B360" t="str">
            <v>SCS0000326</v>
          </cell>
          <cell r="C360" t="str">
            <v>M50N新造型第三排六分座椅总成（织物+黑蓝内饰）</v>
          </cell>
        </row>
        <row r="361">
          <cell r="A361" t="str">
            <v>1.1.07.127</v>
          </cell>
          <cell r="B361" t="str">
            <v>SCS0000327</v>
          </cell>
          <cell r="C361" t="str">
            <v>M50N新造型第三排六分座椅总成（皮革+黑棕内饰）</v>
          </cell>
        </row>
        <row r="362">
          <cell r="A362" t="str">
            <v>1.1.07.128</v>
          </cell>
          <cell r="B362" t="str">
            <v>SCS0000328</v>
          </cell>
          <cell r="C362" t="str">
            <v>M50N新造型第三排六分座椅总成（皮革+黑红内饰）</v>
          </cell>
        </row>
        <row r="363">
          <cell r="A363" t="str">
            <v>1.1.07.129</v>
          </cell>
          <cell r="B363" t="str">
            <v>SCS0000329</v>
          </cell>
          <cell r="C363" t="str">
            <v>M60第三排六分座椅总成（皮革+黑灰内饰）</v>
          </cell>
        </row>
        <row r="364">
          <cell r="A364" t="str">
            <v>1.1.07.13</v>
          </cell>
          <cell r="B364" t="str">
            <v>SCS0000330</v>
          </cell>
          <cell r="C364" t="str">
            <v>M50N中排右独立座椅（棕色织物）</v>
          </cell>
        </row>
        <row r="365">
          <cell r="A365" t="str">
            <v>1.1.07.130</v>
          </cell>
          <cell r="B365" t="str">
            <v>SCS0000331</v>
          </cell>
          <cell r="C365" t="str">
            <v>M60第三排六分座椅总成（织物+黑蓝内饰）</v>
          </cell>
        </row>
        <row r="366">
          <cell r="A366" t="str">
            <v>1.1.07.131</v>
          </cell>
          <cell r="B366" t="str">
            <v>SCS0000332</v>
          </cell>
          <cell r="C366" t="str">
            <v>M60第三排四分座椅总成（织物+黑蓝内饰）</v>
          </cell>
        </row>
        <row r="367">
          <cell r="A367" t="str">
            <v>1.1.07.132</v>
          </cell>
          <cell r="B367" t="str">
            <v>SCS0000333</v>
          </cell>
          <cell r="C367" t="str">
            <v>M60第三排四分座椅总成（皮革+黑灰内饰）</v>
          </cell>
        </row>
        <row r="368">
          <cell r="A368" t="str">
            <v>1.1.07.133</v>
          </cell>
          <cell r="B368" t="str">
            <v>SCS0000334</v>
          </cell>
          <cell r="C368" t="str">
            <v>M60中排右独立座椅总成（皮革+黑灰内饰）</v>
          </cell>
        </row>
        <row r="369">
          <cell r="A369" t="str">
            <v>1.1.07.134</v>
          </cell>
          <cell r="B369" t="str">
            <v>SCS0000335</v>
          </cell>
          <cell r="C369" t="str">
            <v>M60中排右独立座椅总成（织物+黑蓝内饰）</v>
          </cell>
        </row>
        <row r="370">
          <cell r="A370" t="str">
            <v>1.1.07.135</v>
          </cell>
          <cell r="B370" t="str">
            <v>SCS0000336</v>
          </cell>
          <cell r="C370" t="str">
            <v>M60中排左独立座椅总成（织物+黑蓝内饰）</v>
          </cell>
        </row>
        <row r="371">
          <cell r="A371" t="str">
            <v>1.1.07.136</v>
          </cell>
          <cell r="B371" t="str">
            <v>SCS0000337</v>
          </cell>
          <cell r="C371" t="str">
            <v>M60中排左独立座椅总成（皮革+黑灰内饰）</v>
          </cell>
        </row>
        <row r="372">
          <cell r="A372" t="str">
            <v>1.1.07.14</v>
          </cell>
          <cell r="B372" t="str">
            <v>SCS0000338</v>
          </cell>
          <cell r="C372" t="str">
            <v>M50N中排右独立座椅（棕色皮革）</v>
          </cell>
        </row>
        <row r="373">
          <cell r="A373" t="str">
            <v>1.1.07.15</v>
          </cell>
          <cell r="B373" t="str">
            <v>SCS0000339</v>
          </cell>
          <cell r="C373" t="str">
            <v>M50N中排右独立座椅（深棕织物）</v>
          </cell>
        </row>
        <row r="374">
          <cell r="A374" t="str">
            <v>1.1.07.16</v>
          </cell>
          <cell r="B374" t="str">
            <v>SCS0000340</v>
          </cell>
          <cell r="C374" t="str">
            <v>M50N中排右独立座椅（深棕皮革）</v>
          </cell>
        </row>
        <row r="375">
          <cell r="A375" t="str">
            <v>1.1.07.17</v>
          </cell>
          <cell r="B375" t="str">
            <v>SCS0000341</v>
          </cell>
          <cell r="C375" t="str">
            <v>M50N中排6分座椅（棕色织物）</v>
          </cell>
        </row>
        <row r="376">
          <cell r="A376" t="str">
            <v>1.1.07.18</v>
          </cell>
          <cell r="B376" t="str">
            <v>SCS0000342</v>
          </cell>
          <cell r="C376" t="str">
            <v>M50N中排6分座椅（棕色皮革）</v>
          </cell>
        </row>
        <row r="377">
          <cell r="A377" t="str">
            <v>1.1.07.19</v>
          </cell>
          <cell r="B377" t="str">
            <v>SCS0000343</v>
          </cell>
          <cell r="C377" t="str">
            <v>M50N中排6分座椅（深棕织物）</v>
          </cell>
        </row>
        <row r="378">
          <cell r="A378" t="str">
            <v>1.1.07.20</v>
          </cell>
          <cell r="B378" t="str">
            <v>SCS0000344</v>
          </cell>
          <cell r="C378" t="str">
            <v>M50N中排6分座椅（深棕皮革）</v>
          </cell>
        </row>
        <row r="379">
          <cell r="A379" t="str">
            <v>1.1.07.21</v>
          </cell>
          <cell r="B379" t="str">
            <v>SCS0000345</v>
          </cell>
          <cell r="C379" t="str">
            <v>M50N中排4分座椅（棕色织物）</v>
          </cell>
        </row>
        <row r="380">
          <cell r="A380" t="str">
            <v>1.1.07.22</v>
          </cell>
          <cell r="B380" t="str">
            <v>SCS0000346</v>
          </cell>
          <cell r="C380" t="str">
            <v>M50N中排4分座椅（棕色皮革）</v>
          </cell>
        </row>
        <row r="381">
          <cell r="A381" t="str">
            <v>1.1.07.23</v>
          </cell>
          <cell r="B381" t="str">
            <v>SCS0000347</v>
          </cell>
          <cell r="C381" t="str">
            <v>M50N中排4分座椅（深棕织物）</v>
          </cell>
        </row>
        <row r="382">
          <cell r="A382" t="str">
            <v>1.1.07.24</v>
          </cell>
          <cell r="B382" t="str">
            <v>SCS0000348</v>
          </cell>
          <cell r="C382" t="str">
            <v>M50N中排4分座椅（深棕皮革）</v>
          </cell>
        </row>
        <row r="383">
          <cell r="A383" t="str">
            <v>1.1.07.25</v>
          </cell>
          <cell r="B383" t="str">
            <v>SCS0000349</v>
          </cell>
          <cell r="C383" t="str">
            <v>M50N第三排左侧座椅（棕色织物）</v>
          </cell>
        </row>
        <row r="384">
          <cell r="A384" t="str">
            <v>1.1.07.26</v>
          </cell>
          <cell r="B384" t="str">
            <v>SCS0000350</v>
          </cell>
          <cell r="C384" t="str">
            <v>M50N第三排左侧座椅（棕色皮革）</v>
          </cell>
        </row>
        <row r="385">
          <cell r="A385" t="str">
            <v>1.1.07.27</v>
          </cell>
          <cell r="B385" t="str">
            <v>SCS0000351</v>
          </cell>
          <cell r="C385" t="str">
            <v>M50N第三排左侧座椅（深棕织物）</v>
          </cell>
        </row>
        <row r="386">
          <cell r="A386" t="str">
            <v>1.1.07.28</v>
          </cell>
          <cell r="B386" t="str">
            <v>SCS0000352</v>
          </cell>
          <cell r="C386" t="str">
            <v>M50N第三排左侧座椅（深棕皮革）</v>
          </cell>
        </row>
        <row r="387">
          <cell r="A387" t="str">
            <v>1.1.07.29</v>
          </cell>
          <cell r="B387" t="str">
            <v>SCS0000353</v>
          </cell>
          <cell r="C387" t="str">
            <v>M50N第三排右侧座椅（棕色织物）</v>
          </cell>
        </row>
        <row r="388">
          <cell r="A388" t="str">
            <v>1.1.07.30</v>
          </cell>
          <cell r="B388" t="str">
            <v>SCS0000354</v>
          </cell>
          <cell r="C388" t="str">
            <v>M50N第三排右侧座椅（棕色皮革）</v>
          </cell>
        </row>
        <row r="389">
          <cell r="A389" t="str">
            <v>1.1.07.31</v>
          </cell>
          <cell r="B389" t="str">
            <v>SCS0000355</v>
          </cell>
          <cell r="C389" t="str">
            <v>M50N第三排右侧座椅（深棕织物）</v>
          </cell>
        </row>
        <row r="390">
          <cell r="A390" t="str">
            <v>1.1.07.32</v>
          </cell>
          <cell r="B390" t="str">
            <v>SCS0000356</v>
          </cell>
          <cell r="C390" t="str">
            <v>M50N第三排右侧座椅（深棕皮革）</v>
          </cell>
        </row>
        <row r="391">
          <cell r="A391" t="str">
            <v>1.1.07.33</v>
          </cell>
          <cell r="B391" t="str">
            <v>SCS0000357</v>
          </cell>
          <cell r="C391" t="str">
            <v>M50N第三排6分座椅（棕色织物）</v>
          </cell>
        </row>
        <row r="392">
          <cell r="A392" t="str">
            <v>1.1.07.34</v>
          </cell>
          <cell r="B392" t="str">
            <v>SCS0000358</v>
          </cell>
          <cell r="C392" t="str">
            <v>M50N第三排6分座椅（棕色皮革）</v>
          </cell>
        </row>
        <row r="393">
          <cell r="A393" t="str">
            <v>1.1.07.35</v>
          </cell>
          <cell r="B393" t="str">
            <v>SCS0000359</v>
          </cell>
          <cell r="C393" t="str">
            <v>M50N第三排6分座椅（深棕织物）</v>
          </cell>
        </row>
        <row r="394">
          <cell r="A394" t="str">
            <v>1.1.07.36</v>
          </cell>
          <cell r="B394" t="str">
            <v>SCS0000360</v>
          </cell>
          <cell r="C394" t="str">
            <v>M50N第三排6分座椅（深棕皮革）</v>
          </cell>
        </row>
        <row r="395">
          <cell r="A395" t="str">
            <v>1.1.07.37</v>
          </cell>
          <cell r="B395" t="str">
            <v>SCS0000361</v>
          </cell>
          <cell r="C395" t="str">
            <v>M50N第三排4分座椅（棕色织物）</v>
          </cell>
        </row>
        <row r="396">
          <cell r="A396" t="str">
            <v>1.1.07.38</v>
          </cell>
          <cell r="B396" t="str">
            <v>SCS0000362</v>
          </cell>
          <cell r="C396" t="str">
            <v>M50N第三排4分座椅（棕色皮革）</v>
          </cell>
        </row>
        <row r="397">
          <cell r="A397" t="str">
            <v>1.1.07.39</v>
          </cell>
          <cell r="B397" t="str">
            <v>SCS0000363</v>
          </cell>
          <cell r="C397" t="str">
            <v>M50N第三排4分座椅（深棕织物）</v>
          </cell>
        </row>
        <row r="398">
          <cell r="A398" t="str">
            <v>1.1.07.40</v>
          </cell>
          <cell r="B398" t="str">
            <v>SCS0000364</v>
          </cell>
          <cell r="C398" t="str">
            <v>M50N第三排4分座椅（深棕皮革）</v>
          </cell>
        </row>
        <row r="399">
          <cell r="A399" t="str">
            <v>1.1.07.41</v>
          </cell>
          <cell r="B399" t="str">
            <v>SCS0000365</v>
          </cell>
          <cell r="C399" t="str">
            <v>M50N驾驶员座椅（浅棕皮革+侧气囊）</v>
          </cell>
        </row>
        <row r="400">
          <cell r="A400" t="str">
            <v>1.1.07.42</v>
          </cell>
          <cell r="B400" t="str">
            <v>SCS0000366</v>
          </cell>
          <cell r="C400" t="str">
            <v>M50N驾驶员座椅（深棕皮革+侧气囊）</v>
          </cell>
        </row>
        <row r="401">
          <cell r="A401" t="str">
            <v>1.1.07.43</v>
          </cell>
          <cell r="B401" t="str">
            <v>SCS0000367</v>
          </cell>
          <cell r="C401" t="str">
            <v>M50N副驾驶员座椅（浅棕皮革+侧气囊）</v>
          </cell>
        </row>
        <row r="402">
          <cell r="A402" t="str">
            <v>1.1.07.44</v>
          </cell>
          <cell r="B402" t="str">
            <v>SCS0000368</v>
          </cell>
          <cell r="C402" t="str">
            <v>M50N副驾驶员座椅（深棕皮革+侧气囊）</v>
          </cell>
        </row>
        <row r="403">
          <cell r="A403" t="str">
            <v>1.1.07.45</v>
          </cell>
          <cell r="B403" t="str">
            <v>SCS0000369</v>
          </cell>
          <cell r="C403" t="str">
            <v>M50N驾驶员座椅（C32B造型+皮革+侧气囊）</v>
          </cell>
        </row>
        <row r="404">
          <cell r="A404" t="str">
            <v>1.1.07.46</v>
          </cell>
          <cell r="B404" t="str">
            <v>SCS0000370</v>
          </cell>
          <cell r="C404" t="str">
            <v>M50N副驾驶员座椅（C32B造型+皮革+侧气囊）</v>
          </cell>
        </row>
        <row r="405">
          <cell r="A405" t="str">
            <v>1.1.07.47</v>
          </cell>
          <cell r="B405" t="str">
            <v>SCS0000371</v>
          </cell>
          <cell r="C405" t="str">
            <v>M50N副驾驶员座椅（棕色+黑色皮革+侧气囊）</v>
          </cell>
        </row>
        <row r="406">
          <cell r="A406" t="str">
            <v>1.1.07.48</v>
          </cell>
          <cell r="B406" t="str">
            <v>SCS0000372</v>
          </cell>
          <cell r="C406" t="str">
            <v>M50N前排座椅总成-左（黑红织物,无侧气囊）</v>
          </cell>
        </row>
        <row r="407">
          <cell r="A407" t="str">
            <v>1.1.07.49</v>
          </cell>
          <cell r="B407" t="str">
            <v>SCS0000373</v>
          </cell>
          <cell r="C407" t="str">
            <v>M50N前排座椅总成-左（黑蓝织物,无侧气囊）</v>
          </cell>
        </row>
        <row r="408">
          <cell r="A408" t="str">
            <v>1.1.07.50</v>
          </cell>
          <cell r="B408" t="str">
            <v>SCS0000374</v>
          </cell>
          <cell r="C408" t="str">
            <v>M50N前排座椅总成-右（黑红织物,无侧气囊）</v>
          </cell>
        </row>
        <row r="409">
          <cell r="A409" t="str">
            <v>1.1.07.51</v>
          </cell>
          <cell r="B409" t="str">
            <v>SCS0000375</v>
          </cell>
          <cell r="C409" t="str">
            <v>M50N前排座椅总成-右（黑蓝织物,无侧气囊）</v>
          </cell>
        </row>
        <row r="410">
          <cell r="A410" t="str">
            <v>1.1.07.52</v>
          </cell>
          <cell r="B410" t="str">
            <v>SCS0000376</v>
          </cell>
          <cell r="C410" t="str">
            <v>M50N中排左独立座椅（黑红织物）</v>
          </cell>
        </row>
        <row r="411">
          <cell r="A411" t="str">
            <v>1.1.07.53</v>
          </cell>
          <cell r="B411" t="str">
            <v>SCS0000377</v>
          </cell>
          <cell r="C411" t="str">
            <v>M50N中排左独立座椅（黑蓝织物）</v>
          </cell>
        </row>
        <row r="412">
          <cell r="A412" t="str">
            <v>1.1.07.54</v>
          </cell>
          <cell r="B412" t="str">
            <v>SCS0000378</v>
          </cell>
          <cell r="C412" t="str">
            <v>M50N中排右独立座椅（黑红织物）</v>
          </cell>
        </row>
        <row r="413">
          <cell r="A413" t="str">
            <v>1.1.07.55</v>
          </cell>
          <cell r="B413" t="str">
            <v>SCS0000379</v>
          </cell>
          <cell r="C413" t="str">
            <v>M50N中排右独立座椅（黑蓝织物）</v>
          </cell>
        </row>
        <row r="414">
          <cell r="A414" t="str">
            <v>1.1.07.56</v>
          </cell>
          <cell r="B414" t="str">
            <v>SCS0000380</v>
          </cell>
          <cell r="C414" t="str">
            <v>M50N中排左独立座椅（棕色+黑色皮革）</v>
          </cell>
        </row>
        <row r="415">
          <cell r="A415" t="str">
            <v>1.1.07.57</v>
          </cell>
          <cell r="B415" t="str">
            <v>SCS0000381</v>
          </cell>
          <cell r="C415" t="str">
            <v>M50N中排右独立座椅（棕色+黑色皮革）</v>
          </cell>
        </row>
        <row r="416">
          <cell r="A416" t="str">
            <v>1.1.07.58</v>
          </cell>
          <cell r="B416" t="str">
            <v>SCS0000382</v>
          </cell>
          <cell r="C416" t="str">
            <v>M50N中排6分座椅（黑红织物）</v>
          </cell>
        </row>
        <row r="417">
          <cell r="A417" t="str">
            <v>1.1.07.59</v>
          </cell>
          <cell r="B417" t="str">
            <v>SCS0000383</v>
          </cell>
          <cell r="C417" t="str">
            <v>M50N中排6分座椅（黑蓝织物）</v>
          </cell>
        </row>
        <row r="418">
          <cell r="A418" t="str">
            <v>1.1.07.60</v>
          </cell>
          <cell r="B418" t="str">
            <v>SCS0000384</v>
          </cell>
          <cell r="C418" t="str">
            <v>M50N中排4分座椅（黑红织物）</v>
          </cell>
        </row>
        <row r="419">
          <cell r="A419" t="str">
            <v>1.1.07.61</v>
          </cell>
          <cell r="B419" t="str">
            <v>SCS0000385</v>
          </cell>
          <cell r="C419" t="str">
            <v>M50N中排4分座椅（黑蓝织物）</v>
          </cell>
        </row>
        <row r="420">
          <cell r="A420" t="str">
            <v>1.1.07.62</v>
          </cell>
          <cell r="B420" t="str">
            <v>SCS0000386</v>
          </cell>
          <cell r="C420" t="str">
            <v>M50N第三排左侧座椅（黑红织物）</v>
          </cell>
        </row>
        <row r="421">
          <cell r="A421" t="str">
            <v>1.1.07.63</v>
          </cell>
          <cell r="B421" t="str">
            <v>SCS0000387</v>
          </cell>
          <cell r="C421" t="str">
            <v>M50N第三排左侧座椅（黑蓝织物）</v>
          </cell>
        </row>
        <row r="422">
          <cell r="A422" t="str">
            <v>1.1.07.64</v>
          </cell>
          <cell r="B422" t="str">
            <v>SCS0000388</v>
          </cell>
          <cell r="C422" t="str">
            <v>M50N第三排右侧座椅（黑红织物）</v>
          </cell>
        </row>
        <row r="423">
          <cell r="A423" t="str">
            <v>1.1.07.65</v>
          </cell>
          <cell r="B423" t="str">
            <v>SCS0000389</v>
          </cell>
          <cell r="C423" t="str">
            <v>M50N第三排右侧座椅（黑蓝织物）</v>
          </cell>
        </row>
        <row r="424">
          <cell r="A424" t="str">
            <v>1.1.07.66</v>
          </cell>
          <cell r="B424" t="str">
            <v>SCS0000390</v>
          </cell>
          <cell r="C424" t="str">
            <v>M50N第三排左侧座椅（棕色+黑色皮革）</v>
          </cell>
        </row>
        <row r="425">
          <cell r="A425" t="str">
            <v>1.1.07.67</v>
          </cell>
          <cell r="B425" t="str">
            <v>SCS0000391</v>
          </cell>
          <cell r="C425" t="str">
            <v>M50N第三排右侧座椅（棕色+黑色皮革）</v>
          </cell>
        </row>
        <row r="426">
          <cell r="A426" t="str">
            <v>1.1.07.68</v>
          </cell>
          <cell r="B426" t="str">
            <v>SCS0000392</v>
          </cell>
          <cell r="C426" t="str">
            <v>M50N第三排4分座椅（黑红织物）</v>
          </cell>
        </row>
        <row r="427">
          <cell r="A427" t="str">
            <v>1.1.07.69</v>
          </cell>
          <cell r="B427" t="str">
            <v>SCS0000393</v>
          </cell>
          <cell r="C427" t="str">
            <v>M50N第三排4分座椅（黑蓝织物）</v>
          </cell>
        </row>
        <row r="428">
          <cell r="A428" t="str">
            <v>1.1.07.70</v>
          </cell>
          <cell r="B428" t="str">
            <v>SCS0000394</v>
          </cell>
          <cell r="C428" t="str">
            <v>M50N第三排6分座椅（黑红织物）</v>
          </cell>
        </row>
        <row r="429">
          <cell r="A429" t="str">
            <v>1.1.07.71</v>
          </cell>
          <cell r="B429" t="str">
            <v>SCS0000395</v>
          </cell>
          <cell r="C429" t="str">
            <v>M50N第三排6分座椅（黑蓝织物）</v>
          </cell>
        </row>
        <row r="430">
          <cell r="A430" t="str">
            <v>1.1.07.72</v>
          </cell>
          <cell r="B430" t="str">
            <v>SCS0000396</v>
          </cell>
          <cell r="C430" t="str">
            <v>M50N第三排4分座椅（棕色+黑色皮革）</v>
          </cell>
        </row>
        <row r="431">
          <cell r="A431" t="str">
            <v>1.1.07.73</v>
          </cell>
          <cell r="B431" t="str">
            <v>SCS0000397</v>
          </cell>
          <cell r="C431" t="str">
            <v>M50N第三排6分座椅（棕色+黑色皮革）</v>
          </cell>
        </row>
        <row r="432">
          <cell r="A432" t="str">
            <v>1.1.07.74</v>
          </cell>
          <cell r="B432" t="str">
            <v>SCS0000398</v>
          </cell>
          <cell r="C432" t="str">
            <v>M50N副驾驶员座椅（黑色皮革+侧气囊）</v>
          </cell>
        </row>
        <row r="433">
          <cell r="A433" t="str">
            <v>1.1.07.75</v>
          </cell>
          <cell r="B433" t="str">
            <v>SCS0000399</v>
          </cell>
          <cell r="C433" t="str">
            <v>M50N中排左独立座椅（黑色皮革）</v>
          </cell>
        </row>
        <row r="434">
          <cell r="A434" t="str">
            <v>1.1.07.76</v>
          </cell>
          <cell r="B434" t="str">
            <v>SCS0000400</v>
          </cell>
          <cell r="C434" t="str">
            <v>M50N中排右独立座椅（黑色皮革）</v>
          </cell>
        </row>
        <row r="435">
          <cell r="A435" t="str">
            <v>1.1.07.77</v>
          </cell>
          <cell r="B435" t="str">
            <v>SCS0000401</v>
          </cell>
          <cell r="C435" t="str">
            <v>M50N第三排6分座椅（黑色皮革）</v>
          </cell>
        </row>
        <row r="436">
          <cell r="A436" t="str">
            <v>1.1.07.78</v>
          </cell>
          <cell r="B436" t="str">
            <v>SCS0000402</v>
          </cell>
          <cell r="C436" t="str">
            <v>M50N第三排4分座椅（黑色皮革）</v>
          </cell>
        </row>
        <row r="437">
          <cell r="A437" t="str">
            <v>1.1.07.79</v>
          </cell>
          <cell r="B437" t="str">
            <v>SCS0000403</v>
          </cell>
          <cell r="C437" t="str">
            <v>M50N第三排左侧座椅（黑色皮革）</v>
          </cell>
        </row>
        <row r="438">
          <cell r="A438" t="str">
            <v>1.1.07.80</v>
          </cell>
          <cell r="B438" t="str">
            <v>SCS0000404</v>
          </cell>
          <cell r="C438" t="str">
            <v>M50N第三排右侧座椅（黑色皮革）</v>
          </cell>
        </row>
        <row r="439">
          <cell r="A439" t="str">
            <v>1.1.07.81</v>
          </cell>
          <cell r="B439" t="str">
            <v>SCS0000405</v>
          </cell>
          <cell r="C439" t="str">
            <v>M60主驾座椅总成（黑+浅灰内饰+皮革+气囊）</v>
          </cell>
        </row>
        <row r="440">
          <cell r="A440" t="str">
            <v>1.1.07.82</v>
          </cell>
          <cell r="B440" t="str">
            <v>SCS0000406</v>
          </cell>
          <cell r="C440" t="str">
            <v>M60主驾座椅总成（黑蓝内饰+织物）</v>
          </cell>
        </row>
        <row r="441">
          <cell r="A441" t="str">
            <v>1.1.07.83</v>
          </cell>
          <cell r="B441" t="str">
            <v>SCS0000407</v>
          </cell>
          <cell r="C441" t="str">
            <v>M60副驾驶座椅总成（黑蓝内饰+织物）</v>
          </cell>
        </row>
        <row r="442">
          <cell r="A442" t="str">
            <v>1.1.07.84</v>
          </cell>
          <cell r="B442" t="str">
            <v>SCS0000408</v>
          </cell>
          <cell r="C442" t="str">
            <v>M60副驾驶座椅总成（黑+浅灰内饰+皮革+侧气囊）</v>
          </cell>
        </row>
        <row r="443">
          <cell r="A443" t="str">
            <v>1.1.07.85</v>
          </cell>
          <cell r="B443" t="str">
            <v>SCS0000409</v>
          </cell>
          <cell r="C443" t="str">
            <v>M60第三排右侧座椅（黑+蓝内饰+织物）</v>
          </cell>
        </row>
        <row r="444">
          <cell r="A444" t="str">
            <v>1.1.07.86</v>
          </cell>
          <cell r="B444" t="str">
            <v>SCS0000410</v>
          </cell>
          <cell r="C444" t="str">
            <v>M60第三排右侧座椅（黑+浅灰内饰+皮革）</v>
          </cell>
        </row>
        <row r="445">
          <cell r="A445" t="str">
            <v>1.1.07.87</v>
          </cell>
          <cell r="B445" t="str">
            <v>SCS0000411</v>
          </cell>
          <cell r="C445" t="str">
            <v>M60第三排左侧座椅（黑蓝内饰+织物）</v>
          </cell>
        </row>
        <row r="446">
          <cell r="A446" t="str">
            <v>1.1.07.88</v>
          </cell>
          <cell r="B446" t="str">
            <v>SCS0000412</v>
          </cell>
          <cell r="C446" t="str">
            <v>M60第三排左侧座椅（黑+浅灰内饰+皮革）</v>
          </cell>
        </row>
        <row r="447">
          <cell r="A447" t="str">
            <v>1.1.07.89</v>
          </cell>
          <cell r="B447" t="str">
            <v>SCS0000413</v>
          </cell>
          <cell r="C447" t="str">
            <v>M50N新造型副驾驶椅总成（黑红内饰+织物）</v>
          </cell>
        </row>
        <row r="448">
          <cell r="A448" t="str">
            <v>1.1.07.90</v>
          </cell>
          <cell r="B448" t="str">
            <v>SCS0000414</v>
          </cell>
          <cell r="C448" t="str">
            <v>M50N新造型副驾驶椅总成（黑蓝内饰+织物）</v>
          </cell>
        </row>
        <row r="449">
          <cell r="A449" t="str">
            <v>1.1.07.91</v>
          </cell>
          <cell r="B449" t="str">
            <v>SCS0000415</v>
          </cell>
          <cell r="C449" t="str">
            <v>M50N新造型副驾驶椅总成（黑棕内饰+皮革+侧气囊）</v>
          </cell>
        </row>
        <row r="450">
          <cell r="A450" t="str">
            <v>1.1.07.92</v>
          </cell>
          <cell r="B450" t="str">
            <v>SCS0000416</v>
          </cell>
          <cell r="C450" t="str">
            <v>M50N新造型副驾驶椅总成（黑红内饰皮革+手动+带侧气囊）</v>
          </cell>
        </row>
        <row r="451">
          <cell r="A451" t="str">
            <v>1.1.07.93</v>
          </cell>
          <cell r="B451" t="str">
            <v>SCS0000417</v>
          </cell>
          <cell r="C451" t="str">
            <v>M50N新造型主驾座椅总成（黑红内饰+不带气囊）</v>
          </cell>
        </row>
        <row r="452">
          <cell r="A452" t="str">
            <v>1.1.07.94</v>
          </cell>
          <cell r="B452" t="str">
            <v>SCS0000418</v>
          </cell>
          <cell r="C452" t="str">
            <v>M50N新造型主驾座椅总成（黑蓝内饰+不带气囊）</v>
          </cell>
        </row>
        <row r="453">
          <cell r="A453" t="str">
            <v>1.1.07.95</v>
          </cell>
          <cell r="B453" t="str">
            <v>SCS0000419</v>
          </cell>
          <cell r="C453" t="str">
            <v>M50N新造型主驾靠背总成(棕+黑内饰+侧气囊）</v>
          </cell>
        </row>
        <row r="454">
          <cell r="A454" t="str">
            <v>1.1.07.96</v>
          </cell>
          <cell r="B454" t="str">
            <v>SCS0000420</v>
          </cell>
          <cell r="C454" t="str">
            <v>M50N新造型中排左独立座椅总成（织物+黑红内饰）</v>
          </cell>
        </row>
        <row r="455">
          <cell r="A455" t="str">
            <v>1.1.07.97</v>
          </cell>
          <cell r="B455" t="str">
            <v>SCS0000421</v>
          </cell>
          <cell r="C455" t="str">
            <v>M50N新造型中排左独立座椅总成（织物+黑蓝内饰）</v>
          </cell>
        </row>
        <row r="456">
          <cell r="A456" t="str">
            <v>1.1.07.98</v>
          </cell>
          <cell r="B456" t="str">
            <v>SCS0000422</v>
          </cell>
          <cell r="C456" t="str">
            <v>M50N新造型中排左独立座椅总成（皮革+黑棕内饰）</v>
          </cell>
        </row>
        <row r="457">
          <cell r="A457" t="str">
            <v>1.1.07.99</v>
          </cell>
          <cell r="B457" t="str">
            <v>SCS0000423</v>
          </cell>
          <cell r="C457" t="str">
            <v>M50N新造型中排左独立座椅总成（皮革+黑红内饰）</v>
          </cell>
        </row>
        <row r="458">
          <cell r="A458" t="str">
            <v>1.2</v>
          </cell>
        </row>
        <row r="458">
          <cell r="C458" t="str">
            <v>轿车</v>
          </cell>
        </row>
        <row r="459">
          <cell r="A459" t="str">
            <v>1.2.01</v>
          </cell>
        </row>
        <row r="459">
          <cell r="C459" t="str">
            <v>301</v>
          </cell>
        </row>
        <row r="460">
          <cell r="A460" t="str">
            <v>1.2.01.01</v>
          </cell>
          <cell r="B460" t="str">
            <v>SCS0000424</v>
          </cell>
          <cell r="C460" t="str">
            <v>301驾驶座椅总成（织物+低配面料+4向）</v>
          </cell>
        </row>
        <row r="461">
          <cell r="A461" t="str">
            <v>1.2.01.02</v>
          </cell>
          <cell r="B461" t="str">
            <v>SCS0000425</v>
          </cell>
          <cell r="C461" t="str">
            <v>301副驾驶座椅总成（织物+低配面料）</v>
          </cell>
        </row>
        <row r="462">
          <cell r="A462" t="str">
            <v>1.2.01.03</v>
          </cell>
          <cell r="B462" t="str">
            <v>SCS0000426</v>
          </cell>
          <cell r="C462" t="str">
            <v>301后排座椅靠背总成（织物+低配面料+整体）</v>
          </cell>
        </row>
        <row r="463">
          <cell r="A463" t="str">
            <v>1.2.01.04</v>
          </cell>
          <cell r="B463" t="str">
            <v>SCS0000427</v>
          </cell>
          <cell r="C463" t="str">
            <v>301后排座椅坐垫总成（织物+低配面料+整体）</v>
          </cell>
        </row>
        <row r="464">
          <cell r="A464" t="str">
            <v>1.2.01.08</v>
          </cell>
          <cell r="B464" t="str">
            <v>SCS0000428</v>
          </cell>
          <cell r="C464" t="str">
            <v>301后排座椅单人靠背总成（织物）</v>
          </cell>
        </row>
        <row r="465">
          <cell r="A465" t="str">
            <v>1.2.01.09</v>
          </cell>
          <cell r="B465" t="str">
            <v>SCS0000429</v>
          </cell>
          <cell r="C465" t="str">
            <v>301后排座椅单人坐垫总成（织物）</v>
          </cell>
        </row>
        <row r="466">
          <cell r="A466" t="str">
            <v>1.2.01.10</v>
          </cell>
          <cell r="B466" t="str">
            <v>SCS0000430</v>
          </cell>
          <cell r="C466" t="str">
            <v>301后排座椅双人靠背总成（织物+不带中间头枕）</v>
          </cell>
        </row>
        <row r="467">
          <cell r="A467" t="str">
            <v>1.2.01.11</v>
          </cell>
          <cell r="B467" t="str">
            <v>SCS0000431</v>
          </cell>
          <cell r="C467" t="str">
            <v>301后排座椅双人靠背总成（织物+带中间头枕）</v>
          </cell>
        </row>
        <row r="468">
          <cell r="A468" t="str">
            <v>1.2.01.12</v>
          </cell>
          <cell r="B468" t="str">
            <v>SCS0000432</v>
          </cell>
          <cell r="C468" t="str">
            <v>301后排座椅双人坐垫总成（织物）</v>
          </cell>
        </row>
        <row r="469">
          <cell r="A469" t="str">
            <v>1.2.01.13</v>
          </cell>
          <cell r="B469" t="str">
            <v>SCS0000433</v>
          </cell>
          <cell r="C469" t="str">
            <v>301驾驶座椅总成（织物+4向）</v>
          </cell>
        </row>
        <row r="470">
          <cell r="A470" t="str">
            <v>1.2.01.14</v>
          </cell>
          <cell r="B470" t="str">
            <v>SCS0000434</v>
          </cell>
          <cell r="C470" t="str">
            <v>301副驾驶座椅总成（织物带提醒装置）</v>
          </cell>
        </row>
        <row r="471">
          <cell r="A471" t="str">
            <v>1.2.01.15</v>
          </cell>
          <cell r="B471" t="str">
            <v>SCS0000435</v>
          </cell>
          <cell r="C471" t="str">
            <v>301后排座椅双人靠背总成（织物+低配面料+不带中间头枕）</v>
          </cell>
        </row>
        <row r="472">
          <cell r="A472" t="str">
            <v>1.2.01.16</v>
          </cell>
          <cell r="B472" t="str">
            <v>SCS0000436</v>
          </cell>
          <cell r="C472" t="str">
            <v>301后排座椅单人靠背总成（织物+低配面料）</v>
          </cell>
        </row>
        <row r="473">
          <cell r="A473" t="str">
            <v>1.2.01.17</v>
          </cell>
          <cell r="B473" t="str">
            <v>SCS0000437</v>
          </cell>
          <cell r="C473" t="str">
            <v>301后排座椅双人坐垫总成（织物+低配面料）</v>
          </cell>
        </row>
        <row r="474">
          <cell r="A474" t="str">
            <v>1.2.01.18</v>
          </cell>
          <cell r="B474" t="str">
            <v>SCS0000438</v>
          </cell>
          <cell r="C474" t="str">
            <v>301后排座椅单人坐垫总成（织物+低配面料）</v>
          </cell>
        </row>
        <row r="475">
          <cell r="A475" t="str">
            <v>1.2.01.19</v>
          </cell>
          <cell r="B475" t="str">
            <v>SCS0000439</v>
          </cell>
          <cell r="C475" t="str">
            <v>301驾驶座椅总成（织物+6向）</v>
          </cell>
        </row>
        <row r="476">
          <cell r="A476" t="str">
            <v>1.2.01.20</v>
          </cell>
          <cell r="B476" t="str">
            <v>SCS0000440</v>
          </cell>
          <cell r="C476" t="str">
            <v>301副驾驶座椅总成（织物不带提醒装置）</v>
          </cell>
        </row>
        <row r="477">
          <cell r="A477" t="str">
            <v>1.2.01.21</v>
          </cell>
          <cell r="B477" t="str">
            <v>SCS0000441</v>
          </cell>
          <cell r="C477" t="str">
            <v>301驾驶座椅总成（真皮）</v>
          </cell>
        </row>
        <row r="478">
          <cell r="A478" t="str">
            <v>1.2.01.22</v>
          </cell>
          <cell r="B478" t="str">
            <v>SCS0000442</v>
          </cell>
          <cell r="C478" t="str">
            <v>301副驾驶座椅总成（真皮）</v>
          </cell>
        </row>
        <row r="479">
          <cell r="A479" t="str">
            <v>1.2.01.23</v>
          </cell>
          <cell r="B479" t="str">
            <v>SCS0000443</v>
          </cell>
          <cell r="C479" t="str">
            <v>301后排座椅双人靠背总成（真皮）</v>
          </cell>
        </row>
        <row r="480">
          <cell r="A480" t="str">
            <v>1.2.01.24</v>
          </cell>
          <cell r="B480" t="str">
            <v>SCS0000444</v>
          </cell>
          <cell r="C480" t="str">
            <v>301后排座椅单人靠背总成（真皮）</v>
          </cell>
        </row>
        <row r="481">
          <cell r="A481" t="str">
            <v>1.2.01.25</v>
          </cell>
          <cell r="B481" t="str">
            <v>SCS0000445</v>
          </cell>
          <cell r="C481" t="str">
            <v>301后排座椅双人坐垫总成（真皮）</v>
          </cell>
        </row>
        <row r="482">
          <cell r="A482" t="str">
            <v>1.2.01.26</v>
          </cell>
          <cell r="B482" t="str">
            <v>SCS0000446</v>
          </cell>
          <cell r="C482" t="str">
            <v>301后排座椅单人坐垫总成（真皮）</v>
          </cell>
        </row>
        <row r="483">
          <cell r="A483" t="str">
            <v>1.2.01.27</v>
          </cell>
          <cell r="B483" t="str">
            <v>SCS0000447</v>
          </cell>
          <cell r="C483" t="str">
            <v>301驾驶座椅总成（织物+低配面料+4向）（焊接式调角器）</v>
          </cell>
        </row>
        <row r="484">
          <cell r="A484" t="str">
            <v>1.2.01.28</v>
          </cell>
          <cell r="B484" t="str">
            <v>SCS0000448</v>
          </cell>
          <cell r="C484" t="str">
            <v>301驾驶座椅总成（织物+4向）（焊接式调角器）</v>
          </cell>
        </row>
        <row r="485">
          <cell r="A485" t="str">
            <v>1.2.01.29</v>
          </cell>
          <cell r="B485" t="str">
            <v>SCS0000449</v>
          </cell>
          <cell r="C485" t="str">
            <v>301驾驶座椅总成（织物+6向）（焊接式调角器）</v>
          </cell>
        </row>
        <row r="486">
          <cell r="A486" t="str">
            <v>1.2.01.30</v>
          </cell>
          <cell r="B486" t="str">
            <v>SCS0000450</v>
          </cell>
          <cell r="C486" t="str">
            <v>301副驾驶座椅总成（织物+低配面料）（焊接式调角器）</v>
          </cell>
        </row>
        <row r="487">
          <cell r="A487" t="str">
            <v>1.2.01.31</v>
          </cell>
          <cell r="B487" t="str">
            <v>SCS0000451</v>
          </cell>
          <cell r="C487" t="str">
            <v>301副驾驶座椅总成（织物带提醒装置）（焊接式调角器）</v>
          </cell>
        </row>
        <row r="488">
          <cell r="A488" t="str">
            <v>1.2.01.32</v>
          </cell>
          <cell r="B488" t="str">
            <v>SCS0000452</v>
          </cell>
          <cell r="C488" t="str">
            <v>301副驾驶座椅总成（织物不带提醒装置）（焊接式调角器）</v>
          </cell>
        </row>
        <row r="489">
          <cell r="A489" t="str">
            <v>1.2.01.33</v>
          </cell>
          <cell r="B489" t="str">
            <v>SCS0000453</v>
          </cell>
          <cell r="C489" t="str">
            <v>C30DB驾驶座椅总成（织物+低配面料+4向）</v>
          </cell>
        </row>
        <row r="490">
          <cell r="A490" t="str">
            <v>1.2.01.34</v>
          </cell>
          <cell r="B490" t="str">
            <v>SCS0000454</v>
          </cell>
          <cell r="C490" t="str">
            <v>C30DB副驾座椅总成（织物+低配面料+4向）</v>
          </cell>
        </row>
        <row r="491">
          <cell r="A491" t="str">
            <v>1.2.02</v>
          </cell>
        </row>
        <row r="491">
          <cell r="C491" t="str">
            <v>302</v>
          </cell>
        </row>
        <row r="492">
          <cell r="A492" t="str">
            <v>1.2.02.01</v>
          </cell>
          <cell r="B492" t="str">
            <v>SCS0000455</v>
          </cell>
          <cell r="C492" t="str">
            <v>302驾驶座椅总成（织物+低配面料+4向）</v>
          </cell>
        </row>
        <row r="493">
          <cell r="A493" t="str">
            <v>1.2.02.02</v>
          </cell>
          <cell r="B493" t="str">
            <v>SCS0000456</v>
          </cell>
          <cell r="C493" t="str">
            <v>302副驾驶座椅总成（织物+低配面料）</v>
          </cell>
        </row>
        <row r="494">
          <cell r="A494" t="str">
            <v>1.2.02.03</v>
          </cell>
          <cell r="B494" t="str">
            <v>SCS0000457</v>
          </cell>
          <cell r="C494" t="str">
            <v>302后排座椅靠背总成（织物+低配面料+整体）</v>
          </cell>
        </row>
        <row r="495">
          <cell r="A495" t="str">
            <v>1.2.02.04</v>
          </cell>
          <cell r="B495" t="str">
            <v>SCS0000458</v>
          </cell>
          <cell r="C495" t="str">
            <v>302后排座椅坐垫总成（织物+低配面料+整体）</v>
          </cell>
        </row>
        <row r="496">
          <cell r="A496" t="str">
            <v>1.2.02.08</v>
          </cell>
          <cell r="B496" t="str">
            <v>SCS0000459</v>
          </cell>
          <cell r="C496" t="str">
            <v>302后排座椅单人靠背总成（织物）</v>
          </cell>
        </row>
        <row r="497">
          <cell r="A497" t="str">
            <v>1.2.02.09</v>
          </cell>
          <cell r="B497" t="str">
            <v>SCS0000460</v>
          </cell>
          <cell r="C497" t="str">
            <v>302后排座椅单人坐垫总成（织物）</v>
          </cell>
        </row>
        <row r="498">
          <cell r="A498" t="str">
            <v>1.2.02.10</v>
          </cell>
          <cell r="B498" t="str">
            <v>SCS0000461</v>
          </cell>
          <cell r="C498" t="str">
            <v>302后排座椅双人靠背总成（织物+不带中间头枕）</v>
          </cell>
        </row>
        <row r="499">
          <cell r="A499" t="str">
            <v>1.2.02.11</v>
          </cell>
          <cell r="B499" t="str">
            <v>SCS0000462</v>
          </cell>
          <cell r="C499" t="str">
            <v>302后排座椅双人靠背总成（织物+带中间头枕）</v>
          </cell>
        </row>
        <row r="500">
          <cell r="A500" t="str">
            <v>1.2.02.12</v>
          </cell>
          <cell r="B500" t="str">
            <v>SCS0000463</v>
          </cell>
          <cell r="C500" t="str">
            <v>302后排座椅双人坐垫总成（织物）</v>
          </cell>
        </row>
        <row r="501">
          <cell r="A501" t="str">
            <v>1.2.02.13</v>
          </cell>
          <cell r="B501" t="str">
            <v>SCS0000464</v>
          </cell>
          <cell r="C501" t="str">
            <v>302驾驶座椅总成（织物+4向）</v>
          </cell>
        </row>
        <row r="502">
          <cell r="A502" t="str">
            <v>1.2.02.14</v>
          </cell>
          <cell r="B502" t="str">
            <v>SCS0000465</v>
          </cell>
          <cell r="C502" t="str">
            <v>302副驾驶座椅总成（织物带提醒装置）</v>
          </cell>
        </row>
        <row r="503">
          <cell r="A503" t="str">
            <v>1.2.02.15</v>
          </cell>
          <cell r="B503" t="str">
            <v>SCS0000466</v>
          </cell>
          <cell r="C503" t="str">
            <v>302后排座椅双人靠背总成（织物+低配面料+不带中间头枕）</v>
          </cell>
        </row>
        <row r="504">
          <cell r="A504" t="str">
            <v>1.2.02.16</v>
          </cell>
          <cell r="B504" t="str">
            <v>SCS0000467</v>
          </cell>
          <cell r="C504" t="str">
            <v>302后排座椅单人靠背总成（织物+低配面料）</v>
          </cell>
        </row>
        <row r="505">
          <cell r="A505" t="str">
            <v>1.2.02.17</v>
          </cell>
          <cell r="B505" t="str">
            <v>SCS0000468</v>
          </cell>
          <cell r="C505" t="str">
            <v>302后排座椅双人坐垫总成（织物+低配面料）</v>
          </cell>
        </row>
        <row r="506">
          <cell r="A506" t="str">
            <v>1.2.02.18</v>
          </cell>
          <cell r="B506" t="str">
            <v>SCS0000469</v>
          </cell>
          <cell r="C506" t="str">
            <v>302后排座椅单人坐垫总成（织物+低配面料）</v>
          </cell>
        </row>
        <row r="507">
          <cell r="A507" t="str">
            <v>1.2.02.19</v>
          </cell>
          <cell r="B507" t="str">
            <v>SCS0000470</v>
          </cell>
          <cell r="C507" t="str">
            <v>302驾驶座椅总成（织物+6向）</v>
          </cell>
        </row>
        <row r="508">
          <cell r="A508" t="str">
            <v>1.2.02.20</v>
          </cell>
          <cell r="B508" t="str">
            <v>SCS0000471</v>
          </cell>
          <cell r="C508" t="str">
            <v>302副驾驶座椅总成（织物不带提醒装置）</v>
          </cell>
        </row>
        <row r="509">
          <cell r="A509" t="str">
            <v>1.2.02.21</v>
          </cell>
          <cell r="B509" t="str">
            <v>SCS0000472</v>
          </cell>
          <cell r="C509" t="str">
            <v>302驾驶座椅总成（真皮）</v>
          </cell>
        </row>
        <row r="510">
          <cell r="A510" t="str">
            <v>1.2.02.22</v>
          </cell>
          <cell r="B510" t="str">
            <v>SCS0000473</v>
          </cell>
          <cell r="C510" t="str">
            <v>302副驾驶座椅总成（真皮）</v>
          </cell>
        </row>
        <row r="511">
          <cell r="A511" t="str">
            <v>1.2.02.23</v>
          </cell>
          <cell r="B511" t="str">
            <v>SCS0000474</v>
          </cell>
          <cell r="C511" t="str">
            <v>302后排座椅双人靠背总成（真皮）</v>
          </cell>
        </row>
        <row r="512">
          <cell r="A512" t="str">
            <v>1.2.02.24</v>
          </cell>
          <cell r="B512" t="str">
            <v>SCS0000475</v>
          </cell>
          <cell r="C512" t="str">
            <v>302后排座椅单人靠背总成（真皮）</v>
          </cell>
        </row>
        <row r="513">
          <cell r="A513" t="str">
            <v>1.2.02.25</v>
          </cell>
          <cell r="B513" t="str">
            <v>SCS0000476</v>
          </cell>
          <cell r="C513" t="str">
            <v>302后排座椅双人坐垫总成（真皮）</v>
          </cell>
        </row>
        <row r="514">
          <cell r="A514" t="str">
            <v>1.2.02.26</v>
          </cell>
          <cell r="B514" t="str">
            <v>SCS0000477</v>
          </cell>
          <cell r="C514" t="str">
            <v>302后排座椅单人坐垫总成（真皮）</v>
          </cell>
        </row>
        <row r="515">
          <cell r="A515" t="str">
            <v>1.2.02.27</v>
          </cell>
          <cell r="B515" t="str">
            <v>SCS0000478</v>
          </cell>
          <cell r="C515" t="str">
            <v>302驾驶座椅总成（织物+低配面料+4向）（焊接式调角器）</v>
          </cell>
        </row>
        <row r="516">
          <cell r="A516" t="str">
            <v>1.2.02.28</v>
          </cell>
          <cell r="B516" t="str">
            <v>SCS0000479</v>
          </cell>
          <cell r="C516" t="str">
            <v>302驾驶座椅总成（织物+4向）（焊接式调角器）</v>
          </cell>
        </row>
        <row r="517">
          <cell r="A517" t="str">
            <v>1.2.02.29</v>
          </cell>
          <cell r="B517" t="str">
            <v>SCS0000480</v>
          </cell>
          <cell r="C517" t="str">
            <v>302驾驶座椅总成（织物+6向）（焊接式调角器）</v>
          </cell>
        </row>
        <row r="518">
          <cell r="A518" t="str">
            <v>1.2.02.30</v>
          </cell>
          <cell r="B518" t="str">
            <v>SCS0000481</v>
          </cell>
          <cell r="C518" t="str">
            <v>302副驾驶座椅总成（织物+低配面料）（焊接式调角器）</v>
          </cell>
        </row>
        <row r="519">
          <cell r="A519" t="str">
            <v>1.2.02.31</v>
          </cell>
          <cell r="B519" t="str">
            <v>SCS0000482</v>
          </cell>
          <cell r="C519" t="str">
            <v>302副驾驶座椅总成（织物带提醒装置）（焊接式调角器）</v>
          </cell>
        </row>
        <row r="520">
          <cell r="A520" t="str">
            <v>1.2.02.32</v>
          </cell>
          <cell r="B520" t="str">
            <v>SCS0000483</v>
          </cell>
          <cell r="C520" t="str">
            <v>302副驾驶座椅总成（织物不带提醒装置）（焊接式调角器）</v>
          </cell>
        </row>
        <row r="521">
          <cell r="A521" t="str">
            <v>1.2.03</v>
          </cell>
        </row>
        <row r="521">
          <cell r="C521" t="str">
            <v>C33D</v>
          </cell>
        </row>
        <row r="522">
          <cell r="A522" t="str">
            <v>1.2.03.01</v>
          </cell>
          <cell r="B522" t="str">
            <v>SCS0000484</v>
          </cell>
          <cell r="C522" t="str">
            <v>C33D驾驶座椅总成（织物+4向）</v>
          </cell>
        </row>
        <row r="523">
          <cell r="A523" t="str">
            <v>1.2.03.02</v>
          </cell>
          <cell r="B523" t="str">
            <v>SCS0000485</v>
          </cell>
          <cell r="C523" t="str">
            <v>C33D驾驶座椅总成（米色织物+PVC+4向）</v>
          </cell>
        </row>
        <row r="524">
          <cell r="A524" t="str">
            <v>1.2.03.03</v>
          </cell>
          <cell r="B524" t="str">
            <v>SCS0000486</v>
          </cell>
          <cell r="C524" t="str">
            <v>C33D驾驶座椅总成（黑色织物+PVC+6向）</v>
          </cell>
        </row>
        <row r="525">
          <cell r="A525" t="str">
            <v>1.2.03.04</v>
          </cell>
          <cell r="B525" t="str">
            <v>SCS0000487</v>
          </cell>
          <cell r="C525" t="str">
            <v>C33D驾驶座椅总成（黑色真皮+PVC+6向+侧气囊+腰托）</v>
          </cell>
        </row>
        <row r="526">
          <cell r="A526" t="str">
            <v>1.2.03.05</v>
          </cell>
          <cell r="B526" t="str">
            <v>SCS0000488</v>
          </cell>
          <cell r="C526" t="str">
            <v>C33D副驾驶座椅总成（织物+4向）</v>
          </cell>
        </row>
        <row r="527">
          <cell r="A527" t="str">
            <v>1.2.03.06</v>
          </cell>
          <cell r="B527" t="str">
            <v>SCS0000489</v>
          </cell>
          <cell r="C527" t="str">
            <v>C33D副驾驶座椅总成（米色织物+PVC+4向）</v>
          </cell>
        </row>
        <row r="528">
          <cell r="A528" t="str">
            <v>1.2.03.07</v>
          </cell>
          <cell r="B528" t="str">
            <v>SCS0000490</v>
          </cell>
          <cell r="C528" t="str">
            <v>C33D副驾驶座椅总成（黑色织物+PVC+4向）</v>
          </cell>
        </row>
        <row r="529">
          <cell r="A529" t="str">
            <v>1.2.03.08</v>
          </cell>
          <cell r="B529" t="str">
            <v>SCS0000491</v>
          </cell>
          <cell r="C529" t="str">
            <v>C33D副驾驶座椅总成（黑色真皮+PVC+4向+安全带未系提醒+侧气囊）</v>
          </cell>
        </row>
        <row r="530">
          <cell r="A530" t="str">
            <v>1.2.03.09</v>
          </cell>
          <cell r="B530" t="str">
            <v>SCS0000492</v>
          </cell>
          <cell r="C530" t="str">
            <v>C33D后排座椅靠背总成（织物+整体）</v>
          </cell>
        </row>
        <row r="531">
          <cell r="A531" t="str">
            <v>1.2.03.10</v>
          </cell>
          <cell r="B531" t="str">
            <v>SCS0000493</v>
          </cell>
          <cell r="C531" t="str">
            <v>C33D后排座椅座垫总成（织物+整体）</v>
          </cell>
        </row>
        <row r="532">
          <cell r="A532" t="str">
            <v>1.2.03.104</v>
          </cell>
          <cell r="B532" t="str">
            <v>SCS0000494</v>
          </cell>
          <cell r="C532" t="str">
            <v>景德镇C33DB左前座椅总成</v>
          </cell>
        </row>
        <row r="533">
          <cell r="A533" t="str">
            <v>1.2.03.105</v>
          </cell>
          <cell r="B533" t="str">
            <v>SCS0000495</v>
          </cell>
          <cell r="C533" t="str">
            <v>昌河C33DB右前座椅总成</v>
          </cell>
        </row>
        <row r="534">
          <cell r="A534" t="str">
            <v>1.2.03.106</v>
          </cell>
          <cell r="B534" t="str">
            <v>SCS0000496</v>
          </cell>
          <cell r="C534" t="str">
            <v>景德镇C33DB后排座椅靠背右总成</v>
          </cell>
        </row>
        <row r="535">
          <cell r="A535" t="str">
            <v>1.2.03.107</v>
          </cell>
          <cell r="B535" t="str">
            <v>SCS0000497</v>
          </cell>
          <cell r="C535" t="str">
            <v>景德镇C33DB后排座椅坐垫右总成</v>
          </cell>
        </row>
        <row r="536">
          <cell r="A536" t="str">
            <v>1.2.03.108</v>
          </cell>
          <cell r="B536" t="str">
            <v>SCS0000498</v>
          </cell>
          <cell r="C536" t="str">
            <v>景德镇C33DB后排座椅靠背左总成</v>
          </cell>
        </row>
        <row r="537">
          <cell r="A537" t="str">
            <v>1.2.03.109</v>
          </cell>
          <cell r="B537" t="str">
            <v>SCS0000499</v>
          </cell>
          <cell r="C537" t="str">
            <v>景德镇C33DB后排座椅坐垫左总成</v>
          </cell>
        </row>
        <row r="538">
          <cell r="A538" t="str">
            <v>1.2.03.11</v>
          </cell>
          <cell r="B538" t="str">
            <v>SCS0000500</v>
          </cell>
          <cell r="C538" t="str">
            <v>C33D后排座椅靠背总成（米色织物+PVC+整体）</v>
          </cell>
        </row>
        <row r="539">
          <cell r="A539" t="str">
            <v>1.2.03.110</v>
          </cell>
          <cell r="B539" t="str">
            <v>SCS0000501</v>
          </cell>
          <cell r="C539" t="str">
            <v>景德镇C33DB后排座椅靠背总成</v>
          </cell>
        </row>
        <row r="540">
          <cell r="A540" t="str">
            <v>1.2.03.111</v>
          </cell>
          <cell r="B540" t="str">
            <v>SCS0000502</v>
          </cell>
          <cell r="C540" t="str">
            <v>景德镇C33DB后排座椅坐垫总成</v>
          </cell>
        </row>
        <row r="541">
          <cell r="A541" t="str">
            <v>1.2.03.112</v>
          </cell>
          <cell r="B541" t="str">
            <v>SCS0000503</v>
          </cell>
          <cell r="C541" t="str">
            <v>C33D副驾驶员座椅总成（国际版+黑色真皮+PVC+4向，红色）</v>
          </cell>
        </row>
        <row r="542">
          <cell r="A542" t="str">
            <v>1.2.03.113</v>
          </cell>
          <cell r="B542" t="str">
            <v>SCS0000504</v>
          </cell>
          <cell r="C542" t="str">
            <v>C33D驾驶员座椅总成（国际版+黑色真皮+PVC+6向，红色）</v>
          </cell>
        </row>
        <row r="543">
          <cell r="A543" t="str">
            <v>1.2.03.114</v>
          </cell>
          <cell r="B543" t="str">
            <v>SCS0000505</v>
          </cell>
          <cell r="C543" t="str">
            <v>C33DB-Z03副驾驶员座椅总成（舒适型）</v>
          </cell>
        </row>
        <row r="544">
          <cell r="A544" t="str">
            <v>1.2.03.115</v>
          </cell>
          <cell r="B544" t="str">
            <v>SCS0000506</v>
          </cell>
          <cell r="C544" t="str">
            <v>C33DB-Z03驾驶员座椅总成（舒适型）</v>
          </cell>
        </row>
        <row r="545">
          <cell r="A545" t="str">
            <v>1.2.03.116</v>
          </cell>
          <cell r="B545" t="str">
            <v>SCS0000507</v>
          </cell>
          <cell r="C545" t="str">
            <v>C33DB-Z03后排整体式座垫总成（舒适型）</v>
          </cell>
        </row>
        <row r="546">
          <cell r="A546" t="str">
            <v>1.2.03.117</v>
          </cell>
          <cell r="B546" t="str">
            <v>SCS0000508</v>
          </cell>
          <cell r="C546" t="str">
            <v>C33DB-Z03后排整体式靠背总成（舒适型）</v>
          </cell>
        </row>
        <row r="547">
          <cell r="A547" t="str">
            <v>1.2.03.118</v>
          </cell>
          <cell r="B547" t="str">
            <v>SCS0000509</v>
          </cell>
          <cell r="C547" t="str">
            <v>C33DB-Z03副驾驶员座椅总成（精英型）</v>
          </cell>
        </row>
        <row r="548">
          <cell r="A548" t="str">
            <v>1.2.03.119</v>
          </cell>
          <cell r="B548" t="str">
            <v>SCS0000510</v>
          </cell>
          <cell r="C548" t="str">
            <v>C33DB-Z03驾驶员座椅总成（精英型）</v>
          </cell>
        </row>
        <row r="549">
          <cell r="A549" t="str">
            <v>1.2.03.12</v>
          </cell>
          <cell r="B549" t="str">
            <v>SCS0000511</v>
          </cell>
          <cell r="C549" t="str">
            <v>C33D后排座椅座垫总成（米色织物+PVC+整体）</v>
          </cell>
        </row>
        <row r="550">
          <cell r="A550" t="str">
            <v>1.2.03.120</v>
          </cell>
          <cell r="B550" t="str">
            <v>SCS0000512</v>
          </cell>
          <cell r="C550" t="str">
            <v>C33DB-Z03后排座椅右（六分）靠背总成（精英型）</v>
          </cell>
        </row>
        <row r="551">
          <cell r="A551" t="str">
            <v>1.2.03.121</v>
          </cell>
          <cell r="B551" t="str">
            <v>SCS0000513</v>
          </cell>
          <cell r="C551" t="str">
            <v>C33DB-Z03后排座椅右（六分）座垫总成（精英型）</v>
          </cell>
        </row>
        <row r="552">
          <cell r="A552" t="str">
            <v>1.2.03.122</v>
          </cell>
          <cell r="B552" t="str">
            <v>SCS0000514</v>
          </cell>
          <cell r="C552" t="str">
            <v>C33DB-Z03后排座椅左（四分）靠背总成（精英型）</v>
          </cell>
        </row>
        <row r="553">
          <cell r="A553" t="str">
            <v>1.2.03.123</v>
          </cell>
          <cell r="B553" t="str">
            <v>SCS0000515</v>
          </cell>
          <cell r="C553" t="str">
            <v>C33DB-Z03后排座椅左（四分）座垫总成（精英型）</v>
          </cell>
        </row>
        <row r="554">
          <cell r="A554" t="str">
            <v>1.2.03.124</v>
          </cell>
          <cell r="B554" t="str">
            <v>SCS0000516</v>
          </cell>
          <cell r="C554" t="str">
            <v>C33DB-Z03副驾驶员座椅总成（豪华型）</v>
          </cell>
        </row>
        <row r="555">
          <cell r="A555" t="str">
            <v>1.2.03.125</v>
          </cell>
          <cell r="B555" t="str">
            <v>SCS0000517</v>
          </cell>
          <cell r="C555" t="str">
            <v>C33DB-Z03驾驶员座椅总成（豪华型）</v>
          </cell>
        </row>
        <row r="556">
          <cell r="A556" t="str">
            <v>1.2.03.126</v>
          </cell>
          <cell r="B556" t="str">
            <v>SCS0000518</v>
          </cell>
          <cell r="C556" t="str">
            <v>C33DB-Z03后排座椅右（六分）靠背总成（豪华型）</v>
          </cell>
        </row>
        <row r="557">
          <cell r="A557" t="str">
            <v>1.2.03.127</v>
          </cell>
          <cell r="B557" t="str">
            <v>SCS0000519</v>
          </cell>
          <cell r="C557" t="str">
            <v>C33DB-Z03后排座椅右（六分）座垫总成（豪华型）</v>
          </cell>
        </row>
        <row r="558">
          <cell r="A558" t="str">
            <v>1.2.03.128</v>
          </cell>
          <cell r="B558" t="str">
            <v>SCS0000520</v>
          </cell>
          <cell r="C558" t="str">
            <v>C33DB-Z03后排座椅左（四分）靠背总成（豪华型）</v>
          </cell>
        </row>
        <row r="559">
          <cell r="A559" t="str">
            <v>1.2.03.129</v>
          </cell>
          <cell r="B559" t="str">
            <v>SCS0000521</v>
          </cell>
          <cell r="C559" t="str">
            <v>C33DB-Z03后排座椅左（四分）座垫总成（豪华型）</v>
          </cell>
        </row>
        <row r="560">
          <cell r="A560" t="str">
            <v>1.2.03.13</v>
          </cell>
          <cell r="B560" t="str">
            <v>SCS0000522</v>
          </cell>
          <cell r="C560" t="str">
            <v>C33D后排座椅靠背右总成（黑色织物+PVC+六分）</v>
          </cell>
        </row>
        <row r="561">
          <cell r="A561" t="str">
            <v>1.2.03.130</v>
          </cell>
          <cell r="B561" t="str">
            <v>SCS0005210</v>
          </cell>
          <cell r="C561" t="str">
            <v>C33DB-M06驾驶员座椅工艺合件（高配）</v>
          </cell>
        </row>
        <row r="562">
          <cell r="A562" t="str">
            <v>1.2.03.131</v>
          </cell>
          <cell r="B562" t="str">
            <v>SCS0005211</v>
          </cell>
          <cell r="C562" t="str">
            <v>C33DB-M06驾驶员座椅工艺合件（低配）</v>
          </cell>
        </row>
        <row r="563">
          <cell r="A563" t="str">
            <v>1.2.03.132</v>
          </cell>
          <cell r="B563" t="str">
            <v>SCS0005212</v>
          </cell>
          <cell r="C563" t="str">
            <v>C33DB-M06副驾驶座椅合件（高配）</v>
          </cell>
        </row>
        <row r="564">
          <cell r="A564" t="str">
            <v>1.2.03.133</v>
          </cell>
          <cell r="B564" t="str">
            <v>SCS0005213</v>
          </cell>
          <cell r="C564" t="str">
            <v>C33DB-M06副驾驶座椅合件（低配）</v>
          </cell>
        </row>
        <row r="565">
          <cell r="A565" t="str">
            <v>1.2.03.134</v>
          </cell>
          <cell r="B565" t="str">
            <v>SCS0005214</v>
          </cell>
          <cell r="C565" t="str">
            <v>C33DB-M06后排座椅靠背总成-左（高配）</v>
          </cell>
        </row>
        <row r="566">
          <cell r="A566" t="str">
            <v>1.2.03.135</v>
          </cell>
          <cell r="B566" t="str">
            <v>SCS0005215</v>
          </cell>
          <cell r="C566" t="str">
            <v>C33DB-M06后排座椅靠背总成-左（低配）</v>
          </cell>
        </row>
        <row r="567">
          <cell r="A567" t="str">
            <v>1.2.03.136</v>
          </cell>
          <cell r="B567" t="str">
            <v>SCS0005216</v>
          </cell>
          <cell r="C567" t="str">
            <v>C33DB-M06后排座椅坐垫总成-右（高配）</v>
          </cell>
        </row>
        <row r="568">
          <cell r="A568" t="str">
            <v>1.2.03.137</v>
          </cell>
          <cell r="B568" t="str">
            <v>SCS0005217</v>
          </cell>
          <cell r="C568" t="str">
            <v>C33DB-M06后排座椅坐垫总成-右（低配）</v>
          </cell>
        </row>
        <row r="569">
          <cell r="A569" t="str">
            <v>1.2.03.138</v>
          </cell>
          <cell r="B569" t="str">
            <v>SCS0005218</v>
          </cell>
          <cell r="C569" t="str">
            <v>C33DB-M06后排座椅坐垫总成-左（高配）</v>
          </cell>
        </row>
        <row r="570">
          <cell r="A570" t="str">
            <v>1.2.03.139</v>
          </cell>
          <cell r="B570" t="str">
            <v>SCS0005219</v>
          </cell>
          <cell r="C570" t="str">
            <v>C33DB-M06后排座椅坐垫总成-左（低配）</v>
          </cell>
        </row>
        <row r="571">
          <cell r="A571" t="str">
            <v>1.2.03.14</v>
          </cell>
          <cell r="B571" t="str">
            <v>SCS0000523</v>
          </cell>
          <cell r="C571" t="str">
            <v>C33D后排座椅靠背左总成（黑色织物+PVC+四分）</v>
          </cell>
        </row>
        <row r="572">
          <cell r="A572" t="str">
            <v>1.2.03.140</v>
          </cell>
          <cell r="B572" t="str">
            <v>SCS0005220</v>
          </cell>
          <cell r="C572" t="str">
            <v>C33DB-M06后排座椅工艺合件（高配）</v>
          </cell>
        </row>
        <row r="573">
          <cell r="A573" t="str">
            <v>1.2.03.141</v>
          </cell>
          <cell r="B573" t="str">
            <v>SCS0005221</v>
          </cell>
          <cell r="C573" t="str">
            <v>C33DB-M06后排座椅工艺合件（低配）</v>
          </cell>
        </row>
        <row r="574">
          <cell r="A574" t="str">
            <v>1.2.03.142</v>
          </cell>
          <cell r="B574" t="str">
            <v>SCS0005222</v>
          </cell>
          <cell r="C574" t="str">
            <v>C33DB-M06副驾驶座椅合件（入门版）</v>
          </cell>
        </row>
        <row r="575">
          <cell r="A575" t="str">
            <v>1.2.03.143</v>
          </cell>
          <cell r="B575" t="str">
            <v>SCS0005223</v>
          </cell>
          <cell r="C575" t="str">
            <v>C33DB-M06主驾驶座椅合件（入门版）</v>
          </cell>
        </row>
        <row r="576">
          <cell r="A576" t="str">
            <v>1.2.03.144</v>
          </cell>
          <cell r="B576" t="str">
            <v>SCS0005224</v>
          </cell>
          <cell r="C576" t="str">
            <v>C33DB-M06后排座椅靠背（入门版）</v>
          </cell>
        </row>
        <row r="577">
          <cell r="A577" t="str">
            <v>1.2.03.145</v>
          </cell>
          <cell r="B577" t="str">
            <v>SCS0005225</v>
          </cell>
          <cell r="C577" t="str">
            <v>C33DB-M06后排座椅坐垫（入门版）</v>
          </cell>
        </row>
        <row r="578">
          <cell r="A578" t="str">
            <v>1.2.03.146</v>
          </cell>
          <cell r="B578" t="str">
            <v>SCS0006139</v>
          </cell>
          <cell r="C578" t="str">
            <v>C33DB-M07驾驶员座椅总成（旗舰型+黑红超纤）</v>
          </cell>
        </row>
        <row r="579">
          <cell r="A579" t="str">
            <v>1.2.03.147</v>
          </cell>
          <cell r="B579" t="str">
            <v>SCS0006140</v>
          </cell>
          <cell r="C579" t="str">
            <v>C33DB-M07驾驶员座椅总成（旗舰型，黑白超纤）</v>
          </cell>
        </row>
        <row r="580">
          <cell r="A580" t="str">
            <v>1.2.03.148</v>
          </cell>
          <cell r="B580" t="str">
            <v>SCS0006141</v>
          </cell>
          <cell r="C580" t="str">
            <v>C33DB-M07驾驶员座椅总成（低配型，黑红PVC）</v>
          </cell>
        </row>
        <row r="581">
          <cell r="A581" t="str">
            <v>1.2.03.149</v>
          </cell>
          <cell r="B581" t="str">
            <v>SCS0006142</v>
          </cell>
          <cell r="C581" t="str">
            <v>C33DB-M07驾驶员座椅总成（低配型，黑白PVC）</v>
          </cell>
        </row>
        <row r="582">
          <cell r="A582" t="str">
            <v>1.2.03.15</v>
          </cell>
          <cell r="B582" t="str">
            <v>SCS0000524</v>
          </cell>
          <cell r="C582" t="str">
            <v>C33D后排座椅座垫右总成（黑色织物+PVC+六分）</v>
          </cell>
        </row>
        <row r="583">
          <cell r="A583" t="str">
            <v>1.2.03.150</v>
          </cell>
          <cell r="B583" t="str">
            <v>SCS0006143</v>
          </cell>
          <cell r="C583" t="str">
            <v>C33DB-M07副驾驶员座椅总成（旗舰型，黑红超纤）</v>
          </cell>
        </row>
        <row r="584">
          <cell r="A584" t="str">
            <v>1.2.03.151</v>
          </cell>
          <cell r="B584" t="str">
            <v>SCS0006144</v>
          </cell>
          <cell r="C584" t="str">
            <v>C33DB-M07副驾驶员座椅总成（旗舰型，黑白超纤）</v>
          </cell>
        </row>
        <row r="585">
          <cell r="A585" t="str">
            <v>1.2.03.152</v>
          </cell>
          <cell r="B585" t="str">
            <v>SCS0006145</v>
          </cell>
          <cell r="C585" t="str">
            <v>C33DB-M07副驾驶员座椅总成（低配型，黑白PVC）</v>
          </cell>
        </row>
        <row r="586">
          <cell r="A586" t="str">
            <v>1.2.03.153</v>
          </cell>
          <cell r="B586" t="str">
            <v>SCS0006146</v>
          </cell>
          <cell r="C586" t="str">
            <v>C33DB-M07副驾驶员座椅总成（低配型，黑红PVC）</v>
          </cell>
        </row>
        <row r="587">
          <cell r="A587" t="str">
            <v>1.2.03.154</v>
          </cell>
          <cell r="B587" t="str">
            <v>SCS0006147</v>
          </cell>
          <cell r="C587" t="str">
            <v>C33DB-M07后排座椅右（六分）靠背总成（旗舰型，黑红超纤）</v>
          </cell>
        </row>
        <row r="588">
          <cell r="A588" t="str">
            <v>1.2.03.155</v>
          </cell>
          <cell r="B588" t="str">
            <v>SCS0006148</v>
          </cell>
          <cell r="C588" t="str">
            <v>C33DB-M07后排座椅右（六分）靠背总成（旗舰型，黑白超纤）</v>
          </cell>
        </row>
        <row r="589">
          <cell r="A589" t="str">
            <v>1.2.03.156</v>
          </cell>
          <cell r="B589" t="str">
            <v>SCS0006149</v>
          </cell>
          <cell r="C589" t="str">
            <v>C33DB-M07后排座椅右（六分）靠背总成（低配型，黑白PVC）</v>
          </cell>
        </row>
        <row r="590">
          <cell r="A590" t="str">
            <v>1.2.03.157</v>
          </cell>
          <cell r="B590" t="str">
            <v>SCS0006150</v>
          </cell>
          <cell r="C590" t="str">
            <v>C33DB-M07后排座椅右（六分）靠背总成（低配型，黑红PVC）</v>
          </cell>
        </row>
        <row r="591">
          <cell r="A591" t="str">
            <v>1.2.03.158</v>
          </cell>
          <cell r="B591" t="str">
            <v>SCS0006151</v>
          </cell>
          <cell r="C591" t="str">
            <v>C33DB-M07后排座椅右（六分）座垫总成（低配型，黑红PVC）</v>
          </cell>
        </row>
        <row r="592">
          <cell r="A592" t="str">
            <v>1.2.03.159</v>
          </cell>
          <cell r="B592" t="str">
            <v>SCS0006152</v>
          </cell>
          <cell r="C592" t="str">
            <v>C33DB-M07后排座椅右（六分）座垫总成（低配型，黑白PVC）</v>
          </cell>
        </row>
        <row r="593">
          <cell r="A593" t="str">
            <v>1.2.03.16</v>
          </cell>
          <cell r="B593" t="str">
            <v>SCS0000525</v>
          </cell>
          <cell r="C593" t="str">
            <v>C33D后排座椅座垫左总成（黑色织物+PVC+四分）</v>
          </cell>
        </row>
        <row r="594">
          <cell r="A594" t="str">
            <v>1.2.03.160</v>
          </cell>
          <cell r="B594" t="str">
            <v>SCS0006153</v>
          </cell>
          <cell r="C594" t="str">
            <v>C33DB-M07后排座椅右（六分）座垫总成（旗舰型，黑白超纤）</v>
          </cell>
        </row>
        <row r="595">
          <cell r="A595" t="str">
            <v>1.2.03.161</v>
          </cell>
          <cell r="B595" t="str">
            <v>SCS0006154</v>
          </cell>
          <cell r="C595" t="str">
            <v>C33DB-M07后排座椅右（六分）座垫总成（旗舰型，黑红超纤）</v>
          </cell>
        </row>
        <row r="596">
          <cell r="A596" t="str">
            <v>1.2.03.162</v>
          </cell>
          <cell r="B596" t="str">
            <v>SCS0006155</v>
          </cell>
          <cell r="C596" t="str">
            <v>C33DB-M07后排座椅左（四分）座垫总成（旗舰型，黑红超纤）</v>
          </cell>
        </row>
        <row r="597">
          <cell r="A597" t="str">
            <v>1.2.03.163</v>
          </cell>
          <cell r="B597" t="str">
            <v>SCS0006156</v>
          </cell>
          <cell r="C597" t="str">
            <v>C33DB-M07后排座椅左（四分）座垫总成（旗舰型，黑白超纤）</v>
          </cell>
        </row>
        <row r="598">
          <cell r="A598" t="str">
            <v>1.2.03.164</v>
          </cell>
          <cell r="B598" t="str">
            <v>SCS0006157</v>
          </cell>
          <cell r="C598" t="str">
            <v>C33DB-M07后排座椅左（四分）座垫总成（低配型，黑红PVC）</v>
          </cell>
        </row>
        <row r="599">
          <cell r="A599" t="str">
            <v>1.2.03.165</v>
          </cell>
          <cell r="B599" t="str">
            <v>SCS0006158</v>
          </cell>
          <cell r="C599" t="str">
            <v>C33DB-M07后排座椅左（四分）座垫总成（低配型，黑白PVC）</v>
          </cell>
        </row>
        <row r="600">
          <cell r="A600" t="str">
            <v>1.2.03.166</v>
          </cell>
          <cell r="B600" t="str">
            <v>SCS0006159</v>
          </cell>
          <cell r="C600" t="str">
            <v>C33DB-M07后排座椅左（四分）靠背总成（低配型，黑白PVC）</v>
          </cell>
        </row>
        <row r="601">
          <cell r="A601" t="str">
            <v>1.2.03.167</v>
          </cell>
          <cell r="B601" t="str">
            <v>SCS0006160</v>
          </cell>
          <cell r="C601" t="str">
            <v>C33DB-M07后排座椅左（四分）靠背总成（低配型，黑红PVC）</v>
          </cell>
        </row>
        <row r="602">
          <cell r="A602" t="str">
            <v>1.2.03.168</v>
          </cell>
          <cell r="B602" t="str">
            <v>SCS0006161</v>
          </cell>
          <cell r="C602" t="str">
            <v>C33DB-M07后排座椅左（四分）靠背总成（旗舰型，黑红超纤）</v>
          </cell>
        </row>
        <row r="603">
          <cell r="A603" t="str">
            <v>1.2.03.169</v>
          </cell>
          <cell r="B603" t="str">
            <v>SCS0006162</v>
          </cell>
          <cell r="C603" t="str">
            <v>C33DB-M07后排座椅左（四分）靠背总成（旗舰型，黑白超纤）</v>
          </cell>
        </row>
        <row r="604">
          <cell r="A604" t="str">
            <v>1.2.03.17</v>
          </cell>
          <cell r="B604" t="str">
            <v>SCS0000526</v>
          </cell>
          <cell r="C604" t="str">
            <v>C33D后排座椅靠背右总成（黑色真皮+PVC+六分）</v>
          </cell>
        </row>
        <row r="605">
          <cell r="A605" t="str">
            <v>1.2.03.18</v>
          </cell>
          <cell r="B605" t="str">
            <v>SCS0000527</v>
          </cell>
          <cell r="C605" t="str">
            <v>C33D后排座椅靠背左总成（黑色真皮+PVC+四分）</v>
          </cell>
        </row>
        <row r="606">
          <cell r="A606" t="str">
            <v>1.2.03.19</v>
          </cell>
          <cell r="B606" t="str">
            <v>SCS0000528</v>
          </cell>
          <cell r="C606" t="str">
            <v>C33D后排座椅座垫右总成（黑色真皮+PVC+六分）</v>
          </cell>
        </row>
        <row r="607">
          <cell r="A607" t="str">
            <v>1.2.03.20</v>
          </cell>
          <cell r="B607" t="str">
            <v>SCS0000529</v>
          </cell>
          <cell r="C607" t="str">
            <v>C33D后排座椅座垫左总成（黑色真皮+PVC+四分）</v>
          </cell>
        </row>
        <row r="608">
          <cell r="A608" t="str">
            <v>1.2.03.21</v>
          </cell>
          <cell r="B608" t="str">
            <v>SCS0000530</v>
          </cell>
          <cell r="C608" t="str">
            <v>C33D驾驶员座椅总成（黑色织物，红色）</v>
          </cell>
        </row>
        <row r="609">
          <cell r="A609" t="str">
            <v>1.2.03.22</v>
          </cell>
          <cell r="B609" t="str">
            <v>SCS0000531</v>
          </cell>
          <cell r="C609" t="str">
            <v>C33D驾驶员座椅总成（黑色织物，蓝色）</v>
          </cell>
        </row>
        <row r="610">
          <cell r="A610" t="str">
            <v>1.2.03.23</v>
          </cell>
          <cell r="B610" t="str">
            <v>SCS0000532</v>
          </cell>
          <cell r="C610" t="str">
            <v>C33D驾驶员座椅总成（黑色织物，橙色）</v>
          </cell>
        </row>
        <row r="611">
          <cell r="A611" t="str">
            <v>1.2.03.24</v>
          </cell>
          <cell r="B611" t="str">
            <v>SCS0000533</v>
          </cell>
          <cell r="C611" t="str">
            <v>C33D副驾驶员座椅总成（黑色织物，红色）</v>
          </cell>
        </row>
        <row r="612">
          <cell r="A612" t="str">
            <v>1.2.03.25</v>
          </cell>
          <cell r="B612" t="str">
            <v>SCS0000534</v>
          </cell>
          <cell r="C612" t="str">
            <v>C33D副驾驶员座椅总成（黑色织物，蓝色）</v>
          </cell>
        </row>
        <row r="613">
          <cell r="A613" t="str">
            <v>1.2.03.26</v>
          </cell>
          <cell r="B613" t="str">
            <v>SCS0000535</v>
          </cell>
          <cell r="C613" t="str">
            <v>C33D副驾驶员座椅总成（黑色织物，橙色）</v>
          </cell>
        </row>
        <row r="614">
          <cell r="A614" t="str">
            <v>1.2.03.27</v>
          </cell>
          <cell r="B614" t="str">
            <v>SCS0000536</v>
          </cell>
          <cell r="C614" t="str">
            <v>C33D后排座椅靠背总成（黑色织物，红色）</v>
          </cell>
        </row>
        <row r="615">
          <cell r="A615" t="str">
            <v>1.2.03.28</v>
          </cell>
          <cell r="B615" t="str">
            <v>SCS0000537</v>
          </cell>
          <cell r="C615" t="str">
            <v>C33D后排座椅靠背总成（黑色织物，蓝色）</v>
          </cell>
        </row>
        <row r="616">
          <cell r="A616" t="str">
            <v>1.2.03.29</v>
          </cell>
          <cell r="B616" t="str">
            <v>SCS0000538</v>
          </cell>
          <cell r="C616" t="str">
            <v>C33D后排座椅靠背总成（黑色织物，橙色）</v>
          </cell>
        </row>
        <row r="617">
          <cell r="A617" t="str">
            <v>1.2.03.30</v>
          </cell>
          <cell r="B617" t="str">
            <v>SCS0000539</v>
          </cell>
          <cell r="C617" t="str">
            <v>C33D后排座椅坐垫总成（黑色织物，红色）</v>
          </cell>
        </row>
        <row r="618">
          <cell r="A618" t="str">
            <v>1.2.03.31</v>
          </cell>
          <cell r="B618" t="str">
            <v>SCS0000540</v>
          </cell>
          <cell r="C618" t="str">
            <v>C33D后排座椅坐垫总成（黑色织物，蓝色）</v>
          </cell>
        </row>
        <row r="619">
          <cell r="A619" t="str">
            <v>1.2.03.32</v>
          </cell>
          <cell r="B619" t="str">
            <v>SCS0000541</v>
          </cell>
          <cell r="C619" t="str">
            <v>C33D后排座椅坐垫总成（黑色织物，橙色）</v>
          </cell>
        </row>
        <row r="620">
          <cell r="A620" t="str">
            <v>1.2.03.33</v>
          </cell>
          <cell r="B620" t="str">
            <v>SCS0000542</v>
          </cell>
          <cell r="C620" t="str">
            <v>C33D驾驶员座椅总成（黑色织物+PVC+4向，红色）</v>
          </cell>
        </row>
        <row r="621">
          <cell r="A621" t="str">
            <v>1.2.03.34</v>
          </cell>
          <cell r="B621" t="str">
            <v>SCS0000543</v>
          </cell>
          <cell r="C621" t="str">
            <v>C33D驾驶员座椅总成（黑色织物+PVC+4向，蓝色）</v>
          </cell>
        </row>
        <row r="622">
          <cell r="A622" t="str">
            <v>1.2.03.35</v>
          </cell>
          <cell r="B622" t="str">
            <v>SCS0000544</v>
          </cell>
          <cell r="C622" t="str">
            <v>C33D驾驶员座椅总成（黑色织物+PVC+4向，橙色）</v>
          </cell>
        </row>
        <row r="623">
          <cell r="A623" t="str">
            <v>1.2.03.36</v>
          </cell>
          <cell r="B623" t="str">
            <v>SCS0000545</v>
          </cell>
          <cell r="C623" t="str">
            <v>C33D副驾驶员座椅总成（黑色织物+PVC，红色）</v>
          </cell>
        </row>
        <row r="624">
          <cell r="A624" t="str">
            <v>1.2.03.37</v>
          </cell>
          <cell r="B624" t="str">
            <v>SCS0000546</v>
          </cell>
          <cell r="C624" t="str">
            <v>C33D副驾驶员座椅总成（黑色织物+PVC，蓝色）</v>
          </cell>
        </row>
        <row r="625">
          <cell r="A625" t="str">
            <v>1.2.03.38</v>
          </cell>
          <cell r="B625" t="str">
            <v>SCS0000547</v>
          </cell>
          <cell r="C625" t="str">
            <v>C33D副驾驶员座椅总成（黑色织物+PVC，橙色）</v>
          </cell>
        </row>
        <row r="626">
          <cell r="A626" t="str">
            <v>1.2.03.39</v>
          </cell>
          <cell r="B626" t="str">
            <v>SCS0000548</v>
          </cell>
          <cell r="C626" t="str">
            <v>C33D后排座椅靠背总成（黑色织物+PVC，红色）</v>
          </cell>
        </row>
        <row r="627">
          <cell r="A627" t="str">
            <v>1.2.03.40</v>
          </cell>
          <cell r="B627" t="str">
            <v>SCS0000549</v>
          </cell>
          <cell r="C627" t="str">
            <v>C33D后排座椅靠背总成（黑色织物+PVC，蓝色）</v>
          </cell>
        </row>
        <row r="628">
          <cell r="A628" t="str">
            <v>1.2.03.41</v>
          </cell>
          <cell r="B628" t="str">
            <v>SCS0000550</v>
          </cell>
          <cell r="C628" t="str">
            <v>C33D后排座椅靠背总成（黑色织物+PVC，橙色）</v>
          </cell>
        </row>
        <row r="629">
          <cell r="A629" t="str">
            <v>1.2.03.42</v>
          </cell>
          <cell r="B629" t="str">
            <v>SCS0000551</v>
          </cell>
          <cell r="C629" t="str">
            <v>C33D后排座椅坐垫总成（黑色织物+PVC，红色）</v>
          </cell>
        </row>
        <row r="630">
          <cell r="A630" t="str">
            <v>1.2.03.43</v>
          </cell>
          <cell r="B630" t="str">
            <v>SCS0000552</v>
          </cell>
          <cell r="C630" t="str">
            <v>C33D后排座椅坐垫总成（黑色织物+PVC，蓝色）</v>
          </cell>
        </row>
        <row r="631">
          <cell r="A631" t="str">
            <v>1.2.03.44</v>
          </cell>
          <cell r="B631" t="str">
            <v>SCS0000553</v>
          </cell>
          <cell r="C631" t="str">
            <v>C33D后排座椅坐垫总成（黑色织物+PVC，橙色）</v>
          </cell>
        </row>
        <row r="632">
          <cell r="A632" t="str">
            <v>1.2.03.45</v>
          </cell>
          <cell r="B632" t="str">
            <v>SCS0000554</v>
          </cell>
          <cell r="C632" t="str">
            <v>C33D驾驶员座椅总成（黑色织物+PVC+6向，红色）</v>
          </cell>
        </row>
        <row r="633">
          <cell r="A633" t="str">
            <v>1.2.03.46</v>
          </cell>
          <cell r="B633" t="str">
            <v>SCS0000555</v>
          </cell>
          <cell r="C633" t="str">
            <v>C33D驾驶员座椅总成（黑色织物+PVC+6向，蓝色）</v>
          </cell>
        </row>
        <row r="634">
          <cell r="A634" t="str">
            <v>1.2.03.47</v>
          </cell>
          <cell r="B634" t="str">
            <v>SCS0000556</v>
          </cell>
          <cell r="C634" t="str">
            <v>C33D驾驶员座椅总成（黑色织物+PVC+6向，橙色）</v>
          </cell>
        </row>
        <row r="635">
          <cell r="A635" t="str">
            <v>1.2.03.48</v>
          </cell>
          <cell r="B635" t="str">
            <v>SCS0000557</v>
          </cell>
          <cell r="C635" t="str">
            <v>C33D后排座椅靠背右总成（黑色织物+PVC，红色）</v>
          </cell>
        </row>
        <row r="636">
          <cell r="A636" t="str">
            <v>1.2.03.49</v>
          </cell>
          <cell r="B636" t="str">
            <v>SCS0000558</v>
          </cell>
          <cell r="C636" t="str">
            <v>C33D后排座椅靠背右总成（黑色织物+PVC，蓝色）</v>
          </cell>
        </row>
        <row r="637">
          <cell r="A637" t="str">
            <v>1.2.03.50</v>
          </cell>
          <cell r="B637" t="str">
            <v>SCS0000559</v>
          </cell>
          <cell r="C637" t="str">
            <v>C33D后排座椅靠背右总成（黑色织物+PVC，橙色）</v>
          </cell>
        </row>
        <row r="638">
          <cell r="A638" t="str">
            <v>1.2.03.51</v>
          </cell>
          <cell r="B638" t="str">
            <v>SCS0000560</v>
          </cell>
          <cell r="C638" t="str">
            <v>C33D后排座椅靠背左总成（黑色织物+PVC，红色）</v>
          </cell>
        </row>
        <row r="639">
          <cell r="A639" t="str">
            <v>1.2.03.52</v>
          </cell>
          <cell r="B639" t="str">
            <v>SCS0000561</v>
          </cell>
          <cell r="C639" t="str">
            <v>C33D后排座椅靠背左总成（黑色织物+PVC，蓝色）</v>
          </cell>
        </row>
        <row r="640">
          <cell r="A640" t="str">
            <v>1.2.03.53</v>
          </cell>
          <cell r="B640" t="str">
            <v>SCS0000562</v>
          </cell>
          <cell r="C640" t="str">
            <v>C33D后排座椅靠背左总成（黑色织物+PVC，橙色）</v>
          </cell>
        </row>
        <row r="641">
          <cell r="A641" t="str">
            <v>1.2.03.54</v>
          </cell>
          <cell r="B641" t="str">
            <v>SCS0000563</v>
          </cell>
          <cell r="C641" t="str">
            <v>C33D后排座椅坐垫右总成（黑色织物+PVC，红色）</v>
          </cell>
        </row>
        <row r="642">
          <cell r="A642" t="str">
            <v>1.2.03.55</v>
          </cell>
          <cell r="B642" t="str">
            <v>SCS0000564</v>
          </cell>
          <cell r="C642" t="str">
            <v>C33D后排座椅坐垫右总成（黑色织物+PVC，蓝色）</v>
          </cell>
        </row>
        <row r="643">
          <cell r="A643" t="str">
            <v>1.2.03.56</v>
          </cell>
          <cell r="B643" t="str">
            <v>SCS0000565</v>
          </cell>
          <cell r="C643" t="str">
            <v>C33D后排座椅坐垫右总成（黑色织物+PVC，橙色）</v>
          </cell>
        </row>
        <row r="644">
          <cell r="A644" t="str">
            <v>1.2.03.57</v>
          </cell>
          <cell r="B644" t="str">
            <v>SCS0000566</v>
          </cell>
          <cell r="C644" t="str">
            <v>C33D后排座椅坐垫左总成（黑色织物+PVC，红色）</v>
          </cell>
        </row>
        <row r="645">
          <cell r="A645" t="str">
            <v>1.2.03.58</v>
          </cell>
          <cell r="B645" t="str">
            <v>SCS0000567</v>
          </cell>
          <cell r="C645" t="str">
            <v>C33D后排座椅坐垫左总成（黑色织物+PVC，蓝色）</v>
          </cell>
        </row>
        <row r="646">
          <cell r="A646" t="str">
            <v>1.2.03.59</v>
          </cell>
          <cell r="B646" t="str">
            <v>SCS0000568</v>
          </cell>
          <cell r="C646" t="str">
            <v>C33D后排座椅坐垫左总成（黑色织物+PVC，橙色）</v>
          </cell>
        </row>
        <row r="647">
          <cell r="A647" t="str">
            <v>1.2.03.60</v>
          </cell>
          <cell r="B647" t="str">
            <v>SCS0000569</v>
          </cell>
          <cell r="C647" t="str">
            <v>C33D驾驶员座椅总成（黑色真皮+PVC+6向，红色）</v>
          </cell>
        </row>
        <row r="648">
          <cell r="A648" t="str">
            <v>1.2.03.61</v>
          </cell>
          <cell r="B648" t="str">
            <v>SCS0000570</v>
          </cell>
          <cell r="C648" t="str">
            <v>C33D驾驶员座椅总成（黑色真皮+PVC+6向，蓝色）</v>
          </cell>
        </row>
        <row r="649">
          <cell r="A649" t="str">
            <v>1.2.03.62</v>
          </cell>
          <cell r="B649" t="str">
            <v>SCS0000571</v>
          </cell>
          <cell r="C649" t="str">
            <v>C33D驾驶员座椅总成（黑色真皮+PVC+6向，橙色）</v>
          </cell>
        </row>
        <row r="650">
          <cell r="A650" t="str">
            <v>1.2.03.63</v>
          </cell>
          <cell r="B650" t="str">
            <v>SCS0000572</v>
          </cell>
          <cell r="C650" t="str">
            <v>C33D副驾驶员座椅总成（黑色真皮+PVC+4向，红色）</v>
          </cell>
        </row>
        <row r="651">
          <cell r="A651" t="str">
            <v>1.2.03.64</v>
          </cell>
          <cell r="B651" t="str">
            <v>SCS0000573</v>
          </cell>
          <cell r="C651" t="str">
            <v>C33D副驾驶员座椅总成（黑色真皮+PVC+4向，蓝色）</v>
          </cell>
        </row>
        <row r="652">
          <cell r="A652" t="str">
            <v>1.2.03.65</v>
          </cell>
          <cell r="B652" t="str">
            <v>SCS0000574</v>
          </cell>
          <cell r="C652" t="str">
            <v>C33D副驾驶员座椅总成（黑色真皮+PVC+4向，橙色）</v>
          </cell>
        </row>
        <row r="653">
          <cell r="A653" t="str">
            <v>1.2.03.66</v>
          </cell>
          <cell r="B653" t="str">
            <v>SCS0000575</v>
          </cell>
          <cell r="C653" t="str">
            <v>C33D后排座椅靠背右总成（黑色真皮+PVC，红色）</v>
          </cell>
        </row>
        <row r="654">
          <cell r="A654" t="str">
            <v>1.2.03.67</v>
          </cell>
          <cell r="B654" t="str">
            <v>SCS0000576</v>
          </cell>
          <cell r="C654" t="str">
            <v>C33D后排座椅靠背右总成（黑色真皮+PVC，蓝色）</v>
          </cell>
        </row>
        <row r="655">
          <cell r="A655" t="str">
            <v>1.2.03.68</v>
          </cell>
          <cell r="B655" t="str">
            <v>SCS0000577</v>
          </cell>
          <cell r="C655" t="str">
            <v>C33D后排座椅靠背右总成（黑色真皮+PVC，橙色）</v>
          </cell>
        </row>
        <row r="656">
          <cell r="A656" t="str">
            <v>1.2.03.69</v>
          </cell>
          <cell r="B656" t="str">
            <v>SCS0000578</v>
          </cell>
          <cell r="C656" t="str">
            <v>C33D后排座椅靠背左总成（黑色真皮+PVC，红色）</v>
          </cell>
        </row>
        <row r="657">
          <cell r="A657" t="str">
            <v>1.2.03.70</v>
          </cell>
          <cell r="B657" t="str">
            <v>SCS0000579</v>
          </cell>
          <cell r="C657" t="str">
            <v>C33D后排座椅靠背左总成（黑色真皮+PVC，蓝色）</v>
          </cell>
        </row>
        <row r="658">
          <cell r="A658" t="str">
            <v>1.2.03.71</v>
          </cell>
          <cell r="B658" t="str">
            <v>SCS0000580</v>
          </cell>
          <cell r="C658" t="str">
            <v>C33D后排座椅靠背左总成（黑色真皮+PVC，橙色）</v>
          </cell>
        </row>
        <row r="659">
          <cell r="A659" t="str">
            <v>1.2.03.72</v>
          </cell>
          <cell r="B659" t="str">
            <v>SCS0000581</v>
          </cell>
          <cell r="C659" t="str">
            <v>C33D后排座椅坐垫右总成（黑色真皮+PVC，红色）</v>
          </cell>
        </row>
        <row r="660">
          <cell r="A660" t="str">
            <v>1.2.03.73</v>
          </cell>
          <cell r="B660" t="str">
            <v>SCS0000582</v>
          </cell>
          <cell r="C660" t="str">
            <v>C33D后排座椅坐垫右总成（黑色真皮+PVC，蓝色）</v>
          </cell>
        </row>
        <row r="661">
          <cell r="A661" t="str">
            <v>1.2.03.74</v>
          </cell>
          <cell r="B661" t="str">
            <v>SCS0000583</v>
          </cell>
          <cell r="C661" t="str">
            <v>C33D后排座椅坐垫右总成（黑色真皮+PVC，橙色）</v>
          </cell>
        </row>
        <row r="662">
          <cell r="A662" t="str">
            <v>1.2.03.75</v>
          </cell>
          <cell r="B662" t="str">
            <v>SCS0000584</v>
          </cell>
          <cell r="C662" t="str">
            <v>C33D后排座椅坐垫左总成（黑色真皮+PVC，红色）</v>
          </cell>
        </row>
        <row r="663">
          <cell r="A663" t="str">
            <v>1.2.03.76</v>
          </cell>
          <cell r="B663" t="str">
            <v>SCS0000585</v>
          </cell>
          <cell r="C663" t="str">
            <v>C33D后排座椅坐垫左总成（黑色真皮+PVC，蓝色）</v>
          </cell>
        </row>
        <row r="664">
          <cell r="A664" t="str">
            <v>1.2.03.77</v>
          </cell>
          <cell r="B664" t="str">
            <v>SCS0000586</v>
          </cell>
          <cell r="C664" t="str">
            <v>C33D后排座椅坐垫左总成（黑色真皮+PVC，橙色）</v>
          </cell>
        </row>
        <row r="665">
          <cell r="A665" t="str">
            <v>1.2.03.78</v>
          </cell>
          <cell r="B665" t="str">
            <v>SCS0000587</v>
          </cell>
          <cell r="C665" t="str">
            <v>C33DB左前座椅总成（舒适型，四向）</v>
          </cell>
        </row>
        <row r="666">
          <cell r="A666" t="str">
            <v>1.2.03.79</v>
          </cell>
          <cell r="B666" t="str">
            <v>SCS0000588</v>
          </cell>
          <cell r="C666" t="str">
            <v>C33DB左前座椅总成（豪华型，六向+腰托+侧气囊）</v>
          </cell>
        </row>
        <row r="667">
          <cell r="A667" t="str">
            <v>1.2.03.80</v>
          </cell>
          <cell r="B667" t="str">
            <v>SCS0000589</v>
          </cell>
          <cell r="C667" t="str">
            <v>C33DB右前座椅总成（舒适型，四向）</v>
          </cell>
        </row>
        <row r="668">
          <cell r="A668" t="str">
            <v>1.2.03.81</v>
          </cell>
          <cell r="B668" t="str">
            <v>SCS0000590</v>
          </cell>
          <cell r="C668" t="str">
            <v>C33DB右前座椅总成（豪华型，四向+侧气囊）</v>
          </cell>
        </row>
        <row r="669">
          <cell r="A669" t="str">
            <v>1.2.03.82</v>
          </cell>
          <cell r="B669" t="str">
            <v>SCS0000591</v>
          </cell>
          <cell r="C669" t="str">
            <v>C33D驾驶员座椅(浅色，四向)</v>
          </cell>
        </row>
        <row r="670">
          <cell r="A670" t="str">
            <v>1.2.03.83</v>
          </cell>
          <cell r="B670" t="str">
            <v>SCS0000592</v>
          </cell>
          <cell r="C670" t="str">
            <v>C33D驾驶员座椅(浅色，六向)</v>
          </cell>
        </row>
        <row r="671">
          <cell r="A671" t="str">
            <v>1.2.03.84</v>
          </cell>
          <cell r="B671" t="str">
            <v>SCS0000593</v>
          </cell>
          <cell r="C671" t="str">
            <v>C33D副驾驶员座椅(浅色，四向)</v>
          </cell>
        </row>
        <row r="672">
          <cell r="A672" t="str">
            <v>1.2.03.85</v>
          </cell>
          <cell r="B672" t="str">
            <v>SCS0000594</v>
          </cell>
          <cell r="C672" t="str">
            <v>C33D副驾驶员座椅(黑色，四向)</v>
          </cell>
        </row>
        <row r="673">
          <cell r="A673" t="str">
            <v>1.2.03.86</v>
          </cell>
          <cell r="B673" t="str">
            <v>SCS0000595</v>
          </cell>
          <cell r="C673" t="str">
            <v>C33D后排座椅靠背总成（浅色）</v>
          </cell>
        </row>
        <row r="674">
          <cell r="A674" t="str">
            <v>1.2.03.87</v>
          </cell>
          <cell r="B674" t="str">
            <v>SCS0000596</v>
          </cell>
          <cell r="C674" t="str">
            <v>C33D后排座椅座垫总成（浅色）</v>
          </cell>
        </row>
        <row r="675">
          <cell r="A675" t="str">
            <v>1.2.03.88</v>
          </cell>
          <cell r="B675" t="str">
            <v>SCS0000597</v>
          </cell>
          <cell r="C675" t="str">
            <v>C33D后排座椅靠背右总成（浅色）</v>
          </cell>
        </row>
        <row r="676">
          <cell r="A676" t="str">
            <v>1.2.03.89</v>
          </cell>
          <cell r="B676" t="str">
            <v>SCS0000598</v>
          </cell>
          <cell r="C676" t="str">
            <v>C33D后排座椅靠背左总成（浅色）</v>
          </cell>
        </row>
        <row r="677">
          <cell r="A677" t="str">
            <v>1.2.03.90</v>
          </cell>
          <cell r="B677" t="str">
            <v>SCS0000599</v>
          </cell>
          <cell r="C677" t="str">
            <v>C33D后排座椅坐垫右总成（浅色）</v>
          </cell>
        </row>
        <row r="678">
          <cell r="A678" t="str">
            <v>1.2.03.91</v>
          </cell>
          <cell r="B678" t="str">
            <v>SCS0000600</v>
          </cell>
          <cell r="C678" t="str">
            <v>C33D后排座椅坐垫左总成（浅色）</v>
          </cell>
        </row>
        <row r="679">
          <cell r="A679" t="str">
            <v>1.2.03.92</v>
          </cell>
          <cell r="B679" t="str">
            <v>SCS0000601</v>
          </cell>
          <cell r="C679" t="str">
            <v>C33D后排座椅靠背右总成（国际版精英型，黑色）</v>
          </cell>
        </row>
        <row r="680">
          <cell r="A680" t="str">
            <v>1.2.03.93</v>
          </cell>
          <cell r="B680" t="str">
            <v>SCS0000602</v>
          </cell>
          <cell r="C680" t="str">
            <v>C33D后排座椅靠背右总成（国际版豪华型，黑色）</v>
          </cell>
        </row>
        <row r="681">
          <cell r="A681" t="str">
            <v>1.2.03.94</v>
          </cell>
          <cell r="B681" t="str">
            <v>SCS0000603</v>
          </cell>
          <cell r="C681" t="str">
            <v>C33D后排座椅靠背总成（国际版舒适型，黑色）</v>
          </cell>
        </row>
        <row r="682">
          <cell r="A682" t="str">
            <v>1.2.03.95</v>
          </cell>
          <cell r="B682" t="str">
            <v>SCS0000604</v>
          </cell>
          <cell r="C682" t="str">
            <v>C33D驾驶座椅（织物+皮革+6向，时尚版）</v>
          </cell>
        </row>
        <row r="683">
          <cell r="A683" t="str">
            <v>1.2.03.96</v>
          </cell>
          <cell r="B683" t="str">
            <v>SCS0000605</v>
          </cell>
          <cell r="C683" t="str">
            <v>C33D副驾驶座椅工艺合件（织物+皮革，时尚版）</v>
          </cell>
        </row>
        <row r="684">
          <cell r="A684" t="str">
            <v>1.2.03.97</v>
          </cell>
          <cell r="B684" t="str">
            <v>SCS0000606</v>
          </cell>
          <cell r="C684" t="str">
            <v>C33D后排座椅靠背右模块（织物，时尚版）</v>
          </cell>
        </row>
        <row r="685">
          <cell r="A685" t="str">
            <v>1.2.03.98</v>
          </cell>
          <cell r="B685" t="str">
            <v>SCS0000607</v>
          </cell>
          <cell r="C685" t="str">
            <v>C33D后排座椅靠背左模块（织物，时尚版）</v>
          </cell>
        </row>
        <row r="686">
          <cell r="A686" t="str">
            <v>1.2.03.99</v>
          </cell>
          <cell r="B686" t="str">
            <v>SCS0000608</v>
          </cell>
          <cell r="C686" t="str">
            <v>C33D后排座椅坐垫右总成（时尚版）</v>
          </cell>
        </row>
        <row r="687">
          <cell r="A687" t="str">
            <v>1.2.03.A1</v>
          </cell>
          <cell r="B687" t="str">
            <v>SCS0000609</v>
          </cell>
          <cell r="C687" t="str">
            <v>C33D后排座椅坐垫左总成（时尚版）</v>
          </cell>
        </row>
        <row r="688">
          <cell r="A688" t="str">
            <v>1.2.03.A2</v>
          </cell>
          <cell r="B688" t="str">
            <v>SCS0000610</v>
          </cell>
          <cell r="C688" t="str">
            <v>C33DB后排座椅靠背总成（舒适型）</v>
          </cell>
        </row>
        <row r="689">
          <cell r="A689" t="str">
            <v>1.2.03.A3</v>
          </cell>
          <cell r="B689" t="str">
            <v>SCS0000611</v>
          </cell>
          <cell r="C689" t="str">
            <v>C33DB后排座椅靠背右总成（豪华型）</v>
          </cell>
        </row>
        <row r="690">
          <cell r="A690" t="str">
            <v>1.2.04</v>
          </cell>
        </row>
        <row r="690">
          <cell r="C690" t="str">
            <v>H33D</v>
          </cell>
        </row>
        <row r="691">
          <cell r="A691" t="str">
            <v>1.2.04.01</v>
          </cell>
          <cell r="B691" t="str">
            <v>SCS0000612</v>
          </cell>
          <cell r="C691" t="str">
            <v>H33D驾驶员座椅总成（黑色织物+4向）（1.3L/1.5L基本型）</v>
          </cell>
        </row>
        <row r="692">
          <cell r="A692" t="str">
            <v>1.2.04.02</v>
          </cell>
          <cell r="B692" t="str">
            <v>SCS0000613</v>
          </cell>
          <cell r="C692" t="str">
            <v>H33D驾驶员座椅总成（黑色织物+6向+腰托）（1.5L舒适型）</v>
          </cell>
        </row>
        <row r="693">
          <cell r="A693" t="str">
            <v>1.2.04.03</v>
          </cell>
          <cell r="B693" t="str">
            <v>SCS0000614</v>
          </cell>
          <cell r="C693" t="str">
            <v>H33D驾驶员座椅总成（黑色真皮+PVC+6向+侧气囊+腰托）（1.5L豪华型）</v>
          </cell>
        </row>
        <row r="694">
          <cell r="A694" t="str">
            <v>1.2.04.04</v>
          </cell>
          <cell r="B694" t="str">
            <v>SCS0000615</v>
          </cell>
          <cell r="C694" t="str">
            <v>H33D副驾驶员座椅总成（黑色织物+4向）（1.3L基本型、1.5L基本/舒适型）</v>
          </cell>
        </row>
        <row r="695">
          <cell r="A695" t="str">
            <v>1.2.04.05</v>
          </cell>
          <cell r="B695" t="str">
            <v>SCS0000616</v>
          </cell>
          <cell r="C695" t="str">
            <v>H33D副驾驶员座椅总成（黑色真皮+PVC+4向+未系提醒+侧气囊）（1.5L豪华型）</v>
          </cell>
        </row>
        <row r="696">
          <cell r="A696" t="str">
            <v>1.2.04.06</v>
          </cell>
          <cell r="B696" t="str">
            <v>SCS0000617</v>
          </cell>
          <cell r="C696" t="str">
            <v>H33D后排座椅靠背总成（黑色织物+整体）（1.3L基本型）</v>
          </cell>
        </row>
        <row r="697">
          <cell r="A697" t="str">
            <v>1.2.04.07</v>
          </cell>
          <cell r="B697" t="str">
            <v>SCS0000618</v>
          </cell>
          <cell r="C697" t="str">
            <v>H33D后排座椅坐垫总成（黑色织物+整体）（1.3L基本型）</v>
          </cell>
        </row>
        <row r="698">
          <cell r="A698" t="str">
            <v>1.2.04.08</v>
          </cell>
          <cell r="B698" t="str">
            <v>SCS0000619</v>
          </cell>
          <cell r="C698" t="str">
            <v>H33D后排座椅靠背右总成（黑色织物）（1.5L基本/舒适型）</v>
          </cell>
        </row>
        <row r="699">
          <cell r="A699" t="str">
            <v>1.2.04.09</v>
          </cell>
          <cell r="B699" t="str">
            <v>SCS0000620</v>
          </cell>
          <cell r="C699" t="str">
            <v>H33D后排座椅靠背左总成（黑色织物）（1.5L基本/舒适型）</v>
          </cell>
        </row>
        <row r="700">
          <cell r="A700" t="str">
            <v>1.2.04.10</v>
          </cell>
          <cell r="B700" t="str">
            <v>SCS0000621</v>
          </cell>
          <cell r="C700" t="str">
            <v>H33D后排座椅坐垫右总成（黑色织物）（1.5L基本/舒适型）</v>
          </cell>
        </row>
        <row r="701">
          <cell r="A701" t="str">
            <v>1.2.04.11</v>
          </cell>
          <cell r="B701" t="str">
            <v>SCS0000622</v>
          </cell>
          <cell r="C701" t="str">
            <v>H33D后排座椅坐垫左总成（黑色织物）（1.5L基本/舒适型）</v>
          </cell>
        </row>
        <row r="702">
          <cell r="A702" t="str">
            <v>1.2.04.12</v>
          </cell>
          <cell r="B702" t="str">
            <v>SCS0000623</v>
          </cell>
          <cell r="C702" t="str">
            <v>H33D后排座椅靠背右总成（黑色真皮+PVC）（1.5L豪华型）</v>
          </cell>
        </row>
        <row r="703">
          <cell r="A703" t="str">
            <v>1.2.04.13</v>
          </cell>
          <cell r="B703" t="str">
            <v>SCS0000624</v>
          </cell>
          <cell r="C703" t="str">
            <v>H33D后排座椅靠背左总成（黑色真皮+PVC）（1.5L豪华型）</v>
          </cell>
        </row>
        <row r="704">
          <cell r="A704" t="str">
            <v>1.2.04.14</v>
          </cell>
          <cell r="B704" t="str">
            <v>SCS0000625</v>
          </cell>
          <cell r="C704" t="str">
            <v>H33D后排座椅坐垫右总成（黑色真皮+PVC）（1.5L豪华型）</v>
          </cell>
        </row>
        <row r="705">
          <cell r="A705" t="str">
            <v>1.2.04.15</v>
          </cell>
          <cell r="B705" t="str">
            <v>SCS0000626</v>
          </cell>
          <cell r="C705" t="str">
            <v>H33D后排座椅坐垫左总成（黑色真皮+PVC）（1.5L豪华型）</v>
          </cell>
        </row>
        <row r="706">
          <cell r="A706" t="str">
            <v>1.2.05</v>
          </cell>
        </row>
        <row r="706">
          <cell r="C706" t="str">
            <v>H32B</v>
          </cell>
        </row>
        <row r="707">
          <cell r="A707" t="str">
            <v>1.2.05.01</v>
          </cell>
          <cell r="B707" t="str">
            <v>SCS0000627</v>
          </cell>
          <cell r="C707" t="str">
            <v>H32B驾驶员座椅总成（织物+4向，基本型）</v>
          </cell>
        </row>
        <row r="708">
          <cell r="A708" t="str">
            <v>1.2.05.02</v>
          </cell>
          <cell r="B708" t="str">
            <v>SCS0000628</v>
          </cell>
          <cell r="C708" t="str">
            <v>H32B副驾驶员座椅总成（织物+4向，基本型）</v>
          </cell>
        </row>
        <row r="709">
          <cell r="A709" t="str">
            <v>1.2.05.03</v>
          </cell>
          <cell r="B709" t="str">
            <v>SCS0000629</v>
          </cell>
          <cell r="C709" t="str">
            <v>H32B后排座椅靠背左总成（织物）</v>
          </cell>
        </row>
        <row r="710">
          <cell r="A710" t="str">
            <v>1.2.05.04</v>
          </cell>
          <cell r="B710" t="str">
            <v>SCS0000630</v>
          </cell>
          <cell r="C710" t="str">
            <v>H32B后排座椅靠背右总成（织物）</v>
          </cell>
        </row>
        <row r="711">
          <cell r="A711" t="str">
            <v>1.2.05.05</v>
          </cell>
          <cell r="B711" t="str">
            <v>SCS0000631</v>
          </cell>
          <cell r="C711" t="str">
            <v>H32B后排座椅坐垫总成（织物）</v>
          </cell>
        </row>
        <row r="712">
          <cell r="A712" t="str">
            <v>1.2.05.06</v>
          </cell>
          <cell r="B712" t="str">
            <v>SCS0000632</v>
          </cell>
          <cell r="C712" t="str">
            <v>H32B驾驶员座椅总成（织物+6向，舒适型）</v>
          </cell>
        </row>
        <row r="713">
          <cell r="A713" t="str">
            <v>1.2.05.07</v>
          </cell>
          <cell r="B713" t="str">
            <v>SCS0000633</v>
          </cell>
          <cell r="C713" t="str">
            <v>H32B副驾驶员座椅总成（织物+4向+置物盒，舒适型）</v>
          </cell>
        </row>
        <row r="714">
          <cell r="A714" t="str">
            <v>1.2.05.08</v>
          </cell>
          <cell r="B714" t="str">
            <v>SCS0000634</v>
          </cell>
          <cell r="C714" t="str">
            <v>H32B驾驶员座椅总成（真皮+6向，精英型）</v>
          </cell>
        </row>
        <row r="715">
          <cell r="A715" t="str">
            <v>1.2.05.09</v>
          </cell>
          <cell r="B715" t="str">
            <v>SCS0000635</v>
          </cell>
          <cell r="C715" t="str">
            <v>H32B副驾驶员座椅总成（真皮+4向+置物盒，精英型）</v>
          </cell>
        </row>
        <row r="716">
          <cell r="A716" t="str">
            <v>1.2.05.10</v>
          </cell>
          <cell r="B716" t="str">
            <v>SCS0000636</v>
          </cell>
          <cell r="C716" t="str">
            <v>H32B后排座椅靠背左总成（真皮）</v>
          </cell>
        </row>
        <row r="717">
          <cell r="A717" t="str">
            <v>1.2.05.11</v>
          </cell>
          <cell r="B717" t="str">
            <v>SCS0000637</v>
          </cell>
          <cell r="C717" t="str">
            <v>H32B后排座椅靠背右总成（真皮）</v>
          </cell>
        </row>
        <row r="718">
          <cell r="A718" t="str">
            <v>1.2.05.12</v>
          </cell>
          <cell r="B718" t="str">
            <v>SCS0000638</v>
          </cell>
          <cell r="C718" t="str">
            <v>H32B后排座椅坐垫总成（真皮）</v>
          </cell>
        </row>
        <row r="719">
          <cell r="A719" t="str">
            <v>1.2.05.13</v>
          </cell>
          <cell r="B719" t="str">
            <v>SCS0000639</v>
          </cell>
          <cell r="C719" t="str">
            <v>H32B驾驶员座椅总成（真皮+6向+侧气囊，豪华型）</v>
          </cell>
        </row>
        <row r="720">
          <cell r="A720" t="str">
            <v>1.2.05.14</v>
          </cell>
          <cell r="B720" t="str">
            <v>SCS0000640</v>
          </cell>
          <cell r="C720" t="str">
            <v>H32B副驾驶员座椅总成（真皮+4向+侧气囊+SBR+置物盒，豪华型）</v>
          </cell>
        </row>
        <row r="721">
          <cell r="A721" t="str">
            <v>1.2.06</v>
          </cell>
        </row>
        <row r="721">
          <cell r="C721" t="str">
            <v>C32B</v>
          </cell>
        </row>
        <row r="722">
          <cell r="A722" t="str">
            <v>1.2.06.01</v>
          </cell>
          <cell r="B722" t="str">
            <v>SCS0000641</v>
          </cell>
          <cell r="C722" t="str">
            <v>C32B驾驶员座椅工艺合件</v>
          </cell>
        </row>
        <row r="723">
          <cell r="A723" t="str">
            <v>1.2.06.02</v>
          </cell>
          <cell r="B723" t="str">
            <v>SCS0000642</v>
          </cell>
          <cell r="C723" t="str">
            <v>C32B驾驶员座椅工艺合件</v>
          </cell>
        </row>
        <row r="724">
          <cell r="A724" t="str">
            <v>1.2.06.03</v>
          </cell>
          <cell r="B724" t="str">
            <v>SCS0000643</v>
          </cell>
          <cell r="C724" t="str">
            <v>C32B后排座椅工艺合件</v>
          </cell>
        </row>
        <row r="725">
          <cell r="A725" t="str">
            <v>1.2.06.04</v>
          </cell>
          <cell r="B725" t="str">
            <v>SCS0000644</v>
          </cell>
          <cell r="C725" t="str">
            <v>C32B后排座椅工艺合件</v>
          </cell>
        </row>
        <row r="726">
          <cell r="A726" t="str">
            <v>1.2.06.05</v>
          </cell>
          <cell r="B726" t="str">
            <v>SCS0000645</v>
          </cell>
          <cell r="C726" t="str">
            <v>C32B乘客座椅工艺合件</v>
          </cell>
        </row>
        <row r="727">
          <cell r="A727" t="str">
            <v>1.2.06.06</v>
          </cell>
          <cell r="B727" t="str">
            <v>SCS0000646</v>
          </cell>
          <cell r="C727" t="str">
            <v>C32B乘客座椅工艺合件</v>
          </cell>
        </row>
        <row r="728">
          <cell r="A728" t="str">
            <v>1.2.06.07</v>
          </cell>
          <cell r="B728" t="str">
            <v>SCS0000647</v>
          </cell>
          <cell r="C728" t="str">
            <v>C32B乘客座椅工艺合件</v>
          </cell>
        </row>
        <row r="729">
          <cell r="A729" t="str">
            <v>1.2.06.08</v>
          </cell>
          <cell r="B729" t="str">
            <v>SCS0000648</v>
          </cell>
          <cell r="C729" t="str">
            <v>C32B驾驶员座椅工艺合件</v>
          </cell>
        </row>
        <row r="730">
          <cell r="A730" t="str">
            <v>1.2.06.09</v>
          </cell>
          <cell r="B730" t="str">
            <v>SCS0000649</v>
          </cell>
          <cell r="C730" t="str">
            <v>C32B驾驶员座椅工艺合件</v>
          </cell>
        </row>
        <row r="731">
          <cell r="A731" t="str">
            <v>1.2.06.10</v>
          </cell>
          <cell r="B731" t="str">
            <v>SCS0000650</v>
          </cell>
          <cell r="C731" t="str">
            <v>后排座椅靠背-左</v>
          </cell>
        </row>
        <row r="732">
          <cell r="A732" t="str">
            <v>1.2.06.11</v>
          </cell>
          <cell r="B732" t="str">
            <v>SCS0000651</v>
          </cell>
          <cell r="C732" t="str">
            <v>后排座椅靠背-右</v>
          </cell>
        </row>
        <row r="733">
          <cell r="A733" t="str">
            <v>1.2.06.12</v>
          </cell>
          <cell r="B733" t="str">
            <v>SCS0000652</v>
          </cell>
          <cell r="C733" t="str">
            <v>C32B后排座椅坐垫</v>
          </cell>
        </row>
        <row r="734">
          <cell r="A734" t="str">
            <v>1.2.06.13</v>
          </cell>
          <cell r="B734" t="str">
            <v>SCS0000653</v>
          </cell>
          <cell r="C734" t="str">
            <v>C32B驾驶员座椅工艺合件</v>
          </cell>
        </row>
        <row r="735">
          <cell r="A735" t="str">
            <v>1.2.06.14</v>
          </cell>
          <cell r="B735" t="str">
            <v>SCS0000654</v>
          </cell>
          <cell r="C735" t="str">
            <v>C32B乘客座椅工艺合件</v>
          </cell>
        </row>
        <row r="736">
          <cell r="A736" t="str">
            <v>1.2.06.15</v>
          </cell>
          <cell r="B736" t="str">
            <v>SCS0000655</v>
          </cell>
          <cell r="C736" t="str">
            <v>C32B后排座椅坐垫</v>
          </cell>
        </row>
        <row r="737">
          <cell r="A737" t="str">
            <v>1.2.06.16</v>
          </cell>
          <cell r="B737" t="str">
            <v>SCS0000656</v>
          </cell>
          <cell r="C737" t="str">
            <v>C32B乘客座椅工艺合件</v>
          </cell>
        </row>
        <row r="738">
          <cell r="A738" t="str">
            <v>1.2.06.17</v>
          </cell>
          <cell r="B738" t="str">
            <v>SCS0000657</v>
          </cell>
          <cell r="C738" t="str">
            <v>C32B驾驶员座椅工艺合件</v>
          </cell>
        </row>
        <row r="739">
          <cell r="A739" t="str">
            <v>1.2.06.18</v>
          </cell>
          <cell r="B739" t="str">
            <v>SCS0000658</v>
          </cell>
          <cell r="C739" t="str">
            <v>C32B驾驶员座椅工艺合件</v>
          </cell>
        </row>
        <row r="740">
          <cell r="A740" t="str">
            <v>1.2.06.19</v>
          </cell>
          <cell r="B740" t="str">
            <v>SCS0000659</v>
          </cell>
          <cell r="C740" t="str">
            <v>C32B驾驶员座椅工艺合件</v>
          </cell>
        </row>
        <row r="741">
          <cell r="A741" t="str">
            <v>1.2.06.20</v>
          </cell>
          <cell r="B741" t="str">
            <v>SCS0000660</v>
          </cell>
          <cell r="C741" t="str">
            <v>C32B乘客座椅工艺合件</v>
          </cell>
        </row>
        <row r="742">
          <cell r="A742" t="str">
            <v>1.2.06.21</v>
          </cell>
          <cell r="B742" t="str">
            <v>SCS0000661</v>
          </cell>
          <cell r="C742" t="str">
            <v>C32B乘客座椅工艺合件</v>
          </cell>
        </row>
        <row r="743">
          <cell r="A743" t="str">
            <v>1.2.06.22</v>
          </cell>
          <cell r="B743" t="str">
            <v>SCS0000662</v>
          </cell>
          <cell r="C743" t="str">
            <v>C32B乘客座椅工艺合件</v>
          </cell>
        </row>
        <row r="744">
          <cell r="A744" t="str">
            <v>1.2.06.23</v>
          </cell>
          <cell r="B744" t="str">
            <v>SCS0000663</v>
          </cell>
          <cell r="C744" t="str">
            <v>C32B后排座椅工艺合件</v>
          </cell>
        </row>
        <row r="745">
          <cell r="A745" t="str">
            <v>1.2.06.24</v>
          </cell>
          <cell r="B745" t="str">
            <v>SCS0000664</v>
          </cell>
          <cell r="C745" t="str">
            <v>C32B后排座椅工艺合件</v>
          </cell>
        </row>
        <row r="746">
          <cell r="A746" t="str">
            <v>1.2.06.25</v>
          </cell>
          <cell r="B746" t="str">
            <v>SCS0005226</v>
          </cell>
          <cell r="C746" t="str">
            <v>C32B后排座椅工艺合件</v>
          </cell>
        </row>
        <row r="747">
          <cell r="A747" t="str">
            <v>1.2.06.26</v>
          </cell>
          <cell r="B747" t="str">
            <v>SCS0005227</v>
          </cell>
          <cell r="C747" t="str">
            <v>C32B后排座椅工艺合件</v>
          </cell>
        </row>
        <row r="748">
          <cell r="A748" t="str">
            <v>1.2.07</v>
          </cell>
        </row>
        <row r="748">
          <cell r="C748" t="str">
            <v>C40D</v>
          </cell>
        </row>
        <row r="749">
          <cell r="A749" t="str">
            <v>1.2.07.01</v>
          </cell>
          <cell r="B749" t="str">
            <v>SCS0000665</v>
          </cell>
          <cell r="C749" t="str">
            <v>C40D后排靠背总成（织物+PVC+黑红内饰）</v>
          </cell>
        </row>
        <row r="750">
          <cell r="A750" t="str">
            <v>1.2.07.02</v>
          </cell>
          <cell r="B750" t="str">
            <v>SCS0000666</v>
          </cell>
          <cell r="C750" t="str">
            <v>C40D后排靠背总成（PVC＋超纤革+扶手+红棕内饰）</v>
          </cell>
        </row>
        <row r="751">
          <cell r="A751" t="str">
            <v>1.2.07.03</v>
          </cell>
          <cell r="B751" t="str">
            <v>SCS0000667</v>
          </cell>
          <cell r="C751" t="str">
            <v>C40D后排靠背总成（PVC＋超纤革+扶手+蓝色内饰）</v>
          </cell>
        </row>
        <row r="752">
          <cell r="A752" t="str">
            <v>1.2.07.04</v>
          </cell>
          <cell r="B752" t="str">
            <v>SCS0000668</v>
          </cell>
          <cell r="C752" t="str">
            <v>C40D后排座椅坐垫总成（PVC＋超纤革+扶手+蓝色内饰）</v>
          </cell>
        </row>
        <row r="753">
          <cell r="A753" t="str">
            <v>1.2.07.05</v>
          </cell>
          <cell r="B753" t="str">
            <v>SCS0000669</v>
          </cell>
          <cell r="C753" t="str">
            <v>C40D后排座椅坐垫总成（PVC+超纤革+扶手+红棕内饰）</v>
          </cell>
        </row>
        <row r="754">
          <cell r="A754" t="str">
            <v>1.2.07.06</v>
          </cell>
          <cell r="B754" t="str">
            <v>SCS0000670</v>
          </cell>
          <cell r="C754" t="str">
            <v>C40D后排座椅坐垫总成（织物+PVC+黑红内饰）</v>
          </cell>
        </row>
        <row r="755">
          <cell r="A755" t="str">
            <v>1.2.07.07</v>
          </cell>
          <cell r="B755" t="str">
            <v>SCS0000671</v>
          </cell>
          <cell r="C755" t="str">
            <v>C40D后排靠背总成</v>
          </cell>
        </row>
        <row r="756">
          <cell r="A756" t="str">
            <v>1.2.07.08</v>
          </cell>
          <cell r="B756" t="str">
            <v>SCS0000672</v>
          </cell>
          <cell r="C756" t="str">
            <v>C40D后排座椅坐垫总成</v>
          </cell>
        </row>
        <row r="757">
          <cell r="A757" t="str">
            <v>1.2.07.09</v>
          </cell>
          <cell r="B757" t="str">
            <v>SCS0006163</v>
          </cell>
          <cell r="C757" t="str">
            <v>C40D后排靠背总成（皮革+扶手+黑色内饰）</v>
          </cell>
        </row>
        <row r="758">
          <cell r="A758" t="str">
            <v>1.2.07.10</v>
          </cell>
          <cell r="B758" t="str">
            <v>SCS0006164</v>
          </cell>
          <cell r="C758" t="str">
            <v>C40D后排靠背总成（皮革+不带扶手+黑色内饰）</v>
          </cell>
        </row>
        <row r="759">
          <cell r="A759" t="str">
            <v>1.2.07.11</v>
          </cell>
          <cell r="B759" t="str">
            <v>SCS0006165</v>
          </cell>
          <cell r="C759" t="str">
            <v>C40D后排座椅坐垫总成（皮革+黑色内饰）</v>
          </cell>
        </row>
        <row r="760">
          <cell r="A760" t="str">
            <v>1.2.08</v>
          </cell>
        </row>
        <row r="760">
          <cell r="C760" t="str">
            <v>H40D</v>
          </cell>
        </row>
        <row r="761">
          <cell r="A761" t="str">
            <v>1.2.08.01</v>
          </cell>
          <cell r="B761" t="str">
            <v>SCS0000673</v>
          </cell>
          <cell r="C761" t="str">
            <v>H40D后排靠背总成（织物+不带中间头枕）</v>
          </cell>
        </row>
        <row r="762">
          <cell r="A762" t="str">
            <v>1.2.08.02</v>
          </cell>
          <cell r="B762" t="str">
            <v>SCS0000674</v>
          </cell>
          <cell r="C762" t="str">
            <v>H40D后排靠背总成（织物+PVC＋超纤+不带中间头枕）</v>
          </cell>
        </row>
        <row r="763">
          <cell r="A763" t="str">
            <v>1.2.08.03</v>
          </cell>
          <cell r="B763" t="str">
            <v>SCS0000675</v>
          </cell>
          <cell r="C763" t="str">
            <v>H40D后排靠背总成（PVC+超纤+带中间头枕+中央扶手）</v>
          </cell>
        </row>
        <row r="764">
          <cell r="A764" t="str">
            <v>1.2.08.04</v>
          </cell>
          <cell r="B764" t="str">
            <v>SCS0000676</v>
          </cell>
          <cell r="C764" t="str">
            <v>H40D后排靠背总成（PVC+超纤+不带中间头枕+中间扶手）</v>
          </cell>
        </row>
        <row r="765">
          <cell r="A765" t="str">
            <v>1.2.08.05</v>
          </cell>
          <cell r="B765" t="str">
            <v>SCS0000677</v>
          </cell>
          <cell r="C765" t="str">
            <v>H40D后排座垫总成（织物+不带中间头枕）</v>
          </cell>
        </row>
        <row r="766">
          <cell r="A766" t="str">
            <v>1.2.08.06</v>
          </cell>
          <cell r="B766" t="str">
            <v>SCS0000678</v>
          </cell>
          <cell r="C766" t="str">
            <v>H40D后排座垫总成（织物+PVC＋超纤+不带中间头枕）</v>
          </cell>
        </row>
        <row r="767">
          <cell r="A767" t="str">
            <v>1.2.08.07</v>
          </cell>
          <cell r="B767" t="str">
            <v>SCS0000679</v>
          </cell>
          <cell r="C767" t="str">
            <v>H40D后排座垫总成（PVC+超纤+带中间头枕+中央扶手）</v>
          </cell>
        </row>
        <row r="768">
          <cell r="A768" t="str">
            <v>1.2.08.08</v>
          </cell>
          <cell r="B768" t="str">
            <v>SCS0000680</v>
          </cell>
          <cell r="C768" t="str">
            <v>前排座椅总成-左(PVC+织物+超纤+手动四向)</v>
          </cell>
        </row>
        <row r="769">
          <cell r="A769" t="str">
            <v>1.2.08.09</v>
          </cell>
          <cell r="B769" t="str">
            <v>SCS0000681</v>
          </cell>
          <cell r="C769" t="str">
            <v>前排座椅总成-左(PVC+超纤+手动六向)</v>
          </cell>
        </row>
        <row r="770">
          <cell r="A770" t="str">
            <v>1.2.08.10</v>
          </cell>
          <cell r="B770" t="str">
            <v>SCS0000682</v>
          </cell>
          <cell r="C770" t="str">
            <v>前排座椅总成-右(手动四向、超纤革+织物+PVC面套)</v>
          </cell>
        </row>
        <row r="771">
          <cell r="A771" t="str">
            <v>1.2.08.11</v>
          </cell>
          <cell r="B771" t="str">
            <v>SCS0000683</v>
          </cell>
          <cell r="C771" t="str">
            <v>前排座椅总成-右(手动四向、带SBR、超纤革+PVC面套)</v>
          </cell>
        </row>
        <row r="772">
          <cell r="A772" t="str">
            <v>1.2.08.12</v>
          </cell>
          <cell r="B772" t="str">
            <v>SCS0000684</v>
          </cell>
          <cell r="C772" t="str">
            <v>前排座椅总成-右(手动四向、超纤革+PVC面套)</v>
          </cell>
        </row>
        <row r="773">
          <cell r="A773" t="str">
            <v>1.2.09</v>
          </cell>
        </row>
        <row r="773">
          <cell r="C773" t="str">
            <v>MA501</v>
          </cell>
        </row>
        <row r="774">
          <cell r="A774" t="str">
            <v>1.2.09.01</v>
          </cell>
          <cell r="B774" t="str">
            <v>SCS0000685</v>
          </cell>
          <cell r="C774" t="str">
            <v>MA501左前座椅总成（手动六向、黑色织物）</v>
          </cell>
        </row>
        <row r="775">
          <cell r="A775" t="str">
            <v>1.2.09.02</v>
          </cell>
          <cell r="B775" t="str">
            <v>SCS0000686</v>
          </cell>
          <cell r="C775" t="str">
            <v>MA501左前座椅总成（手动六向、摩卡棕皮革）</v>
          </cell>
        </row>
        <row r="776">
          <cell r="A776" t="str">
            <v>1.2.09.03</v>
          </cell>
          <cell r="B776" t="str">
            <v>SCS0000687</v>
          </cell>
          <cell r="C776" t="str">
            <v>MA501左前座椅总成（摩卡棕皮革+电动6+气囊）</v>
          </cell>
        </row>
        <row r="777">
          <cell r="A777" t="str">
            <v>1.2.09.04</v>
          </cell>
          <cell r="B777" t="str">
            <v>SCS0000688</v>
          </cell>
          <cell r="C777" t="str">
            <v>MA501左前座椅总成（摩卡棕皮革+电动6+气囊+加热）</v>
          </cell>
        </row>
        <row r="778">
          <cell r="A778" t="str">
            <v>1.2.09.05</v>
          </cell>
          <cell r="B778" t="str">
            <v>SCS0000689</v>
          </cell>
          <cell r="C778" t="str">
            <v>MA501右前座椅总成（手动四向+黑色织物）</v>
          </cell>
        </row>
        <row r="779">
          <cell r="A779" t="str">
            <v>1.2.09.06</v>
          </cell>
          <cell r="B779" t="str">
            <v>SCS0000690</v>
          </cell>
          <cell r="C779" t="str">
            <v>MA501右前座椅总成（手动四向+摩卡棕皮革）</v>
          </cell>
        </row>
        <row r="780">
          <cell r="A780" t="str">
            <v>1.2.09.07</v>
          </cell>
          <cell r="B780" t="str">
            <v>SCS0000691</v>
          </cell>
          <cell r="C780" t="str">
            <v>MA501右前座椅总成（手动四向+摩卡棕皮革+SBR+气囊）</v>
          </cell>
        </row>
        <row r="781">
          <cell r="A781" t="str">
            <v>1.2.09.08</v>
          </cell>
          <cell r="B781" t="str">
            <v>SCS0000692</v>
          </cell>
          <cell r="C781" t="str">
            <v>MA501右前座椅总成（手动四向+摩卡棕皮革+SBR+电加热+气囊）</v>
          </cell>
        </row>
        <row r="782">
          <cell r="A782" t="str">
            <v>1.2.09.09</v>
          </cell>
          <cell r="B782" t="str">
            <v>SCS0000693</v>
          </cell>
          <cell r="C782" t="str">
            <v>MA501后排座椅左靠背总成（黑色织物）</v>
          </cell>
        </row>
        <row r="783">
          <cell r="A783" t="str">
            <v>1.2.09.10</v>
          </cell>
          <cell r="B783" t="str">
            <v>SCS0000694</v>
          </cell>
          <cell r="C783" t="str">
            <v>MA501后排座椅左靠背总成（黄棕皮革）</v>
          </cell>
        </row>
        <row r="784">
          <cell r="A784" t="str">
            <v>1.2.09.11</v>
          </cell>
          <cell r="B784" t="str">
            <v>SCS0000695</v>
          </cell>
          <cell r="C784" t="str">
            <v>MA501后排座椅右靠背总成（黑色织物）</v>
          </cell>
        </row>
        <row r="785">
          <cell r="A785" t="str">
            <v>1.2.09.12</v>
          </cell>
          <cell r="B785" t="str">
            <v>SCS0000696</v>
          </cell>
          <cell r="C785" t="str">
            <v>MA501后排座椅右靠背总成（摩卡棕皮革+不带扶手）</v>
          </cell>
        </row>
        <row r="786">
          <cell r="A786" t="str">
            <v>1.2.09.13</v>
          </cell>
          <cell r="B786" t="str">
            <v>SCS0000697</v>
          </cell>
          <cell r="C786" t="str">
            <v>MA501后排座椅整体坐垫总成（黑色织物）</v>
          </cell>
        </row>
        <row r="787">
          <cell r="A787" t="str">
            <v>1.2.09.14</v>
          </cell>
          <cell r="B787" t="str">
            <v>SCS0000698</v>
          </cell>
          <cell r="C787" t="str">
            <v>MA501后排座椅左坐垫总成（黄棕皮革）</v>
          </cell>
        </row>
        <row r="788">
          <cell r="A788" t="str">
            <v>1.2.09.15</v>
          </cell>
          <cell r="B788" t="str">
            <v>SCS0000699</v>
          </cell>
          <cell r="C788" t="str">
            <v>MA501后排座椅右坐垫总成（黄棕皮革）</v>
          </cell>
        </row>
        <row r="789">
          <cell r="A789" t="str">
            <v>1.2.09.16</v>
          </cell>
          <cell r="B789" t="str">
            <v>SCS0000700</v>
          </cell>
          <cell r="C789" t="str">
            <v>MA501后排座椅右靠背总成（摩卡棕皮革+带扶手）</v>
          </cell>
        </row>
        <row r="790">
          <cell r="A790" t="str">
            <v>1.2.09.17</v>
          </cell>
          <cell r="B790" t="str">
            <v>SCS0000701</v>
          </cell>
          <cell r="C790" t="str">
            <v>MA501后排座椅左靠背总成（摩卡棕皮革）</v>
          </cell>
        </row>
        <row r="791">
          <cell r="A791" t="str">
            <v>1.2.09.18</v>
          </cell>
          <cell r="B791" t="str">
            <v>SCS0000702</v>
          </cell>
          <cell r="C791" t="str">
            <v>MA501后排座椅右坐垫总成（摩卡棕皮革）</v>
          </cell>
        </row>
        <row r="792">
          <cell r="A792" t="str">
            <v>1.2.09.19</v>
          </cell>
          <cell r="B792" t="str">
            <v>SCS0000703</v>
          </cell>
          <cell r="C792" t="str">
            <v>MA501后排座椅左坐垫总成（摩卡棕皮革）</v>
          </cell>
        </row>
        <row r="793">
          <cell r="A793" t="str">
            <v>1.2.10</v>
          </cell>
        </row>
        <row r="793">
          <cell r="C793" t="str">
            <v>C40DB</v>
          </cell>
        </row>
        <row r="794">
          <cell r="A794" t="str">
            <v>1.2.10.01</v>
          </cell>
          <cell r="B794" t="str">
            <v>SCS0000704</v>
          </cell>
          <cell r="C794" t="str">
            <v>C40DB后排座椅靠背左总成（灰米+皮布双拼）</v>
          </cell>
        </row>
        <row r="795">
          <cell r="A795" t="str">
            <v>1.2.10.02</v>
          </cell>
          <cell r="B795" t="str">
            <v>SCS0000705</v>
          </cell>
          <cell r="C795" t="str">
            <v>C40DB后排座椅靠背右总成（灰米+皮布双拼）</v>
          </cell>
        </row>
        <row r="796">
          <cell r="A796" t="str">
            <v>1.2.10.03</v>
          </cell>
          <cell r="B796" t="str">
            <v>SCS0000706</v>
          </cell>
          <cell r="C796" t="str">
            <v>C40DB后排座椅坐垫总成（灰米+皮布双拼）</v>
          </cell>
        </row>
        <row r="797">
          <cell r="A797" t="str">
            <v>1.2.10.04</v>
          </cell>
          <cell r="B797" t="str">
            <v>SCS0000707</v>
          </cell>
          <cell r="C797" t="str">
            <v>C40DB后排座椅靠背左总成（蓝色+皮革）</v>
          </cell>
        </row>
        <row r="798">
          <cell r="A798" t="str">
            <v>1.2.10.05</v>
          </cell>
          <cell r="B798" t="str">
            <v>SCS0000708</v>
          </cell>
          <cell r="C798" t="str">
            <v>C40DB后排座椅靠背右总成（蓝色+皮革）</v>
          </cell>
        </row>
        <row r="799">
          <cell r="A799" t="str">
            <v>1.2.10.06</v>
          </cell>
          <cell r="B799" t="str">
            <v>SCS0000709</v>
          </cell>
          <cell r="C799" t="str">
            <v>C40DB后排座椅坐垫总成（365顶配，红棕皮革）</v>
          </cell>
        </row>
        <row r="800">
          <cell r="A800" t="str">
            <v>1.2.10.07</v>
          </cell>
          <cell r="B800" t="str">
            <v>SCS0000710</v>
          </cell>
          <cell r="C800" t="str">
            <v>C40DB后排座椅坐垫总成（蓝色+皮革）</v>
          </cell>
        </row>
        <row r="801">
          <cell r="A801" t="str">
            <v>1.2.10.08</v>
          </cell>
          <cell r="B801" t="str">
            <v>SCS0000711</v>
          </cell>
          <cell r="C801" t="str">
            <v>C40DB后排座椅坐垫总成（白色+PVC）</v>
          </cell>
        </row>
        <row r="802">
          <cell r="A802" t="str">
            <v>1.2.10.09</v>
          </cell>
          <cell r="B802" t="str">
            <v>SCS0000712</v>
          </cell>
          <cell r="C802" t="str">
            <v>C40DB后排座椅坐垫总成（黑色+PVC）</v>
          </cell>
        </row>
        <row r="803">
          <cell r="A803" t="str">
            <v>1.2.10.10</v>
          </cell>
          <cell r="B803" t="str">
            <v>SCS0000713</v>
          </cell>
          <cell r="C803" t="str">
            <v>C40DB后排座椅坐垫总成（红棕+皮革）</v>
          </cell>
        </row>
        <row r="804">
          <cell r="A804" t="str">
            <v>1.2.10.11</v>
          </cell>
          <cell r="B804" t="str">
            <v>SCS0000714</v>
          </cell>
          <cell r="C804" t="str">
            <v>C40DB后排座椅靠背右总成（白色+PVC）</v>
          </cell>
        </row>
        <row r="805">
          <cell r="A805" t="str">
            <v>1.2.10.12</v>
          </cell>
          <cell r="B805" t="str">
            <v>SCS0000715</v>
          </cell>
          <cell r="C805" t="str">
            <v>C40DB后排座椅靠背右总成（黑色+PVC）</v>
          </cell>
        </row>
        <row r="806">
          <cell r="A806" t="str">
            <v>1.2.10.13</v>
          </cell>
          <cell r="B806" t="str">
            <v>SCS0000716</v>
          </cell>
          <cell r="C806" t="str">
            <v>C40DB后排座椅靠背右总成（黑色+皮布双拼）</v>
          </cell>
        </row>
        <row r="807">
          <cell r="A807" t="str">
            <v>1.2.10.14</v>
          </cell>
          <cell r="B807" t="str">
            <v>SCS0000717</v>
          </cell>
          <cell r="C807" t="str">
            <v>C40DB后排座椅靠背右总成（红棕+皮革）</v>
          </cell>
        </row>
        <row r="808">
          <cell r="A808" t="str">
            <v>1.2.10.15</v>
          </cell>
          <cell r="B808" t="str">
            <v>SCS0000718</v>
          </cell>
          <cell r="C808" t="str">
            <v>C40DB后排座椅靠背左总成（白色+PVC）</v>
          </cell>
        </row>
        <row r="809">
          <cell r="A809" t="str">
            <v>1.2.10.16</v>
          </cell>
          <cell r="B809" t="str">
            <v>SCS0000719</v>
          </cell>
          <cell r="C809" t="str">
            <v>C40DB后排座椅靠背左总成（黑色+PVC）</v>
          </cell>
        </row>
        <row r="810">
          <cell r="A810" t="str">
            <v>1.2.10.17</v>
          </cell>
          <cell r="B810" t="str">
            <v>SCS0000720</v>
          </cell>
          <cell r="C810" t="str">
            <v>C40DB后排座椅靠背左总成（黑色+皮布双拼）</v>
          </cell>
        </row>
        <row r="811">
          <cell r="A811" t="str">
            <v>1.2.10.18</v>
          </cell>
          <cell r="B811" t="str">
            <v>SCS0000721</v>
          </cell>
          <cell r="C811" t="str">
            <v>C40DB后排座椅靠背左总成（红棕+皮革）</v>
          </cell>
        </row>
        <row r="812">
          <cell r="A812" t="str">
            <v>1.2.10.19</v>
          </cell>
          <cell r="B812" t="str">
            <v>SCS0000722</v>
          </cell>
          <cell r="C812" t="str">
            <v>C40DB后排座椅坐垫总成（黑色+皮布双拼）</v>
          </cell>
        </row>
        <row r="813">
          <cell r="A813" t="str">
            <v>1.2.10.20</v>
          </cell>
          <cell r="B813" t="str">
            <v>SCS0006531</v>
          </cell>
          <cell r="C813" t="str">
            <v>C40DB前排主驾-电动-六向-（灰米）</v>
          </cell>
        </row>
        <row r="814">
          <cell r="A814" t="str">
            <v>1.2.10.21</v>
          </cell>
          <cell r="B814" t="str">
            <v>SCS0006532</v>
          </cell>
          <cell r="C814" t="str">
            <v>C40DB前排主驾-电动-六向-（红棕）</v>
          </cell>
        </row>
        <row r="815">
          <cell r="A815" t="str">
            <v>1.2.10.22</v>
          </cell>
          <cell r="B815" t="str">
            <v>SCS0006533</v>
          </cell>
          <cell r="C815" t="str">
            <v>C40DB前排主驾-电动-六向-（蓝色）</v>
          </cell>
        </row>
        <row r="816">
          <cell r="A816" t="str">
            <v>1.2.10.23</v>
          </cell>
          <cell r="B816" t="str">
            <v>SCS0006534</v>
          </cell>
          <cell r="C816" t="str">
            <v>C40DB前排主驾-电动-六向-带通风（蓝色）</v>
          </cell>
        </row>
        <row r="817">
          <cell r="A817" t="str">
            <v>1.2.10.24</v>
          </cell>
          <cell r="B817" t="str">
            <v>SCS0006535</v>
          </cell>
          <cell r="C817" t="str">
            <v>C40DB前排主驾-电动-六向-带通风（红棕）</v>
          </cell>
        </row>
        <row r="818">
          <cell r="A818" t="str">
            <v>1.2.10.25</v>
          </cell>
          <cell r="B818" t="str">
            <v>SCS0006472</v>
          </cell>
          <cell r="C818" t="str">
            <v>C40DB前排主驾-手动-六向-不带气囊（黑色PVC）</v>
          </cell>
        </row>
        <row r="819">
          <cell r="A819" t="str">
            <v>1.2.10.26</v>
          </cell>
          <cell r="B819" t="str">
            <v>SCS0006476</v>
          </cell>
          <cell r="C819" t="str">
            <v>C40DB前排主驾-手动-六向-不带气囊（皮布双拼-灰米）</v>
          </cell>
        </row>
        <row r="820">
          <cell r="A820" t="str">
            <v>1.2.10.27</v>
          </cell>
          <cell r="B820" t="str">
            <v>SCS0006480</v>
          </cell>
          <cell r="C820" t="str">
            <v>C40DB前排主驾-手动-六向-带气囊（皮布双拼-黑色）</v>
          </cell>
        </row>
        <row r="821">
          <cell r="A821" t="str">
            <v>1.2.10.28</v>
          </cell>
          <cell r="B821" t="str">
            <v>SCS0006483</v>
          </cell>
          <cell r="C821" t="str">
            <v>C40DB前排主驾-手动-六向-带气囊（皮布双拼-灰米）</v>
          </cell>
        </row>
        <row r="822">
          <cell r="A822" t="str">
            <v>1.2.10.29</v>
          </cell>
          <cell r="B822" t="str">
            <v>SCS0006489</v>
          </cell>
          <cell r="C822" t="str">
            <v>C40DB前排副驾-手动-四向-不带气囊（黑色PVC）</v>
          </cell>
        </row>
        <row r="823">
          <cell r="A823" t="str">
            <v>1.2.10.30</v>
          </cell>
          <cell r="B823" t="str">
            <v>SCS0006496</v>
          </cell>
          <cell r="C823" t="str">
            <v>C40DB前排副驾-手动-四向-带气囊（皮布双拼-黑色）</v>
          </cell>
        </row>
        <row r="824">
          <cell r="A824" t="str">
            <v>1.2.11</v>
          </cell>
        </row>
        <row r="824">
          <cell r="C824" t="str">
            <v>U201</v>
          </cell>
        </row>
        <row r="825">
          <cell r="A825" t="str">
            <v>1.2.11.01</v>
          </cell>
          <cell r="B825" t="str">
            <v>SCS0000723</v>
          </cell>
          <cell r="C825" t="str">
            <v>U201二排四分座椅总成（黑色皮革）</v>
          </cell>
        </row>
        <row r="826">
          <cell r="A826" t="str">
            <v>1.2.11.02</v>
          </cell>
          <cell r="B826" t="str">
            <v>SCS0000724</v>
          </cell>
          <cell r="C826" t="str">
            <v>U201三排左座椅总成（黑色皮革）</v>
          </cell>
        </row>
        <row r="827">
          <cell r="A827" t="str">
            <v>1.2.11.03</v>
          </cell>
          <cell r="B827" t="str">
            <v>SCS0000725</v>
          </cell>
          <cell r="C827" t="str">
            <v>U201三排右座椅总成（黑色皮革）</v>
          </cell>
        </row>
        <row r="828">
          <cell r="A828" t="str">
            <v>1.2.11.04</v>
          </cell>
          <cell r="B828" t="str">
            <v>SCS0000726</v>
          </cell>
          <cell r="C828" t="str">
            <v>U201二排六分座椅总成（黑色皮革）</v>
          </cell>
        </row>
        <row r="829">
          <cell r="A829" t="str">
            <v>1.2.11.05</v>
          </cell>
          <cell r="B829" t="str">
            <v>SCS0000727</v>
          </cell>
          <cell r="C829" t="str">
            <v>U201二排四分座椅总成（黑色织物）</v>
          </cell>
        </row>
        <row r="830">
          <cell r="A830" t="str">
            <v>1.2.11.06</v>
          </cell>
          <cell r="B830" t="str">
            <v>SCS0000728</v>
          </cell>
          <cell r="C830" t="str">
            <v>U201二排四分座椅总成（米色皮革）</v>
          </cell>
        </row>
        <row r="831">
          <cell r="A831" t="str">
            <v>1.2.11.07</v>
          </cell>
          <cell r="B831" t="str">
            <v>SCS0000729</v>
          </cell>
          <cell r="C831" t="str">
            <v>U201二排四分座椅总成（米色织物）</v>
          </cell>
        </row>
        <row r="832">
          <cell r="A832" t="str">
            <v>1.2.11.08</v>
          </cell>
          <cell r="B832" t="str">
            <v>SCS0000730</v>
          </cell>
          <cell r="C832" t="str">
            <v>U201三排左座椅总成（黑色织物）</v>
          </cell>
        </row>
        <row r="833">
          <cell r="A833" t="str">
            <v>1.2.11.09</v>
          </cell>
          <cell r="B833" t="str">
            <v>SCS0000731</v>
          </cell>
          <cell r="C833" t="str">
            <v>U201三排左座椅总成（米色皮革）</v>
          </cell>
        </row>
        <row r="834">
          <cell r="A834" t="str">
            <v>1.2.11.10</v>
          </cell>
          <cell r="B834" t="str">
            <v>SCS0000732</v>
          </cell>
          <cell r="C834" t="str">
            <v>U201三排左座椅总成（米色织物）</v>
          </cell>
        </row>
        <row r="835">
          <cell r="A835" t="str">
            <v>1.2.11.11</v>
          </cell>
          <cell r="B835" t="str">
            <v>SCS0000733</v>
          </cell>
          <cell r="C835" t="str">
            <v>U201三排右座椅总成（黑色织物）</v>
          </cell>
        </row>
        <row r="836">
          <cell r="A836" t="str">
            <v>1.2.11.12</v>
          </cell>
          <cell r="B836" t="str">
            <v>SCS0000734</v>
          </cell>
          <cell r="C836" t="str">
            <v>U201三排右座椅总成（米色皮革）</v>
          </cell>
        </row>
        <row r="837">
          <cell r="A837" t="str">
            <v>1.2.11.13</v>
          </cell>
          <cell r="B837" t="str">
            <v>SCS0000735</v>
          </cell>
          <cell r="C837" t="str">
            <v>U201三排右座椅总成（米色织物）</v>
          </cell>
        </row>
        <row r="838">
          <cell r="A838" t="str">
            <v>1.2.11.14</v>
          </cell>
          <cell r="B838" t="str">
            <v>SCS0000736</v>
          </cell>
          <cell r="C838" t="str">
            <v>U201二排六分座椅总成（黑色织物）</v>
          </cell>
        </row>
        <row r="839">
          <cell r="A839" t="str">
            <v>1.2.11.15</v>
          </cell>
          <cell r="B839" t="str">
            <v>SCS0000737</v>
          </cell>
          <cell r="C839" t="str">
            <v>U201二排六分座椅总成（米色皮革）</v>
          </cell>
        </row>
        <row r="840">
          <cell r="A840" t="str">
            <v>1.2.11.16</v>
          </cell>
          <cell r="B840" t="str">
            <v>SCS0000738</v>
          </cell>
          <cell r="C840" t="str">
            <v>U201二排六分座椅总成（米色织物）</v>
          </cell>
        </row>
        <row r="841">
          <cell r="A841" t="str">
            <v>1.2.12</v>
          </cell>
        </row>
        <row r="841">
          <cell r="C841" t="str">
            <v>C32B</v>
          </cell>
        </row>
        <row r="842">
          <cell r="A842" t="str">
            <v>1.2.12.01</v>
          </cell>
          <cell r="B842" t="str">
            <v>SCS0000739</v>
          </cell>
          <cell r="C842" t="str">
            <v>C32B主驾座椅总成（黑+棕）真皮（豪华）</v>
          </cell>
        </row>
        <row r="843">
          <cell r="A843" t="str">
            <v>1.2.12.02</v>
          </cell>
          <cell r="B843" t="str">
            <v>SCS0000740</v>
          </cell>
          <cell r="C843" t="str">
            <v>C32B主驾座椅总成（黑+棕）超纤（豪华）</v>
          </cell>
        </row>
        <row r="844">
          <cell r="A844" t="str">
            <v>1.2.12.03</v>
          </cell>
          <cell r="B844" t="str">
            <v>SCS0000741</v>
          </cell>
          <cell r="C844" t="str">
            <v>C32B主驾座椅总成（黑+黑）超纤（豪华）</v>
          </cell>
        </row>
        <row r="845">
          <cell r="A845" t="str">
            <v>1.2.12.04</v>
          </cell>
          <cell r="B845" t="str">
            <v>SCS0000742</v>
          </cell>
          <cell r="C845" t="str">
            <v>C32B副驾驶椅总成（黑+棕）真皮（豪华）</v>
          </cell>
        </row>
        <row r="846">
          <cell r="A846" t="str">
            <v>1.2.12.05</v>
          </cell>
          <cell r="B846" t="str">
            <v>SCS0000743</v>
          </cell>
          <cell r="C846" t="str">
            <v>C32B副驾驶椅总成（黑+棕）超纤（豪华）</v>
          </cell>
        </row>
        <row r="847">
          <cell r="A847" t="str">
            <v>1.2.12.06</v>
          </cell>
          <cell r="B847" t="str">
            <v>SCS0000744</v>
          </cell>
          <cell r="C847" t="str">
            <v>C32B副驾驶椅总成（黑+黑）超纤（豪华）</v>
          </cell>
        </row>
        <row r="848">
          <cell r="A848" t="str">
            <v>1.2.12.07</v>
          </cell>
          <cell r="B848" t="str">
            <v>SCS0000745</v>
          </cell>
          <cell r="C848" t="str">
            <v>C32B主驾座椅总成（黑+红）（精英）</v>
          </cell>
        </row>
        <row r="849">
          <cell r="A849" t="str">
            <v>1.2.12.08</v>
          </cell>
          <cell r="B849" t="str">
            <v>SCS0000746</v>
          </cell>
          <cell r="C849" t="str">
            <v>C32B主驾座椅总成（黑+蓝）（精英）</v>
          </cell>
        </row>
        <row r="850">
          <cell r="A850" t="str">
            <v>1.2.12.09</v>
          </cell>
          <cell r="B850" t="str">
            <v>SCS0000747</v>
          </cell>
          <cell r="C850" t="str">
            <v>C32B主驾座椅总成（黑+金棕）（精英）</v>
          </cell>
        </row>
        <row r="851">
          <cell r="A851" t="str">
            <v>1.2.12.10</v>
          </cell>
          <cell r="B851" t="str">
            <v>SCS0000748</v>
          </cell>
          <cell r="C851" t="str">
            <v>C32B主驾座椅总成（黑+绿）（精英）</v>
          </cell>
        </row>
        <row r="852">
          <cell r="A852" t="str">
            <v>1.2.12.11</v>
          </cell>
          <cell r="B852" t="str">
            <v>SCS0000749</v>
          </cell>
          <cell r="C852" t="str">
            <v>C32B副驾驶椅总成（黑+红）（精英+时尚）</v>
          </cell>
        </row>
        <row r="853">
          <cell r="A853" t="str">
            <v>1.2.12.12</v>
          </cell>
          <cell r="B853" t="str">
            <v>SCS0000750</v>
          </cell>
          <cell r="C853" t="str">
            <v>C32B副驾驶椅总成（黑+蓝）（精英+时尚）</v>
          </cell>
        </row>
        <row r="854">
          <cell r="A854" t="str">
            <v>1.2.12.13</v>
          </cell>
          <cell r="B854" t="str">
            <v>SCS0000751</v>
          </cell>
          <cell r="C854" t="str">
            <v>C32B副驾驶椅总成（黑+金棕）（精英+时尚）</v>
          </cell>
        </row>
        <row r="855">
          <cell r="A855" t="str">
            <v>1.2.12.14</v>
          </cell>
          <cell r="B855" t="str">
            <v>SCS0000752</v>
          </cell>
          <cell r="C855" t="str">
            <v>C32B副驾驶椅总成（黑+绿）（精英+时尚）</v>
          </cell>
        </row>
        <row r="856">
          <cell r="A856" t="str">
            <v>1.2.12.15</v>
          </cell>
          <cell r="B856" t="str">
            <v>SCS0000753</v>
          </cell>
          <cell r="C856" t="str">
            <v>C32B主驾座椅总成（黑+蓝）（时尚）</v>
          </cell>
        </row>
        <row r="857">
          <cell r="A857" t="str">
            <v>1.2.12.16</v>
          </cell>
          <cell r="B857" t="str">
            <v>SCS0000754</v>
          </cell>
          <cell r="C857" t="str">
            <v>C32B主驾座椅总成（黑+金棕）（时尚）</v>
          </cell>
        </row>
        <row r="858">
          <cell r="A858" t="str">
            <v>1.2.12.17</v>
          </cell>
          <cell r="B858" t="str">
            <v>SCS0000755</v>
          </cell>
          <cell r="C858" t="str">
            <v>C32B主驾座椅总成（黑+绿）（时尚）</v>
          </cell>
        </row>
        <row r="859">
          <cell r="A859" t="str">
            <v>1.2.12.18</v>
          </cell>
          <cell r="B859" t="str">
            <v>SCS0000756</v>
          </cell>
          <cell r="C859" t="str">
            <v>C32B副驾驶椅总成（黑+棕）真皮（尊贵）</v>
          </cell>
        </row>
        <row r="860">
          <cell r="A860" t="str">
            <v>1.2.12.19</v>
          </cell>
          <cell r="B860" t="str">
            <v>SCS0000757</v>
          </cell>
          <cell r="C860" t="str">
            <v>C32B副驾驶椅总成（黑+棕）超纤（尊贵）</v>
          </cell>
        </row>
        <row r="861">
          <cell r="A861" t="str">
            <v>1.2.12.20</v>
          </cell>
          <cell r="B861" t="str">
            <v>SCS0000758</v>
          </cell>
          <cell r="C861" t="str">
            <v>C32B主驾座椅总成（黑+棕）真皮（尊贵）</v>
          </cell>
        </row>
        <row r="862">
          <cell r="A862" t="str">
            <v>1.2.12.21</v>
          </cell>
          <cell r="B862" t="str">
            <v>SCS0000759</v>
          </cell>
          <cell r="C862" t="str">
            <v>C32B主驾座椅总成（黑+棕）超纤（尊贵）</v>
          </cell>
        </row>
        <row r="863">
          <cell r="A863" t="str">
            <v>1.2.12.22</v>
          </cell>
          <cell r="B863" t="str">
            <v>SCS0000760</v>
          </cell>
          <cell r="C863" t="str">
            <v>C32B副驾驶椅总成（M02时尚）</v>
          </cell>
        </row>
        <row r="864">
          <cell r="A864" t="str">
            <v>1.2.12.23</v>
          </cell>
          <cell r="B864" t="str">
            <v>SCS0000761</v>
          </cell>
          <cell r="C864" t="str">
            <v>C32B主驾驶椅总成（M02精英）</v>
          </cell>
        </row>
        <row r="865">
          <cell r="A865" t="str">
            <v>1.2.12.24</v>
          </cell>
          <cell r="B865" t="str">
            <v>SCS0000762</v>
          </cell>
          <cell r="C865" t="str">
            <v>C32B主驾驶椅总成（M02时尚）</v>
          </cell>
        </row>
        <row r="866">
          <cell r="A866" t="str">
            <v>1.2.12.25</v>
          </cell>
          <cell r="B866" t="str">
            <v>SCS0000763</v>
          </cell>
          <cell r="C866" t="str">
            <v>C32B后排座椅靠背左总成（M02）</v>
          </cell>
        </row>
        <row r="867">
          <cell r="A867" t="str">
            <v>1.2.12.26</v>
          </cell>
          <cell r="B867" t="str">
            <v>SCS0000764</v>
          </cell>
          <cell r="C867" t="str">
            <v>C32B后排座椅靠背右总成（M02）</v>
          </cell>
        </row>
        <row r="868">
          <cell r="A868" t="str">
            <v>1.2.12.27</v>
          </cell>
          <cell r="B868" t="str">
            <v>SCS0000765</v>
          </cell>
          <cell r="C868" t="str">
            <v>C32B后排座椅坐垫总成（M02）</v>
          </cell>
        </row>
        <row r="869">
          <cell r="A869" t="str">
            <v>1.2.12.28</v>
          </cell>
          <cell r="B869" t="str">
            <v>SCS0000766</v>
          </cell>
          <cell r="C869" t="str">
            <v>C32B后排座椅坐垫总成(黑+棕)（豪华、尊贵）</v>
          </cell>
        </row>
        <row r="870">
          <cell r="A870" t="str">
            <v>1.2.12.29</v>
          </cell>
          <cell r="B870" t="str">
            <v>SCS0000767</v>
          </cell>
          <cell r="C870" t="str">
            <v>C32B后排座椅坐垫总成(黑+棕超纤)（豪华、尊贵）</v>
          </cell>
        </row>
        <row r="871">
          <cell r="A871" t="str">
            <v>1.2.12.30</v>
          </cell>
          <cell r="B871" t="str">
            <v>SCS0000768</v>
          </cell>
          <cell r="C871" t="str">
            <v>C32B后排座椅坐垫总成(黑+黑超纤)（豪华、尊贵）</v>
          </cell>
        </row>
        <row r="872">
          <cell r="A872" t="str">
            <v>1.2.12.31</v>
          </cell>
          <cell r="B872" t="str">
            <v>SCS0000769</v>
          </cell>
          <cell r="C872" t="str">
            <v>C32B后排座椅靠背右总成（黑+棕）（豪华、尊贵）</v>
          </cell>
        </row>
        <row r="873">
          <cell r="A873" t="str">
            <v>1.2.12.32</v>
          </cell>
          <cell r="B873" t="str">
            <v>SCS0000770</v>
          </cell>
          <cell r="C873" t="str">
            <v>C32B后排座椅靠背右总成(黑+棕超纤)（豪华、尊贵）</v>
          </cell>
        </row>
        <row r="874">
          <cell r="A874" t="str">
            <v>1.2.12.33</v>
          </cell>
          <cell r="B874" t="str">
            <v>SCS0000771</v>
          </cell>
          <cell r="C874" t="str">
            <v>C32B后排座椅靠背右总成(黑+黑超纤)（豪华、尊贵）</v>
          </cell>
        </row>
        <row r="875">
          <cell r="A875" t="str">
            <v>1.2.12.34</v>
          </cell>
          <cell r="B875" t="str">
            <v>SCS0000772</v>
          </cell>
          <cell r="C875" t="str">
            <v>C32B后排座椅靠背左总成(黑+棕)（豪华、尊贵）</v>
          </cell>
        </row>
        <row r="876">
          <cell r="A876" t="str">
            <v>1.2.12.35</v>
          </cell>
          <cell r="B876" t="str">
            <v>SCS0000773</v>
          </cell>
          <cell r="C876" t="str">
            <v>C32B后排座椅靠背左总成(黑+棕超纤)（豪华、尊贵）</v>
          </cell>
        </row>
        <row r="877">
          <cell r="A877" t="str">
            <v>1.2.12.36</v>
          </cell>
          <cell r="B877" t="str">
            <v>SCS0000774</v>
          </cell>
          <cell r="C877" t="str">
            <v>C32B后排座椅靠背左总成(黑+黑超纤)（豪华、尊贵）</v>
          </cell>
        </row>
        <row r="878">
          <cell r="A878" t="str">
            <v>1.2.12.37</v>
          </cell>
          <cell r="B878" t="str">
            <v>SCS0000775</v>
          </cell>
          <cell r="C878" t="str">
            <v>C32B后排座椅坐垫总成(黑+红)（时尚、精英）</v>
          </cell>
        </row>
        <row r="879">
          <cell r="A879" t="str">
            <v>1.2.12.38</v>
          </cell>
          <cell r="B879" t="str">
            <v>SCS0000776</v>
          </cell>
          <cell r="C879" t="str">
            <v>C32B后排座椅坐垫总成(黑+蓝)（时尚、精英）</v>
          </cell>
        </row>
        <row r="880">
          <cell r="A880" t="str">
            <v>1.2.12.39</v>
          </cell>
          <cell r="B880" t="str">
            <v>SCS0000777</v>
          </cell>
          <cell r="C880" t="str">
            <v>C32B后排座椅坐垫总成(黑+金棕)（时尚、精英）</v>
          </cell>
        </row>
        <row r="881">
          <cell r="A881" t="str">
            <v>1.2.12.40</v>
          </cell>
          <cell r="B881" t="str">
            <v>SCS0000778</v>
          </cell>
          <cell r="C881" t="str">
            <v>C32B后排座椅坐垫总成(黑+绿)（时尚、精英）</v>
          </cell>
        </row>
        <row r="882">
          <cell r="A882" t="str">
            <v>1.2.12.41</v>
          </cell>
          <cell r="B882" t="str">
            <v>SCS0000779</v>
          </cell>
          <cell r="C882" t="str">
            <v>C32B后排座椅靠背右总成（黑+红）（时尚、精英）</v>
          </cell>
        </row>
        <row r="883">
          <cell r="A883" t="str">
            <v>1.2.12.42</v>
          </cell>
          <cell r="B883" t="str">
            <v>SCS0000780</v>
          </cell>
          <cell r="C883" t="str">
            <v>C32B后排座椅靠背右总成（黑+蓝）（时尚、精英）</v>
          </cell>
        </row>
        <row r="884">
          <cell r="A884" t="str">
            <v>1.2.12.43</v>
          </cell>
          <cell r="B884" t="str">
            <v>SCS0000781</v>
          </cell>
          <cell r="C884" t="str">
            <v>C32B后排座椅靠背右总成（黑+金棕）（时尚、精英）</v>
          </cell>
        </row>
        <row r="885">
          <cell r="A885" t="str">
            <v>1.2.12.44</v>
          </cell>
          <cell r="B885" t="str">
            <v>SCS0000782</v>
          </cell>
          <cell r="C885" t="str">
            <v>C32B后排座椅靠背右总成（黑+绿）（时尚、精英）</v>
          </cell>
        </row>
        <row r="886">
          <cell r="A886" t="str">
            <v>1.2.12.45</v>
          </cell>
          <cell r="B886" t="str">
            <v>SCS0000783</v>
          </cell>
          <cell r="C886" t="str">
            <v>C32B后排座椅靠背左总成（黑+红）（时尚、精英）</v>
          </cell>
        </row>
        <row r="887">
          <cell r="A887" t="str">
            <v>1.2.12.46</v>
          </cell>
          <cell r="B887" t="str">
            <v>SCS0000784</v>
          </cell>
          <cell r="C887" t="str">
            <v>C32B后排座椅靠背左总成（黑+蓝）（时尚、精英）</v>
          </cell>
        </row>
        <row r="888">
          <cell r="A888" t="str">
            <v>1.2.12.47</v>
          </cell>
          <cell r="B888" t="str">
            <v>SCS0000785</v>
          </cell>
          <cell r="C888" t="str">
            <v>C32B后排座椅靠背左总成（黑+金棕）（时尚、精英）</v>
          </cell>
        </row>
        <row r="889">
          <cell r="A889" t="str">
            <v>1.2.12.48</v>
          </cell>
          <cell r="B889" t="str">
            <v>SCS0000786</v>
          </cell>
          <cell r="C889" t="str">
            <v>C32B后排座椅靠背左总成（黑+绿）（时尚、精英）</v>
          </cell>
        </row>
        <row r="890">
          <cell r="A890" t="str">
            <v>1.2.12.49</v>
          </cell>
          <cell r="B890" t="str">
            <v>SCS0000787</v>
          </cell>
          <cell r="C890" t="str">
            <v>C32B主驾座椅总成（黑+红）（时尚）</v>
          </cell>
        </row>
        <row r="891">
          <cell r="A891" t="str">
            <v>1.2.12.50</v>
          </cell>
          <cell r="B891" t="str">
            <v>SCS0006166</v>
          </cell>
          <cell r="C891" t="str">
            <v>C32B主驾驶椅总成（F05豪华型）</v>
          </cell>
        </row>
        <row r="892">
          <cell r="A892" t="str">
            <v>1.2.12.51</v>
          </cell>
          <cell r="B892" t="str">
            <v>SCS0006167</v>
          </cell>
          <cell r="C892" t="str">
            <v>C32B主驾驶椅总成（F05精英型）</v>
          </cell>
        </row>
        <row r="893">
          <cell r="A893" t="str">
            <v>1.2.12.52</v>
          </cell>
          <cell r="B893" t="str">
            <v>SCS0006168</v>
          </cell>
          <cell r="C893" t="str">
            <v>C32B副驾驶椅总成（F05豪华型）</v>
          </cell>
        </row>
        <row r="894">
          <cell r="A894" t="str">
            <v>1.2.12.53</v>
          </cell>
          <cell r="B894" t="str">
            <v>SCS0006169</v>
          </cell>
          <cell r="C894" t="str">
            <v>C32B副驾驶椅总成（F05精英型）</v>
          </cell>
        </row>
        <row r="895">
          <cell r="A895" t="str">
            <v>1.2.12.54</v>
          </cell>
          <cell r="B895" t="str">
            <v>SCS0006170</v>
          </cell>
          <cell r="C895" t="str">
            <v>C32B副驾驶椅总成（F05尊贵型）</v>
          </cell>
        </row>
        <row r="896">
          <cell r="A896" t="str">
            <v>1.2.12.55</v>
          </cell>
          <cell r="B896" t="str">
            <v>SCS0006171</v>
          </cell>
          <cell r="C896" t="str">
            <v>C32B主驾驶椅总成（F05尊贵型）</v>
          </cell>
        </row>
        <row r="897">
          <cell r="A897" t="str">
            <v>1.2.12.56</v>
          </cell>
          <cell r="B897" t="str">
            <v>SCS0006172</v>
          </cell>
          <cell r="C897" t="str">
            <v>C32B后排右靠背座椅总成（F05精英型）</v>
          </cell>
        </row>
        <row r="898">
          <cell r="A898" t="str">
            <v>1.2.12.57</v>
          </cell>
          <cell r="B898" t="str">
            <v>SCS0006173</v>
          </cell>
          <cell r="C898" t="str">
            <v>C32B后排右靠背座椅总成（F05豪华型）</v>
          </cell>
        </row>
        <row r="899">
          <cell r="A899" t="str">
            <v>1.2.12.58</v>
          </cell>
          <cell r="B899" t="str">
            <v>SCS0006174</v>
          </cell>
          <cell r="C899" t="str">
            <v>C32B后排座椅靠背左总成（F05精英型）</v>
          </cell>
        </row>
        <row r="900">
          <cell r="A900" t="str">
            <v>1.2.12.59</v>
          </cell>
          <cell r="B900" t="str">
            <v>SCS0006175</v>
          </cell>
          <cell r="C900" t="str">
            <v>C32B后排座椅靠背左总成（F05豪华型）</v>
          </cell>
        </row>
        <row r="901">
          <cell r="A901" t="str">
            <v>1.2.12.60</v>
          </cell>
          <cell r="B901" t="str">
            <v>SCS0006176</v>
          </cell>
          <cell r="C901" t="str">
            <v>C32B后排座椅坐垫总成（F05精英型）</v>
          </cell>
        </row>
        <row r="902">
          <cell r="A902" t="str">
            <v>1.2.12.61</v>
          </cell>
          <cell r="B902" t="str">
            <v>SCS0006177</v>
          </cell>
          <cell r="C902" t="str">
            <v>C32B后排座椅坐垫总成（F05豪华型）</v>
          </cell>
        </row>
        <row r="903">
          <cell r="A903" t="str">
            <v>1.2.13</v>
          </cell>
        </row>
        <row r="903">
          <cell r="C903" t="str">
            <v>H01</v>
          </cell>
        </row>
        <row r="904">
          <cell r="A904" t="str">
            <v>1.2.13.01</v>
          </cell>
          <cell r="B904" t="str">
            <v>SCS0003957</v>
          </cell>
          <cell r="C904" t="str">
            <v>H01主驾驶员座椅（皮革）</v>
          </cell>
        </row>
        <row r="905">
          <cell r="A905" t="str">
            <v>1.2.13.02</v>
          </cell>
          <cell r="B905" t="str">
            <v>SCS0003958</v>
          </cell>
          <cell r="C905" t="str">
            <v>H01主驾驶员座椅（织物）</v>
          </cell>
        </row>
        <row r="906">
          <cell r="A906" t="str">
            <v>1.2.13.03</v>
          </cell>
          <cell r="B906" t="str">
            <v>SCS0003959</v>
          </cell>
          <cell r="C906" t="str">
            <v>H01副驾驶员座椅（皮革）</v>
          </cell>
        </row>
        <row r="907">
          <cell r="A907" t="str">
            <v>1.2.13.04</v>
          </cell>
          <cell r="B907" t="str">
            <v>SCS0003960</v>
          </cell>
          <cell r="C907" t="str">
            <v>H01副驾驶员座椅（织物）</v>
          </cell>
        </row>
        <row r="908">
          <cell r="A908" t="str">
            <v>1.2.13.05</v>
          </cell>
          <cell r="B908" t="str">
            <v>SCS0003961</v>
          </cell>
          <cell r="C908" t="str">
            <v>H01后排座椅总成（皮革）</v>
          </cell>
        </row>
        <row r="909">
          <cell r="A909" t="str">
            <v>1.2.13.06</v>
          </cell>
          <cell r="B909" t="str">
            <v>SCS0003962</v>
          </cell>
          <cell r="C909" t="str">
            <v>H01后排座椅总成（织物）</v>
          </cell>
        </row>
        <row r="910">
          <cell r="A910" t="str">
            <v>1.2.13.07</v>
          </cell>
          <cell r="B910" t="str">
            <v>SCS0003963</v>
          </cell>
          <cell r="C910" t="str">
            <v>H01后排坐垫总成（皮革）</v>
          </cell>
        </row>
        <row r="911">
          <cell r="A911" t="str">
            <v>1.2.13.08</v>
          </cell>
          <cell r="B911" t="str">
            <v>SCS0003964</v>
          </cell>
          <cell r="C911" t="str">
            <v>H01后排坐垫总成（织物）</v>
          </cell>
        </row>
        <row r="912">
          <cell r="A912" t="str">
            <v>1.3</v>
          </cell>
        </row>
        <row r="912">
          <cell r="C912" t="str">
            <v>商用车</v>
          </cell>
        </row>
        <row r="913">
          <cell r="A913" t="str">
            <v>1.3.01</v>
          </cell>
        </row>
        <row r="913">
          <cell r="C913" t="str">
            <v>长沙轻卡</v>
          </cell>
        </row>
        <row r="914">
          <cell r="A914" t="str">
            <v>1.3.01.01</v>
          </cell>
          <cell r="B914" t="str">
            <v>SLT0001499</v>
          </cell>
          <cell r="C914" t="str">
            <v>1695驾驶员座椅总成</v>
          </cell>
        </row>
        <row r="915">
          <cell r="A915" t="str">
            <v>1.3.01.02</v>
          </cell>
          <cell r="B915" t="str">
            <v>SLT0001500</v>
          </cell>
          <cell r="C915" t="str">
            <v>1695副驾驶员座椅总成</v>
          </cell>
        </row>
        <row r="916">
          <cell r="A916" t="str">
            <v>1.3.01.03</v>
          </cell>
          <cell r="B916" t="str">
            <v>SLT0001501</v>
          </cell>
          <cell r="C916" t="str">
            <v>1900副驾驶员座椅总成</v>
          </cell>
        </row>
        <row r="917">
          <cell r="A917" t="str">
            <v>1.3.01.04</v>
          </cell>
          <cell r="B917" t="str">
            <v>SLT0001502</v>
          </cell>
          <cell r="C917" t="str">
            <v>1780副驾驶员座椅总成</v>
          </cell>
        </row>
        <row r="918">
          <cell r="A918" t="str">
            <v>1.3.01.05</v>
          </cell>
          <cell r="B918" t="str">
            <v>SLT0001503</v>
          </cell>
          <cell r="C918" t="str">
            <v>1780/1900驾驶员座椅总成</v>
          </cell>
        </row>
        <row r="919">
          <cell r="A919" t="str">
            <v>1.3.02</v>
          </cell>
        </row>
        <row r="919">
          <cell r="C919" t="str">
            <v>P203</v>
          </cell>
        </row>
        <row r="920">
          <cell r="A920" t="str">
            <v>1.3.02.01</v>
          </cell>
          <cell r="B920" t="str">
            <v>SCS0005414</v>
          </cell>
          <cell r="C920" t="str">
            <v>P203主驾座椅总成（左舵+针织，手动）</v>
          </cell>
        </row>
        <row r="921">
          <cell r="A921" t="str">
            <v>1.3.02.02</v>
          </cell>
          <cell r="B921" t="str">
            <v>SCS0005423</v>
          </cell>
          <cell r="C921" t="str">
            <v>P203主驾座椅总成（左舵+PU,手动）</v>
          </cell>
        </row>
        <row r="922">
          <cell r="A922" t="str">
            <v>1.3.02.03</v>
          </cell>
          <cell r="B922" t="str">
            <v>SCS0005397</v>
          </cell>
          <cell r="C922" t="str">
            <v>P203主驾座椅总成（左舵+PU，电动，加热）</v>
          </cell>
        </row>
        <row r="923">
          <cell r="A923" t="str">
            <v>1.3.02.04</v>
          </cell>
          <cell r="B923" t="str">
            <v>SCS0005412</v>
          </cell>
          <cell r="C923" t="str">
            <v>P203主驾座椅总成（左舵+PU，电动，气囊，加热）</v>
          </cell>
        </row>
        <row r="924">
          <cell r="A924" t="str">
            <v>1.3.02.05</v>
          </cell>
          <cell r="B924" t="str">
            <v>SCS0005440</v>
          </cell>
          <cell r="C924" t="str">
            <v>P203副驾座椅总成（左舵+针织，手动）</v>
          </cell>
        </row>
        <row r="925">
          <cell r="A925" t="str">
            <v>1.3.02.06</v>
          </cell>
          <cell r="B925" t="str">
            <v>SCS0005442</v>
          </cell>
          <cell r="C925" t="str">
            <v>P203副驾座椅总成（左舵+PU，手动）</v>
          </cell>
        </row>
        <row r="926">
          <cell r="A926" t="str">
            <v>1.3.02.07</v>
          </cell>
          <cell r="B926" t="str">
            <v>SCS0005424</v>
          </cell>
          <cell r="C926" t="str">
            <v>P203副驾座椅总成（左舵+PU，手动，加热）</v>
          </cell>
        </row>
        <row r="927">
          <cell r="A927" t="str">
            <v>1.3.02.08</v>
          </cell>
          <cell r="B927" t="str">
            <v>SCS0005436</v>
          </cell>
          <cell r="C927" t="str">
            <v>P203副驾座椅总成（左舵+PU，手动，气囊，加热）</v>
          </cell>
        </row>
        <row r="928">
          <cell r="A928" t="str">
            <v>1.3.02.09</v>
          </cell>
          <cell r="B928" t="str">
            <v>SCS0005443</v>
          </cell>
          <cell r="C928" t="str">
            <v>P203第二排乘客三人连体座椅总成（PU+扶手）</v>
          </cell>
        </row>
        <row r="929">
          <cell r="A929" t="str">
            <v>1.3.02.10</v>
          </cell>
          <cell r="B929" t="str">
            <v>SCS0005481</v>
          </cell>
          <cell r="C929" t="str">
            <v>P203第二排乘客三人连体座椅总成（PU+扶手+SBR）</v>
          </cell>
        </row>
        <row r="930">
          <cell r="A930" t="str">
            <v>1.3.02.11</v>
          </cell>
          <cell r="B930" t="str">
            <v>SCS0005482</v>
          </cell>
          <cell r="C930" t="str">
            <v>P203第二排乘客三人连体座椅总成（织物）</v>
          </cell>
        </row>
        <row r="931">
          <cell r="A931" t="str">
            <v>1.3.02.12</v>
          </cell>
          <cell r="B931" t="str">
            <v>SCS0005493</v>
          </cell>
          <cell r="C931" t="str">
            <v>P203第二排乘客三人连体座椅总成（PU无扶手）</v>
          </cell>
        </row>
        <row r="932">
          <cell r="A932" t="str">
            <v>1.4</v>
          </cell>
        </row>
        <row r="932">
          <cell r="C932" t="str">
            <v>医疗座椅</v>
          </cell>
        </row>
        <row r="933">
          <cell r="A933" t="str">
            <v>1.4.01</v>
          </cell>
        </row>
        <row r="933">
          <cell r="C933" t="str">
            <v>医疗椅总成</v>
          </cell>
        </row>
        <row r="934">
          <cell r="A934" t="str">
            <v>1.4.01.01</v>
          </cell>
          <cell r="B934" t="str">
            <v>SCS0000788</v>
          </cell>
          <cell r="C934" t="str">
            <v>医疗椅总成</v>
          </cell>
        </row>
        <row r="935">
          <cell r="A935" t="str">
            <v>1.99</v>
          </cell>
        </row>
        <row r="935">
          <cell r="C935" t="str">
            <v>成品配件</v>
          </cell>
        </row>
        <row r="936">
          <cell r="A936" t="str">
            <v>2</v>
          </cell>
        </row>
        <row r="936">
          <cell r="C936" t="str">
            <v>配件</v>
          </cell>
        </row>
        <row r="937">
          <cell r="A937" t="str">
            <v>2.01</v>
          </cell>
        </row>
        <row r="937">
          <cell r="C937" t="str">
            <v>金属零部件</v>
          </cell>
        </row>
        <row r="938">
          <cell r="A938" t="str">
            <v>2.01.001</v>
          </cell>
          <cell r="B938" t="str">
            <v>SCS0000789</v>
          </cell>
          <cell r="C938" t="str">
            <v>驾驶员座椅底板</v>
          </cell>
        </row>
        <row r="939">
          <cell r="A939" t="str">
            <v>2.01.002</v>
          </cell>
          <cell r="B939" t="str">
            <v>SCS0000790</v>
          </cell>
          <cell r="C939" t="str">
            <v>驾座座盆总成</v>
          </cell>
        </row>
        <row r="940">
          <cell r="A940" t="str">
            <v>2.01.003</v>
          </cell>
          <cell r="B940" t="str">
            <v>SCS0000791</v>
          </cell>
          <cell r="C940" t="str">
            <v>副驾座椅底板</v>
          </cell>
        </row>
        <row r="941">
          <cell r="A941" t="str">
            <v>2.01.004</v>
          </cell>
          <cell r="B941" t="str">
            <v>SCS0000792</v>
          </cell>
          <cell r="C941" t="str">
            <v>副驾座盆总成</v>
          </cell>
        </row>
        <row r="942">
          <cell r="A942" t="str">
            <v>2.01.005</v>
          </cell>
          <cell r="B942" t="str">
            <v>SCS0000793</v>
          </cell>
          <cell r="C942" t="str">
            <v>306靠背弯管</v>
          </cell>
        </row>
        <row r="943">
          <cell r="A943" t="str">
            <v>2.01.006</v>
          </cell>
          <cell r="B943" t="str">
            <v>SCS0000794</v>
          </cell>
          <cell r="C943" t="str">
            <v>306靠背左边板</v>
          </cell>
        </row>
        <row r="944">
          <cell r="A944" t="str">
            <v>2.01.007</v>
          </cell>
          <cell r="B944" t="str">
            <v>SCS0000795</v>
          </cell>
          <cell r="C944" t="str">
            <v>306靠背右边板</v>
          </cell>
        </row>
        <row r="945">
          <cell r="A945" t="str">
            <v>2.01.008</v>
          </cell>
          <cell r="B945" t="str">
            <v>SCS0000796</v>
          </cell>
          <cell r="C945" t="str">
            <v>306头枕管</v>
          </cell>
        </row>
        <row r="946">
          <cell r="A946" t="str">
            <v>2.01.009</v>
          </cell>
          <cell r="B946" t="str">
            <v>SCS0000797</v>
          </cell>
          <cell r="C946" t="str">
            <v>支撑钢丝￠5*392</v>
          </cell>
        </row>
        <row r="947">
          <cell r="A947" t="str">
            <v>2.01.010</v>
          </cell>
          <cell r="B947" t="str">
            <v>SCS0000798</v>
          </cell>
          <cell r="C947" t="str">
            <v>306蛇形簧总成</v>
          </cell>
        </row>
        <row r="948">
          <cell r="A948" t="str">
            <v>2.01.011</v>
          </cell>
          <cell r="B948" t="str">
            <v>SCS0000799</v>
          </cell>
          <cell r="C948" t="str">
            <v>306蛇簧固定片</v>
          </cell>
        </row>
        <row r="949">
          <cell r="A949" t="str">
            <v>2.01.012</v>
          </cell>
          <cell r="B949" t="str">
            <v>SCS0000800</v>
          </cell>
          <cell r="C949" t="str">
            <v>驾座调角器主动侧</v>
          </cell>
        </row>
        <row r="950">
          <cell r="A950" t="str">
            <v>2.01.013</v>
          </cell>
          <cell r="B950" t="str">
            <v>SCS0000801</v>
          </cell>
          <cell r="C950" t="str">
            <v>驾座调角器从动侧</v>
          </cell>
        </row>
        <row r="951">
          <cell r="A951" t="str">
            <v>2.01.014</v>
          </cell>
          <cell r="B951" t="str">
            <v>SCS0000802</v>
          </cell>
          <cell r="C951" t="str">
            <v>驾座滑轨主动侧总成</v>
          </cell>
        </row>
        <row r="952">
          <cell r="A952" t="str">
            <v>2.01.015</v>
          </cell>
          <cell r="B952" t="str">
            <v>SCS0000803</v>
          </cell>
          <cell r="C952" t="str">
            <v>驾座滑轨从动侧总成</v>
          </cell>
        </row>
        <row r="953">
          <cell r="A953" t="str">
            <v>2.01.016</v>
          </cell>
          <cell r="B953" t="str">
            <v>SCS0000804</v>
          </cell>
          <cell r="C953" t="str">
            <v>副驾调角器主动侧</v>
          </cell>
        </row>
        <row r="954">
          <cell r="A954" t="str">
            <v>2.01.017</v>
          </cell>
          <cell r="B954" t="str">
            <v>SCS0000805</v>
          </cell>
          <cell r="C954" t="str">
            <v>副驾调角器从动侧</v>
          </cell>
        </row>
        <row r="955">
          <cell r="A955" t="str">
            <v>2.01.018</v>
          </cell>
          <cell r="B955" t="str">
            <v>SCS0000806</v>
          </cell>
          <cell r="C955" t="str">
            <v>副驾滑轨主动侧总成</v>
          </cell>
        </row>
        <row r="956">
          <cell r="A956" t="str">
            <v>2.01.019</v>
          </cell>
          <cell r="B956" t="str">
            <v>SCS0000807</v>
          </cell>
          <cell r="C956" t="str">
            <v>副驾滑轨从动侧总成</v>
          </cell>
        </row>
        <row r="957">
          <cell r="A957" t="str">
            <v>2.01.020</v>
          </cell>
          <cell r="B957" t="str">
            <v>SCS0000808</v>
          </cell>
          <cell r="C957" t="str">
            <v>驾座安全带锁扣</v>
          </cell>
        </row>
        <row r="958">
          <cell r="A958" t="str">
            <v>2.01.021</v>
          </cell>
          <cell r="B958" t="str">
            <v>SCS0000809</v>
          </cell>
          <cell r="C958" t="str">
            <v>副驾安全带锁扣</v>
          </cell>
        </row>
        <row r="959">
          <cell r="A959" t="str">
            <v>2.01.022</v>
          </cell>
          <cell r="B959" t="str">
            <v>SCS0000810</v>
          </cell>
          <cell r="C959" t="str">
            <v>驾座头枕杆</v>
          </cell>
        </row>
        <row r="960">
          <cell r="A960" t="str">
            <v>2.01.023</v>
          </cell>
          <cell r="B960" t="str">
            <v>SCS0000811</v>
          </cell>
          <cell r="C960" t="str">
            <v>中排2+1座垫骨架总成</v>
          </cell>
        </row>
        <row r="961">
          <cell r="A961" t="str">
            <v>2.01.024</v>
          </cell>
          <cell r="B961" t="str">
            <v>SCS0000812</v>
          </cell>
          <cell r="C961" t="str">
            <v>地板连接支架</v>
          </cell>
        </row>
        <row r="962">
          <cell r="A962" t="str">
            <v>2.01.025</v>
          </cell>
          <cell r="B962" t="str">
            <v>SCS0000813</v>
          </cell>
          <cell r="C962" t="str">
            <v>中排2+1后支撑腿总成</v>
          </cell>
        </row>
        <row r="963">
          <cell r="A963" t="str">
            <v>2.01.026</v>
          </cell>
          <cell r="B963" t="str">
            <v>SCS0000814</v>
          </cell>
          <cell r="C963" t="str">
            <v>中排2+1靠背骨架总成（带头枕）</v>
          </cell>
        </row>
        <row r="964">
          <cell r="A964" t="str">
            <v>2.01.027</v>
          </cell>
          <cell r="B964" t="str">
            <v>SCS0000815</v>
          </cell>
          <cell r="C964" t="str">
            <v>中排2+1靠背骨架总成（不带头枕）</v>
          </cell>
        </row>
        <row r="965">
          <cell r="A965" t="str">
            <v>2.01.028</v>
          </cell>
          <cell r="B965" t="str">
            <v>SCS0000816</v>
          </cell>
          <cell r="C965" t="str">
            <v>跨座座垫骨架焊接总成</v>
          </cell>
        </row>
        <row r="966">
          <cell r="A966" t="str">
            <v>2.01.029</v>
          </cell>
          <cell r="B966" t="str">
            <v>SCS0000817</v>
          </cell>
          <cell r="C966" t="str">
            <v>跨座靠背骨架总成</v>
          </cell>
        </row>
        <row r="967">
          <cell r="A967" t="str">
            <v>2.01.030</v>
          </cell>
          <cell r="B967" t="str">
            <v>SCS0000818</v>
          </cell>
          <cell r="C967" t="str">
            <v>跨座左连接板总成</v>
          </cell>
        </row>
        <row r="968">
          <cell r="A968" t="str">
            <v>2.01.031</v>
          </cell>
          <cell r="B968" t="str">
            <v>SCS0000819</v>
          </cell>
          <cell r="C968" t="str">
            <v>跨座右连接板总成</v>
          </cell>
        </row>
        <row r="969">
          <cell r="A969" t="str">
            <v>2.01.032</v>
          </cell>
          <cell r="B969" t="str">
            <v>SCS0000820</v>
          </cell>
          <cell r="C969" t="str">
            <v>连杆机构总成</v>
          </cell>
        </row>
        <row r="970">
          <cell r="A970" t="str">
            <v>2.01.033</v>
          </cell>
          <cell r="B970" t="str">
            <v>SCS0000821</v>
          </cell>
          <cell r="C970" t="str">
            <v>连接板</v>
          </cell>
        </row>
        <row r="971">
          <cell r="A971" t="str">
            <v>2.01.034</v>
          </cell>
          <cell r="B971" t="str">
            <v>SCS0000822</v>
          </cell>
          <cell r="C971" t="str">
            <v>底部连接支架总成</v>
          </cell>
        </row>
        <row r="972">
          <cell r="A972" t="str">
            <v>2.01.035</v>
          </cell>
          <cell r="B972" t="str">
            <v>BSP0000003</v>
          </cell>
          <cell r="C972" t="str">
            <v>弹簧3</v>
          </cell>
        </row>
        <row r="973">
          <cell r="A973" t="str">
            <v>2.01.036</v>
          </cell>
          <cell r="B973" t="str">
            <v>BSP0000004</v>
          </cell>
          <cell r="C973" t="str">
            <v>拉簧</v>
          </cell>
        </row>
        <row r="974">
          <cell r="A974" t="str">
            <v>2.01.037</v>
          </cell>
          <cell r="B974" t="str">
            <v>SCS0000823</v>
          </cell>
          <cell r="C974" t="str">
            <v>中排双人座垫骨架总成</v>
          </cell>
        </row>
        <row r="975">
          <cell r="A975" t="str">
            <v>2.01.038</v>
          </cell>
          <cell r="B975" t="str">
            <v>SCS0000824</v>
          </cell>
          <cell r="C975" t="str">
            <v>中排双人靠背骨架总成（不带头枕）</v>
          </cell>
        </row>
        <row r="976">
          <cell r="A976" t="str">
            <v>2.01.039</v>
          </cell>
          <cell r="B976" t="str">
            <v>SCS0000825</v>
          </cell>
          <cell r="C976" t="str">
            <v>中排双人靠背骨架总成（带头枕）</v>
          </cell>
        </row>
        <row r="977">
          <cell r="A977" t="str">
            <v>2.01.040</v>
          </cell>
          <cell r="B977" t="str">
            <v>SCS0000826</v>
          </cell>
          <cell r="C977" t="str">
            <v>中排后支撑腿总成</v>
          </cell>
        </row>
        <row r="978">
          <cell r="A978" t="str">
            <v>2.01.041</v>
          </cell>
          <cell r="B978" t="str">
            <v>SCS0000827</v>
          </cell>
          <cell r="C978" t="str">
            <v>后排三人座垫骨架总成</v>
          </cell>
        </row>
        <row r="979">
          <cell r="A979" t="str">
            <v>2.01.042</v>
          </cell>
          <cell r="B979" t="str">
            <v>SCS0000828</v>
          </cell>
          <cell r="C979" t="str">
            <v>后排三人靠背骨架总成（带头枕）</v>
          </cell>
        </row>
        <row r="980">
          <cell r="A980" t="str">
            <v>2.01.043</v>
          </cell>
          <cell r="B980" t="str">
            <v>SCS0000829</v>
          </cell>
          <cell r="C980" t="str">
            <v>后排三人靠背骨架总成（不带头枕）</v>
          </cell>
        </row>
        <row r="981">
          <cell r="A981" t="str">
            <v>2.01.044</v>
          </cell>
          <cell r="B981" t="str">
            <v>SCS0000830</v>
          </cell>
          <cell r="C981" t="str">
            <v>后排三人前支撑腿焊接总成</v>
          </cell>
        </row>
        <row r="982">
          <cell r="A982" t="str">
            <v>2.01.045</v>
          </cell>
          <cell r="B982" t="str">
            <v>SCS0000831</v>
          </cell>
          <cell r="C982" t="str">
            <v>后支撑腿支架总成</v>
          </cell>
        </row>
        <row r="983">
          <cell r="A983" t="str">
            <v>2.01.046</v>
          </cell>
          <cell r="B983" t="str">
            <v>SCS0000832</v>
          </cell>
          <cell r="C983" t="str">
            <v>左底座总成</v>
          </cell>
        </row>
        <row r="984">
          <cell r="A984" t="str">
            <v>2.01.047</v>
          </cell>
          <cell r="B984" t="str">
            <v>SCS0000833</v>
          </cell>
          <cell r="C984" t="str">
            <v>右底座总成</v>
          </cell>
        </row>
        <row r="985">
          <cell r="A985" t="str">
            <v>2.01.048</v>
          </cell>
          <cell r="B985" t="str">
            <v>SCS0000834</v>
          </cell>
          <cell r="C985" t="str">
            <v>地脚焊接总成L</v>
          </cell>
        </row>
        <row r="986">
          <cell r="A986" t="str">
            <v>2.01.049</v>
          </cell>
          <cell r="B986" t="str">
            <v>SCS0000835</v>
          </cell>
          <cell r="C986" t="str">
            <v>地脚焊接总成R</v>
          </cell>
        </row>
        <row r="987">
          <cell r="A987" t="str">
            <v>2.01.050</v>
          </cell>
          <cell r="B987" t="str">
            <v>SCS0000836</v>
          </cell>
          <cell r="C987" t="str">
            <v>左座框总成</v>
          </cell>
        </row>
        <row r="988">
          <cell r="A988" t="str">
            <v>2.01.051</v>
          </cell>
          <cell r="B988" t="str">
            <v>SCS0000837</v>
          </cell>
          <cell r="C988" t="str">
            <v>右座框总成</v>
          </cell>
        </row>
        <row r="989">
          <cell r="A989" t="str">
            <v>2.01.052</v>
          </cell>
          <cell r="B989" t="str">
            <v>SCS0000838</v>
          </cell>
          <cell r="C989" t="str">
            <v>独立靠背骨架总成（无扶手）</v>
          </cell>
        </row>
        <row r="990">
          <cell r="A990" t="str">
            <v>2.01.053</v>
          </cell>
          <cell r="B990" t="str">
            <v>SCS0000839</v>
          </cell>
          <cell r="C990" t="str">
            <v>左独立靠背骨架总成</v>
          </cell>
        </row>
        <row r="991">
          <cell r="A991" t="str">
            <v>2.01.054</v>
          </cell>
          <cell r="B991" t="str">
            <v>SCS0000840</v>
          </cell>
          <cell r="C991" t="str">
            <v>右独立靠背骨架总成</v>
          </cell>
        </row>
        <row r="992">
          <cell r="A992" t="str">
            <v>2.01.055</v>
          </cell>
          <cell r="B992" t="str">
            <v>SCS0000841</v>
          </cell>
          <cell r="C992" t="str">
            <v>左扶手定位板焊接总成</v>
          </cell>
        </row>
        <row r="993">
          <cell r="A993" t="str">
            <v>2.01.056</v>
          </cell>
          <cell r="B993" t="str">
            <v>SCS0000842</v>
          </cell>
          <cell r="C993" t="str">
            <v>右扶手定位板焊接总成</v>
          </cell>
        </row>
        <row r="994">
          <cell r="A994" t="str">
            <v>2.01.057</v>
          </cell>
          <cell r="B994" t="str">
            <v>SCS0000843</v>
          </cell>
          <cell r="C994" t="str">
            <v>靠背扶手骨架总成</v>
          </cell>
        </row>
        <row r="995">
          <cell r="A995" t="str">
            <v>2.01.058</v>
          </cell>
          <cell r="B995" t="str">
            <v>SCS0000844</v>
          </cell>
          <cell r="C995" t="str">
            <v>中排左独立主动侧滑轨总成</v>
          </cell>
        </row>
        <row r="996">
          <cell r="A996" t="str">
            <v>2.01.059</v>
          </cell>
          <cell r="B996" t="str">
            <v>SCS0000845</v>
          </cell>
          <cell r="C996" t="str">
            <v>中排左独立从动侧滑轨总成</v>
          </cell>
        </row>
        <row r="997">
          <cell r="A997" t="str">
            <v>2.01.060</v>
          </cell>
          <cell r="B997" t="str">
            <v>SCS0000846</v>
          </cell>
          <cell r="C997" t="str">
            <v>中排左独立调角器主动侧</v>
          </cell>
        </row>
        <row r="998">
          <cell r="A998" t="str">
            <v>2.01.061</v>
          </cell>
          <cell r="B998" t="str">
            <v>SCS0000847</v>
          </cell>
          <cell r="C998" t="str">
            <v>中排左独立调角器从动侧</v>
          </cell>
        </row>
        <row r="999">
          <cell r="A999" t="str">
            <v>2.01.062</v>
          </cell>
          <cell r="B999" t="str">
            <v>SCS0000848</v>
          </cell>
          <cell r="C999" t="str">
            <v>中排右独立主动侧滑轨总成</v>
          </cell>
        </row>
        <row r="1000">
          <cell r="A1000" t="str">
            <v>2.01.063</v>
          </cell>
          <cell r="B1000" t="str">
            <v>SCS0000849</v>
          </cell>
          <cell r="C1000" t="str">
            <v>中排右独立从动侧滑轨总成</v>
          </cell>
        </row>
        <row r="1001">
          <cell r="A1001" t="str">
            <v>2.01.064</v>
          </cell>
          <cell r="B1001" t="str">
            <v>SCS0000850</v>
          </cell>
          <cell r="C1001" t="str">
            <v>中排右独立调角器主动侧</v>
          </cell>
        </row>
        <row r="1002">
          <cell r="A1002" t="str">
            <v>2.01.065</v>
          </cell>
          <cell r="B1002" t="str">
            <v>SCS0000851</v>
          </cell>
          <cell r="C1002" t="str">
            <v>中排右独立调角器从动侧</v>
          </cell>
        </row>
        <row r="1003">
          <cell r="A1003" t="str">
            <v>2.01.066</v>
          </cell>
          <cell r="B1003" t="str">
            <v>SCS0000852</v>
          </cell>
          <cell r="C1003" t="str">
            <v>中排左独立安全带锁扣</v>
          </cell>
        </row>
        <row r="1004">
          <cell r="A1004" t="str">
            <v>2.01.067</v>
          </cell>
          <cell r="B1004" t="str">
            <v>SCS0000853</v>
          </cell>
          <cell r="C1004" t="str">
            <v>中排右独立安全带锁扣</v>
          </cell>
        </row>
        <row r="1005">
          <cell r="A1005" t="str">
            <v>2.01.068</v>
          </cell>
          <cell r="B1005" t="str">
            <v>SCS0000854</v>
          </cell>
          <cell r="C1005" t="str">
            <v>钢丝160</v>
          </cell>
        </row>
        <row r="1006">
          <cell r="A1006" t="str">
            <v>2.01.069</v>
          </cell>
          <cell r="B1006" t="str">
            <v>SCS0000855</v>
          </cell>
          <cell r="C1006" t="str">
            <v>钢丝250</v>
          </cell>
        </row>
        <row r="1007">
          <cell r="A1007" t="str">
            <v>2.01.070</v>
          </cell>
          <cell r="B1007" t="str">
            <v>SCS0000856</v>
          </cell>
          <cell r="C1007" t="str">
            <v>钢丝260</v>
          </cell>
        </row>
        <row r="1008">
          <cell r="A1008" t="str">
            <v>2.01.071</v>
          </cell>
          <cell r="B1008" t="str">
            <v>SCS0000857</v>
          </cell>
          <cell r="C1008" t="str">
            <v>钢丝270</v>
          </cell>
        </row>
        <row r="1009">
          <cell r="A1009" t="str">
            <v>2.01.072</v>
          </cell>
          <cell r="B1009" t="str">
            <v>SCS0000858</v>
          </cell>
          <cell r="C1009" t="str">
            <v>钢丝300</v>
          </cell>
        </row>
        <row r="1010">
          <cell r="A1010" t="str">
            <v>2.01.073</v>
          </cell>
          <cell r="B1010" t="str">
            <v>SCS0000859</v>
          </cell>
          <cell r="C1010" t="str">
            <v>钢丝320</v>
          </cell>
        </row>
        <row r="1011">
          <cell r="A1011" t="str">
            <v>2.01.074</v>
          </cell>
          <cell r="B1011" t="str">
            <v>SCS0000860</v>
          </cell>
          <cell r="C1011" t="str">
            <v>钢丝350</v>
          </cell>
        </row>
        <row r="1012">
          <cell r="A1012" t="str">
            <v>2.01.075</v>
          </cell>
          <cell r="B1012" t="str">
            <v>SCS0000861</v>
          </cell>
          <cell r="C1012" t="str">
            <v>钢丝380</v>
          </cell>
        </row>
        <row r="1013">
          <cell r="A1013" t="str">
            <v>2.01.076</v>
          </cell>
          <cell r="B1013" t="str">
            <v>SCS0000862</v>
          </cell>
          <cell r="C1013" t="str">
            <v>钢丝400</v>
          </cell>
        </row>
        <row r="1014">
          <cell r="A1014" t="str">
            <v>2.01.077</v>
          </cell>
          <cell r="B1014" t="str">
            <v>SCS0000863</v>
          </cell>
          <cell r="C1014" t="str">
            <v>钢丝450</v>
          </cell>
        </row>
        <row r="1015">
          <cell r="A1015" t="str">
            <v>2.01.078</v>
          </cell>
          <cell r="B1015" t="str">
            <v>SCS0000864</v>
          </cell>
          <cell r="C1015" t="str">
            <v>钢丝550</v>
          </cell>
        </row>
        <row r="1016">
          <cell r="A1016" t="str">
            <v>2.01.079</v>
          </cell>
          <cell r="B1016" t="str">
            <v>SCS0000865</v>
          </cell>
          <cell r="C1016" t="str">
            <v>钢丝650</v>
          </cell>
        </row>
        <row r="1017">
          <cell r="A1017" t="str">
            <v>2.01.080</v>
          </cell>
          <cell r="B1017" t="str">
            <v>SCS0000866</v>
          </cell>
          <cell r="C1017" t="str">
            <v>钢丝780</v>
          </cell>
        </row>
        <row r="1018">
          <cell r="A1018" t="str">
            <v>2.01.081</v>
          </cell>
          <cell r="B1018" t="str">
            <v>SCS0000867</v>
          </cell>
          <cell r="C1018" t="str">
            <v>钢丝900</v>
          </cell>
        </row>
        <row r="1019">
          <cell r="A1019" t="str">
            <v>2.01.082</v>
          </cell>
          <cell r="B1019" t="str">
            <v>SCS0000868</v>
          </cell>
          <cell r="C1019" t="str">
            <v>钢丝1200</v>
          </cell>
        </row>
        <row r="1020">
          <cell r="A1020" t="str">
            <v>2.01.083</v>
          </cell>
          <cell r="B1020" t="str">
            <v>SCS0000869</v>
          </cell>
          <cell r="C1020" t="str">
            <v>钢丝1240</v>
          </cell>
        </row>
        <row r="1021">
          <cell r="A1021" t="str">
            <v>2.01.084</v>
          </cell>
          <cell r="B1021" t="str">
            <v>SCS0000870</v>
          </cell>
          <cell r="C1021" t="str">
            <v>307驾座调角器主动侧</v>
          </cell>
        </row>
        <row r="1022">
          <cell r="A1022" t="str">
            <v>2.01.085</v>
          </cell>
          <cell r="B1022" t="str">
            <v>SCS0000871</v>
          </cell>
          <cell r="C1022" t="str">
            <v>307副驾调角器主动侧</v>
          </cell>
        </row>
        <row r="1023">
          <cell r="A1023" t="str">
            <v>2.01.086</v>
          </cell>
          <cell r="B1023" t="str">
            <v>SCS0003965</v>
          </cell>
          <cell r="C1023" t="str">
            <v>MA501前排头枕骨架总成</v>
          </cell>
        </row>
        <row r="1024">
          <cell r="A1024" t="str">
            <v>2.01.087</v>
          </cell>
          <cell r="B1024" t="str">
            <v>SCS0000872</v>
          </cell>
          <cell r="C1024" t="str">
            <v>307中排双人靠背骨架总成（不带头枕）</v>
          </cell>
        </row>
        <row r="1025">
          <cell r="A1025" t="str">
            <v>2.01.088</v>
          </cell>
          <cell r="B1025" t="str">
            <v>SCS0000873</v>
          </cell>
          <cell r="C1025" t="str">
            <v>307中排双人靠背骨架总成（带头枕）</v>
          </cell>
        </row>
        <row r="1026">
          <cell r="A1026" t="str">
            <v>2.01.089</v>
          </cell>
          <cell r="B1026" t="str">
            <v>SCS0000874</v>
          </cell>
          <cell r="C1026" t="str">
            <v>307跨座底部连接支架总成</v>
          </cell>
        </row>
        <row r="1027">
          <cell r="A1027" t="str">
            <v>2.01.090</v>
          </cell>
          <cell r="B1027" t="str">
            <v>SCS0000875</v>
          </cell>
          <cell r="C1027" t="str">
            <v>307跨座连杆机构总成</v>
          </cell>
        </row>
        <row r="1028">
          <cell r="A1028" t="str">
            <v>2.01.091</v>
          </cell>
          <cell r="B1028" t="str">
            <v>SCS0000876</v>
          </cell>
          <cell r="C1028" t="str">
            <v>307折叠座座垫骨架总成</v>
          </cell>
        </row>
        <row r="1029">
          <cell r="A1029" t="str">
            <v>2.01.092</v>
          </cell>
          <cell r="B1029" t="str">
            <v>SCS0000877</v>
          </cell>
          <cell r="C1029" t="str">
            <v>307折叠座靠背骨架总成</v>
          </cell>
        </row>
        <row r="1030">
          <cell r="A1030" t="str">
            <v>2.01.093</v>
          </cell>
          <cell r="B1030" t="str">
            <v>SCS0000878</v>
          </cell>
          <cell r="C1030" t="str">
            <v>307双主动调角器主动侧</v>
          </cell>
        </row>
        <row r="1031">
          <cell r="A1031" t="str">
            <v>2.01.094</v>
          </cell>
          <cell r="B1031" t="str">
            <v>SCS0000879</v>
          </cell>
          <cell r="C1031" t="str">
            <v>307双主动调角器被动侧</v>
          </cell>
        </row>
        <row r="1032">
          <cell r="A1032" t="str">
            <v>2.01.095</v>
          </cell>
          <cell r="B1032" t="str">
            <v>SCS0000880</v>
          </cell>
          <cell r="C1032" t="str">
            <v>307双主动调角器中心连杆</v>
          </cell>
        </row>
        <row r="1033">
          <cell r="A1033" t="str">
            <v>2.01.096</v>
          </cell>
          <cell r="B1033" t="str">
            <v>SCS0000881</v>
          </cell>
          <cell r="C1033" t="str">
            <v>307后排三人座垫骨架总成</v>
          </cell>
        </row>
        <row r="1034">
          <cell r="A1034" t="str">
            <v>2.01.097</v>
          </cell>
          <cell r="B1034" t="str">
            <v>SCS0000882</v>
          </cell>
          <cell r="C1034" t="str">
            <v>307后排三人靠背骨架总成（带头枕）</v>
          </cell>
        </row>
        <row r="1035">
          <cell r="A1035" t="str">
            <v>2.01.098</v>
          </cell>
          <cell r="B1035" t="str">
            <v>SCS0000883</v>
          </cell>
          <cell r="C1035" t="str">
            <v>307后排三人靠背骨架总成（不带头枕）</v>
          </cell>
        </row>
        <row r="1036">
          <cell r="A1036" t="str">
            <v>2.01.099</v>
          </cell>
          <cell r="B1036" t="str">
            <v>SCS0000884</v>
          </cell>
          <cell r="C1036" t="str">
            <v>307后排三人前支撑腿焊接总成</v>
          </cell>
        </row>
        <row r="1037">
          <cell r="A1037" t="str">
            <v>2.01.100</v>
          </cell>
          <cell r="B1037" t="str">
            <v>SCS0000885</v>
          </cell>
          <cell r="C1037" t="str">
            <v>307后支撑腿支架总成</v>
          </cell>
        </row>
        <row r="1038">
          <cell r="A1038" t="str">
            <v>2.01.1000</v>
          </cell>
          <cell r="B1038" t="str">
            <v>BEC0000058</v>
          </cell>
          <cell r="C1038" t="str">
            <v>P203电动六向座椅线束总成</v>
          </cell>
        </row>
        <row r="1039">
          <cell r="A1039" t="str">
            <v>2.01.1001</v>
          </cell>
          <cell r="B1039" t="str">
            <v>SCS0005483</v>
          </cell>
          <cell r="C1039" t="str">
            <v>P203靠背骨架焊接总成（无扶手无儿童挂钩无中间头枕）</v>
          </cell>
        </row>
        <row r="1040">
          <cell r="A1040" t="str">
            <v>2.01.1002</v>
          </cell>
          <cell r="B1040" t="str">
            <v>SCS0005489</v>
          </cell>
          <cell r="C1040" t="str">
            <v>P203四分坐垫骨架焊接总成</v>
          </cell>
        </row>
        <row r="1041">
          <cell r="A1041" t="str">
            <v>2.01.1003</v>
          </cell>
          <cell r="B1041" t="str">
            <v>SCS0006320</v>
          </cell>
          <cell r="C1041" t="str">
            <v>P203四分坐垫骨架总成</v>
          </cell>
        </row>
        <row r="1042">
          <cell r="A1042" t="str">
            <v>2.01.1004</v>
          </cell>
          <cell r="B1042" t="str">
            <v>SCS0006321</v>
          </cell>
          <cell r="C1042" t="str">
            <v>P203六分坐垫骨架焊接总成</v>
          </cell>
        </row>
        <row r="1043">
          <cell r="A1043" t="str">
            <v>2.01.1005</v>
          </cell>
          <cell r="B1043" t="str">
            <v>SCS0006322</v>
          </cell>
          <cell r="C1043" t="str">
            <v>P203六分坐垫骨架总成</v>
          </cell>
        </row>
        <row r="1044">
          <cell r="A1044" t="str">
            <v>2.01.1006</v>
          </cell>
          <cell r="B1044" t="str">
            <v>SCS0005444</v>
          </cell>
          <cell r="C1044" t="str">
            <v>P203靠背骨架焊接总成（扶手+中间头枕+儿童挂钩）</v>
          </cell>
        </row>
        <row r="1045">
          <cell r="A1045" t="str">
            <v>2.01.1007</v>
          </cell>
          <cell r="B1045" t="str">
            <v>SCS0005462</v>
          </cell>
          <cell r="C1045" t="str">
            <v>P203中间铰链左</v>
          </cell>
        </row>
        <row r="1046">
          <cell r="A1046" t="str">
            <v>2.01.1008</v>
          </cell>
          <cell r="B1046" t="str">
            <v>SCS0006323</v>
          </cell>
          <cell r="C1046" t="str">
            <v>P203中间铰链总成左</v>
          </cell>
        </row>
        <row r="1047">
          <cell r="A1047" t="str">
            <v>2.01.1009</v>
          </cell>
          <cell r="B1047" t="str">
            <v>SCS0006324</v>
          </cell>
          <cell r="C1047" t="str">
            <v>P203坐垫锁钩总成</v>
          </cell>
        </row>
        <row r="1048">
          <cell r="A1048" t="str">
            <v>2.01.101</v>
          </cell>
          <cell r="B1048" t="str">
            <v>SCS0000886</v>
          </cell>
          <cell r="C1048" t="str">
            <v>307地锁</v>
          </cell>
        </row>
        <row r="1049">
          <cell r="A1049" t="str">
            <v>2.01.1010</v>
          </cell>
          <cell r="B1049" t="str">
            <v>SCS0006325</v>
          </cell>
          <cell r="C1049" t="str">
            <v>P203中间铰链总成右</v>
          </cell>
        </row>
        <row r="1050">
          <cell r="A1050" t="str">
            <v>2.01.1011</v>
          </cell>
          <cell r="B1050" t="str">
            <v>SCS0005464</v>
          </cell>
          <cell r="C1050" t="str">
            <v>P203中间铰链右</v>
          </cell>
        </row>
        <row r="1051">
          <cell r="A1051" t="str">
            <v>2.01.1012</v>
          </cell>
          <cell r="B1051" t="str">
            <v>BEC0000062</v>
          </cell>
          <cell r="C1051" t="str">
            <v>P203两侧SBR</v>
          </cell>
        </row>
        <row r="1052">
          <cell r="A1052" t="str">
            <v>2.01.1013</v>
          </cell>
          <cell r="B1052" t="str">
            <v>BEC0000063</v>
          </cell>
          <cell r="C1052" t="str">
            <v>P203中间SBR</v>
          </cell>
        </row>
        <row r="1053">
          <cell r="A1053" t="str">
            <v>2.01.1014</v>
          </cell>
          <cell r="B1053" t="str">
            <v>SCS0005373</v>
          </cell>
          <cell r="C1053" t="str">
            <v>P203靠背泡沫预埋钢丝A</v>
          </cell>
        </row>
        <row r="1054">
          <cell r="A1054" t="str">
            <v>2.01.1015</v>
          </cell>
          <cell r="B1054" t="str">
            <v>SCS0005374</v>
          </cell>
          <cell r="C1054" t="str">
            <v>P203靠背泡沫预埋钢丝B</v>
          </cell>
        </row>
        <row r="1055">
          <cell r="A1055" t="str">
            <v>2.01.1016</v>
          </cell>
          <cell r="B1055" t="str">
            <v>SCS0005375</v>
          </cell>
          <cell r="C1055" t="str">
            <v>P203靠背泡沫预埋钢丝C</v>
          </cell>
        </row>
        <row r="1056">
          <cell r="A1056" t="str">
            <v>2.01.1017</v>
          </cell>
          <cell r="B1056" t="str">
            <v>SCS0005379</v>
          </cell>
          <cell r="C1056" t="str">
            <v>P203座垫泡沫预埋钢丝A</v>
          </cell>
        </row>
        <row r="1057">
          <cell r="A1057" t="str">
            <v>2.01.1018</v>
          </cell>
          <cell r="B1057" t="str">
            <v>SCS0005380</v>
          </cell>
          <cell r="C1057" t="str">
            <v>P203座垫泡沫预埋钢丝B</v>
          </cell>
        </row>
        <row r="1058">
          <cell r="A1058" t="str">
            <v>2.01.1019</v>
          </cell>
          <cell r="B1058" t="str">
            <v>SCS0005495</v>
          </cell>
          <cell r="C1058" t="str">
            <v>P203后排靠背合棉预埋钢丝1</v>
          </cell>
        </row>
        <row r="1059">
          <cell r="A1059" t="str">
            <v>2.01.102</v>
          </cell>
          <cell r="B1059" t="str">
            <v>SCS0000887</v>
          </cell>
          <cell r="C1059" t="str">
            <v>钢丝750</v>
          </cell>
        </row>
        <row r="1060">
          <cell r="A1060" t="str">
            <v>2.01.1020</v>
          </cell>
          <cell r="B1060" t="str">
            <v>SCS0005496</v>
          </cell>
          <cell r="C1060" t="str">
            <v>P203后排靠背合棉预埋钢丝2</v>
          </cell>
        </row>
        <row r="1061">
          <cell r="A1061" t="str">
            <v>2.01.1021</v>
          </cell>
          <cell r="B1061" t="str">
            <v>SCS0005497</v>
          </cell>
          <cell r="C1061" t="str">
            <v>P203后排靠背合棉预埋钢丝3</v>
          </cell>
        </row>
        <row r="1062">
          <cell r="A1062" t="str">
            <v>2.01.1022</v>
          </cell>
          <cell r="B1062" t="str">
            <v>SCS0005498</v>
          </cell>
          <cell r="C1062" t="str">
            <v>P203后排靠背合棉预埋钢丝4</v>
          </cell>
        </row>
        <row r="1063">
          <cell r="A1063" t="str">
            <v>2.01.1023</v>
          </cell>
          <cell r="B1063" t="str">
            <v>SCS0005499</v>
          </cell>
          <cell r="C1063" t="str">
            <v>P203后排靠背合棉预埋钢丝5</v>
          </cell>
        </row>
        <row r="1064">
          <cell r="A1064" t="str">
            <v>2.01.1024</v>
          </cell>
          <cell r="B1064" t="str">
            <v>SCS0005500</v>
          </cell>
          <cell r="C1064" t="str">
            <v>P203坐垫合棉预埋钢丝1</v>
          </cell>
        </row>
        <row r="1065">
          <cell r="A1065" t="str">
            <v>2.01.1025</v>
          </cell>
          <cell r="B1065" t="str">
            <v>SCS0005501</v>
          </cell>
          <cell r="C1065" t="str">
            <v>P203坐垫合棉预埋钢丝2</v>
          </cell>
        </row>
        <row r="1066">
          <cell r="A1066" t="str">
            <v>2.01.1026</v>
          </cell>
          <cell r="B1066" t="str">
            <v>SCS0005335</v>
          </cell>
          <cell r="C1066" t="str">
            <v>H32B主驾座骨架总成(带升降、电泳)</v>
          </cell>
        </row>
        <row r="1067">
          <cell r="A1067" t="str">
            <v>2.01.1027</v>
          </cell>
          <cell r="B1067" t="str">
            <v>SCS0005336</v>
          </cell>
          <cell r="C1067" t="str">
            <v>H32B副驾座骨架总成（低配不带线束固定板、电泳）</v>
          </cell>
        </row>
        <row r="1068">
          <cell r="A1068" t="str">
            <v>2.01.1028</v>
          </cell>
          <cell r="B1068" t="str">
            <v>SCS0006178</v>
          </cell>
          <cell r="C1068" t="str">
            <v>M20三人靠背骨架总成（不带头枕，无硬板安装支架）</v>
          </cell>
        </row>
        <row r="1069">
          <cell r="A1069" t="str">
            <v>2.01.1029</v>
          </cell>
          <cell r="B1069" t="str">
            <v>SCS0006179</v>
          </cell>
          <cell r="C1069" t="str">
            <v>M20右侧独立座框总成（不焊内侧塑料件挂钩）</v>
          </cell>
        </row>
        <row r="1070">
          <cell r="A1070" t="str">
            <v>2.01.103</v>
          </cell>
          <cell r="B1070" t="str">
            <v>SCS0000888</v>
          </cell>
          <cell r="C1070" t="str">
            <v>钢丝1160</v>
          </cell>
        </row>
        <row r="1071">
          <cell r="A1071" t="str">
            <v>2.01.1030</v>
          </cell>
          <cell r="B1071" t="str">
            <v>SCS0006180</v>
          </cell>
          <cell r="C1071" t="str">
            <v>M20独立座前翻脚架总成（左）</v>
          </cell>
        </row>
        <row r="1072">
          <cell r="A1072" t="str">
            <v>2.01.1031</v>
          </cell>
          <cell r="B1072" t="str">
            <v>SCS0006181</v>
          </cell>
          <cell r="C1072" t="str">
            <v>M20三人靠背骨架总成（带头枕，无硬板安装支架）</v>
          </cell>
        </row>
        <row r="1073">
          <cell r="A1073" t="str">
            <v>2.01.1032</v>
          </cell>
          <cell r="B1073" t="str">
            <v>SCS0006182</v>
          </cell>
          <cell r="C1073" t="str">
            <v>M20左侧独立座框总成（不焊塑料件内侧挂钩）</v>
          </cell>
        </row>
        <row r="1074">
          <cell r="A1074" t="str">
            <v>2.01.1035</v>
          </cell>
          <cell r="B1074" t="str">
            <v>SCS0003497</v>
          </cell>
          <cell r="C1074" t="str">
            <v>M20右侧独立靠背骨架总成（不带扶手，外购）</v>
          </cell>
        </row>
        <row r="1075">
          <cell r="A1075" t="str">
            <v>2.01.1036</v>
          </cell>
          <cell r="B1075" t="str">
            <v>SCS0003496</v>
          </cell>
          <cell r="C1075" t="str">
            <v>M20左侧独立靠背骨架总成（不带扶手，外购）</v>
          </cell>
        </row>
        <row r="1076">
          <cell r="A1076" t="str">
            <v>2.01.1037</v>
          </cell>
          <cell r="B1076" t="str">
            <v>SCS0010487</v>
          </cell>
          <cell r="C1076" t="str">
            <v>C33DB-M07四分座垫预埋钢丝A</v>
          </cell>
        </row>
        <row r="1077">
          <cell r="A1077" t="str">
            <v>2.01.1038</v>
          </cell>
          <cell r="B1077" t="str">
            <v>SCS0010496</v>
          </cell>
          <cell r="C1077" t="str">
            <v>C33DB-M07六分靠背预埋钢丝A</v>
          </cell>
        </row>
        <row r="1078">
          <cell r="A1078" t="str">
            <v>2.01.1039</v>
          </cell>
          <cell r="B1078" t="str">
            <v>SCS0010546</v>
          </cell>
          <cell r="C1078" t="str">
            <v>C33DB-M07六分靠背预埋钢丝B</v>
          </cell>
        </row>
        <row r="1079">
          <cell r="A1079" t="str">
            <v>2.01.104</v>
          </cell>
          <cell r="B1079" t="str">
            <v>SCS0000889</v>
          </cell>
          <cell r="C1079" t="str">
            <v>301背骨架头枕支管A</v>
          </cell>
        </row>
        <row r="1080">
          <cell r="A1080" t="str">
            <v>2.01.1040</v>
          </cell>
          <cell r="B1080" t="str">
            <v>SCS0010547</v>
          </cell>
          <cell r="C1080" t="str">
            <v>C33DB-M07六分靠背预埋钢丝E</v>
          </cell>
        </row>
        <row r="1081">
          <cell r="A1081" t="str">
            <v>2.01.1041</v>
          </cell>
          <cell r="B1081" t="str">
            <v>SCS0010470</v>
          </cell>
          <cell r="C1081" t="str">
            <v>C33DB-M07靠背预埋钢丝A</v>
          </cell>
        </row>
        <row r="1082">
          <cell r="A1082" t="str">
            <v>2.01.1042</v>
          </cell>
          <cell r="B1082" t="str">
            <v>SCS0010471</v>
          </cell>
          <cell r="C1082" t="str">
            <v>C33DB-M07靠背预埋钢丝B</v>
          </cell>
        </row>
        <row r="1083">
          <cell r="A1083" t="str">
            <v>2.01.1043</v>
          </cell>
          <cell r="B1083" t="str">
            <v>SCS0010472</v>
          </cell>
          <cell r="C1083" t="str">
            <v>C33DB-M07靠背预埋钢丝C</v>
          </cell>
        </row>
        <row r="1084">
          <cell r="A1084" t="str">
            <v>2.01.1044</v>
          </cell>
          <cell r="B1084" t="str">
            <v>SCS0010474</v>
          </cell>
          <cell r="C1084" t="str">
            <v>C33DB-M07主驾座垫预埋钢丝B</v>
          </cell>
        </row>
        <row r="1085">
          <cell r="A1085" t="str">
            <v>2.01.1045</v>
          </cell>
          <cell r="B1085" t="str">
            <v>SCS0010475</v>
          </cell>
          <cell r="C1085" t="str">
            <v>C33DB-M07主驾座垫预埋钢丝C</v>
          </cell>
        </row>
        <row r="1086">
          <cell r="A1086" t="str">
            <v>2.01.1046</v>
          </cell>
          <cell r="B1086" t="str">
            <v>SCS0010473</v>
          </cell>
          <cell r="C1086" t="str">
            <v>C33DB-M07主驾座垫预埋钢丝A</v>
          </cell>
        </row>
        <row r="1087">
          <cell r="A1087" t="str">
            <v>2.01.1047</v>
          </cell>
          <cell r="B1087" t="str">
            <v>SCS0010538</v>
          </cell>
          <cell r="C1087" t="str">
            <v>C33DB-M07主驾座垫预埋钢丝D</v>
          </cell>
        </row>
        <row r="1088">
          <cell r="A1088" t="str">
            <v>2.01.1048</v>
          </cell>
          <cell r="B1088" t="str">
            <v>SCS0006183</v>
          </cell>
          <cell r="C1088" t="str">
            <v>C32B-F05副驾安全带锁扣总成（豪华版）</v>
          </cell>
        </row>
        <row r="1089">
          <cell r="A1089" t="str">
            <v>2.01.1049</v>
          </cell>
          <cell r="B1089" t="str">
            <v>SCS0006184</v>
          </cell>
          <cell r="C1089" t="str">
            <v>C32B-F05副驾安全带锁扣总成（尊贵版）</v>
          </cell>
        </row>
        <row r="1090">
          <cell r="A1090" t="str">
            <v>2.01.105</v>
          </cell>
          <cell r="B1090" t="str">
            <v>SCS0000890</v>
          </cell>
          <cell r="C1090" t="str">
            <v>301背骨架头枕支管B</v>
          </cell>
        </row>
        <row r="1091">
          <cell r="A1091" t="str">
            <v>2.01.1050</v>
          </cell>
          <cell r="B1091" t="str">
            <v>SCS0006185</v>
          </cell>
          <cell r="C1091" t="str">
            <v>C32B-F05正驾安全带锁扣总成（豪华版）</v>
          </cell>
        </row>
        <row r="1092">
          <cell r="A1092" t="str">
            <v>2.01.1051</v>
          </cell>
          <cell r="B1092" t="str">
            <v>SCS0006186</v>
          </cell>
          <cell r="C1092" t="str">
            <v>C32B-F05主驾安全带锁扣总成（尊贵型）</v>
          </cell>
        </row>
        <row r="1093">
          <cell r="A1093" t="str">
            <v>2.01.1052</v>
          </cell>
          <cell r="B1093" t="str">
            <v>SCS0005390</v>
          </cell>
          <cell r="C1093" t="str">
            <v>P203靠背下支撑钢丝A</v>
          </cell>
        </row>
        <row r="1094">
          <cell r="A1094" t="str">
            <v>2.01.1053</v>
          </cell>
          <cell r="B1094" t="str">
            <v>SCS0005391</v>
          </cell>
          <cell r="C1094" t="str">
            <v>P203靠背下支撑钢丝B</v>
          </cell>
        </row>
        <row r="1095">
          <cell r="A1095" t="str">
            <v>2.01.1054</v>
          </cell>
          <cell r="B1095" t="str">
            <v>SCS0005392</v>
          </cell>
          <cell r="C1095" t="str">
            <v>P203靠背下支撑钢丝C</v>
          </cell>
        </row>
        <row r="1096">
          <cell r="A1096" t="str">
            <v>2.01.1055</v>
          </cell>
          <cell r="B1096" t="str">
            <v>BFA0000765</v>
          </cell>
          <cell r="C1096" t="str">
            <v>内六角花形盘头螺钉(M6*35镀黑锌)</v>
          </cell>
        </row>
        <row r="1097">
          <cell r="A1097" t="str">
            <v>2.01.1056</v>
          </cell>
          <cell r="B1097" t="str">
            <v>SCS0005396</v>
          </cell>
          <cell r="C1097" t="str">
            <v>P203主驾左侧调角器焊接总成（带气囊）</v>
          </cell>
        </row>
        <row r="1098">
          <cell r="A1098" t="str">
            <v>2.01.1057</v>
          </cell>
          <cell r="B1098" t="str">
            <v>SCS0005389</v>
          </cell>
          <cell r="C1098" t="str">
            <v>P203主驾电动右侧调角器焊接总成</v>
          </cell>
        </row>
        <row r="1099">
          <cell r="A1099" t="str">
            <v>2.01.1058</v>
          </cell>
          <cell r="B1099" t="str">
            <v>SCS0005388</v>
          </cell>
          <cell r="C1099" t="str">
            <v>P203主驾电动左侧调角器焊接总成（不带气囊）</v>
          </cell>
        </row>
        <row r="1100">
          <cell r="A1100" t="str">
            <v>2.01.1059</v>
          </cell>
          <cell r="B1100" t="str">
            <v>SCS0005503</v>
          </cell>
          <cell r="C1100" t="str">
            <v>P203主驾手动左侧调角器焊接总成（不带气囊）</v>
          </cell>
        </row>
        <row r="1101">
          <cell r="A1101" t="str">
            <v>2.01.106</v>
          </cell>
          <cell r="B1101" t="str">
            <v>SCS0000891</v>
          </cell>
          <cell r="C1101" t="str">
            <v>301靠背管</v>
          </cell>
        </row>
        <row r="1102">
          <cell r="A1102" t="str">
            <v>2.01.1060</v>
          </cell>
          <cell r="B1102" t="str">
            <v>SCS0005504</v>
          </cell>
          <cell r="C1102" t="str">
            <v>P203主驾手动右侧调角器焊接总成</v>
          </cell>
        </row>
        <row r="1103">
          <cell r="A1103" t="str">
            <v>2.01.1061</v>
          </cell>
          <cell r="B1103" t="str">
            <v>SCS0005506</v>
          </cell>
          <cell r="C1103" t="str">
            <v>P203主驾调角器手柄钣金</v>
          </cell>
        </row>
        <row r="1104">
          <cell r="A1104" t="str">
            <v>2.01.1062</v>
          </cell>
          <cell r="B1104" t="str">
            <v>SCS0005507</v>
          </cell>
          <cell r="C1104" t="str">
            <v>P203手动调角器连动杆</v>
          </cell>
        </row>
        <row r="1105">
          <cell r="A1105" t="str">
            <v>2.01.1063</v>
          </cell>
          <cell r="B1105" t="str">
            <v>SCS0005512</v>
          </cell>
          <cell r="C1105" t="str">
            <v>P203副驾调角器手柄钣金</v>
          </cell>
        </row>
        <row r="1106">
          <cell r="A1106" t="str">
            <v>2.01.1064</v>
          </cell>
          <cell r="B1106" t="str">
            <v>SCS0005509</v>
          </cell>
          <cell r="C1106" t="str">
            <v>P203副驾左侧调角器焊接总成</v>
          </cell>
        </row>
        <row r="1107">
          <cell r="A1107" t="str">
            <v>2.01.1065</v>
          </cell>
          <cell r="B1107" t="str">
            <v>SCS0005510</v>
          </cell>
          <cell r="C1107" t="str">
            <v>P203副驾右侧调角器焊接总成（带气囊）</v>
          </cell>
        </row>
        <row r="1108">
          <cell r="A1108" t="str">
            <v>2.01.1066</v>
          </cell>
          <cell r="B1108" t="str">
            <v>SCS0005514</v>
          </cell>
          <cell r="C1108" t="str">
            <v>P203副驾右侧调角器焊接总成（不带气囊）</v>
          </cell>
        </row>
        <row r="1109">
          <cell r="A1109" t="str">
            <v>2.01.1067</v>
          </cell>
          <cell r="B1109" t="str">
            <v>SCS0005429</v>
          </cell>
          <cell r="C1109" t="str">
            <v>P203副驾手动右侧滑轨总成</v>
          </cell>
        </row>
        <row r="1110">
          <cell r="A1110" t="str">
            <v>2.01.1068</v>
          </cell>
          <cell r="B1110" t="str">
            <v>SCS0005430</v>
          </cell>
          <cell r="C1110" t="str">
            <v>P203副驾手动左侧滑轨总成</v>
          </cell>
        </row>
        <row r="1111">
          <cell r="A1111" t="str">
            <v>2.01.1069</v>
          </cell>
          <cell r="B1111" t="str">
            <v>SCS0004970</v>
          </cell>
          <cell r="C1111" t="str">
            <v>P203垫片钣金</v>
          </cell>
        </row>
        <row r="1112">
          <cell r="A1112" t="str">
            <v>2.01.107</v>
          </cell>
          <cell r="B1112" t="str">
            <v>SCS0000892</v>
          </cell>
          <cell r="C1112" t="str">
            <v>301背合棉后支撑钢丝</v>
          </cell>
        </row>
        <row r="1113">
          <cell r="A1113" t="str">
            <v>2.01.1070</v>
          </cell>
          <cell r="B1113" t="str">
            <v>SCS0005432</v>
          </cell>
          <cell r="C1113" t="str">
            <v>P203副驾安全带固定板焊接总成</v>
          </cell>
        </row>
        <row r="1114">
          <cell r="A1114" t="str">
            <v>2.01.1071</v>
          </cell>
          <cell r="B1114" t="str">
            <v>SCS0005431</v>
          </cell>
          <cell r="C1114" t="str">
            <v>P203 U型把手</v>
          </cell>
        </row>
        <row r="1115">
          <cell r="A1115" t="str">
            <v>2.01.1072</v>
          </cell>
          <cell r="B1115" t="str">
            <v>SCS0006381</v>
          </cell>
          <cell r="C1115" t="str">
            <v>P203扶手骨架</v>
          </cell>
        </row>
        <row r="1116">
          <cell r="A1116" t="str">
            <v>2.01.1073</v>
          </cell>
          <cell r="B1116" t="str">
            <v>SCS0006380</v>
          </cell>
          <cell r="C1116" t="str">
            <v>P203前排头枕骨架总成</v>
          </cell>
        </row>
        <row r="1117">
          <cell r="A1117" t="str">
            <v>2.01.1074</v>
          </cell>
          <cell r="B1117" t="str">
            <v>SCS0006383</v>
          </cell>
          <cell r="C1117" t="str">
            <v>P203后排两侧头枕骨架总成</v>
          </cell>
        </row>
        <row r="1118">
          <cell r="A1118" t="str">
            <v>2.01.1075</v>
          </cell>
          <cell r="B1118" t="str">
            <v>SCS0006385</v>
          </cell>
          <cell r="C1118" t="str">
            <v>P203后排中间头枕骨架总成</v>
          </cell>
        </row>
        <row r="1119">
          <cell r="A1119" t="str">
            <v>2.01.1076</v>
          </cell>
          <cell r="B1119" t="str">
            <v>SCS0006454</v>
          </cell>
          <cell r="C1119" t="str">
            <v>第三排四分右侧支撑钢丝</v>
          </cell>
        </row>
        <row r="1120">
          <cell r="A1120" t="str">
            <v>2.01.1077</v>
          </cell>
          <cell r="B1120" t="str">
            <v>SCS0006455</v>
          </cell>
          <cell r="C1120" t="str">
            <v>销轴6*25</v>
          </cell>
        </row>
        <row r="1121">
          <cell r="A1121" t="str">
            <v>2.01.1078</v>
          </cell>
          <cell r="B1121" t="str">
            <v>SCS0006456</v>
          </cell>
          <cell r="C1121" t="str">
            <v>拉带固定钢丝</v>
          </cell>
        </row>
        <row r="1122">
          <cell r="A1122" t="str">
            <v>2.01.1079</v>
          </cell>
          <cell r="B1122" t="str">
            <v>SCS0000898</v>
          </cell>
          <cell r="C1122" t="str">
            <v>蛇形簧前固定片</v>
          </cell>
        </row>
        <row r="1123">
          <cell r="A1123" t="str">
            <v>2.01.108</v>
          </cell>
          <cell r="B1123" t="str">
            <v>SCS0000893</v>
          </cell>
          <cell r="C1123" t="str">
            <v>301背合棉下支撑钢丝</v>
          </cell>
        </row>
        <row r="1124">
          <cell r="A1124" t="str">
            <v>2.01.1080</v>
          </cell>
          <cell r="B1124" t="str">
            <v>SCS0006457</v>
          </cell>
          <cell r="C1124" t="str">
            <v>坐垫上连接板</v>
          </cell>
        </row>
        <row r="1125">
          <cell r="A1125" t="str">
            <v>2.01.1081</v>
          </cell>
          <cell r="B1125" t="str">
            <v>SCS0006458</v>
          </cell>
          <cell r="C1125" t="str">
            <v>坐垫上连接板R</v>
          </cell>
        </row>
        <row r="1126">
          <cell r="A1126" t="str">
            <v>2.01.1082</v>
          </cell>
          <cell r="B1126" t="str">
            <v>SCS0006459</v>
          </cell>
          <cell r="C1126" t="str">
            <v>坐垫加强钣金</v>
          </cell>
        </row>
        <row r="1127">
          <cell r="A1127" t="str">
            <v>2.01.1083</v>
          </cell>
          <cell r="B1127" t="str">
            <v>SCS0006460</v>
          </cell>
          <cell r="C1127" t="str">
            <v>背板支架A</v>
          </cell>
        </row>
        <row r="1128">
          <cell r="A1128" t="str">
            <v>2.01.1084</v>
          </cell>
          <cell r="B1128" t="str">
            <v>SCS0006461</v>
          </cell>
          <cell r="C1128" t="str">
            <v>背板支架B</v>
          </cell>
        </row>
        <row r="1129">
          <cell r="A1129" t="str">
            <v>2.01.1085</v>
          </cell>
          <cell r="B1129" t="str">
            <v>SCS0006462</v>
          </cell>
          <cell r="C1129" t="str">
            <v>靠背左连接板</v>
          </cell>
        </row>
        <row r="1130">
          <cell r="A1130" t="str">
            <v>2.01.1086</v>
          </cell>
          <cell r="B1130" t="str">
            <v>SCS0006463</v>
          </cell>
          <cell r="C1130" t="str">
            <v>靠背右连接板</v>
          </cell>
        </row>
        <row r="1131">
          <cell r="A1131" t="str">
            <v>2.01.1087</v>
          </cell>
          <cell r="B1131" t="str">
            <v>BAS0000080</v>
          </cell>
          <cell r="C1131" t="str">
            <v>螺纹轴套</v>
          </cell>
        </row>
        <row r="1132">
          <cell r="A1132" t="str">
            <v>2.01.1088</v>
          </cell>
          <cell r="B1132" t="str">
            <v>SCS0006464</v>
          </cell>
          <cell r="C1132" t="str">
            <v>靠背解锁固定板</v>
          </cell>
        </row>
        <row r="1133">
          <cell r="A1133" t="str">
            <v>2.01.1089</v>
          </cell>
          <cell r="B1133" t="str">
            <v>SCS0006465</v>
          </cell>
          <cell r="C1133" t="str">
            <v>靠背左上连接板</v>
          </cell>
        </row>
        <row r="1134">
          <cell r="A1134" t="str">
            <v>2.01.109</v>
          </cell>
          <cell r="B1134" t="str">
            <v>SCS0000894</v>
          </cell>
          <cell r="C1134" t="str">
            <v>301正驾左侧翼支撑钢丝</v>
          </cell>
        </row>
        <row r="1135">
          <cell r="A1135" t="str">
            <v>2.01.1090</v>
          </cell>
          <cell r="B1135" t="str">
            <v>SCS0006466</v>
          </cell>
          <cell r="C1135" t="str">
            <v>靠背左下连接板</v>
          </cell>
        </row>
        <row r="1136">
          <cell r="A1136" t="str">
            <v>2.01.1091</v>
          </cell>
          <cell r="B1136" t="str">
            <v>BFA0000518</v>
          </cell>
          <cell r="C1136" t="str">
            <v>焊接六角螺母M8</v>
          </cell>
        </row>
        <row r="1137">
          <cell r="A1137" t="str">
            <v>2.01.1092</v>
          </cell>
          <cell r="B1137" t="str">
            <v>BFA0000400</v>
          </cell>
          <cell r="C1137" t="str">
            <v>焊接六角螺母7/16</v>
          </cell>
        </row>
        <row r="1138">
          <cell r="A1138" t="str">
            <v>2.01.1093</v>
          </cell>
          <cell r="B1138" t="str">
            <v>SCS0006467</v>
          </cell>
          <cell r="C1138" t="str">
            <v>第三排四分靠背支撑钢丝</v>
          </cell>
        </row>
        <row r="1139">
          <cell r="A1139" t="str">
            <v>2.01.1094</v>
          </cell>
          <cell r="B1139" t="str">
            <v>SCS0001372</v>
          </cell>
          <cell r="C1139" t="str">
            <v>背骨架头枕支管A</v>
          </cell>
        </row>
        <row r="1140">
          <cell r="A1140" t="str">
            <v>2.01.1095</v>
          </cell>
          <cell r="B1140" t="str">
            <v>SCS0001373</v>
          </cell>
          <cell r="C1140" t="str">
            <v>背骨架头枕支管B</v>
          </cell>
        </row>
        <row r="1141">
          <cell r="A1141" t="str">
            <v>2.01.1096</v>
          </cell>
          <cell r="B1141" t="str">
            <v>SCS0006431</v>
          </cell>
          <cell r="C1141" t="str">
            <v>M50N前翻转钣金</v>
          </cell>
        </row>
        <row r="1142">
          <cell r="A1142" t="str">
            <v>2.01.1097</v>
          </cell>
          <cell r="B1142" t="str">
            <v>SCS0006432</v>
          </cell>
          <cell r="C1142" t="str">
            <v>中间安全带固定钣金</v>
          </cell>
        </row>
        <row r="1143">
          <cell r="A1143" t="str">
            <v>2.01.1098</v>
          </cell>
          <cell r="B1143" t="str">
            <v>SCS0006433</v>
          </cell>
          <cell r="C1143" t="str">
            <v>前地脚安装钣金</v>
          </cell>
        </row>
        <row r="1144">
          <cell r="A1144" t="str">
            <v>2.01.1099</v>
          </cell>
          <cell r="B1144" t="str">
            <v>SCS0006434</v>
          </cell>
          <cell r="C1144" t="str">
            <v>三排四分座骨架前支撑钢丝</v>
          </cell>
        </row>
        <row r="1145">
          <cell r="A1145" t="str">
            <v>2.01.110</v>
          </cell>
          <cell r="B1145" t="str">
            <v>SCS0000895</v>
          </cell>
          <cell r="C1145" t="str">
            <v>301正驾右侧翼支撑钢丝</v>
          </cell>
        </row>
        <row r="1146">
          <cell r="A1146" t="str">
            <v>2.01.1100</v>
          </cell>
          <cell r="B1146" t="str">
            <v>SCS0006435</v>
          </cell>
          <cell r="C1146" t="str">
            <v>坐垫上连接板L</v>
          </cell>
        </row>
        <row r="1147">
          <cell r="A1147" t="str">
            <v>2.01.1101</v>
          </cell>
          <cell r="B1147" t="str">
            <v>SCS0006436</v>
          </cell>
          <cell r="C1147" t="str">
            <v>左罩壳上固定钣金</v>
          </cell>
        </row>
        <row r="1148">
          <cell r="A1148" t="str">
            <v>2.01.1102</v>
          </cell>
          <cell r="B1148" t="str">
            <v>SCS0006437</v>
          </cell>
          <cell r="C1148" t="str">
            <v>左罩壳后固定钣金</v>
          </cell>
        </row>
        <row r="1149">
          <cell r="A1149" t="str">
            <v>2.01.1103</v>
          </cell>
          <cell r="B1149" t="str">
            <v>SCS0006438</v>
          </cell>
          <cell r="C1149" t="str">
            <v>安全带固定钣金（左）</v>
          </cell>
        </row>
        <row r="1150">
          <cell r="A1150" t="str">
            <v>2.01.1104</v>
          </cell>
          <cell r="B1150" t="str">
            <v>SCS0006439</v>
          </cell>
          <cell r="C1150" t="str">
            <v>第三排六分左侧支撑钢丝</v>
          </cell>
        </row>
        <row r="1151">
          <cell r="A1151" t="str">
            <v>2.01.1105</v>
          </cell>
          <cell r="B1151" t="str">
            <v>SCS0006440</v>
          </cell>
          <cell r="C1151" t="str">
            <v>第三排六分左侧罩壳固定钢丝</v>
          </cell>
        </row>
        <row r="1152">
          <cell r="A1152" t="str">
            <v>2.01.1106</v>
          </cell>
          <cell r="B1152" t="str">
            <v>SCS0006441</v>
          </cell>
          <cell r="C1152" t="str">
            <v>六分地脚钣金2</v>
          </cell>
        </row>
        <row r="1153">
          <cell r="A1153" t="str">
            <v>2.01.1107</v>
          </cell>
          <cell r="B1153" t="str">
            <v>SCS0006442</v>
          </cell>
          <cell r="C1153" t="str">
            <v>六分后排地锁挂钩钣金1</v>
          </cell>
        </row>
        <row r="1154">
          <cell r="A1154" t="str">
            <v>2.01.1108</v>
          </cell>
          <cell r="B1154" t="str">
            <v>SCS0006443</v>
          </cell>
          <cell r="C1154" t="str">
            <v>靠背前上支撑钢丝L</v>
          </cell>
        </row>
        <row r="1155">
          <cell r="A1155" t="str">
            <v>2.01.1109</v>
          </cell>
          <cell r="B1155" t="str">
            <v>SCS0006444</v>
          </cell>
          <cell r="C1155" t="str">
            <v>靠背前下支撑钢丝L</v>
          </cell>
        </row>
        <row r="1156">
          <cell r="A1156" t="str">
            <v>2.01.111</v>
          </cell>
          <cell r="B1156" t="str">
            <v>SCS0000896</v>
          </cell>
          <cell r="C1156" t="str">
            <v>301副驾右侧翼支撑钢丝</v>
          </cell>
        </row>
        <row r="1157">
          <cell r="A1157" t="str">
            <v>2.01.1110</v>
          </cell>
          <cell r="B1157" t="str">
            <v>SCS0006445</v>
          </cell>
          <cell r="C1157" t="str">
            <v>靠背下支撑钢丝</v>
          </cell>
        </row>
        <row r="1158">
          <cell r="A1158" t="str">
            <v>2.01.1111</v>
          </cell>
          <cell r="B1158" t="str">
            <v>SCS0006446</v>
          </cell>
          <cell r="C1158" t="str">
            <v>靠背右上连接板</v>
          </cell>
        </row>
        <row r="1159">
          <cell r="A1159" t="str">
            <v>2.01.1112</v>
          </cell>
          <cell r="B1159" t="str">
            <v>SCS0006447</v>
          </cell>
          <cell r="C1159" t="str">
            <v>靠背右下连接板</v>
          </cell>
        </row>
        <row r="1160">
          <cell r="A1160" t="str">
            <v>2.01.1113</v>
          </cell>
          <cell r="B1160" t="str">
            <v>SCS0006448</v>
          </cell>
          <cell r="C1160" t="str">
            <v>坐垫上连接板R</v>
          </cell>
        </row>
        <row r="1161">
          <cell r="A1161" t="str">
            <v>2.01.1114</v>
          </cell>
          <cell r="B1161" t="str">
            <v>SCS0006449</v>
          </cell>
          <cell r="C1161" t="str">
            <v>右罩壳上固定钣金</v>
          </cell>
        </row>
        <row r="1162">
          <cell r="A1162" t="str">
            <v>2.01.1115</v>
          </cell>
          <cell r="B1162" t="str">
            <v>SCS0006450</v>
          </cell>
          <cell r="C1162" t="str">
            <v>安全带固定钣金（右）</v>
          </cell>
        </row>
        <row r="1163">
          <cell r="A1163" t="str">
            <v>2.01.1116</v>
          </cell>
          <cell r="B1163" t="str">
            <v>SCS0006451</v>
          </cell>
          <cell r="C1163" t="str">
            <v>靠背前上支撑钢丝R</v>
          </cell>
        </row>
        <row r="1164">
          <cell r="A1164" t="str">
            <v>2.01.1117</v>
          </cell>
          <cell r="B1164" t="str">
            <v>SCS0006452</v>
          </cell>
          <cell r="C1164" t="str">
            <v>靠背前下支撑钢丝R</v>
          </cell>
        </row>
        <row r="1165">
          <cell r="A1165" t="str">
            <v>2.01.1118</v>
          </cell>
          <cell r="B1165" t="str">
            <v>SCS0006453</v>
          </cell>
          <cell r="C1165" t="str">
            <v>第三排四六分靠背侧翼支撑钢丝</v>
          </cell>
        </row>
        <row r="1166">
          <cell r="A1166" t="str">
            <v>2.01.1119</v>
          </cell>
          <cell r="B1166" t="str">
            <v>SCS0010766</v>
          </cell>
          <cell r="C1166" t="str">
            <v>C40D靠背S簧A</v>
          </cell>
        </row>
        <row r="1167">
          <cell r="A1167" t="str">
            <v>2.01.112</v>
          </cell>
          <cell r="B1167" t="str">
            <v>SCS0000897</v>
          </cell>
          <cell r="C1167" t="str">
            <v>301副驾左侧翼支撑钢丝</v>
          </cell>
        </row>
        <row r="1168">
          <cell r="A1168" t="str">
            <v>2.01.1120</v>
          </cell>
          <cell r="B1168" t="str">
            <v>SCS0010634</v>
          </cell>
          <cell r="C1168" t="str">
            <v>C40D前排靠背合棉预埋钢丝A</v>
          </cell>
        </row>
        <row r="1169">
          <cell r="A1169" t="str">
            <v>2.01.1121</v>
          </cell>
          <cell r="B1169" t="str">
            <v>SCS0010667</v>
          </cell>
          <cell r="C1169" t="str">
            <v>C40D前排靠背合棉预埋钢丝B</v>
          </cell>
        </row>
        <row r="1170">
          <cell r="A1170" t="str">
            <v>2.01.1122</v>
          </cell>
          <cell r="B1170" t="str">
            <v>SCS0010635</v>
          </cell>
          <cell r="C1170" t="str">
            <v>C40D前排靠背合棉预埋钢丝C</v>
          </cell>
        </row>
        <row r="1171">
          <cell r="A1171" t="str">
            <v>2.01.1123</v>
          </cell>
          <cell r="B1171" t="str">
            <v>SCS0010668</v>
          </cell>
          <cell r="C1171" t="str">
            <v>C40D前排靠背合棉预埋钢丝D</v>
          </cell>
        </row>
        <row r="1172">
          <cell r="A1172" t="str">
            <v>2.01.1124</v>
          </cell>
          <cell r="B1172" t="str">
            <v>SCS0010767</v>
          </cell>
          <cell r="C1172" t="str">
            <v>C40D靠背S簧B</v>
          </cell>
        </row>
        <row r="1173">
          <cell r="A1173" t="str">
            <v>2.01.1125</v>
          </cell>
          <cell r="B1173" t="str">
            <v>SCS0010777</v>
          </cell>
          <cell r="C1173" t="str">
            <v>C40DB电动靠背左侧边板和调角器焊接总成（带气囊）</v>
          </cell>
        </row>
        <row r="1174">
          <cell r="A1174" t="str">
            <v>2.01.1126</v>
          </cell>
          <cell r="B1174" t="str">
            <v>SCS0010778</v>
          </cell>
          <cell r="C1174" t="str">
            <v>C40DB电动靠背右侧边板和调角器焊接总成（带气囊）</v>
          </cell>
        </row>
        <row r="1175">
          <cell r="A1175" t="str">
            <v>2.01.1127</v>
          </cell>
          <cell r="B1175" t="str">
            <v>SCS0010583</v>
          </cell>
          <cell r="C1175" t="str">
            <v>C40D靠背泡沫支撑钢丝A</v>
          </cell>
        </row>
        <row r="1176">
          <cell r="A1176" t="str">
            <v>2.01.1128</v>
          </cell>
          <cell r="B1176" t="str">
            <v>SCS0006403</v>
          </cell>
          <cell r="C1176" t="str">
            <v>靠背下横接板</v>
          </cell>
        </row>
        <row r="1177">
          <cell r="A1177" t="str">
            <v>2.01.1129</v>
          </cell>
          <cell r="B1177" t="str">
            <v>SCS0010515</v>
          </cell>
          <cell r="C1177" t="str">
            <v>C40D靠背加热垫总成</v>
          </cell>
        </row>
        <row r="1178">
          <cell r="A1178" t="str">
            <v>2.01.113</v>
          </cell>
          <cell r="B1178" t="str">
            <v>SCS0000898</v>
          </cell>
          <cell r="C1178" t="str">
            <v>301蛇形簧固定片</v>
          </cell>
        </row>
        <row r="1179">
          <cell r="A1179" t="str">
            <v>2.01.1130</v>
          </cell>
          <cell r="B1179" t="str">
            <v>SCS0010516</v>
          </cell>
          <cell r="C1179" t="str">
            <v>C40DB座垫加热垫总成</v>
          </cell>
        </row>
        <row r="1180">
          <cell r="A1180" t="str">
            <v>2.01.1131</v>
          </cell>
          <cell r="B1180" t="str">
            <v>SCS0010529</v>
          </cell>
          <cell r="C1180" t="str">
            <v>C40DB电动六向线束总成</v>
          </cell>
        </row>
        <row r="1181">
          <cell r="A1181" t="str">
            <v>2.01.1132</v>
          </cell>
          <cell r="B1181" t="str">
            <v>SCS0010642</v>
          </cell>
          <cell r="C1181" t="str">
            <v>C40D主驾安全带锁扣总成（豪华版）</v>
          </cell>
        </row>
        <row r="1182">
          <cell r="A1182" t="str">
            <v>2.01.1133</v>
          </cell>
          <cell r="B1182" t="str">
            <v>SCS0010350</v>
          </cell>
          <cell r="C1182" t="str">
            <v>SX11调角器电机总成</v>
          </cell>
        </row>
        <row r="1183">
          <cell r="A1183" t="str">
            <v>2.01.1134</v>
          </cell>
          <cell r="B1183" t="str">
            <v>SCS0010787</v>
          </cell>
          <cell r="C1183" t="str">
            <v>C40DB靠背通风风袋</v>
          </cell>
        </row>
        <row r="1184">
          <cell r="A1184" t="str">
            <v>2.01.1135</v>
          </cell>
          <cell r="B1184" t="str">
            <v>SCS0010788</v>
          </cell>
          <cell r="C1184" t="str">
            <v>C40DB靠背通风风扇总成</v>
          </cell>
        </row>
        <row r="1185">
          <cell r="A1185" t="str">
            <v>2.01.1136</v>
          </cell>
          <cell r="B1185" t="str">
            <v>SCS0010789</v>
          </cell>
          <cell r="C1185" t="str">
            <v>C40DB座垫通风风袋</v>
          </cell>
        </row>
        <row r="1186">
          <cell r="A1186" t="str">
            <v>2.01.1137</v>
          </cell>
          <cell r="B1186" t="str">
            <v>SCS0010790</v>
          </cell>
          <cell r="C1186" t="str">
            <v>C40DB座垫通风风扇总成</v>
          </cell>
        </row>
        <row r="1187">
          <cell r="A1187" t="str">
            <v>2.01.1138</v>
          </cell>
          <cell r="B1187" t="str">
            <v>SCS0010577</v>
          </cell>
          <cell r="C1187" t="str">
            <v>C40DB主驾手动靠背左侧边板和调角器焊接总成（不带气囊）</v>
          </cell>
        </row>
        <row r="1188">
          <cell r="A1188" t="str">
            <v>2.01.1139</v>
          </cell>
          <cell r="B1188" t="str">
            <v>SCS0010580</v>
          </cell>
          <cell r="C1188" t="str">
            <v>C40DB手动靠背右侧边板和调角器焊接总成</v>
          </cell>
        </row>
        <row r="1189">
          <cell r="A1189" t="str">
            <v>2.01.114</v>
          </cell>
          <cell r="B1189" t="str">
            <v>SCS0000899</v>
          </cell>
          <cell r="C1189" t="str">
            <v>301正驾背骨架右连接板总成</v>
          </cell>
        </row>
        <row r="1190">
          <cell r="A1190" t="str">
            <v>2.01.1140</v>
          </cell>
          <cell r="B1190" t="str">
            <v>SCS0010773</v>
          </cell>
          <cell r="C1190" t="str">
            <v>C40DB手动靠背左侧边板和调角器焊接总成（带气囊）</v>
          </cell>
        </row>
        <row r="1191">
          <cell r="A1191" t="str">
            <v>2.01.1141</v>
          </cell>
          <cell r="B1191" t="str">
            <v>SCS0010659</v>
          </cell>
          <cell r="C1191" t="str">
            <v>C40DB副驾手动靠背左侧边板和调角器焊接总成</v>
          </cell>
        </row>
        <row r="1192">
          <cell r="A1192" t="str">
            <v>2.01.1142</v>
          </cell>
          <cell r="B1192" t="str">
            <v>SCS0010660</v>
          </cell>
          <cell r="C1192" t="str">
            <v>C40DB副驾手动靠背右侧边板和调角器焊接总成（不带气囊）</v>
          </cell>
        </row>
        <row r="1193">
          <cell r="A1193" t="str">
            <v>2.01.1143</v>
          </cell>
          <cell r="B1193" t="str">
            <v>SCS0010776</v>
          </cell>
          <cell r="C1193" t="str">
            <v>C40DB副驾手动靠背右侧边板和调角器焊接总成（带气囊）</v>
          </cell>
        </row>
        <row r="1194">
          <cell r="A1194" t="str">
            <v>2.01.1144</v>
          </cell>
          <cell r="B1194" t="str">
            <v>SCS0010599</v>
          </cell>
          <cell r="C1194" t="str">
            <v>C40D副驾安全带锁扣总成</v>
          </cell>
        </row>
        <row r="1195">
          <cell r="A1195" t="str">
            <v>2.01.1145</v>
          </cell>
          <cell r="B1195" t="str">
            <v>SCS0010530</v>
          </cell>
          <cell r="C1195" t="str">
            <v>C40DB SBR</v>
          </cell>
        </row>
        <row r="1196">
          <cell r="A1196" t="str">
            <v>2.01.1146</v>
          </cell>
          <cell r="B1196" t="str">
            <v>SCS0005473</v>
          </cell>
          <cell r="C1196" t="str">
            <v>P203后排高配六分坐垫骨架焊接总成</v>
          </cell>
        </row>
        <row r="1197">
          <cell r="A1197" t="str">
            <v>2.01.1147</v>
          </cell>
          <cell r="B1197" t="str">
            <v>SCS0005461</v>
          </cell>
          <cell r="C1197" t="str">
            <v>P203后排高配四分坐垫骨架焊接总成</v>
          </cell>
        </row>
        <row r="1198">
          <cell r="A1198" t="str">
            <v>2.01.1148</v>
          </cell>
          <cell r="B1198" t="str">
            <v>SCS0006536</v>
          </cell>
          <cell r="C1198" t="str">
            <v>M20主驾靠背主管</v>
          </cell>
        </row>
        <row r="1199">
          <cell r="A1199" t="str">
            <v>2.01.1149</v>
          </cell>
          <cell r="B1199" t="str">
            <v>SCS0006537</v>
          </cell>
          <cell r="C1199" t="str">
            <v>M20副驾靠背主管</v>
          </cell>
        </row>
        <row r="1200">
          <cell r="A1200" t="str">
            <v>2.01.115</v>
          </cell>
          <cell r="B1200" t="str">
            <v>SCS0000900</v>
          </cell>
          <cell r="C1200" t="str">
            <v>301背骨架左连接板</v>
          </cell>
        </row>
        <row r="1201">
          <cell r="A1201" t="str">
            <v>2.01.116</v>
          </cell>
          <cell r="B1201" t="str">
            <v>SCS0000901</v>
          </cell>
          <cell r="C1201" t="str">
            <v>301副驾背骨架左连接板总成</v>
          </cell>
        </row>
        <row r="1202">
          <cell r="A1202" t="str">
            <v>2.01.117</v>
          </cell>
          <cell r="B1202" t="str">
            <v>SCS0000902</v>
          </cell>
          <cell r="C1202" t="str">
            <v>301靠背蛇形簧总成</v>
          </cell>
        </row>
        <row r="1203">
          <cell r="A1203" t="str">
            <v>2.01.118</v>
          </cell>
          <cell r="B1203" t="str">
            <v>SCS0000903</v>
          </cell>
          <cell r="C1203" t="str">
            <v>301前排头枕骨架</v>
          </cell>
        </row>
        <row r="1204">
          <cell r="A1204" t="str">
            <v>2.01.119</v>
          </cell>
          <cell r="B1204" t="str">
            <v>SCS0000904</v>
          </cell>
          <cell r="C1204" t="str">
            <v>驾驶员左滑轨总成</v>
          </cell>
        </row>
        <row r="1205">
          <cell r="A1205" t="str">
            <v>2.01.120</v>
          </cell>
          <cell r="B1205" t="str">
            <v>SCS0000905</v>
          </cell>
          <cell r="C1205" t="str">
            <v>驾驶员右滑轨总成</v>
          </cell>
        </row>
        <row r="1206">
          <cell r="A1206" t="str">
            <v>2.01.121</v>
          </cell>
          <cell r="B1206" t="str">
            <v>SCS0000906</v>
          </cell>
          <cell r="C1206" t="str">
            <v>滑轨解锁手把</v>
          </cell>
        </row>
        <row r="1207">
          <cell r="A1207" t="str">
            <v>2.01.122</v>
          </cell>
          <cell r="B1207" t="str">
            <v>SCS0000907</v>
          </cell>
          <cell r="C1207" t="str">
            <v>主驾安全带固定板总成</v>
          </cell>
        </row>
        <row r="1208">
          <cell r="A1208" t="str">
            <v>2.01.123</v>
          </cell>
          <cell r="B1208" t="str">
            <v>SCS0000908</v>
          </cell>
          <cell r="C1208" t="str">
            <v>主驾左外前固定座</v>
          </cell>
        </row>
        <row r="1209">
          <cell r="A1209" t="str">
            <v>2.01.124</v>
          </cell>
          <cell r="B1209" t="str">
            <v>SCS0000909</v>
          </cell>
          <cell r="C1209" t="str">
            <v>主驾左外后固定座总成</v>
          </cell>
        </row>
        <row r="1210">
          <cell r="A1210" t="str">
            <v>2.01.125</v>
          </cell>
          <cell r="B1210" t="str">
            <v>SCS0000910</v>
          </cell>
          <cell r="C1210" t="str">
            <v>主驾座框本体总成</v>
          </cell>
        </row>
        <row r="1211">
          <cell r="A1211" t="str">
            <v>2.01.126</v>
          </cell>
          <cell r="B1211" t="str">
            <v>SCS0000911</v>
          </cell>
          <cell r="C1211" t="str">
            <v>支撑杆</v>
          </cell>
        </row>
        <row r="1212">
          <cell r="A1212" t="str">
            <v>2.01.127</v>
          </cell>
          <cell r="B1212" t="str">
            <v>SCS0000912</v>
          </cell>
          <cell r="C1212" t="str">
            <v>副驾驶员右滑轨总成</v>
          </cell>
        </row>
        <row r="1213">
          <cell r="A1213" t="str">
            <v>2.01.128</v>
          </cell>
          <cell r="B1213" t="str">
            <v>SCS0000913</v>
          </cell>
          <cell r="C1213" t="str">
            <v>副驾驶员左滑轨总成</v>
          </cell>
        </row>
        <row r="1214">
          <cell r="A1214" t="str">
            <v>2.01.129</v>
          </cell>
          <cell r="B1214" t="str">
            <v>SCS0003966</v>
          </cell>
          <cell r="C1214" t="str">
            <v>MA501边头枕骨架总成</v>
          </cell>
        </row>
        <row r="1215">
          <cell r="A1215" t="str">
            <v>2.01.130</v>
          </cell>
          <cell r="B1215" t="str">
            <v>SCS0000914</v>
          </cell>
          <cell r="C1215" t="str">
            <v>副驾安全带固定板总成</v>
          </cell>
        </row>
        <row r="1216">
          <cell r="A1216" t="str">
            <v>2.01.131</v>
          </cell>
          <cell r="B1216" t="str">
            <v>SCS0000915</v>
          </cell>
          <cell r="C1216" t="str">
            <v>副驾右外前固定座</v>
          </cell>
        </row>
        <row r="1217">
          <cell r="A1217" t="str">
            <v>2.01.132</v>
          </cell>
          <cell r="B1217" t="str">
            <v>SCS0000916</v>
          </cell>
          <cell r="C1217" t="str">
            <v>副驾右外后固定座总成</v>
          </cell>
        </row>
        <row r="1218">
          <cell r="A1218" t="str">
            <v>2.01.133</v>
          </cell>
          <cell r="B1218" t="str">
            <v>SCS0000917</v>
          </cell>
          <cell r="C1218" t="str">
            <v>副驾座框本体总成</v>
          </cell>
        </row>
        <row r="1219">
          <cell r="A1219" t="str">
            <v>2.01.134</v>
          </cell>
          <cell r="B1219" t="str">
            <v>SCS0000918</v>
          </cell>
          <cell r="C1219" t="str">
            <v>主驾安全带锁扣总成（带未系提醒）</v>
          </cell>
        </row>
        <row r="1220">
          <cell r="A1220" t="str">
            <v>2.01.135</v>
          </cell>
          <cell r="B1220" t="str">
            <v>SCS0000919</v>
          </cell>
          <cell r="C1220" t="str">
            <v>副驾安全带锁扣总成（不带未系提醒）</v>
          </cell>
        </row>
        <row r="1221">
          <cell r="A1221" t="str">
            <v>2.01.136</v>
          </cell>
          <cell r="B1221" t="str">
            <v>SCS0000920</v>
          </cell>
          <cell r="C1221" t="str">
            <v>后背骨架总成</v>
          </cell>
        </row>
        <row r="1222">
          <cell r="A1222" t="str">
            <v>2.01.137</v>
          </cell>
          <cell r="B1222" t="str">
            <v>SCS0000921</v>
          </cell>
          <cell r="C1222" t="str">
            <v>卷轴器总成（自带安装螺栓、螺母）</v>
          </cell>
        </row>
        <row r="1223">
          <cell r="A1223" t="str">
            <v>2.01.138</v>
          </cell>
          <cell r="B1223" t="str">
            <v>SCS0000922</v>
          </cell>
          <cell r="C1223" t="str">
            <v>后左靠背锁</v>
          </cell>
        </row>
        <row r="1224">
          <cell r="A1224" t="str">
            <v>2.01.139</v>
          </cell>
          <cell r="B1224" t="str">
            <v>SCS0000923</v>
          </cell>
          <cell r="C1224" t="str">
            <v>后右靠背锁</v>
          </cell>
        </row>
        <row r="1225">
          <cell r="A1225" t="str">
            <v>2.01.140</v>
          </cell>
          <cell r="B1225" t="str">
            <v>SCS0000924</v>
          </cell>
          <cell r="C1225" t="str">
            <v>后座垫骨架总成</v>
          </cell>
        </row>
        <row r="1226">
          <cell r="A1226" t="str">
            <v>2.01.141</v>
          </cell>
          <cell r="B1226" t="str">
            <v>SCS0000925</v>
          </cell>
          <cell r="C1226" t="str">
            <v>钢丝425</v>
          </cell>
        </row>
        <row r="1227">
          <cell r="A1227" t="str">
            <v>2.01.142</v>
          </cell>
          <cell r="B1227" t="str">
            <v>SCS0000926</v>
          </cell>
          <cell r="C1227" t="str">
            <v>钢丝475</v>
          </cell>
        </row>
        <row r="1228">
          <cell r="A1228" t="str">
            <v>2.01.143</v>
          </cell>
          <cell r="B1228" t="str">
            <v>SCS0000927</v>
          </cell>
          <cell r="C1228" t="str">
            <v>L型钢丝</v>
          </cell>
        </row>
        <row r="1229">
          <cell r="A1229" t="str">
            <v>2.01.144</v>
          </cell>
          <cell r="B1229" t="str">
            <v>SCS0000928</v>
          </cell>
          <cell r="C1229" t="str">
            <v>驾驶员调角器总成</v>
          </cell>
        </row>
        <row r="1230">
          <cell r="A1230" t="str">
            <v>2.01.145</v>
          </cell>
          <cell r="B1230" t="str">
            <v>SCS0000929</v>
          </cell>
          <cell r="C1230" t="str">
            <v>副驾驶员调角器总成</v>
          </cell>
        </row>
        <row r="1231">
          <cell r="A1231" t="str">
            <v>2.01.146</v>
          </cell>
          <cell r="B1231" t="str">
            <v>SCS0000930</v>
          </cell>
          <cell r="C1231" t="str">
            <v>后排两侧头枕骨架总成</v>
          </cell>
        </row>
        <row r="1232">
          <cell r="A1232" t="str">
            <v>2.01.147</v>
          </cell>
          <cell r="B1232" t="str">
            <v>SCS0000931</v>
          </cell>
          <cell r="C1232" t="str">
            <v>306靠背加强管</v>
          </cell>
        </row>
        <row r="1233">
          <cell r="A1233" t="str">
            <v>2.01.148</v>
          </cell>
          <cell r="B1233" t="str">
            <v>SCS0000932</v>
          </cell>
          <cell r="C1233" t="str">
            <v>后排中间头枕骨架总成</v>
          </cell>
        </row>
        <row r="1234">
          <cell r="A1234" t="str">
            <v>2.01.149</v>
          </cell>
          <cell r="B1234" t="str">
            <v>SCS0000933</v>
          </cell>
          <cell r="C1234" t="str">
            <v>驾座安全带锁扣(不带线束)</v>
          </cell>
        </row>
        <row r="1235">
          <cell r="A1235" t="str">
            <v>2.01.151</v>
          </cell>
          <cell r="B1235" t="str">
            <v>SCS0000935</v>
          </cell>
          <cell r="C1235" t="str">
            <v>后排六分靠背骨架总成（带中间头枕）</v>
          </cell>
        </row>
        <row r="1236">
          <cell r="A1236" t="str">
            <v>2.01.152</v>
          </cell>
          <cell r="B1236" t="str">
            <v>SCS0000936</v>
          </cell>
          <cell r="C1236" t="str">
            <v>后排四分靠背骨架总成</v>
          </cell>
        </row>
        <row r="1237">
          <cell r="A1237" t="str">
            <v>2.01.153</v>
          </cell>
          <cell r="B1237" t="str">
            <v>SCS0000937</v>
          </cell>
          <cell r="C1237" t="str">
            <v>后排六分座垫骨架总成</v>
          </cell>
        </row>
        <row r="1238">
          <cell r="A1238" t="str">
            <v>2.01.154</v>
          </cell>
          <cell r="B1238" t="str">
            <v>SCS0000938</v>
          </cell>
          <cell r="C1238" t="str">
            <v>后排四分座垫骨架总成</v>
          </cell>
        </row>
        <row r="1239">
          <cell r="A1239" t="str">
            <v>2.01.155</v>
          </cell>
          <cell r="B1239" t="str">
            <v>SCS0000939</v>
          </cell>
          <cell r="C1239" t="str">
            <v>后排六分靠背骨架总成（不带中间头枕）</v>
          </cell>
        </row>
        <row r="1240">
          <cell r="A1240" t="str">
            <v>2.01.156</v>
          </cell>
          <cell r="B1240" t="str">
            <v>SCS0000940</v>
          </cell>
          <cell r="C1240" t="str">
            <v>高配主驾安全带固定板总成</v>
          </cell>
        </row>
        <row r="1241">
          <cell r="A1241" t="str">
            <v>2.01.157</v>
          </cell>
          <cell r="B1241" t="str">
            <v>SCS0000941</v>
          </cell>
          <cell r="C1241" t="str">
            <v>高配主驾左外后固定座总成</v>
          </cell>
        </row>
        <row r="1242">
          <cell r="A1242" t="str">
            <v>2.01.158</v>
          </cell>
          <cell r="B1242" t="str">
            <v>SCS0000942</v>
          </cell>
          <cell r="C1242" t="str">
            <v>高配主驾座框本体总成</v>
          </cell>
        </row>
        <row r="1243">
          <cell r="A1243" t="str">
            <v>2.01.159</v>
          </cell>
          <cell r="B1243" t="str">
            <v>BEC0000001</v>
          </cell>
          <cell r="C1243" t="str">
            <v>SBR</v>
          </cell>
        </row>
        <row r="1244">
          <cell r="A1244" t="str">
            <v>2.01.160</v>
          </cell>
          <cell r="B1244" t="str">
            <v>SCS0000943</v>
          </cell>
          <cell r="C1244" t="str">
            <v>301整体式靠背冲压件总成</v>
          </cell>
        </row>
        <row r="1245">
          <cell r="A1245" t="str">
            <v>2.01.161</v>
          </cell>
          <cell r="B1245" t="str">
            <v>SCS0000944</v>
          </cell>
          <cell r="C1245" t="str">
            <v>301整体式座垫冲压件总成</v>
          </cell>
        </row>
        <row r="1246">
          <cell r="A1246" t="str">
            <v>2.01.162</v>
          </cell>
          <cell r="B1246" t="str">
            <v>SCS0000945</v>
          </cell>
          <cell r="C1246" t="str">
            <v>301后排六分靠背冲压件总成</v>
          </cell>
        </row>
        <row r="1247">
          <cell r="A1247" t="str">
            <v>2.01.163</v>
          </cell>
          <cell r="B1247" t="str">
            <v>SCS0000946</v>
          </cell>
          <cell r="C1247" t="str">
            <v>301后排六分座垫冲压件总成</v>
          </cell>
        </row>
        <row r="1248">
          <cell r="A1248" t="str">
            <v>2.01.164</v>
          </cell>
          <cell r="B1248" t="str">
            <v>SCS0000947</v>
          </cell>
          <cell r="C1248" t="str">
            <v>301后排四分靠背冲压件总成</v>
          </cell>
        </row>
        <row r="1249">
          <cell r="A1249" t="str">
            <v>2.01.165</v>
          </cell>
          <cell r="B1249" t="str">
            <v>SCS0000948</v>
          </cell>
          <cell r="C1249" t="str">
            <v>301后排四分座垫冲压件总成</v>
          </cell>
        </row>
        <row r="1250">
          <cell r="A1250" t="str">
            <v>2.01.166</v>
          </cell>
          <cell r="B1250" t="str">
            <v>SCS0003967</v>
          </cell>
          <cell r="C1250" t="str">
            <v>MA501中间头枕骨架总成</v>
          </cell>
        </row>
        <row r="1251">
          <cell r="A1251" t="str">
            <v>2.01.167</v>
          </cell>
          <cell r="B1251" t="str">
            <v>SCS0003968</v>
          </cell>
          <cell r="C1251" t="str">
            <v>H01滑轨解锁手把</v>
          </cell>
        </row>
        <row r="1252">
          <cell r="A1252" t="str">
            <v>2.01.168</v>
          </cell>
          <cell r="B1252" t="str">
            <v>SCS0003969</v>
          </cell>
          <cell r="C1252" t="str">
            <v>H01主驾安全带固定板总成</v>
          </cell>
        </row>
        <row r="1253">
          <cell r="A1253" t="str">
            <v>2.01.169</v>
          </cell>
          <cell r="B1253" t="str">
            <v>SCS0003970</v>
          </cell>
          <cell r="C1253" t="str">
            <v>H01副驾安全带固定板总成</v>
          </cell>
        </row>
        <row r="1254">
          <cell r="A1254" t="str">
            <v>2.01.170</v>
          </cell>
          <cell r="B1254" t="str">
            <v>SCS0000949</v>
          </cell>
          <cell r="C1254" t="str">
            <v>中排2+1靠背骨架总成(带头枕)-改型</v>
          </cell>
        </row>
        <row r="1255">
          <cell r="A1255" t="str">
            <v>2.01.171</v>
          </cell>
          <cell r="B1255" t="str">
            <v>SCS0000950</v>
          </cell>
          <cell r="C1255" t="str">
            <v>中排2+1靠背骨架总成(不带头枕)-改型</v>
          </cell>
        </row>
        <row r="1256">
          <cell r="A1256" t="str">
            <v>2.01.172</v>
          </cell>
          <cell r="B1256" t="str">
            <v>SCS0000951</v>
          </cell>
          <cell r="C1256" t="str">
            <v>长拉线</v>
          </cell>
        </row>
        <row r="1257">
          <cell r="A1257" t="str">
            <v>2.01.173</v>
          </cell>
          <cell r="B1257" t="str">
            <v>SCS0000952</v>
          </cell>
          <cell r="C1257" t="str">
            <v>中排左侧座椅折叠器</v>
          </cell>
        </row>
        <row r="1258">
          <cell r="A1258" t="str">
            <v>2.01.174</v>
          </cell>
          <cell r="B1258" t="str">
            <v>SCS0000953</v>
          </cell>
          <cell r="C1258" t="str">
            <v>中排安全带卷收器</v>
          </cell>
        </row>
        <row r="1259">
          <cell r="A1259" t="str">
            <v>2.01.175</v>
          </cell>
          <cell r="B1259" t="str">
            <v>SCS0000954</v>
          </cell>
          <cell r="C1259" t="str">
            <v>中排2+1座垫骨架焊接总成-改型</v>
          </cell>
        </row>
        <row r="1260">
          <cell r="A1260" t="str">
            <v>2.01.176</v>
          </cell>
          <cell r="B1260" t="str">
            <v>SCS0000955</v>
          </cell>
          <cell r="C1260" t="str">
            <v>中排后支撑腿总成-改型</v>
          </cell>
        </row>
        <row r="1261">
          <cell r="A1261" t="str">
            <v>2.01.177</v>
          </cell>
          <cell r="B1261" t="str">
            <v>SCS0000956</v>
          </cell>
          <cell r="C1261" t="str">
            <v>短拉线</v>
          </cell>
        </row>
        <row r="1262">
          <cell r="A1262" t="str">
            <v>2.01.178</v>
          </cell>
          <cell r="B1262" t="str">
            <v>SCS0000957</v>
          </cell>
          <cell r="C1262" t="str">
            <v>三人地锁总成</v>
          </cell>
        </row>
        <row r="1263">
          <cell r="A1263" t="str">
            <v>2.01.179</v>
          </cell>
          <cell r="B1263" t="str">
            <v>SCS0000958</v>
          </cell>
          <cell r="C1263" t="str">
            <v>后排三人靠背骨架总成(带头枕)-改型</v>
          </cell>
        </row>
        <row r="1264">
          <cell r="A1264" t="str">
            <v>2.01.180</v>
          </cell>
          <cell r="B1264" t="str">
            <v>SCS0000959</v>
          </cell>
          <cell r="C1264" t="str">
            <v>后排三人靠背骨架总成(不带头枕)-改型</v>
          </cell>
        </row>
        <row r="1265">
          <cell r="A1265" t="str">
            <v>2.01.181</v>
          </cell>
          <cell r="B1265" t="str">
            <v>SCS0000960</v>
          </cell>
          <cell r="C1265" t="str">
            <v>后排三人座垫骨架焊接总成-改型</v>
          </cell>
        </row>
        <row r="1266">
          <cell r="A1266" t="str">
            <v>2.01.182</v>
          </cell>
          <cell r="B1266" t="str">
            <v>SCS0000961</v>
          </cell>
          <cell r="C1266" t="str">
            <v>前脚架总成L</v>
          </cell>
        </row>
        <row r="1267">
          <cell r="A1267" t="str">
            <v>2.01.183</v>
          </cell>
          <cell r="B1267" t="str">
            <v>SCS0000962</v>
          </cell>
          <cell r="C1267" t="str">
            <v>前脚架总成R</v>
          </cell>
        </row>
        <row r="1268">
          <cell r="A1268" t="str">
            <v>2.01.184</v>
          </cell>
          <cell r="B1268" t="str">
            <v>SCS0000963</v>
          </cell>
          <cell r="C1268" t="str">
            <v>底部连接支架总成-改型</v>
          </cell>
        </row>
        <row r="1269">
          <cell r="A1269" t="str">
            <v>2.01.185</v>
          </cell>
          <cell r="B1269" t="str">
            <v>SCS0003971</v>
          </cell>
          <cell r="C1269" t="str">
            <v>C33DB-M07四分靠背预埋钢丝B</v>
          </cell>
        </row>
        <row r="1270">
          <cell r="A1270" t="str">
            <v>2.01.186</v>
          </cell>
          <cell r="B1270" t="str">
            <v>SCS0003972</v>
          </cell>
          <cell r="C1270" t="str">
            <v>H01右侧滑轨本体</v>
          </cell>
        </row>
        <row r="1271">
          <cell r="A1271" t="str">
            <v>2.01.187</v>
          </cell>
          <cell r="B1271" t="str">
            <v>SCS0000964</v>
          </cell>
          <cell r="C1271" t="str">
            <v>M20靠背管</v>
          </cell>
        </row>
        <row r="1272">
          <cell r="A1272" t="str">
            <v>2.01.188</v>
          </cell>
          <cell r="B1272" t="str">
            <v>SCS0000965</v>
          </cell>
          <cell r="C1272" t="str">
            <v>M20背合棉后支撑钢丝</v>
          </cell>
        </row>
        <row r="1273">
          <cell r="A1273" t="str">
            <v>2.01.189</v>
          </cell>
          <cell r="B1273" t="str">
            <v>SCS0000966</v>
          </cell>
          <cell r="C1273" t="str">
            <v>M20背合棉下支撑钢丝</v>
          </cell>
        </row>
        <row r="1274">
          <cell r="A1274" t="str">
            <v>2.01.190</v>
          </cell>
          <cell r="B1274" t="str">
            <v>SCS0000967</v>
          </cell>
          <cell r="C1274" t="str">
            <v>M20驾驶员靠背骨架左侧翼支撑钢丝</v>
          </cell>
        </row>
        <row r="1275">
          <cell r="A1275" t="str">
            <v>2.01.191</v>
          </cell>
          <cell r="B1275" t="str">
            <v>SCS0000968</v>
          </cell>
          <cell r="C1275" t="str">
            <v>M20驾驶员靠背骨架右侧翼支撑钢丝</v>
          </cell>
        </row>
        <row r="1276">
          <cell r="A1276" t="str">
            <v>2.01.192</v>
          </cell>
          <cell r="B1276" t="str">
            <v>SCS0000969</v>
          </cell>
          <cell r="C1276" t="str">
            <v>M20副驾驶员靠背骨架左侧翼支撑钢丝</v>
          </cell>
        </row>
        <row r="1277">
          <cell r="A1277" t="str">
            <v>2.01.193</v>
          </cell>
          <cell r="B1277" t="str">
            <v>SCS0000970</v>
          </cell>
          <cell r="C1277" t="str">
            <v>M20副驾驶员靠背骨架右侧翼支撑钢丝</v>
          </cell>
        </row>
        <row r="1278">
          <cell r="A1278" t="str">
            <v>2.01.194</v>
          </cell>
          <cell r="B1278" t="str">
            <v>SCS0000971</v>
          </cell>
          <cell r="C1278" t="str">
            <v>M20前排头枕骨架总成</v>
          </cell>
        </row>
        <row r="1279">
          <cell r="A1279" t="str">
            <v>2.01.195</v>
          </cell>
          <cell r="B1279" t="str">
            <v>SCS0000972</v>
          </cell>
          <cell r="C1279" t="str">
            <v>M20主驾左滑轨组装总成</v>
          </cell>
        </row>
        <row r="1280">
          <cell r="A1280" t="str">
            <v>2.01.196</v>
          </cell>
          <cell r="B1280" t="str">
            <v>SCS0000973</v>
          </cell>
          <cell r="C1280" t="str">
            <v>M20主驾右滑轨组装总成</v>
          </cell>
        </row>
        <row r="1281">
          <cell r="A1281" t="str">
            <v>2.01.197</v>
          </cell>
          <cell r="B1281" t="str">
            <v>SCS0000974</v>
          </cell>
          <cell r="C1281" t="str">
            <v>M20副驾左滑轨组装总成</v>
          </cell>
        </row>
        <row r="1282">
          <cell r="A1282" t="str">
            <v>2.01.198</v>
          </cell>
          <cell r="B1282" t="str">
            <v>SCS0000975</v>
          </cell>
          <cell r="C1282" t="str">
            <v>M20副驾右滑轨组装总成</v>
          </cell>
        </row>
        <row r="1283">
          <cell r="A1283" t="str">
            <v>2.01.199</v>
          </cell>
          <cell r="B1283" t="str">
            <v>SCS0000976</v>
          </cell>
          <cell r="C1283" t="str">
            <v>M20前排滑轨解锁手把</v>
          </cell>
        </row>
        <row r="1284">
          <cell r="A1284" t="str">
            <v>2.01.200</v>
          </cell>
          <cell r="B1284" t="str">
            <v>SCS0000977</v>
          </cell>
          <cell r="C1284" t="str">
            <v>M20主驾座框本体总成（电泳）</v>
          </cell>
        </row>
        <row r="1285">
          <cell r="A1285" t="str">
            <v>2.01.201</v>
          </cell>
          <cell r="B1285" t="str">
            <v>SCS0000978</v>
          </cell>
          <cell r="C1285" t="str">
            <v>M20副驾座框本体总成（电泳）</v>
          </cell>
        </row>
        <row r="1286">
          <cell r="A1286" t="str">
            <v>2.01.202</v>
          </cell>
          <cell r="B1286" t="str">
            <v>SCS0000979</v>
          </cell>
          <cell r="C1286" t="str">
            <v>M20主驾安全带锁扣总成</v>
          </cell>
        </row>
        <row r="1287">
          <cell r="A1287" t="str">
            <v>2.01.203</v>
          </cell>
          <cell r="B1287" t="str">
            <v>SCS0000980</v>
          </cell>
          <cell r="C1287" t="str">
            <v>M20副驾安全带锁扣总成</v>
          </cell>
        </row>
        <row r="1288">
          <cell r="A1288" t="str">
            <v>2.01.204</v>
          </cell>
          <cell r="B1288" t="str">
            <v>SCS0000981</v>
          </cell>
          <cell r="C1288" t="str">
            <v>M20主驾座框本体总成（升降型）</v>
          </cell>
        </row>
        <row r="1289">
          <cell r="A1289" t="str">
            <v>2.01.205</v>
          </cell>
          <cell r="B1289" t="str">
            <v>SCS0000982</v>
          </cell>
          <cell r="C1289" t="str">
            <v>M20左侧独立靠背骨架总成</v>
          </cell>
        </row>
        <row r="1290">
          <cell r="A1290" t="str">
            <v>2.01.206</v>
          </cell>
          <cell r="B1290" t="str">
            <v>SCS0000983</v>
          </cell>
          <cell r="C1290" t="str">
            <v>M20右侧独立靠背骨架总成</v>
          </cell>
        </row>
        <row r="1291">
          <cell r="A1291" t="str">
            <v>2.01.207</v>
          </cell>
          <cell r="B1291" t="str">
            <v>SCS0000984</v>
          </cell>
          <cell r="C1291" t="str">
            <v>M20左侧独立座框总成</v>
          </cell>
        </row>
        <row r="1292">
          <cell r="A1292" t="str">
            <v>2.01.208</v>
          </cell>
          <cell r="B1292" t="str">
            <v>SCS0000985</v>
          </cell>
          <cell r="C1292" t="str">
            <v>M20右侧独立座框总成</v>
          </cell>
        </row>
        <row r="1293">
          <cell r="A1293" t="str">
            <v>2.01.209</v>
          </cell>
          <cell r="B1293" t="str">
            <v>SCS0000986</v>
          </cell>
          <cell r="C1293" t="str">
            <v>M20独立座滑轨本体（左）</v>
          </cell>
        </row>
        <row r="1294">
          <cell r="A1294" t="str">
            <v>2.01.210</v>
          </cell>
          <cell r="B1294" t="str">
            <v>SCS0000987</v>
          </cell>
          <cell r="C1294" t="str">
            <v>M20独立座滑轨本体（右）</v>
          </cell>
        </row>
        <row r="1295">
          <cell r="A1295" t="str">
            <v>2.01.211</v>
          </cell>
          <cell r="B1295" t="str">
            <v>SCS0000988</v>
          </cell>
          <cell r="C1295" t="str">
            <v>M20中排独立滑轨解锁手把</v>
          </cell>
        </row>
        <row r="1296">
          <cell r="A1296" t="str">
            <v>2.01.212</v>
          </cell>
          <cell r="B1296" t="str">
            <v>SCS0000989</v>
          </cell>
          <cell r="C1296" t="str">
            <v>M20中排安全带锁扣总成</v>
          </cell>
        </row>
        <row r="1297">
          <cell r="A1297" t="str">
            <v>2.01.213</v>
          </cell>
          <cell r="B1297" t="str">
            <v>SCS0000990</v>
          </cell>
          <cell r="C1297" t="str">
            <v>M20中排安全带锁扣总成（右）</v>
          </cell>
        </row>
        <row r="1298">
          <cell r="A1298" t="str">
            <v>2.01.214</v>
          </cell>
          <cell r="B1298" t="str">
            <v>SCS0000991</v>
          </cell>
          <cell r="C1298" t="str">
            <v>M20独立座前翻脚架总成（右）</v>
          </cell>
        </row>
        <row r="1299">
          <cell r="A1299" t="str">
            <v>2.01.215</v>
          </cell>
          <cell r="B1299" t="str">
            <v>SCS0000992</v>
          </cell>
          <cell r="C1299" t="str">
            <v>M20左侧独立座地锁总成</v>
          </cell>
        </row>
        <row r="1300">
          <cell r="A1300" t="str">
            <v>2.01.216</v>
          </cell>
          <cell r="B1300" t="str">
            <v>SCS0000993</v>
          </cell>
          <cell r="C1300" t="str">
            <v>M20右侧独立座地锁总成</v>
          </cell>
        </row>
        <row r="1301">
          <cell r="A1301" t="str">
            <v>2.01.217</v>
          </cell>
          <cell r="B1301" t="str">
            <v>SCS0000994</v>
          </cell>
          <cell r="C1301" t="str">
            <v>M20左侧座椅靠背骨架总成</v>
          </cell>
        </row>
        <row r="1302">
          <cell r="A1302" t="str">
            <v>2.01.218</v>
          </cell>
          <cell r="B1302" t="str">
            <v>SCS0000995</v>
          </cell>
          <cell r="C1302" t="str">
            <v>M20右侧座椅靠背骨架总成</v>
          </cell>
        </row>
        <row r="1303">
          <cell r="A1303" t="str">
            <v>2.01.219</v>
          </cell>
          <cell r="B1303" t="str">
            <v>SCS0000996</v>
          </cell>
          <cell r="C1303" t="str">
            <v>M20中后排三点安全带总成</v>
          </cell>
        </row>
        <row r="1304">
          <cell r="A1304" t="str">
            <v>2.01.220</v>
          </cell>
          <cell r="B1304" t="str">
            <v>SCS0000997</v>
          </cell>
          <cell r="C1304" t="str">
            <v>M20左侧座椅座垫骨架总成</v>
          </cell>
        </row>
        <row r="1305">
          <cell r="A1305" t="str">
            <v>2.01.221</v>
          </cell>
          <cell r="B1305" t="str">
            <v>SCS0000998</v>
          </cell>
          <cell r="C1305" t="str">
            <v>M20右侧座椅座垫骨架总成</v>
          </cell>
        </row>
        <row r="1306">
          <cell r="A1306" t="str">
            <v>2.01.222</v>
          </cell>
          <cell r="B1306" t="str">
            <v>SCS0000999</v>
          </cell>
          <cell r="C1306" t="str">
            <v>中排右侧座椅折叠器</v>
          </cell>
        </row>
        <row r="1307">
          <cell r="A1307" t="str">
            <v>2.01.223</v>
          </cell>
          <cell r="B1307" t="str">
            <v>SCS0001000</v>
          </cell>
          <cell r="C1307" t="str">
            <v>M20三人靠背骨架总成</v>
          </cell>
        </row>
        <row r="1308">
          <cell r="A1308" t="str">
            <v>2.01.224</v>
          </cell>
          <cell r="B1308" t="str">
            <v>SCS0001001</v>
          </cell>
          <cell r="C1308" t="str">
            <v>M20三人靠背骨架总成（不带头枕）</v>
          </cell>
        </row>
        <row r="1309">
          <cell r="A1309" t="str">
            <v>2.01.225</v>
          </cell>
          <cell r="B1309" t="str">
            <v>SCS0001002</v>
          </cell>
          <cell r="C1309" t="str">
            <v>M20三人头枕骨架</v>
          </cell>
        </row>
        <row r="1310">
          <cell r="A1310" t="str">
            <v>2.01.226</v>
          </cell>
          <cell r="B1310" t="str">
            <v>SCS0001003</v>
          </cell>
          <cell r="C1310" t="str">
            <v>M20三人座垫骨架总成</v>
          </cell>
        </row>
        <row r="1311">
          <cell r="A1311" t="str">
            <v>2.01.227</v>
          </cell>
          <cell r="B1311" t="str">
            <v>SCS0001004</v>
          </cell>
          <cell r="C1311" t="str">
            <v>M20三人地锁总成</v>
          </cell>
        </row>
        <row r="1312">
          <cell r="A1312" t="str">
            <v>2.01.228</v>
          </cell>
          <cell r="B1312" t="str">
            <v>SCS0001005</v>
          </cell>
          <cell r="C1312" t="str">
            <v>钢丝200</v>
          </cell>
        </row>
        <row r="1313">
          <cell r="A1313" t="str">
            <v>2.01.229</v>
          </cell>
          <cell r="B1313" t="str">
            <v>SCS0003973</v>
          </cell>
          <cell r="C1313" t="str">
            <v>H01驾驶员右前地脚总成</v>
          </cell>
        </row>
        <row r="1314">
          <cell r="A1314" t="str">
            <v>2.01.230</v>
          </cell>
          <cell r="B1314" t="str">
            <v>SLT0001504</v>
          </cell>
          <cell r="C1314" t="str">
            <v>驾驶员靠背骨架总成</v>
          </cell>
        </row>
        <row r="1315">
          <cell r="A1315" t="str">
            <v>2.01.231</v>
          </cell>
          <cell r="B1315" t="str">
            <v>SLT0001505</v>
          </cell>
          <cell r="C1315" t="str">
            <v>驾驶员调角器总成（左）</v>
          </cell>
        </row>
        <row r="1316">
          <cell r="A1316" t="str">
            <v>2.01.232</v>
          </cell>
          <cell r="B1316" t="str">
            <v>SLT0001506</v>
          </cell>
          <cell r="C1316" t="str">
            <v>驾驶员座垫座盆总成</v>
          </cell>
        </row>
        <row r="1317">
          <cell r="A1317" t="str">
            <v>2.01.233</v>
          </cell>
          <cell r="B1317" t="str">
            <v>SLT0001507</v>
          </cell>
          <cell r="C1317" t="str">
            <v>1695驾驶员座垫骨架总成</v>
          </cell>
        </row>
        <row r="1318">
          <cell r="A1318" t="str">
            <v>2.01.234</v>
          </cell>
          <cell r="B1318" t="str">
            <v>SLT0001508</v>
          </cell>
          <cell r="C1318" t="str">
            <v>1780/1900驾驶员座垫骨架总成</v>
          </cell>
        </row>
        <row r="1319">
          <cell r="A1319" t="str">
            <v>2.01.235</v>
          </cell>
          <cell r="B1319" t="str">
            <v>SLT0001509</v>
          </cell>
          <cell r="C1319" t="str">
            <v>驾驶员滑轨总成</v>
          </cell>
        </row>
        <row r="1320">
          <cell r="A1320" t="str">
            <v>2.01.236</v>
          </cell>
          <cell r="B1320" t="str">
            <v>SLT0001510</v>
          </cell>
          <cell r="C1320" t="str">
            <v>正驾驶背钢丝</v>
          </cell>
        </row>
        <row r="1321">
          <cell r="A1321" t="str">
            <v>2.01.237</v>
          </cell>
          <cell r="B1321" t="str">
            <v>SCS0001006</v>
          </cell>
          <cell r="C1321" t="str">
            <v>钢丝290</v>
          </cell>
        </row>
        <row r="1322">
          <cell r="A1322" t="str">
            <v>2.01.238</v>
          </cell>
          <cell r="B1322" t="str">
            <v>SLT0001511</v>
          </cell>
          <cell r="C1322" t="str">
            <v>正驾驶座钢丝</v>
          </cell>
        </row>
        <row r="1323">
          <cell r="A1323" t="str">
            <v>2.01.239</v>
          </cell>
          <cell r="B1323" t="str">
            <v>SLT0001512</v>
          </cell>
          <cell r="C1323" t="str">
            <v>1695副司机大靠背骨架总成</v>
          </cell>
        </row>
        <row r="1324">
          <cell r="A1324" t="str">
            <v>2.01.240</v>
          </cell>
          <cell r="B1324" t="str">
            <v>SCS0001007</v>
          </cell>
          <cell r="C1324" t="str">
            <v>钢丝620</v>
          </cell>
        </row>
        <row r="1325">
          <cell r="A1325" t="str">
            <v>2.01.241</v>
          </cell>
          <cell r="B1325" t="str">
            <v>SLT0001513</v>
          </cell>
          <cell r="C1325" t="str">
            <v>大背折叠器总成</v>
          </cell>
        </row>
        <row r="1326">
          <cell r="A1326" t="str">
            <v>2.01.242</v>
          </cell>
          <cell r="B1326" t="str">
            <v>SLT0001514</v>
          </cell>
          <cell r="C1326" t="str">
            <v>1695副背左安装支架</v>
          </cell>
        </row>
        <row r="1327">
          <cell r="A1327" t="str">
            <v>2.01.243</v>
          </cell>
          <cell r="B1327" t="str">
            <v>SLT0001515</v>
          </cell>
          <cell r="C1327" t="str">
            <v>1695副座垫骨架总成(整体)</v>
          </cell>
        </row>
        <row r="1328">
          <cell r="A1328" t="str">
            <v>2.01.244</v>
          </cell>
          <cell r="B1328" t="str">
            <v>SLT0001516</v>
          </cell>
          <cell r="C1328" t="str">
            <v>1695副驾驶座钢丝</v>
          </cell>
        </row>
        <row r="1329">
          <cell r="A1329" t="str">
            <v>2.01.245</v>
          </cell>
          <cell r="B1329" t="str">
            <v>SLT0001517</v>
          </cell>
          <cell r="C1329" t="str">
            <v>1900副司机大靠背骨架总成</v>
          </cell>
        </row>
        <row r="1330">
          <cell r="A1330" t="str">
            <v>2.01.246</v>
          </cell>
          <cell r="B1330" t="str">
            <v>SLT0001518</v>
          </cell>
          <cell r="C1330" t="str">
            <v>1800副驾驶背钢丝</v>
          </cell>
        </row>
        <row r="1331">
          <cell r="A1331" t="str">
            <v>2.01.247</v>
          </cell>
          <cell r="B1331" t="str">
            <v>SLT0001519</v>
          </cell>
          <cell r="C1331" t="str">
            <v>1900副司机小靠背骨架总成</v>
          </cell>
        </row>
        <row r="1332">
          <cell r="A1332" t="str">
            <v>2.01.248</v>
          </cell>
          <cell r="B1332" t="str">
            <v>SLT0001520</v>
          </cell>
          <cell r="C1332" t="str">
            <v>小背折叠器总成</v>
          </cell>
        </row>
        <row r="1333">
          <cell r="A1333" t="str">
            <v>2.01.249</v>
          </cell>
          <cell r="B1333" t="str">
            <v>SLT0001521</v>
          </cell>
          <cell r="C1333" t="str">
            <v>1900副驾小背预埋钢丝1</v>
          </cell>
        </row>
        <row r="1334">
          <cell r="A1334" t="str">
            <v>2.01.250</v>
          </cell>
          <cell r="B1334" t="str">
            <v>SLT0001522</v>
          </cell>
          <cell r="C1334" t="str">
            <v>1900副驾小背预埋钢丝2</v>
          </cell>
        </row>
        <row r="1335">
          <cell r="A1335" t="str">
            <v>2.01.251</v>
          </cell>
          <cell r="B1335" t="str">
            <v>SLT0001523</v>
          </cell>
          <cell r="C1335" t="str">
            <v>1900副司机小靠杂物箱合页</v>
          </cell>
        </row>
        <row r="1336">
          <cell r="A1336" t="str">
            <v>2.01.252</v>
          </cell>
          <cell r="B1336" t="str">
            <v>SLT0001524</v>
          </cell>
          <cell r="C1336" t="str">
            <v>1900中连接板总成</v>
          </cell>
        </row>
        <row r="1337">
          <cell r="A1337" t="str">
            <v>2.01.253</v>
          </cell>
          <cell r="B1337" t="str">
            <v>SLT0001525</v>
          </cell>
          <cell r="C1337" t="str">
            <v>1900副驾驶座骨架总成</v>
          </cell>
        </row>
        <row r="1338">
          <cell r="A1338" t="str">
            <v>2.01.254</v>
          </cell>
          <cell r="B1338" t="str">
            <v>SLT0001526</v>
          </cell>
          <cell r="C1338" t="str">
            <v>1800副驾驶座钢丝</v>
          </cell>
        </row>
        <row r="1339">
          <cell r="A1339" t="str">
            <v>2.01.255</v>
          </cell>
          <cell r="B1339" t="str">
            <v>SLT0001527</v>
          </cell>
          <cell r="C1339" t="str">
            <v>1780联体靠背骨架总成</v>
          </cell>
        </row>
        <row r="1340">
          <cell r="A1340" t="str">
            <v>2.01.256</v>
          </cell>
          <cell r="B1340" t="str">
            <v>SCS0001008</v>
          </cell>
          <cell r="C1340" t="str">
            <v>钢丝800</v>
          </cell>
        </row>
        <row r="1341">
          <cell r="A1341" t="str">
            <v>2.01.257</v>
          </cell>
          <cell r="B1341" t="str">
            <v>SLT0001528</v>
          </cell>
          <cell r="C1341" t="str">
            <v>1780副背左安装支架</v>
          </cell>
        </row>
        <row r="1342">
          <cell r="A1342" t="str">
            <v>2.01.258</v>
          </cell>
          <cell r="B1342" t="str">
            <v>SLT0001529</v>
          </cell>
          <cell r="C1342" t="str">
            <v>1780副驾驶座骨架总成（分体）</v>
          </cell>
        </row>
        <row r="1343">
          <cell r="A1343" t="str">
            <v>2.01.259</v>
          </cell>
          <cell r="B1343" t="str">
            <v>SLT0001530</v>
          </cell>
          <cell r="C1343" t="str">
            <v>1695副驾驶背钢丝</v>
          </cell>
        </row>
        <row r="1344">
          <cell r="A1344" t="str">
            <v>2.01.260</v>
          </cell>
          <cell r="B1344" t="str">
            <v>SCS0001009</v>
          </cell>
          <cell r="C1344" t="str">
            <v>钢丝500</v>
          </cell>
        </row>
        <row r="1345">
          <cell r="A1345" t="str">
            <v>2.01.261</v>
          </cell>
          <cell r="B1345" t="str">
            <v>SCS0001010</v>
          </cell>
          <cell r="C1345" t="str">
            <v>301正驾焊接式调角器</v>
          </cell>
        </row>
        <row r="1346">
          <cell r="A1346" t="str">
            <v>2.01.262</v>
          </cell>
          <cell r="B1346" t="str">
            <v>SCS0001011</v>
          </cell>
          <cell r="C1346" t="str">
            <v>301副驾焊接式调角器</v>
          </cell>
        </row>
        <row r="1347">
          <cell r="A1347" t="str">
            <v>2.01.263</v>
          </cell>
          <cell r="B1347" t="str">
            <v>SLT0001531</v>
          </cell>
          <cell r="C1347" t="str">
            <v>大背折叠器总成</v>
          </cell>
        </row>
        <row r="1348">
          <cell r="A1348" t="str">
            <v>2.01.264</v>
          </cell>
          <cell r="B1348" t="str">
            <v>SCS0001012</v>
          </cell>
          <cell r="C1348" t="str">
            <v>M20驾驶员左滑轨总成</v>
          </cell>
        </row>
        <row r="1349">
          <cell r="A1349" t="str">
            <v>2.01.265</v>
          </cell>
          <cell r="B1349" t="str">
            <v>SCS0001013</v>
          </cell>
          <cell r="C1349" t="str">
            <v>M20驾驶员右滑轨总成</v>
          </cell>
        </row>
        <row r="1350">
          <cell r="A1350" t="str">
            <v>2.01.266</v>
          </cell>
          <cell r="B1350" t="str">
            <v>SCS0001014</v>
          </cell>
          <cell r="C1350" t="str">
            <v>M20副驾驶员左滑轨总成</v>
          </cell>
        </row>
        <row r="1351">
          <cell r="A1351" t="str">
            <v>2.01.267</v>
          </cell>
          <cell r="B1351" t="str">
            <v>SCS0001015</v>
          </cell>
          <cell r="C1351" t="str">
            <v>M20副驾驶员右滑轨总成</v>
          </cell>
        </row>
        <row r="1352">
          <cell r="A1352" t="str">
            <v>2.01.268</v>
          </cell>
          <cell r="B1352" t="str">
            <v>SCS0001016</v>
          </cell>
          <cell r="C1352" t="str">
            <v>M20主驾左固定座总成</v>
          </cell>
        </row>
        <row r="1353">
          <cell r="A1353" t="str">
            <v>2.01.269</v>
          </cell>
          <cell r="B1353" t="str">
            <v>SCS0001017</v>
          </cell>
          <cell r="C1353" t="str">
            <v>M20主驾右固定座总成</v>
          </cell>
        </row>
        <row r="1354">
          <cell r="A1354" t="str">
            <v>2.01.270</v>
          </cell>
          <cell r="B1354" t="str">
            <v>SCS0001018</v>
          </cell>
          <cell r="C1354" t="str">
            <v>M20主驾安全带固定板总成</v>
          </cell>
        </row>
        <row r="1355">
          <cell r="A1355" t="str">
            <v>2.01.271</v>
          </cell>
          <cell r="B1355" t="str">
            <v>SCS0001019</v>
          </cell>
          <cell r="C1355" t="str">
            <v>M20副驾安全带固定板总成</v>
          </cell>
        </row>
        <row r="1356">
          <cell r="A1356" t="str">
            <v>2.01.272</v>
          </cell>
          <cell r="B1356" t="str">
            <v>SCS0001020</v>
          </cell>
          <cell r="C1356" t="str">
            <v>M20副驾右固定座总成</v>
          </cell>
        </row>
        <row r="1357">
          <cell r="A1357" t="str">
            <v>2.01.273</v>
          </cell>
          <cell r="B1357" t="str">
            <v>SCS0001021</v>
          </cell>
          <cell r="C1357" t="str">
            <v>M20副驾左固定座总成</v>
          </cell>
        </row>
        <row r="1358">
          <cell r="A1358" t="str">
            <v>2.01.274</v>
          </cell>
          <cell r="B1358" t="str">
            <v>SCS0001022</v>
          </cell>
          <cell r="C1358" t="str">
            <v>M20左侧独立扶手骨架总成</v>
          </cell>
        </row>
        <row r="1359">
          <cell r="A1359" t="str">
            <v>2.01.275</v>
          </cell>
          <cell r="B1359" t="str">
            <v>SCS0001023</v>
          </cell>
          <cell r="C1359" t="str">
            <v>M20右侧独立扶手骨架总成</v>
          </cell>
        </row>
        <row r="1360">
          <cell r="A1360" t="str">
            <v>2.01.276</v>
          </cell>
          <cell r="B1360" t="str">
            <v>SCS0001024</v>
          </cell>
          <cell r="C1360" t="str">
            <v>M20左侧独立靠背调角器总成</v>
          </cell>
        </row>
        <row r="1361">
          <cell r="A1361" t="str">
            <v>2.01.277</v>
          </cell>
          <cell r="B1361" t="str">
            <v>SCS0001025</v>
          </cell>
          <cell r="C1361" t="str">
            <v>M20右侧独立靠背调角器总成</v>
          </cell>
        </row>
        <row r="1362">
          <cell r="A1362" t="str">
            <v>2.01.278</v>
          </cell>
          <cell r="B1362" t="str">
            <v>SCS0001026</v>
          </cell>
          <cell r="C1362" t="str">
            <v>M50三人座垫骨架总成</v>
          </cell>
        </row>
        <row r="1363">
          <cell r="A1363" t="str">
            <v>2.01.279</v>
          </cell>
          <cell r="B1363" t="str">
            <v>SCS0001027</v>
          </cell>
          <cell r="C1363" t="str">
            <v>M50三人地锁总成</v>
          </cell>
        </row>
        <row r="1364">
          <cell r="A1364" t="str">
            <v>2.01.280</v>
          </cell>
          <cell r="B1364" t="str">
            <v>SCS0001028</v>
          </cell>
          <cell r="C1364" t="str">
            <v>M20后排三人固定卡片</v>
          </cell>
        </row>
        <row r="1365">
          <cell r="A1365" t="str">
            <v>2.01.281</v>
          </cell>
          <cell r="B1365" t="str">
            <v>SCS0001029</v>
          </cell>
          <cell r="C1365" t="str">
            <v>背合棉后支撑钢丝A</v>
          </cell>
        </row>
        <row r="1366">
          <cell r="A1366" t="str">
            <v>2.01.282</v>
          </cell>
          <cell r="B1366" t="str">
            <v>SCS0001030</v>
          </cell>
          <cell r="C1366" t="str">
            <v>背合棉后支撑钢丝B</v>
          </cell>
        </row>
        <row r="1367">
          <cell r="A1367" t="str">
            <v>2.01.283</v>
          </cell>
          <cell r="B1367" t="str">
            <v>SCS0001031</v>
          </cell>
          <cell r="C1367" t="str">
            <v>背合棉前支撑钢丝</v>
          </cell>
        </row>
        <row r="1368">
          <cell r="A1368" t="str">
            <v>2.01.284</v>
          </cell>
          <cell r="B1368" t="str">
            <v>SCS0001032</v>
          </cell>
          <cell r="C1368" t="str">
            <v>左侧翼支撑钢丝</v>
          </cell>
        </row>
        <row r="1369">
          <cell r="A1369" t="str">
            <v>2.01.285</v>
          </cell>
          <cell r="B1369" t="str">
            <v>SCS0001033</v>
          </cell>
          <cell r="C1369" t="str">
            <v>右侧翼支撑钢丝</v>
          </cell>
        </row>
        <row r="1370">
          <cell r="A1370" t="str">
            <v>2.01.286</v>
          </cell>
          <cell r="B1370" t="str">
            <v>SCS0001034</v>
          </cell>
          <cell r="C1370" t="str">
            <v>背骨架右连接板总成</v>
          </cell>
        </row>
        <row r="1371">
          <cell r="A1371" t="str">
            <v>2.01.287</v>
          </cell>
          <cell r="B1371" t="str">
            <v>SCS0003974</v>
          </cell>
          <cell r="C1371" t="str">
            <v>H01驾驶员右后地脚</v>
          </cell>
        </row>
        <row r="1372">
          <cell r="A1372" t="str">
            <v>2.01.288</v>
          </cell>
          <cell r="B1372" t="str">
            <v>SCS0001035</v>
          </cell>
          <cell r="C1372" t="str">
            <v>M20独立靠背蛇形簧总成</v>
          </cell>
        </row>
        <row r="1373">
          <cell r="A1373" t="str">
            <v>2.01.289</v>
          </cell>
          <cell r="B1373" t="str">
            <v>SCS0001036</v>
          </cell>
          <cell r="C1373" t="str">
            <v>左侧翼支撑钢丝</v>
          </cell>
        </row>
        <row r="1374">
          <cell r="A1374" t="str">
            <v>2.01.290</v>
          </cell>
          <cell r="B1374" t="str">
            <v>SCS0001037</v>
          </cell>
          <cell r="C1374" t="str">
            <v>背骨架左连接板总成</v>
          </cell>
        </row>
        <row r="1375">
          <cell r="A1375" t="str">
            <v>2.01.291</v>
          </cell>
          <cell r="B1375" t="str">
            <v>SCS0001038</v>
          </cell>
          <cell r="C1375" t="str">
            <v>左侧扶手轴总成</v>
          </cell>
        </row>
        <row r="1376">
          <cell r="A1376" t="str">
            <v>2.01.292</v>
          </cell>
          <cell r="B1376" t="str">
            <v>SCS0001039</v>
          </cell>
          <cell r="C1376" t="str">
            <v>右侧扶手轴总成</v>
          </cell>
        </row>
        <row r="1377">
          <cell r="A1377" t="str">
            <v>2.01.293</v>
          </cell>
          <cell r="B1377" t="str">
            <v>SCS0001040</v>
          </cell>
          <cell r="C1377" t="str">
            <v>左侧独立座框左连接板</v>
          </cell>
        </row>
        <row r="1378">
          <cell r="A1378" t="str">
            <v>2.01.294</v>
          </cell>
          <cell r="B1378" t="str">
            <v>SCS0001041</v>
          </cell>
          <cell r="C1378" t="str">
            <v>左侧独立座框右连接板</v>
          </cell>
        </row>
        <row r="1379">
          <cell r="A1379" t="str">
            <v>2.01.295</v>
          </cell>
          <cell r="B1379" t="str">
            <v>SCS0001042</v>
          </cell>
          <cell r="C1379" t="str">
            <v>安全带固定板L</v>
          </cell>
        </row>
        <row r="1380">
          <cell r="A1380" t="str">
            <v>2.01.296</v>
          </cell>
          <cell r="B1380" t="str">
            <v>SCS0001043</v>
          </cell>
          <cell r="C1380" t="str">
            <v>滑轨上连接板</v>
          </cell>
        </row>
        <row r="1381">
          <cell r="A1381" t="str">
            <v>2.01.297</v>
          </cell>
          <cell r="B1381" t="str">
            <v>SCS0003975</v>
          </cell>
          <cell r="C1381" t="str">
            <v>H01左侧滑轨本体</v>
          </cell>
        </row>
        <row r="1382">
          <cell r="A1382" t="str">
            <v>2.01.298</v>
          </cell>
          <cell r="B1382" t="str">
            <v>SCS0001044</v>
          </cell>
          <cell r="C1382" t="str">
            <v>接口支架</v>
          </cell>
        </row>
        <row r="1383">
          <cell r="A1383" t="str">
            <v>2.01.299</v>
          </cell>
          <cell r="B1383" t="str">
            <v>SCS0003976</v>
          </cell>
          <cell r="C1383" t="str">
            <v>H01驾驶员左前地脚</v>
          </cell>
        </row>
        <row r="1384">
          <cell r="A1384" t="str">
            <v>2.01.300</v>
          </cell>
          <cell r="B1384" t="str">
            <v>SCS0001045</v>
          </cell>
          <cell r="C1384" t="str">
            <v>接口钢丝</v>
          </cell>
        </row>
        <row r="1385">
          <cell r="A1385" t="str">
            <v>2.01.301</v>
          </cell>
          <cell r="B1385" t="str">
            <v>SCS0003977</v>
          </cell>
          <cell r="C1385" t="str">
            <v>H01驾驶员左后地脚</v>
          </cell>
        </row>
        <row r="1386">
          <cell r="A1386" t="str">
            <v>2.01.302</v>
          </cell>
          <cell r="B1386" t="str">
            <v>SCS0001046</v>
          </cell>
          <cell r="C1386" t="str">
            <v>外侧罩壳支架A</v>
          </cell>
        </row>
        <row r="1387">
          <cell r="A1387" t="str">
            <v>2.01.303</v>
          </cell>
          <cell r="B1387" t="str">
            <v>SCS0001047</v>
          </cell>
          <cell r="C1387" t="str">
            <v>左座椅外侧罩壳支架B</v>
          </cell>
        </row>
        <row r="1388">
          <cell r="A1388" t="str">
            <v>2.01.304</v>
          </cell>
          <cell r="B1388" t="str">
            <v>SCS0001048</v>
          </cell>
          <cell r="C1388" t="str">
            <v>内侧罩壳支架A</v>
          </cell>
        </row>
        <row r="1389">
          <cell r="A1389" t="str">
            <v>2.01.305</v>
          </cell>
          <cell r="B1389" t="str">
            <v>SCS0003978</v>
          </cell>
          <cell r="C1389" t="str">
            <v>H01副驾驶员右前地脚</v>
          </cell>
        </row>
        <row r="1390">
          <cell r="A1390" t="str">
            <v>2.01.306</v>
          </cell>
          <cell r="B1390" t="str">
            <v>SCS0001049</v>
          </cell>
          <cell r="C1390" t="str">
            <v>座垫前钢丝</v>
          </cell>
        </row>
        <row r="1391">
          <cell r="A1391" t="str">
            <v>2.01.307</v>
          </cell>
          <cell r="B1391" t="str">
            <v>SCS0001050</v>
          </cell>
          <cell r="C1391" t="str">
            <v>座垫后钢丝</v>
          </cell>
        </row>
        <row r="1392">
          <cell r="A1392" t="str">
            <v>2.01.308</v>
          </cell>
          <cell r="B1392" t="str">
            <v>SCS0001051</v>
          </cell>
          <cell r="C1392" t="str">
            <v>外侧罩壳支撑钢丝</v>
          </cell>
        </row>
        <row r="1393">
          <cell r="A1393" t="str">
            <v>2.01.309</v>
          </cell>
          <cell r="B1393" t="str">
            <v>SCS0001052</v>
          </cell>
          <cell r="C1393" t="str">
            <v>内侧罩壳支撑钢丝</v>
          </cell>
        </row>
        <row r="1394">
          <cell r="A1394" t="str">
            <v>2.01.310</v>
          </cell>
          <cell r="B1394" t="str">
            <v>SCS0001053</v>
          </cell>
          <cell r="C1394" t="str">
            <v>座垫纵向钢丝</v>
          </cell>
        </row>
        <row r="1395">
          <cell r="A1395" t="str">
            <v>2.01.311</v>
          </cell>
          <cell r="B1395" t="str">
            <v>SCS0001054</v>
          </cell>
          <cell r="C1395" t="str">
            <v>座垫横向钢丝A</v>
          </cell>
        </row>
        <row r="1396">
          <cell r="A1396" t="str">
            <v>2.01.312</v>
          </cell>
          <cell r="B1396" t="str">
            <v>SCS0001055</v>
          </cell>
          <cell r="C1396" t="str">
            <v>座垫横向钢丝B</v>
          </cell>
        </row>
        <row r="1397">
          <cell r="A1397" t="str">
            <v>2.01.313</v>
          </cell>
          <cell r="B1397" t="str">
            <v>SCS0001056</v>
          </cell>
          <cell r="C1397" t="str">
            <v>右侧独立座框右连接板</v>
          </cell>
        </row>
        <row r="1398">
          <cell r="A1398" t="str">
            <v>2.01.314</v>
          </cell>
          <cell r="B1398" t="str">
            <v>SCS0001057</v>
          </cell>
          <cell r="C1398" t="str">
            <v>右侧独立座框左连接板</v>
          </cell>
        </row>
        <row r="1399">
          <cell r="A1399" t="str">
            <v>2.01.315</v>
          </cell>
          <cell r="B1399" t="str">
            <v>SCS0001058</v>
          </cell>
          <cell r="C1399" t="str">
            <v>安全带固定板R</v>
          </cell>
        </row>
        <row r="1400">
          <cell r="A1400" t="str">
            <v>2.01.316</v>
          </cell>
          <cell r="B1400" t="str">
            <v>SCS0001059</v>
          </cell>
          <cell r="C1400" t="str">
            <v>右座椅外侧罩壳支架B</v>
          </cell>
        </row>
        <row r="1401">
          <cell r="A1401" t="str">
            <v>2.01.317</v>
          </cell>
          <cell r="B1401" t="str">
            <v>SCS0003979</v>
          </cell>
          <cell r="C1401" t="str">
            <v>H01副驾驶员右后地脚</v>
          </cell>
        </row>
        <row r="1402">
          <cell r="A1402" t="str">
            <v>2.01.318</v>
          </cell>
          <cell r="B1402" t="str">
            <v>SCS0001060</v>
          </cell>
          <cell r="C1402" t="str">
            <v>内侧罩壳支撑钢丝</v>
          </cell>
        </row>
        <row r="1403">
          <cell r="A1403" t="str">
            <v>2.01.319</v>
          </cell>
          <cell r="B1403" t="str">
            <v>SCS0001061</v>
          </cell>
          <cell r="C1403" t="str">
            <v>307中排2+1座垫骨架焊接总成-改型</v>
          </cell>
        </row>
        <row r="1404">
          <cell r="A1404" t="str">
            <v>2.01.320</v>
          </cell>
          <cell r="B1404" t="str">
            <v>SCS0001062</v>
          </cell>
          <cell r="C1404" t="str">
            <v>307中排后支撑腿总成-改型</v>
          </cell>
        </row>
        <row r="1405">
          <cell r="A1405" t="str">
            <v>2.01.321</v>
          </cell>
          <cell r="B1405" t="str">
            <v>SCS0001063</v>
          </cell>
          <cell r="C1405" t="str">
            <v>307后排三人靠背骨架总成（带头枕）-改型</v>
          </cell>
        </row>
        <row r="1406">
          <cell r="A1406" t="str">
            <v>2.01.322</v>
          </cell>
          <cell r="B1406" t="str">
            <v>SCS0001064</v>
          </cell>
          <cell r="C1406" t="str">
            <v>307后排三人靠背骨架总成（不带头枕）-改型</v>
          </cell>
        </row>
        <row r="1407">
          <cell r="A1407" t="str">
            <v>2.01.323</v>
          </cell>
          <cell r="B1407" t="str">
            <v>SCS0001065</v>
          </cell>
          <cell r="C1407" t="str">
            <v>307后排三人座垫骨架焊接总成-改型</v>
          </cell>
        </row>
        <row r="1408">
          <cell r="A1408" t="str">
            <v>2.01.325</v>
          </cell>
          <cell r="B1408" t="str">
            <v>SCS0001067</v>
          </cell>
          <cell r="C1408" t="str">
            <v>307后排前脚架总成L-改型</v>
          </cell>
        </row>
        <row r="1409">
          <cell r="A1409" t="str">
            <v>2.01.326</v>
          </cell>
          <cell r="B1409" t="str">
            <v>SCS0001068</v>
          </cell>
          <cell r="C1409" t="str">
            <v>307后排前脚架总成R-改型</v>
          </cell>
        </row>
        <row r="1410">
          <cell r="A1410" t="str">
            <v>2.01.327</v>
          </cell>
          <cell r="B1410" t="str">
            <v>SCS0001069</v>
          </cell>
          <cell r="C1410" t="str">
            <v>背骨架头枕支管A</v>
          </cell>
        </row>
        <row r="1411">
          <cell r="A1411" t="str">
            <v>2.01.328</v>
          </cell>
          <cell r="B1411" t="str">
            <v>SCS0001070</v>
          </cell>
          <cell r="C1411" t="str">
            <v>背骨架头枕支管B</v>
          </cell>
        </row>
        <row r="1412">
          <cell r="A1412" t="str">
            <v>2.01.329</v>
          </cell>
          <cell r="B1412" t="str">
            <v>SCS0001071</v>
          </cell>
          <cell r="C1412" t="str">
            <v>主驾右侧合棉支撑钢丝</v>
          </cell>
        </row>
        <row r="1413">
          <cell r="A1413" t="str">
            <v>2.01.330</v>
          </cell>
          <cell r="B1413" t="str">
            <v>SCS0001072</v>
          </cell>
          <cell r="C1413" t="str">
            <v>连动杆</v>
          </cell>
        </row>
        <row r="1414">
          <cell r="A1414" t="str">
            <v>2.01.331</v>
          </cell>
          <cell r="B1414" t="str">
            <v>SCS0001073</v>
          </cell>
          <cell r="C1414" t="str">
            <v>背合棉下支撑框线</v>
          </cell>
        </row>
        <row r="1415">
          <cell r="A1415" t="str">
            <v>2.01.332</v>
          </cell>
          <cell r="B1415" t="str">
            <v>SCS0001074</v>
          </cell>
          <cell r="C1415" t="str">
            <v>M20靠背蛇形簧总成</v>
          </cell>
        </row>
        <row r="1416">
          <cell r="A1416" t="str">
            <v>2.01.333</v>
          </cell>
          <cell r="B1416" t="str">
            <v>SCS0001075</v>
          </cell>
          <cell r="C1416" t="str">
            <v>301背S弹簧B总成</v>
          </cell>
        </row>
        <row r="1417">
          <cell r="A1417" t="str">
            <v>2.01.334</v>
          </cell>
          <cell r="B1417" t="str">
            <v>SCS0001076</v>
          </cell>
          <cell r="C1417" t="str">
            <v>主驾气囊固定板</v>
          </cell>
        </row>
        <row r="1418">
          <cell r="A1418" t="str">
            <v>2.01.335</v>
          </cell>
          <cell r="B1418" t="str">
            <v>SCS0001077</v>
          </cell>
          <cell r="C1418" t="str">
            <v>副驾气囊固定板</v>
          </cell>
        </row>
        <row r="1419">
          <cell r="A1419" t="str">
            <v>2.01.336</v>
          </cell>
          <cell r="B1419" t="str">
            <v>SCS0001078</v>
          </cell>
          <cell r="C1419" t="str">
            <v>主驾左侧调角器总成</v>
          </cell>
        </row>
        <row r="1420">
          <cell r="A1420" t="str">
            <v>2.01.337</v>
          </cell>
          <cell r="B1420" t="str">
            <v>SCS0001079</v>
          </cell>
          <cell r="C1420" t="str">
            <v>主驾右侧调角器总成</v>
          </cell>
        </row>
        <row r="1421">
          <cell r="A1421" t="str">
            <v>2.01.338</v>
          </cell>
          <cell r="B1421" t="str">
            <v>SCS0001080</v>
          </cell>
          <cell r="C1421" t="str">
            <v>副驾左侧调角器总成</v>
          </cell>
        </row>
        <row r="1422">
          <cell r="A1422" t="str">
            <v>2.01.339</v>
          </cell>
          <cell r="B1422" t="str">
            <v>SCS0001081</v>
          </cell>
          <cell r="C1422" t="str">
            <v>副驾右侧调角器总成</v>
          </cell>
        </row>
        <row r="1423">
          <cell r="A1423" t="str">
            <v>2.01.340</v>
          </cell>
          <cell r="B1423" t="str">
            <v>SCS0001082</v>
          </cell>
          <cell r="C1423" t="str">
            <v>301前排头枕骨架（高配）</v>
          </cell>
        </row>
        <row r="1424">
          <cell r="A1424" t="str">
            <v>2.01.341</v>
          </cell>
          <cell r="B1424" t="str">
            <v>SCS0001083</v>
          </cell>
          <cell r="C1424" t="str">
            <v>301主驾座框本体总成（真皮）</v>
          </cell>
        </row>
        <row r="1425">
          <cell r="A1425" t="str">
            <v>2.01.342</v>
          </cell>
          <cell r="B1425" t="str">
            <v>SCS0001084</v>
          </cell>
          <cell r="C1425" t="str">
            <v>301副驾座框本体总成（真皮）</v>
          </cell>
        </row>
        <row r="1426">
          <cell r="A1426" t="str">
            <v>2.01.343</v>
          </cell>
          <cell r="B1426" t="str">
            <v>SCS0001085</v>
          </cell>
          <cell r="C1426" t="str">
            <v>副驾左侧合棉支撑钢线</v>
          </cell>
        </row>
        <row r="1427">
          <cell r="A1427" t="str">
            <v>2.01.344</v>
          </cell>
          <cell r="B1427" t="str">
            <v>SCS0001086</v>
          </cell>
          <cell r="C1427" t="str">
            <v>右折叠器总成</v>
          </cell>
        </row>
        <row r="1428">
          <cell r="A1428" t="str">
            <v>2.01.345</v>
          </cell>
          <cell r="B1428" t="str">
            <v>SCS0001087</v>
          </cell>
          <cell r="C1428" t="str">
            <v>左折叠器总成</v>
          </cell>
        </row>
        <row r="1429">
          <cell r="A1429" t="str">
            <v>2.01.346</v>
          </cell>
          <cell r="B1429" t="str">
            <v>SCS0001088</v>
          </cell>
          <cell r="C1429" t="str">
            <v>驾座调角器主动侧（单边调角器）</v>
          </cell>
        </row>
        <row r="1430">
          <cell r="A1430" t="str">
            <v>2.01.347</v>
          </cell>
          <cell r="B1430" t="str">
            <v>SCS0001089</v>
          </cell>
          <cell r="C1430" t="str">
            <v>副驾调角器主动侧（单边调角器）</v>
          </cell>
        </row>
        <row r="1431">
          <cell r="A1431" t="str">
            <v>2.01.348</v>
          </cell>
          <cell r="B1431" t="str">
            <v>SCS0001090</v>
          </cell>
          <cell r="C1431" t="str">
            <v>扶手固定板</v>
          </cell>
        </row>
        <row r="1432">
          <cell r="A1432" t="str">
            <v>2.01.349</v>
          </cell>
          <cell r="B1432" t="str">
            <v>SCS0001091</v>
          </cell>
          <cell r="C1432" t="str">
            <v>扶手轴</v>
          </cell>
        </row>
        <row r="1433">
          <cell r="A1433" t="str">
            <v>2.01.350</v>
          </cell>
          <cell r="B1433" t="str">
            <v>SCS0001092</v>
          </cell>
          <cell r="C1433" t="str">
            <v>扶手轴档片</v>
          </cell>
        </row>
        <row r="1434">
          <cell r="A1434" t="str">
            <v>2.01.351</v>
          </cell>
          <cell r="B1434" t="str">
            <v>SCS0001093</v>
          </cell>
          <cell r="C1434" t="str">
            <v>扶手轴复位片</v>
          </cell>
        </row>
        <row r="1435">
          <cell r="A1435" t="str">
            <v>2.01.352</v>
          </cell>
          <cell r="B1435" t="str">
            <v>SCS0001094</v>
          </cell>
          <cell r="C1435" t="str">
            <v>中排双人靠背骨架总成（电泳）</v>
          </cell>
        </row>
        <row r="1436">
          <cell r="A1436" t="str">
            <v>2.01.353</v>
          </cell>
          <cell r="B1436" t="str">
            <v>SCS0001095</v>
          </cell>
          <cell r="C1436" t="str">
            <v>后排三人靠背骨架总成（电泳）</v>
          </cell>
        </row>
        <row r="1437">
          <cell r="A1437" t="str">
            <v>2.01.354</v>
          </cell>
          <cell r="B1437" t="str">
            <v>SCS0001096</v>
          </cell>
          <cell r="C1437" t="str">
            <v>307中排双人靠背骨架总成（电泳）</v>
          </cell>
        </row>
        <row r="1438">
          <cell r="A1438" t="str">
            <v>2.01.355</v>
          </cell>
          <cell r="B1438" t="str">
            <v>SCS0001097</v>
          </cell>
          <cell r="C1438" t="str">
            <v>307后排三人靠背骨架总成（电泳）</v>
          </cell>
        </row>
        <row r="1439">
          <cell r="A1439" t="str">
            <v>2.01.356</v>
          </cell>
          <cell r="B1439" t="str">
            <v>SCS0001098</v>
          </cell>
          <cell r="C1439" t="str">
            <v>副驾座垫骨架加强杆</v>
          </cell>
        </row>
        <row r="1440">
          <cell r="A1440" t="str">
            <v>2.01.357</v>
          </cell>
          <cell r="B1440" t="str">
            <v>SCS0001099</v>
          </cell>
          <cell r="C1440" t="str">
            <v>C33D驾驶员左滑轨总成</v>
          </cell>
        </row>
        <row r="1441">
          <cell r="A1441" t="str">
            <v>2.01.358</v>
          </cell>
          <cell r="B1441" t="str">
            <v>SCS0001100</v>
          </cell>
          <cell r="C1441" t="str">
            <v>C33D驾驶员右滑轨总成</v>
          </cell>
        </row>
        <row r="1442">
          <cell r="A1442" t="str">
            <v>2.01.359</v>
          </cell>
          <cell r="B1442" t="str">
            <v>SCS0001101</v>
          </cell>
          <cell r="C1442" t="str">
            <v>C33D拉线总成</v>
          </cell>
        </row>
        <row r="1443">
          <cell r="A1443" t="str">
            <v>2.01.360</v>
          </cell>
          <cell r="B1443" t="str">
            <v>SCS0001102</v>
          </cell>
          <cell r="C1443" t="str">
            <v>C33D主驾左侧调角器总成</v>
          </cell>
        </row>
        <row r="1444">
          <cell r="A1444" t="str">
            <v>2.01.361</v>
          </cell>
          <cell r="B1444" t="str">
            <v>SCS0001103</v>
          </cell>
          <cell r="C1444" t="str">
            <v>C33D主驾顶腰器骨架总成</v>
          </cell>
        </row>
        <row r="1445">
          <cell r="A1445" t="str">
            <v>2.01.362</v>
          </cell>
          <cell r="B1445" t="str">
            <v>SCS0001104</v>
          </cell>
          <cell r="C1445" t="str">
            <v>主驾安全带锁扣总成（带未系提醒）</v>
          </cell>
        </row>
        <row r="1446">
          <cell r="A1446" t="str">
            <v>2.01.363</v>
          </cell>
          <cell r="B1446" t="str">
            <v>SCS0001105</v>
          </cell>
          <cell r="C1446" t="str">
            <v>副驾安全带锁扣总成（不带未系提醒）</v>
          </cell>
        </row>
        <row r="1447">
          <cell r="A1447" t="str">
            <v>2.01.364</v>
          </cell>
          <cell r="B1447" t="str">
            <v>SCS0001106</v>
          </cell>
          <cell r="C1447" t="str">
            <v>C33D卷轴器总成</v>
          </cell>
        </row>
        <row r="1448">
          <cell r="A1448" t="str">
            <v>2.01.365</v>
          </cell>
          <cell r="B1448" t="str">
            <v>SCS0001107</v>
          </cell>
          <cell r="C1448" t="str">
            <v>C33D副驾驶员右滑轨总成</v>
          </cell>
        </row>
        <row r="1449">
          <cell r="A1449" t="str">
            <v>2.01.366</v>
          </cell>
          <cell r="B1449" t="str">
            <v>SCS0001108</v>
          </cell>
          <cell r="C1449" t="str">
            <v>C33D副驾驶员左滑轨总成</v>
          </cell>
        </row>
        <row r="1450">
          <cell r="A1450" t="str">
            <v>2.01.367</v>
          </cell>
          <cell r="B1450" t="str">
            <v>SCS0001109</v>
          </cell>
          <cell r="C1450" t="str">
            <v>C33D主驾左侧调角器总成</v>
          </cell>
        </row>
        <row r="1451">
          <cell r="A1451" t="str">
            <v>2.01.368</v>
          </cell>
          <cell r="B1451" t="str">
            <v>SCS0001110</v>
          </cell>
          <cell r="C1451" t="str">
            <v>C33D后排靠背中间脚架总成</v>
          </cell>
        </row>
        <row r="1452">
          <cell r="A1452" t="str">
            <v>2.01.369</v>
          </cell>
          <cell r="B1452" t="str">
            <v>SCS0001111</v>
          </cell>
          <cell r="C1452" t="str">
            <v>C33D前排头枕骨架总成（豪华）</v>
          </cell>
        </row>
        <row r="1453">
          <cell r="A1453" t="str">
            <v>2.01.370</v>
          </cell>
          <cell r="B1453" t="str">
            <v>SCS0001112</v>
          </cell>
          <cell r="C1453" t="str">
            <v>A122左独立滑轨总成（外）（含脚架）</v>
          </cell>
        </row>
        <row r="1454">
          <cell r="A1454" t="str">
            <v>2.01.371</v>
          </cell>
          <cell r="B1454" t="str">
            <v>SCS0001113</v>
          </cell>
          <cell r="C1454" t="str">
            <v>A122左独立滑轨总成（内）（含脚架）</v>
          </cell>
        </row>
        <row r="1455">
          <cell r="A1455" t="str">
            <v>2.01.372</v>
          </cell>
          <cell r="B1455" t="str">
            <v>SCS0001114</v>
          </cell>
          <cell r="C1455" t="str">
            <v>A122右独立滑轨总成（外）（含脚架）</v>
          </cell>
        </row>
        <row r="1456">
          <cell r="A1456" t="str">
            <v>2.01.373</v>
          </cell>
          <cell r="B1456" t="str">
            <v>SCS0001115</v>
          </cell>
          <cell r="C1456" t="str">
            <v>A122右独立滑轨总成（内）（含脚架）</v>
          </cell>
        </row>
        <row r="1457">
          <cell r="A1457" t="str">
            <v>2.01.374</v>
          </cell>
          <cell r="B1457" t="str">
            <v>SCS0001116</v>
          </cell>
          <cell r="C1457" t="str">
            <v>A122独立单支滑轨（不含脚架）</v>
          </cell>
        </row>
        <row r="1458">
          <cell r="A1458" t="str">
            <v>2.01.375</v>
          </cell>
          <cell r="B1458" t="str">
            <v>SCS0001117</v>
          </cell>
          <cell r="C1458" t="str">
            <v>A122独立前脚架F0</v>
          </cell>
        </row>
        <row r="1459">
          <cell r="A1459" t="str">
            <v>2.01.376</v>
          </cell>
          <cell r="B1459" t="str">
            <v>SCS0001118</v>
          </cell>
          <cell r="C1459" t="str">
            <v>A122独立前脚架F1</v>
          </cell>
        </row>
        <row r="1460">
          <cell r="A1460" t="str">
            <v>2.01.377</v>
          </cell>
          <cell r="B1460" t="str">
            <v>SCS0001119</v>
          </cell>
          <cell r="C1460" t="str">
            <v>A122左独立左后脚架LL</v>
          </cell>
        </row>
        <row r="1461">
          <cell r="A1461" t="str">
            <v>2.01.378</v>
          </cell>
          <cell r="B1461" t="str">
            <v>SCS0001120</v>
          </cell>
          <cell r="C1461" t="str">
            <v>A122左独立右后脚架LR</v>
          </cell>
        </row>
        <row r="1462">
          <cell r="A1462" t="str">
            <v>2.01.379</v>
          </cell>
          <cell r="B1462" t="str">
            <v>SCS0001121</v>
          </cell>
          <cell r="C1462" t="str">
            <v>A122右独立左后脚架RL</v>
          </cell>
        </row>
        <row r="1463">
          <cell r="A1463" t="str">
            <v>2.01.380</v>
          </cell>
          <cell r="B1463" t="str">
            <v>SCS0001122</v>
          </cell>
          <cell r="C1463" t="str">
            <v>A122右独立右后脚架RR</v>
          </cell>
        </row>
        <row r="1464">
          <cell r="A1464" t="str">
            <v>2.01.381</v>
          </cell>
          <cell r="B1464" t="str">
            <v>SCS0001123</v>
          </cell>
          <cell r="C1464" t="str">
            <v>M20独立靠背骨架金属冲压件总成</v>
          </cell>
        </row>
        <row r="1465">
          <cell r="A1465" t="str">
            <v>2.01.382</v>
          </cell>
          <cell r="B1465" t="str">
            <v>SCS0001124</v>
          </cell>
          <cell r="C1465" t="str">
            <v>M20独立座垫骨架金属冲压件总成</v>
          </cell>
        </row>
        <row r="1466">
          <cell r="A1466" t="str">
            <v>2.01.383</v>
          </cell>
          <cell r="B1466" t="str">
            <v>SCS0001125</v>
          </cell>
          <cell r="C1466" t="str">
            <v>307（改）后排座垫骨架金属冲压件总成</v>
          </cell>
        </row>
        <row r="1467">
          <cell r="A1467" t="str">
            <v>2.01.384</v>
          </cell>
          <cell r="B1467" t="str">
            <v>SCS0001126</v>
          </cell>
          <cell r="C1467" t="str">
            <v>C33D整体背骨架左连接板总成</v>
          </cell>
        </row>
        <row r="1468">
          <cell r="A1468" t="str">
            <v>2.01.385</v>
          </cell>
          <cell r="B1468" t="str">
            <v>SCS0001127</v>
          </cell>
          <cell r="C1468" t="str">
            <v>C33D整体背骨架右连接板总成</v>
          </cell>
        </row>
        <row r="1469">
          <cell r="A1469" t="str">
            <v>2.01.386</v>
          </cell>
          <cell r="B1469" t="str">
            <v>SCS0001128</v>
          </cell>
          <cell r="C1469" t="str">
            <v>C33D整体式靠背骨架主管</v>
          </cell>
        </row>
        <row r="1470">
          <cell r="A1470" t="str">
            <v>2.01.387</v>
          </cell>
          <cell r="B1470" t="str">
            <v>SCS0001129</v>
          </cell>
          <cell r="C1470" t="str">
            <v>C33D整体式靠背骨架支撑管C</v>
          </cell>
        </row>
        <row r="1471">
          <cell r="A1471" t="str">
            <v>2.01.388</v>
          </cell>
          <cell r="B1471" t="str">
            <v>SCS0001130</v>
          </cell>
          <cell r="C1471" t="str">
            <v>C33D整体式靠背骨架纵支撑管</v>
          </cell>
        </row>
        <row r="1472">
          <cell r="A1472" t="str">
            <v>2.01.389</v>
          </cell>
          <cell r="B1472" t="str">
            <v>SCS0001131</v>
          </cell>
          <cell r="C1472" t="str">
            <v>C33D整体式靠背骨架下支撑管</v>
          </cell>
        </row>
        <row r="1473">
          <cell r="A1473" t="str">
            <v>2.01.390</v>
          </cell>
          <cell r="B1473" t="str">
            <v>SCS0001132</v>
          </cell>
          <cell r="C1473" t="str">
            <v>C33D后排靠背解锁支架（左）</v>
          </cell>
        </row>
        <row r="1474">
          <cell r="A1474" t="str">
            <v>2.01.391</v>
          </cell>
          <cell r="B1474" t="str">
            <v>SCS0001133</v>
          </cell>
          <cell r="C1474" t="str">
            <v>C33D后排靠背解锁支架（右）</v>
          </cell>
        </row>
        <row r="1475">
          <cell r="A1475" t="str">
            <v>2.01.392</v>
          </cell>
          <cell r="B1475" t="str">
            <v>SCS0001134</v>
          </cell>
          <cell r="C1475" t="str">
            <v>C33D后排靠背锁扣左固定座总成</v>
          </cell>
        </row>
        <row r="1476">
          <cell r="A1476" t="str">
            <v>2.01.393</v>
          </cell>
          <cell r="B1476" t="str">
            <v>SCS0001135</v>
          </cell>
          <cell r="C1476" t="str">
            <v>C33D后排靠背锁扣右固定座总成</v>
          </cell>
        </row>
        <row r="1477">
          <cell r="A1477" t="str">
            <v>2.01.394</v>
          </cell>
          <cell r="B1477" t="str">
            <v>SCS0001136</v>
          </cell>
          <cell r="C1477" t="str">
            <v>C33D安全带卷收器安装板</v>
          </cell>
        </row>
        <row r="1478">
          <cell r="A1478" t="str">
            <v>2.01.395</v>
          </cell>
          <cell r="B1478" t="str">
            <v>SCS0001137</v>
          </cell>
          <cell r="C1478" t="str">
            <v>C33D整体式靠背支撑钢丝Z</v>
          </cell>
        </row>
        <row r="1479">
          <cell r="A1479" t="str">
            <v>2.01.396</v>
          </cell>
          <cell r="B1479" t="str">
            <v>SCS0001138</v>
          </cell>
          <cell r="C1479" t="str">
            <v>C33D整体式靠背支撑钢丝H</v>
          </cell>
        </row>
        <row r="1480">
          <cell r="A1480" t="str">
            <v>2.01.397</v>
          </cell>
          <cell r="B1480" t="str">
            <v>SCS0001139</v>
          </cell>
          <cell r="C1480" t="str">
            <v>C33D后排靠背支撑钢丝L</v>
          </cell>
        </row>
        <row r="1481">
          <cell r="A1481" t="str">
            <v>2.01.398</v>
          </cell>
          <cell r="B1481" t="str">
            <v>SCS0001140</v>
          </cell>
          <cell r="C1481" t="str">
            <v>C33D后排靠背支撑钢丝M</v>
          </cell>
        </row>
        <row r="1482">
          <cell r="A1482" t="str">
            <v>2.01.399</v>
          </cell>
          <cell r="B1482" t="str">
            <v>SCS0001141</v>
          </cell>
          <cell r="C1482" t="str">
            <v>C33D后排靠背安全带支撑钢丝</v>
          </cell>
        </row>
        <row r="1483">
          <cell r="A1483" t="str">
            <v>2.01.400</v>
          </cell>
          <cell r="B1483" t="str">
            <v>SCS0001142</v>
          </cell>
          <cell r="C1483" t="str">
            <v>C33D六分靠背支撑钢丝J-L</v>
          </cell>
        </row>
        <row r="1484">
          <cell r="A1484" t="str">
            <v>2.01.401</v>
          </cell>
          <cell r="B1484" t="str">
            <v>SCS0001143</v>
          </cell>
          <cell r="C1484" t="str">
            <v>C33D整体式靠背支撑框线E</v>
          </cell>
        </row>
        <row r="1485">
          <cell r="A1485" t="str">
            <v>2.01.402</v>
          </cell>
          <cell r="B1485" t="str">
            <v>SCS0001144</v>
          </cell>
          <cell r="C1485" t="str">
            <v>C33D整体式靠背儿童座椅挂钩A</v>
          </cell>
        </row>
        <row r="1486">
          <cell r="A1486" t="str">
            <v>2.01.403</v>
          </cell>
          <cell r="B1486" t="str">
            <v>SCS0001145</v>
          </cell>
          <cell r="C1486" t="str">
            <v>C33D后排靠背儿童座椅挂钩B</v>
          </cell>
        </row>
        <row r="1487">
          <cell r="A1487" t="str">
            <v>2.01.404</v>
          </cell>
          <cell r="B1487" t="str">
            <v>SCS0001146</v>
          </cell>
          <cell r="C1487" t="str">
            <v>C33D后排靠背儿童座椅挂钩C</v>
          </cell>
        </row>
        <row r="1488">
          <cell r="A1488" t="str">
            <v>2.01.405</v>
          </cell>
          <cell r="B1488" t="str">
            <v>SCS0001147</v>
          </cell>
          <cell r="C1488" t="str">
            <v>C33D整体式靠背前翻固定挂钩</v>
          </cell>
        </row>
        <row r="1489">
          <cell r="A1489" t="str">
            <v>2.01.406</v>
          </cell>
          <cell r="B1489" t="str">
            <v>SCS0001148</v>
          </cell>
          <cell r="C1489" t="str">
            <v>C33D整体式靠背儿童座椅挂钩D</v>
          </cell>
        </row>
        <row r="1490">
          <cell r="A1490" t="str">
            <v>2.01.407</v>
          </cell>
          <cell r="B1490" t="str">
            <v>SCS0001149</v>
          </cell>
          <cell r="C1490" t="str">
            <v>C33D六分靠背骨架左上连接板总成</v>
          </cell>
        </row>
        <row r="1491">
          <cell r="A1491" t="str">
            <v>2.01.408</v>
          </cell>
          <cell r="B1491" t="str">
            <v>SCS0001150</v>
          </cell>
          <cell r="C1491" t="str">
            <v>C33D六分靠背骨架弯管</v>
          </cell>
        </row>
        <row r="1492">
          <cell r="A1492" t="str">
            <v>2.01.409</v>
          </cell>
          <cell r="B1492" t="str">
            <v>SCS0001151</v>
          </cell>
          <cell r="C1492" t="str">
            <v>C33D六分靠背骨架上支撑管</v>
          </cell>
        </row>
        <row r="1493">
          <cell r="A1493" t="str">
            <v>2.01.410</v>
          </cell>
          <cell r="B1493" t="str">
            <v>SCS0001152</v>
          </cell>
          <cell r="C1493" t="str">
            <v>C33D六分靠背骨架下支撑管</v>
          </cell>
        </row>
        <row r="1494">
          <cell r="A1494" t="str">
            <v>2.01.411</v>
          </cell>
          <cell r="B1494" t="str">
            <v>SCS0001153</v>
          </cell>
          <cell r="C1494" t="str">
            <v>C33D六分靠背支撑钢丝G</v>
          </cell>
        </row>
        <row r="1495">
          <cell r="A1495" t="str">
            <v>2.01.412</v>
          </cell>
          <cell r="B1495" t="str">
            <v>SCS0001154</v>
          </cell>
          <cell r="C1495" t="str">
            <v>C33D六分靠背支撑钢丝H</v>
          </cell>
        </row>
        <row r="1496">
          <cell r="A1496" t="str">
            <v>2.01.413</v>
          </cell>
          <cell r="B1496" t="str">
            <v>SCS0001155</v>
          </cell>
          <cell r="C1496" t="str">
            <v>C33D六分靠背支撑钢丝E</v>
          </cell>
        </row>
        <row r="1497">
          <cell r="A1497" t="str">
            <v>2.01.414</v>
          </cell>
          <cell r="B1497" t="str">
            <v>SCS0001156</v>
          </cell>
          <cell r="C1497" t="str">
            <v>C33D六分靠背支撑钢丝K</v>
          </cell>
        </row>
        <row r="1498">
          <cell r="A1498" t="str">
            <v>2.01.415</v>
          </cell>
          <cell r="B1498" t="str">
            <v>SCS0001157</v>
          </cell>
          <cell r="C1498" t="str">
            <v>C33D六分背补强板</v>
          </cell>
        </row>
        <row r="1499">
          <cell r="A1499" t="str">
            <v>2.01.416</v>
          </cell>
          <cell r="B1499" t="str">
            <v>SCS0001158</v>
          </cell>
          <cell r="C1499" t="str">
            <v>C33D六分靠背儿童座椅挂钩A</v>
          </cell>
        </row>
        <row r="1500">
          <cell r="A1500" t="str">
            <v>2.01.417</v>
          </cell>
          <cell r="B1500" t="str">
            <v>SCS0001159</v>
          </cell>
          <cell r="C1500" t="str">
            <v>C33D四分靠背骨架左连接板总成</v>
          </cell>
        </row>
        <row r="1501">
          <cell r="A1501" t="str">
            <v>2.01.418</v>
          </cell>
          <cell r="B1501" t="str">
            <v>SCS0001160</v>
          </cell>
          <cell r="C1501" t="str">
            <v>C33D四分靠背骨架右连接板总成</v>
          </cell>
        </row>
        <row r="1502">
          <cell r="A1502" t="str">
            <v>2.01.419</v>
          </cell>
          <cell r="B1502" t="str">
            <v>SCS0001161</v>
          </cell>
          <cell r="C1502" t="str">
            <v>C33D四分靠背骨架弯管</v>
          </cell>
        </row>
        <row r="1503">
          <cell r="A1503" t="str">
            <v>2.01.420</v>
          </cell>
          <cell r="B1503" t="str">
            <v>SCS0001162</v>
          </cell>
          <cell r="C1503" t="str">
            <v>C33D四分靠背头枕管支架</v>
          </cell>
        </row>
        <row r="1504">
          <cell r="A1504" t="str">
            <v>2.01.421</v>
          </cell>
          <cell r="B1504" t="str">
            <v>SCS0001163</v>
          </cell>
          <cell r="C1504" t="str">
            <v>C33D四分靠背锁安装支架总成(左)</v>
          </cell>
        </row>
        <row r="1505">
          <cell r="A1505" t="str">
            <v>2.01.422</v>
          </cell>
          <cell r="B1505" t="str">
            <v>SCS0001164</v>
          </cell>
          <cell r="C1505" t="str">
            <v>C33D四分靠背锁解锁支架</v>
          </cell>
        </row>
        <row r="1506">
          <cell r="A1506" t="str">
            <v>2.01.423</v>
          </cell>
          <cell r="B1506" t="str">
            <v>SCS0001165</v>
          </cell>
          <cell r="C1506" t="str">
            <v>C33D四分靠背支撑钢丝A</v>
          </cell>
        </row>
        <row r="1507">
          <cell r="A1507" t="str">
            <v>2.01.424</v>
          </cell>
          <cell r="B1507" t="str">
            <v>SCS0001166</v>
          </cell>
          <cell r="C1507" t="str">
            <v>C33D四分靠背支撑钢丝B</v>
          </cell>
        </row>
        <row r="1508">
          <cell r="A1508" t="str">
            <v>2.01.425</v>
          </cell>
          <cell r="B1508" t="str">
            <v>SCS0001167</v>
          </cell>
          <cell r="C1508" t="str">
            <v>C33D四分靠背支撑钢丝D</v>
          </cell>
        </row>
        <row r="1509">
          <cell r="A1509" t="str">
            <v>2.01.426</v>
          </cell>
          <cell r="B1509" t="str">
            <v>SCS0001168</v>
          </cell>
          <cell r="C1509" t="str">
            <v>C33D四分靠背支撑钢丝C</v>
          </cell>
        </row>
        <row r="1510">
          <cell r="A1510" t="str">
            <v>2.01.427</v>
          </cell>
          <cell r="B1510" t="str">
            <v>SCS0001169</v>
          </cell>
          <cell r="C1510" t="str">
            <v>C33D四分靠背儿童座椅挂钩H</v>
          </cell>
        </row>
        <row r="1511">
          <cell r="A1511" t="str">
            <v>2.01.428</v>
          </cell>
          <cell r="B1511" t="str">
            <v>SCS0001170</v>
          </cell>
          <cell r="C1511" t="str">
            <v>C33D四分靠背儿童座椅挂钩I</v>
          </cell>
        </row>
        <row r="1512">
          <cell r="A1512" t="str">
            <v>2.01.429</v>
          </cell>
          <cell r="B1512" t="str">
            <v>SCS0001171</v>
          </cell>
          <cell r="C1512" t="str">
            <v>C33D四分靠背儿童座椅挂钩J</v>
          </cell>
        </row>
        <row r="1513">
          <cell r="A1513" t="str">
            <v>2.01.430</v>
          </cell>
          <cell r="B1513" t="str">
            <v>SCS0001172</v>
          </cell>
          <cell r="C1513" t="str">
            <v>C33D前排头枕骨架总成</v>
          </cell>
        </row>
        <row r="1514">
          <cell r="A1514" t="str">
            <v>2.01.431</v>
          </cell>
          <cell r="B1514" t="str">
            <v>SCS0001173</v>
          </cell>
          <cell r="C1514" t="str">
            <v>C33D手轮卡环</v>
          </cell>
        </row>
        <row r="1515">
          <cell r="A1515" t="str">
            <v>2.01.432</v>
          </cell>
          <cell r="B1515" t="str">
            <v>SCS0001174</v>
          </cell>
          <cell r="C1515" t="str">
            <v>C33D发泡U型钢丝</v>
          </cell>
        </row>
        <row r="1516">
          <cell r="A1516" t="str">
            <v>2.01.433</v>
          </cell>
          <cell r="B1516" t="str">
            <v>SCS0001175</v>
          </cell>
          <cell r="C1516" t="str">
            <v>C33D发泡V型钢丝</v>
          </cell>
        </row>
        <row r="1517">
          <cell r="A1517" t="str">
            <v>2.01.434</v>
          </cell>
          <cell r="B1517" t="str">
            <v>SCS0001176</v>
          </cell>
          <cell r="C1517" t="str">
            <v>C33D六分靠背支撑钢丝J-R</v>
          </cell>
        </row>
        <row r="1518">
          <cell r="A1518" t="str">
            <v>2.01.435</v>
          </cell>
          <cell r="B1518" t="str">
            <v>SCS0001177</v>
          </cell>
          <cell r="C1518" t="str">
            <v>M20正驾焊接式调角器</v>
          </cell>
        </row>
        <row r="1519">
          <cell r="A1519" t="str">
            <v>2.01.436</v>
          </cell>
          <cell r="B1519" t="str">
            <v>SCS0001178</v>
          </cell>
          <cell r="C1519" t="str">
            <v>M20副驾焊接式调角器</v>
          </cell>
        </row>
        <row r="1520">
          <cell r="A1520" t="str">
            <v>2.01.437</v>
          </cell>
          <cell r="B1520" t="str">
            <v>SCS0001179</v>
          </cell>
          <cell r="C1520" t="str">
            <v>背合棉纵向支撑钢丝(VAVE后)</v>
          </cell>
        </row>
        <row r="1521">
          <cell r="A1521" t="str">
            <v>2.01.438</v>
          </cell>
          <cell r="B1521" t="str">
            <v>SCS0001180</v>
          </cell>
          <cell r="C1521" t="str">
            <v>背合棉前支撑钢丝（VAVE后）</v>
          </cell>
        </row>
        <row r="1522">
          <cell r="A1522" t="str">
            <v>2.01.439</v>
          </cell>
          <cell r="B1522" t="str">
            <v>SCS0001181</v>
          </cell>
          <cell r="C1522" t="str">
            <v>C33D豪华靠背加强管</v>
          </cell>
        </row>
        <row r="1523">
          <cell r="A1523" t="str">
            <v>2.01.440</v>
          </cell>
          <cell r="B1523" t="str">
            <v>SCS0001182</v>
          </cell>
          <cell r="C1523" t="str">
            <v>C33D豪华靠背加强管组件（带固定片）</v>
          </cell>
        </row>
        <row r="1524">
          <cell r="A1524" t="str">
            <v>2.01.441</v>
          </cell>
          <cell r="B1524" t="str">
            <v>BEC0000002</v>
          </cell>
          <cell r="C1524" t="str">
            <v>座椅靠背电加热系统</v>
          </cell>
        </row>
        <row r="1525">
          <cell r="A1525" t="str">
            <v>2.01.442</v>
          </cell>
          <cell r="B1525" t="str">
            <v>BEC0000003</v>
          </cell>
          <cell r="C1525" t="str">
            <v>座椅座垫电加热系统</v>
          </cell>
        </row>
        <row r="1526">
          <cell r="A1526" t="str">
            <v>2.01.443</v>
          </cell>
          <cell r="B1526" t="str">
            <v>SCS0001183</v>
          </cell>
          <cell r="C1526" t="str">
            <v>M35主驾座框本体总成（电加热）</v>
          </cell>
        </row>
        <row r="1527">
          <cell r="A1527" t="str">
            <v>2.01.444</v>
          </cell>
          <cell r="B1527" t="str">
            <v>SCS0001184</v>
          </cell>
          <cell r="C1527" t="str">
            <v>M35副驾座框本体总成（电加热）</v>
          </cell>
        </row>
        <row r="1528">
          <cell r="A1528" t="str">
            <v>2.01.445</v>
          </cell>
          <cell r="B1528" t="str">
            <v>SCS0001185</v>
          </cell>
          <cell r="C1528" t="str">
            <v>C30DB/C33DB驾驶员左滑轨总成</v>
          </cell>
        </row>
        <row r="1529">
          <cell r="A1529" t="str">
            <v>2.01.446</v>
          </cell>
          <cell r="B1529" t="str">
            <v>SCS0001186</v>
          </cell>
          <cell r="C1529" t="str">
            <v>C30DB/C33DB驾驶员右滑轨总成</v>
          </cell>
        </row>
        <row r="1530">
          <cell r="A1530" t="str">
            <v>2.01.447</v>
          </cell>
          <cell r="B1530" t="str">
            <v>SCS0001187</v>
          </cell>
          <cell r="C1530" t="str">
            <v>C30DB/C33DB副驾驶员右滑轨总成</v>
          </cell>
        </row>
        <row r="1531">
          <cell r="A1531" t="str">
            <v>2.01.448</v>
          </cell>
          <cell r="B1531" t="str">
            <v>SCS0001188</v>
          </cell>
          <cell r="C1531" t="str">
            <v>C30DB/C33DB副驾驶员左滑轨总成</v>
          </cell>
        </row>
        <row r="1532">
          <cell r="A1532" t="str">
            <v>2.01.449</v>
          </cell>
          <cell r="B1532" t="str">
            <v>SCS0001189</v>
          </cell>
          <cell r="C1532" t="str">
            <v>307跨座连接栋梁</v>
          </cell>
        </row>
        <row r="1533">
          <cell r="A1533" t="str">
            <v>2.01.450</v>
          </cell>
          <cell r="B1533" t="str">
            <v>SCS0001190</v>
          </cell>
          <cell r="C1533" t="str">
            <v>307靠背上连接板</v>
          </cell>
        </row>
        <row r="1534">
          <cell r="A1534" t="str">
            <v>2.01.451</v>
          </cell>
          <cell r="B1534" t="str">
            <v>SCS0001191</v>
          </cell>
          <cell r="C1534" t="str">
            <v>307座垫加强钣金</v>
          </cell>
        </row>
        <row r="1535">
          <cell r="A1535" t="str">
            <v>2.01.452</v>
          </cell>
          <cell r="B1535" t="str">
            <v>SCS0001192</v>
          </cell>
          <cell r="C1535" t="str">
            <v>307后连接支架</v>
          </cell>
        </row>
        <row r="1536">
          <cell r="A1536" t="str">
            <v>2.01.453</v>
          </cell>
          <cell r="B1536" t="str">
            <v>SCS0001193</v>
          </cell>
          <cell r="C1536" t="str">
            <v>307折叠器下连接板</v>
          </cell>
        </row>
        <row r="1537">
          <cell r="A1537" t="str">
            <v>2.01.454</v>
          </cell>
          <cell r="B1537" t="str">
            <v>SCS0001194</v>
          </cell>
          <cell r="C1537" t="str">
            <v>307前翻支架</v>
          </cell>
        </row>
        <row r="1538">
          <cell r="A1538" t="str">
            <v>2.01.455</v>
          </cell>
          <cell r="B1538" t="str">
            <v>SCS0001195</v>
          </cell>
          <cell r="C1538" t="str">
            <v>307前脚架下加强板R</v>
          </cell>
        </row>
        <row r="1539">
          <cell r="A1539" t="str">
            <v>2.01.456</v>
          </cell>
          <cell r="B1539" t="str">
            <v>SCS0001196</v>
          </cell>
          <cell r="C1539" t="str">
            <v>307前脚架下加强板L</v>
          </cell>
        </row>
        <row r="1540">
          <cell r="A1540" t="str">
            <v>2.01.457</v>
          </cell>
          <cell r="B1540" t="str">
            <v>SCS0001197</v>
          </cell>
          <cell r="C1540" t="str">
            <v>307前脚架R</v>
          </cell>
        </row>
        <row r="1541">
          <cell r="A1541" t="str">
            <v>2.01.458</v>
          </cell>
          <cell r="B1541" t="str">
            <v>SCS0001198</v>
          </cell>
          <cell r="C1541" t="str">
            <v>307前脚架L</v>
          </cell>
        </row>
        <row r="1542">
          <cell r="A1542" t="str">
            <v>2.01.459</v>
          </cell>
          <cell r="B1542" t="str">
            <v>SCS0001199</v>
          </cell>
          <cell r="C1542" t="str">
            <v>C33D豪华前排安全带锁扣（带未系提醒）</v>
          </cell>
        </row>
        <row r="1543">
          <cell r="A1543" t="str">
            <v>2.01.460</v>
          </cell>
          <cell r="B1543" t="str">
            <v>SCS0001200</v>
          </cell>
          <cell r="C1543" t="str">
            <v>C33D国际版卷轴器总成</v>
          </cell>
        </row>
        <row r="1544">
          <cell r="A1544" t="str">
            <v>2.01.461</v>
          </cell>
          <cell r="B1544" t="str">
            <v>SCS0001201</v>
          </cell>
          <cell r="C1544" t="str">
            <v>M50N主驾座框总成</v>
          </cell>
        </row>
        <row r="1545">
          <cell r="A1545" t="str">
            <v>2.01.462</v>
          </cell>
          <cell r="B1545" t="str">
            <v>SCS0001202</v>
          </cell>
          <cell r="C1545" t="str">
            <v>M50N副驾座框总成</v>
          </cell>
        </row>
        <row r="1546">
          <cell r="A1546" t="str">
            <v>2.01.463</v>
          </cell>
          <cell r="B1546" t="str">
            <v>SCS0001203</v>
          </cell>
          <cell r="C1546" t="str">
            <v>M50N中排左独立座框焊接总成</v>
          </cell>
        </row>
        <row r="1547">
          <cell r="A1547" t="str">
            <v>2.01.464</v>
          </cell>
          <cell r="B1547" t="str">
            <v>SCS0001204</v>
          </cell>
          <cell r="C1547" t="str">
            <v>M50N中排右独立座框焊接总成</v>
          </cell>
        </row>
        <row r="1548">
          <cell r="A1548" t="str">
            <v>2.01.465</v>
          </cell>
          <cell r="B1548" t="str">
            <v>SCS0001205</v>
          </cell>
          <cell r="C1548" t="str">
            <v>M50N中排四分靠背骨架总成</v>
          </cell>
        </row>
        <row r="1549">
          <cell r="A1549" t="str">
            <v>2.01.466</v>
          </cell>
          <cell r="B1549" t="str">
            <v>SCS0001206</v>
          </cell>
          <cell r="C1549" t="str">
            <v>M50N中排四分座垫骨架总成</v>
          </cell>
        </row>
        <row r="1550">
          <cell r="A1550" t="str">
            <v>2.01.467</v>
          </cell>
          <cell r="B1550" t="str">
            <v>SCS0001207</v>
          </cell>
          <cell r="C1550" t="str">
            <v>M50N中排六分靠背骨架总成</v>
          </cell>
        </row>
        <row r="1551">
          <cell r="A1551" t="str">
            <v>2.01.468</v>
          </cell>
          <cell r="B1551" t="str">
            <v>SCS0001208</v>
          </cell>
          <cell r="C1551" t="str">
            <v>M50N中排六分座垫骨架总成</v>
          </cell>
        </row>
        <row r="1552">
          <cell r="A1552" t="str">
            <v>2.01.469</v>
          </cell>
          <cell r="B1552" t="str">
            <v>SCS0001209</v>
          </cell>
          <cell r="C1552" t="str">
            <v>M50N第三排六分靠背骨架焊接总成</v>
          </cell>
        </row>
        <row r="1553">
          <cell r="A1553" t="str">
            <v>2.01.470</v>
          </cell>
          <cell r="B1553" t="str">
            <v>SCS0001210</v>
          </cell>
          <cell r="C1553" t="str">
            <v>M50N第三排六分座垫骨架焊接总成</v>
          </cell>
        </row>
        <row r="1554">
          <cell r="A1554" t="str">
            <v>2.01.471</v>
          </cell>
          <cell r="B1554" t="str">
            <v>SCS0001211</v>
          </cell>
          <cell r="C1554" t="str">
            <v>M50N第三排四分靠背骨架焊接总成</v>
          </cell>
        </row>
        <row r="1555">
          <cell r="A1555" t="str">
            <v>2.01.472</v>
          </cell>
          <cell r="B1555" t="str">
            <v>SCS0001212</v>
          </cell>
          <cell r="C1555" t="str">
            <v>M50N第三排四分座垫骨架焊接总成</v>
          </cell>
        </row>
        <row r="1556">
          <cell r="A1556" t="str">
            <v>2.01.473</v>
          </cell>
          <cell r="B1556" t="str">
            <v>SCS0001213</v>
          </cell>
          <cell r="C1556" t="str">
            <v>M50N第三排左侧靠背骨架总成</v>
          </cell>
        </row>
        <row r="1557">
          <cell r="A1557" t="str">
            <v>2.01.474</v>
          </cell>
          <cell r="B1557" t="str">
            <v>SCS0001214</v>
          </cell>
          <cell r="C1557" t="str">
            <v>M50N第三排左侧座垫骨架焊接总成</v>
          </cell>
        </row>
        <row r="1558">
          <cell r="A1558" t="str">
            <v>2.01.475</v>
          </cell>
          <cell r="B1558" t="str">
            <v>SCS0001215</v>
          </cell>
          <cell r="C1558" t="str">
            <v>M50N第三排右侧靠背骨架总成</v>
          </cell>
        </row>
        <row r="1559">
          <cell r="A1559" t="str">
            <v>2.01.476</v>
          </cell>
          <cell r="B1559" t="str">
            <v>SCS0001216</v>
          </cell>
          <cell r="C1559" t="str">
            <v>M50N第三排右侧座垫骨架焊接总成</v>
          </cell>
        </row>
        <row r="1560">
          <cell r="A1560" t="str">
            <v>2.01.477</v>
          </cell>
          <cell r="B1560" t="str">
            <v>SCS0001217</v>
          </cell>
          <cell r="C1560" t="str">
            <v>靠背合棉预埋钢丝A</v>
          </cell>
        </row>
        <row r="1561">
          <cell r="A1561" t="str">
            <v>2.01.478</v>
          </cell>
          <cell r="B1561" t="str">
            <v>SCS0001218</v>
          </cell>
          <cell r="C1561" t="str">
            <v>靠背合棉预埋钢丝B</v>
          </cell>
        </row>
        <row r="1562">
          <cell r="A1562" t="str">
            <v>2.01.479</v>
          </cell>
          <cell r="B1562" t="str">
            <v>SCS0001219</v>
          </cell>
          <cell r="C1562" t="str">
            <v>靠背合棉预埋钢丝C</v>
          </cell>
        </row>
        <row r="1563">
          <cell r="A1563" t="str">
            <v>2.01.480</v>
          </cell>
          <cell r="B1563" t="str">
            <v>SCS0001220</v>
          </cell>
          <cell r="C1563" t="str">
            <v>靠背合棉预埋钢丝D</v>
          </cell>
        </row>
        <row r="1564">
          <cell r="A1564" t="str">
            <v>2.01.481</v>
          </cell>
          <cell r="B1564" t="str">
            <v>SCS0001221</v>
          </cell>
          <cell r="C1564" t="str">
            <v>预埋粘扣A（270）</v>
          </cell>
        </row>
        <row r="1565">
          <cell r="A1565" t="str">
            <v>2.01.482</v>
          </cell>
          <cell r="B1565" t="str">
            <v>SCS0001222</v>
          </cell>
          <cell r="C1565" t="str">
            <v>M50N前排头枕骨架总成</v>
          </cell>
        </row>
        <row r="1566">
          <cell r="A1566" t="str">
            <v>2.01.483</v>
          </cell>
          <cell r="B1566" t="str">
            <v>SCS0001223</v>
          </cell>
          <cell r="C1566" t="str">
            <v>座垫合棉预埋钢丝A</v>
          </cell>
        </row>
        <row r="1567">
          <cell r="A1567" t="str">
            <v>2.01.484</v>
          </cell>
          <cell r="B1567" t="str">
            <v>SCS0001224</v>
          </cell>
          <cell r="C1567" t="str">
            <v>座垫合棉预埋钢丝B</v>
          </cell>
        </row>
        <row r="1568">
          <cell r="A1568" t="str">
            <v>2.01.485</v>
          </cell>
          <cell r="B1568" t="str">
            <v>SCS0001225</v>
          </cell>
          <cell r="C1568" t="str">
            <v>预埋粘扣B（170）</v>
          </cell>
        </row>
        <row r="1569">
          <cell r="A1569" t="str">
            <v>2.01.486</v>
          </cell>
          <cell r="B1569" t="str">
            <v>SCS0001226</v>
          </cell>
          <cell r="C1569" t="str">
            <v>预埋粘扣D（288）</v>
          </cell>
        </row>
        <row r="1570">
          <cell r="A1570" t="str">
            <v>2.01.487</v>
          </cell>
          <cell r="B1570" t="str">
            <v>SCS0001227</v>
          </cell>
          <cell r="C1570" t="str">
            <v>独立靠背合棉预埋钢丝A</v>
          </cell>
        </row>
        <row r="1571">
          <cell r="A1571" t="str">
            <v>2.01.488</v>
          </cell>
          <cell r="B1571" t="str">
            <v>SCS0001228</v>
          </cell>
          <cell r="C1571" t="str">
            <v>独立靠背合棉预埋钢丝B</v>
          </cell>
        </row>
        <row r="1572">
          <cell r="A1572" t="str">
            <v>2.01.489</v>
          </cell>
          <cell r="B1572" t="str">
            <v>SCS0001229</v>
          </cell>
          <cell r="C1572" t="str">
            <v>独立靠背合棉预埋钢丝C</v>
          </cell>
        </row>
        <row r="1573">
          <cell r="A1573" t="str">
            <v>2.01.490</v>
          </cell>
          <cell r="B1573" t="str">
            <v>SCS0001230</v>
          </cell>
          <cell r="C1573" t="str">
            <v>预埋粘扣269</v>
          </cell>
        </row>
        <row r="1574">
          <cell r="A1574" t="str">
            <v>2.01.491</v>
          </cell>
          <cell r="B1574" t="str">
            <v>SCS0001231</v>
          </cell>
          <cell r="C1574" t="str">
            <v>预埋粘扣E（282）</v>
          </cell>
        </row>
        <row r="1575">
          <cell r="A1575" t="str">
            <v>2.01.492</v>
          </cell>
          <cell r="B1575" t="str">
            <v>SCS0001232</v>
          </cell>
          <cell r="C1575" t="str">
            <v>独立座垫合棉预埋钢丝A</v>
          </cell>
        </row>
        <row r="1576">
          <cell r="A1576" t="str">
            <v>2.01.493</v>
          </cell>
          <cell r="B1576" t="str">
            <v>SCS0001233</v>
          </cell>
          <cell r="C1576" t="str">
            <v>独立座垫合棉预埋钢丝B</v>
          </cell>
        </row>
        <row r="1577">
          <cell r="A1577" t="str">
            <v>2.01.494</v>
          </cell>
          <cell r="B1577" t="str">
            <v>SCS0001234</v>
          </cell>
          <cell r="C1577" t="str">
            <v>预埋粘扣C（209）</v>
          </cell>
        </row>
        <row r="1578">
          <cell r="A1578" t="str">
            <v>2.01.495</v>
          </cell>
          <cell r="B1578" t="str">
            <v>SCS0001235</v>
          </cell>
          <cell r="C1578" t="str">
            <v>预埋粘扣284</v>
          </cell>
        </row>
        <row r="1579">
          <cell r="A1579" t="str">
            <v>2.01.496</v>
          </cell>
          <cell r="B1579" t="str">
            <v>SCS0001236</v>
          </cell>
          <cell r="C1579" t="str">
            <v>中排六分靠背合棉预埋钢丝A</v>
          </cell>
        </row>
        <row r="1580">
          <cell r="A1580" t="str">
            <v>2.01.497</v>
          </cell>
          <cell r="B1580" t="str">
            <v>SCS0001237</v>
          </cell>
          <cell r="C1580" t="str">
            <v>中排六分靠背合棉预埋钢丝B</v>
          </cell>
        </row>
        <row r="1581">
          <cell r="A1581" t="str">
            <v>2.01.498</v>
          </cell>
          <cell r="B1581" t="str">
            <v>SCS0001238</v>
          </cell>
          <cell r="C1581" t="str">
            <v>中排六分靠背合棉预埋钢丝C</v>
          </cell>
        </row>
        <row r="1582">
          <cell r="A1582" t="str">
            <v>2.01.499</v>
          </cell>
          <cell r="B1582" t="str">
            <v>SCS0001239</v>
          </cell>
          <cell r="C1582" t="str">
            <v>中排六分座垫合棉预埋钢丝A</v>
          </cell>
        </row>
        <row r="1583">
          <cell r="A1583" t="str">
            <v>2.01.500</v>
          </cell>
          <cell r="B1583" t="str">
            <v>SCS0001240</v>
          </cell>
          <cell r="C1583" t="str">
            <v>中排六分座垫合棉预埋钢丝B</v>
          </cell>
        </row>
        <row r="1584">
          <cell r="A1584" t="str">
            <v>2.01.501</v>
          </cell>
          <cell r="B1584" t="str">
            <v>SCS0001241</v>
          </cell>
          <cell r="C1584" t="str">
            <v>预埋粘扣F（188）</v>
          </cell>
        </row>
        <row r="1585">
          <cell r="A1585" t="str">
            <v>2.01.502</v>
          </cell>
          <cell r="B1585" t="str">
            <v>SCS0001242</v>
          </cell>
          <cell r="C1585" t="str">
            <v>预埋粘扣278</v>
          </cell>
        </row>
        <row r="1586">
          <cell r="A1586" t="str">
            <v>2.01.503</v>
          </cell>
          <cell r="B1586" t="str">
            <v>SCS0001243</v>
          </cell>
          <cell r="C1586" t="str">
            <v>中排六分座垫合棉预埋钢丝E</v>
          </cell>
        </row>
        <row r="1587">
          <cell r="A1587" t="str">
            <v>2.01.504</v>
          </cell>
          <cell r="B1587" t="str">
            <v>SCS0001244</v>
          </cell>
          <cell r="C1587" t="str">
            <v>M50N中排四六分两侧头枕骨架总成</v>
          </cell>
        </row>
        <row r="1588">
          <cell r="A1588" t="str">
            <v>2.01.505</v>
          </cell>
          <cell r="B1588" t="str">
            <v>SCS0001245</v>
          </cell>
          <cell r="C1588" t="str">
            <v>M50N中排四六分中间头枕骨架总成</v>
          </cell>
        </row>
        <row r="1589">
          <cell r="A1589" t="str">
            <v>2.01.506</v>
          </cell>
          <cell r="B1589" t="str">
            <v>SCS0001246</v>
          </cell>
          <cell r="C1589" t="str">
            <v>中排四分座垫合棉预埋钢丝B</v>
          </cell>
        </row>
        <row r="1590">
          <cell r="A1590" t="str">
            <v>2.01.507</v>
          </cell>
          <cell r="B1590" t="str">
            <v>SCS0001247</v>
          </cell>
          <cell r="C1590" t="str">
            <v>中排四分座垫合棉预埋钢丝E</v>
          </cell>
        </row>
        <row r="1591">
          <cell r="A1591" t="str">
            <v>2.01.508</v>
          </cell>
          <cell r="B1591" t="str">
            <v>SCS0001248</v>
          </cell>
          <cell r="C1591" t="str">
            <v>中排四分座垫合棉预埋钢丝F</v>
          </cell>
        </row>
        <row r="1592">
          <cell r="A1592" t="str">
            <v>2.01.509</v>
          </cell>
          <cell r="B1592" t="str">
            <v>SCS0001249</v>
          </cell>
          <cell r="C1592" t="str">
            <v>第三排六分靠背合棉预埋钢丝A</v>
          </cell>
        </row>
        <row r="1593">
          <cell r="A1593" t="str">
            <v>2.01.510</v>
          </cell>
          <cell r="B1593" t="str">
            <v>SCS0001250</v>
          </cell>
          <cell r="C1593" t="str">
            <v>第三排六分靠背合棉预埋钢丝B</v>
          </cell>
        </row>
        <row r="1594">
          <cell r="A1594" t="str">
            <v>2.01.511</v>
          </cell>
          <cell r="B1594" t="str">
            <v>SCS0001251</v>
          </cell>
          <cell r="C1594" t="str">
            <v>第三排六分座垫合棉预埋钢丝B</v>
          </cell>
        </row>
        <row r="1595">
          <cell r="A1595" t="str">
            <v>2.01.512</v>
          </cell>
          <cell r="B1595" t="str">
            <v>SCS0001252</v>
          </cell>
          <cell r="C1595" t="str">
            <v>第三排六分座垫合棉预埋钢丝C</v>
          </cell>
        </row>
        <row r="1596">
          <cell r="A1596" t="str">
            <v>2.01.513</v>
          </cell>
          <cell r="B1596" t="str">
            <v>SCS0001253</v>
          </cell>
          <cell r="C1596" t="str">
            <v>第三排六分座垫合棉预埋钢丝D</v>
          </cell>
        </row>
        <row r="1597">
          <cell r="A1597" t="str">
            <v>2.01.514</v>
          </cell>
          <cell r="B1597" t="str">
            <v>SCS0001254</v>
          </cell>
          <cell r="C1597" t="str">
            <v>M50N第三排四六分中间头枕钢支架</v>
          </cell>
        </row>
        <row r="1598">
          <cell r="A1598" t="str">
            <v>2.01.515</v>
          </cell>
          <cell r="B1598" t="str">
            <v>SCS0001255</v>
          </cell>
          <cell r="C1598" t="str">
            <v>M50N三排四六分两侧头枕骨架总成</v>
          </cell>
        </row>
        <row r="1599">
          <cell r="A1599" t="str">
            <v>2.01.516</v>
          </cell>
          <cell r="B1599" t="str">
            <v>SCS0001256</v>
          </cell>
          <cell r="C1599" t="str">
            <v>第三排四分靠背合棉预埋钢丝B</v>
          </cell>
        </row>
        <row r="1600">
          <cell r="A1600" t="str">
            <v>2.01.517</v>
          </cell>
          <cell r="B1600" t="str">
            <v>SCS0001257</v>
          </cell>
          <cell r="C1600" t="str">
            <v>第三排四分座垫合棉预埋钢丝F</v>
          </cell>
        </row>
        <row r="1601">
          <cell r="A1601" t="str">
            <v>2.01.518</v>
          </cell>
          <cell r="B1601" t="str">
            <v>SCS0001258</v>
          </cell>
          <cell r="C1601" t="str">
            <v>靠背网簧总成</v>
          </cell>
        </row>
        <row r="1602">
          <cell r="A1602" t="str">
            <v>2.01.519</v>
          </cell>
          <cell r="B1602" t="str">
            <v>SCS0001259</v>
          </cell>
          <cell r="C1602" t="str">
            <v>H32B主驾座骨架总成(不带升降)</v>
          </cell>
        </row>
        <row r="1603">
          <cell r="A1603" t="str">
            <v>2.01.520</v>
          </cell>
          <cell r="B1603" t="str">
            <v>SCS0001260</v>
          </cell>
          <cell r="C1603" t="str">
            <v>H32B主驾座骨架总成(带升降)</v>
          </cell>
        </row>
        <row r="1604">
          <cell r="A1604" t="str">
            <v>2.01.521</v>
          </cell>
          <cell r="B1604" t="str">
            <v>SCS0001261</v>
          </cell>
          <cell r="C1604" t="str">
            <v>H32B副驾座骨架总成（低配不带线束固定板）</v>
          </cell>
        </row>
        <row r="1605">
          <cell r="A1605" t="str">
            <v>2.01.522</v>
          </cell>
          <cell r="B1605" t="str">
            <v>SCS0001262</v>
          </cell>
          <cell r="C1605" t="str">
            <v>C32B主驾安全带锁扣总成（豪华型）</v>
          </cell>
        </row>
        <row r="1606">
          <cell r="A1606" t="str">
            <v>2.01.523</v>
          </cell>
          <cell r="B1606" t="str">
            <v>SCS0001263</v>
          </cell>
          <cell r="C1606" t="str">
            <v>H32B升降手柄安装螺栓</v>
          </cell>
        </row>
        <row r="1607">
          <cell r="A1607" t="str">
            <v>2.01.524</v>
          </cell>
          <cell r="B1607" t="str">
            <v>BEC0000004</v>
          </cell>
          <cell r="C1607" t="str">
            <v>SBR（H32B）</v>
          </cell>
        </row>
        <row r="1608">
          <cell r="A1608" t="str">
            <v>2.01.525</v>
          </cell>
          <cell r="B1608" t="str">
            <v>SCS0001264</v>
          </cell>
          <cell r="C1608" t="str">
            <v>C32B副驾安全带锁扣总成（豪华版）</v>
          </cell>
        </row>
        <row r="1609">
          <cell r="A1609" t="str">
            <v>2.01.526</v>
          </cell>
          <cell r="B1609" t="str">
            <v>SCS0001265</v>
          </cell>
          <cell r="C1609" t="str">
            <v>H32B后排座垫骨架总成</v>
          </cell>
        </row>
        <row r="1610">
          <cell r="A1610" t="str">
            <v>2.01.527</v>
          </cell>
          <cell r="B1610" t="str">
            <v>BEC0000005</v>
          </cell>
          <cell r="C1610" t="str">
            <v>ITCU(电加热)</v>
          </cell>
        </row>
        <row r="1611">
          <cell r="A1611" t="str">
            <v>2.01.528</v>
          </cell>
          <cell r="B1611" t="str">
            <v>SCS0001266</v>
          </cell>
          <cell r="C1611" t="str">
            <v>M50N主驾座骨架总成</v>
          </cell>
        </row>
        <row r="1612">
          <cell r="A1612" t="str">
            <v>2.01.529</v>
          </cell>
          <cell r="B1612" t="str">
            <v>SCS0001267</v>
          </cell>
          <cell r="C1612" t="str">
            <v>M50N副驾座骨架总成</v>
          </cell>
        </row>
        <row r="1613">
          <cell r="A1613" t="str">
            <v>2.01.530</v>
          </cell>
          <cell r="B1613" t="str">
            <v>SCS0001268</v>
          </cell>
          <cell r="C1613" t="str">
            <v>M50N主驾安全带锁扣总成（带未提醒）</v>
          </cell>
        </row>
        <row r="1614">
          <cell r="A1614" t="str">
            <v>2.01.531</v>
          </cell>
          <cell r="B1614" t="str">
            <v>SCS0001269</v>
          </cell>
          <cell r="C1614" t="str">
            <v>M50N副驾安全带锁扣总成</v>
          </cell>
        </row>
        <row r="1615">
          <cell r="A1615" t="str">
            <v>2.01.532</v>
          </cell>
          <cell r="B1615" t="str">
            <v>BFA0000047</v>
          </cell>
          <cell r="C1615" t="str">
            <v>M50N调角器手柄限位销</v>
          </cell>
        </row>
        <row r="1616">
          <cell r="A1616" t="str">
            <v>2.01.533</v>
          </cell>
          <cell r="B1616" t="str">
            <v>SCS0001270</v>
          </cell>
          <cell r="C1616" t="str">
            <v>M50N中排左独立座椅安全带扣总成</v>
          </cell>
        </row>
        <row r="1617">
          <cell r="A1617" t="str">
            <v>2.01.534</v>
          </cell>
          <cell r="B1617" t="str">
            <v>SCS0001271</v>
          </cell>
          <cell r="C1617" t="str">
            <v>M50N独立座滑轨总成</v>
          </cell>
        </row>
        <row r="1618">
          <cell r="A1618" t="str">
            <v>2.01.535</v>
          </cell>
          <cell r="B1618" t="str">
            <v>SCS0001272</v>
          </cell>
          <cell r="C1618" t="str">
            <v>M50N中排六分拉线</v>
          </cell>
        </row>
        <row r="1619">
          <cell r="A1619" t="str">
            <v>2.01.536</v>
          </cell>
          <cell r="B1619" t="str">
            <v>SCS0001273</v>
          </cell>
          <cell r="C1619" t="str">
            <v>M50N中排六分安全带卷收器</v>
          </cell>
        </row>
        <row r="1620">
          <cell r="A1620" t="str">
            <v>2.01.537</v>
          </cell>
          <cell r="B1620" t="str">
            <v>SCS0001274</v>
          </cell>
          <cell r="C1620" t="str">
            <v>M50N中排四分拉线</v>
          </cell>
        </row>
        <row r="1621">
          <cell r="A1621" t="str">
            <v>2.01.538</v>
          </cell>
          <cell r="B1621" t="str">
            <v>SCS0001275</v>
          </cell>
          <cell r="C1621" t="str">
            <v>H32B后排左靠背锁</v>
          </cell>
        </row>
        <row r="1622">
          <cell r="A1622" t="str">
            <v>2.01.539</v>
          </cell>
          <cell r="B1622" t="str">
            <v>SCS0001276</v>
          </cell>
          <cell r="C1622" t="str">
            <v>H32B后排右靠背锁</v>
          </cell>
        </row>
        <row r="1623">
          <cell r="A1623" t="str">
            <v>2.01.540</v>
          </cell>
          <cell r="B1623" t="str">
            <v>SCS0001277</v>
          </cell>
          <cell r="C1623" t="str">
            <v>H32B卷轴器总成（自带安装螺母）</v>
          </cell>
        </row>
        <row r="1624">
          <cell r="A1624" t="str">
            <v>2.01.541</v>
          </cell>
          <cell r="B1624" t="str">
            <v>SCS0001278</v>
          </cell>
          <cell r="C1624" t="str">
            <v>M50N第三排安全带卷收器</v>
          </cell>
        </row>
        <row r="1625">
          <cell r="A1625" t="str">
            <v>2.01.542</v>
          </cell>
          <cell r="B1625" t="str">
            <v>SCS0001279</v>
          </cell>
          <cell r="C1625" t="str">
            <v>M50N第三排六分拉线</v>
          </cell>
        </row>
        <row r="1626">
          <cell r="A1626" t="str">
            <v>2.01.543</v>
          </cell>
          <cell r="B1626" t="str">
            <v>SCS0001280</v>
          </cell>
          <cell r="C1626" t="str">
            <v>M50N第三排六分地锁组装总成</v>
          </cell>
        </row>
        <row r="1627">
          <cell r="A1627" t="str">
            <v>2.01.544</v>
          </cell>
          <cell r="B1627" t="str">
            <v>SCS0001281</v>
          </cell>
          <cell r="C1627" t="str">
            <v>M50N第三排四分拉线</v>
          </cell>
        </row>
        <row r="1628">
          <cell r="A1628" t="str">
            <v>2.01.545</v>
          </cell>
          <cell r="B1628" t="str">
            <v>SCS0001282</v>
          </cell>
          <cell r="C1628" t="str">
            <v>M50N第三排四分地锁组装总成</v>
          </cell>
        </row>
        <row r="1629">
          <cell r="A1629" t="str">
            <v>2.01.546</v>
          </cell>
          <cell r="B1629" t="str">
            <v>SCS0001283</v>
          </cell>
          <cell r="C1629" t="str">
            <v>M50N第二排单头锁扣总成（六分）</v>
          </cell>
        </row>
        <row r="1630">
          <cell r="A1630" t="str">
            <v>2.01.547</v>
          </cell>
          <cell r="B1630" t="str">
            <v>SCS0001284</v>
          </cell>
          <cell r="C1630" t="str">
            <v>M50N第二排单头锁扣总成（四分）</v>
          </cell>
        </row>
        <row r="1631">
          <cell r="A1631" t="str">
            <v>2.01.548</v>
          </cell>
          <cell r="B1631" t="str">
            <v>SCS0001285</v>
          </cell>
          <cell r="C1631" t="str">
            <v>M50N第三排双头锁扣总成</v>
          </cell>
        </row>
        <row r="1632">
          <cell r="A1632" t="str">
            <v>2.01.549</v>
          </cell>
          <cell r="B1632" t="str">
            <v>BSP0000005</v>
          </cell>
          <cell r="C1632" t="str">
            <v>M50N后地脚翻转弹簧</v>
          </cell>
        </row>
        <row r="1633">
          <cell r="A1633" t="str">
            <v>2.01.550</v>
          </cell>
          <cell r="B1633" t="str">
            <v>SCS0001286</v>
          </cell>
          <cell r="C1633" t="str">
            <v>M50N中排外侧地脚总成</v>
          </cell>
        </row>
        <row r="1634">
          <cell r="A1634" t="str">
            <v>2.01.551</v>
          </cell>
          <cell r="B1634" t="str">
            <v>SCS0001287</v>
          </cell>
          <cell r="C1634" t="str">
            <v>M50N中排内侧地脚总成</v>
          </cell>
        </row>
        <row r="1635">
          <cell r="A1635" t="str">
            <v>2.01.552</v>
          </cell>
          <cell r="B1635" t="str">
            <v>BSP0000006</v>
          </cell>
          <cell r="C1635" t="str">
            <v>M50N前翻弹簧</v>
          </cell>
        </row>
        <row r="1636">
          <cell r="A1636" t="str">
            <v>2.01.553</v>
          </cell>
          <cell r="B1636" t="str">
            <v>SCS0001288</v>
          </cell>
          <cell r="C1636" t="str">
            <v>前翻转轴</v>
          </cell>
        </row>
        <row r="1637">
          <cell r="A1637" t="str">
            <v>2.01.554</v>
          </cell>
          <cell r="B1637" t="str">
            <v>SCS0001289</v>
          </cell>
          <cell r="C1637" t="str">
            <v>M50N前翻插销</v>
          </cell>
        </row>
        <row r="1638">
          <cell r="A1638" t="str">
            <v>2.01.555</v>
          </cell>
          <cell r="B1638" t="str">
            <v>SCS0001290</v>
          </cell>
          <cell r="C1638" t="str">
            <v>M50N第三排四六分外侧地脚总成</v>
          </cell>
        </row>
        <row r="1639">
          <cell r="A1639" t="str">
            <v>2.01.556</v>
          </cell>
          <cell r="B1639" t="str">
            <v>SCS0001291</v>
          </cell>
          <cell r="C1639" t="str">
            <v>M50N第三排四六分内侧地脚总成</v>
          </cell>
        </row>
        <row r="1640">
          <cell r="A1640" t="str">
            <v>2.01.557</v>
          </cell>
          <cell r="B1640" t="str">
            <v>SCS0001292</v>
          </cell>
          <cell r="C1640" t="str">
            <v>M50N第三排左侧座椅折叠器总成</v>
          </cell>
        </row>
        <row r="1641">
          <cell r="A1641" t="str">
            <v>2.01.558</v>
          </cell>
          <cell r="B1641" t="str">
            <v>SCS0001293</v>
          </cell>
          <cell r="C1641" t="str">
            <v>H32B合棉预埋钢丝A</v>
          </cell>
        </row>
        <row r="1642">
          <cell r="A1642" t="str">
            <v>2.01.559</v>
          </cell>
          <cell r="B1642" t="str">
            <v>SCS0001294</v>
          </cell>
          <cell r="C1642" t="str">
            <v>H32B合棉预埋钢丝B</v>
          </cell>
        </row>
        <row r="1643">
          <cell r="A1643" t="str">
            <v>2.01.560</v>
          </cell>
          <cell r="B1643" t="str">
            <v>SCS0001295</v>
          </cell>
          <cell r="C1643" t="str">
            <v>H32B合棉预埋钢丝C</v>
          </cell>
        </row>
        <row r="1644">
          <cell r="A1644" t="str">
            <v>2.01.561</v>
          </cell>
          <cell r="B1644" t="str">
            <v>SCS0001296</v>
          </cell>
          <cell r="C1644" t="str">
            <v>H32B合棉预埋钢丝D</v>
          </cell>
        </row>
        <row r="1645">
          <cell r="A1645" t="str">
            <v>2.01.562</v>
          </cell>
          <cell r="B1645" t="str">
            <v>SCS0001297</v>
          </cell>
          <cell r="C1645" t="str">
            <v>H32B合棉预埋钢丝E</v>
          </cell>
        </row>
        <row r="1646">
          <cell r="A1646" t="str">
            <v>2.01.563</v>
          </cell>
          <cell r="B1646" t="str">
            <v>SCS0001298</v>
          </cell>
          <cell r="C1646" t="str">
            <v>H32B合棉预埋钢丝G</v>
          </cell>
        </row>
        <row r="1647">
          <cell r="A1647" t="str">
            <v>2.01.564</v>
          </cell>
          <cell r="B1647" t="str">
            <v>SCS0001299</v>
          </cell>
          <cell r="C1647" t="str">
            <v>H32B合棉预埋钢丝H</v>
          </cell>
        </row>
        <row r="1648">
          <cell r="A1648" t="str">
            <v>2.01.565</v>
          </cell>
          <cell r="B1648" t="str">
            <v>SCS0001300</v>
          </cell>
          <cell r="C1648" t="str">
            <v>H32B合棉预埋钢丝I</v>
          </cell>
        </row>
        <row r="1649">
          <cell r="A1649" t="str">
            <v>2.01.566</v>
          </cell>
          <cell r="B1649" t="str">
            <v>SCS0001301</v>
          </cell>
          <cell r="C1649" t="str">
            <v>H32B合棉预埋钢丝A</v>
          </cell>
        </row>
        <row r="1650">
          <cell r="A1650" t="str">
            <v>2.01.567</v>
          </cell>
          <cell r="B1650" t="str">
            <v>SCS0001302</v>
          </cell>
          <cell r="C1650" t="str">
            <v>H32B合棉预埋钢丝B</v>
          </cell>
        </row>
        <row r="1651">
          <cell r="A1651" t="str">
            <v>2.01.568</v>
          </cell>
          <cell r="B1651" t="str">
            <v>SCS0001303</v>
          </cell>
          <cell r="C1651" t="str">
            <v>H32B合棉预埋钢丝C</v>
          </cell>
        </row>
        <row r="1652">
          <cell r="A1652" t="str">
            <v>2.01.569</v>
          </cell>
          <cell r="B1652" t="str">
            <v>SCS0001304</v>
          </cell>
          <cell r="C1652" t="str">
            <v>H32B合棉预埋钢丝D</v>
          </cell>
        </row>
        <row r="1653">
          <cell r="A1653" t="str">
            <v>2.01.570</v>
          </cell>
          <cell r="B1653" t="str">
            <v>SCS0001305</v>
          </cell>
          <cell r="C1653" t="str">
            <v>H32B合棉预埋钢丝E</v>
          </cell>
        </row>
        <row r="1654">
          <cell r="A1654" t="str">
            <v>2.01.571</v>
          </cell>
          <cell r="B1654" t="str">
            <v>SCS0001306</v>
          </cell>
          <cell r="C1654" t="str">
            <v>H32B合棉预埋钢丝A</v>
          </cell>
        </row>
        <row r="1655">
          <cell r="A1655" t="str">
            <v>2.01.572</v>
          </cell>
          <cell r="B1655" t="str">
            <v>SCS0001307</v>
          </cell>
          <cell r="C1655" t="str">
            <v>H32B合棉预埋钢丝C</v>
          </cell>
        </row>
        <row r="1656">
          <cell r="A1656" t="str">
            <v>2.01.573</v>
          </cell>
          <cell r="B1656" t="str">
            <v>SCS0001308</v>
          </cell>
          <cell r="C1656" t="str">
            <v>H32B合棉预埋钢丝D</v>
          </cell>
        </row>
        <row r="1657">
          <cell r="A1657" t="str">
            <v>2.01.574</v>
          </cell>
          <cell r="B1657" t="str">
            <v>SCS0001309</v>
          </cell>
          <cell r="C1657" t="str">
            <v>H32B前排靠背上弯管</v>
          </cell>
        </row>
        <row r="1658">
          <cell r="A1658" t="str">
            <v>2.01.575</v>
          </cell>
          <cell r="B1658" t="str">
            <v>SCS0001310</v>
          </cell>
          <cell r="C1658" t="str">
            <v>H32B前排背合棉后支撑钢丝1</v>
          </cell>
        </row>
        <row r="1659">
          <cell r="A1659" t="str">
            <v>2.01.576</v>
          </cell>
          <cell r="B1659" t="str">
            <v>SCS0001311</v>
          </cell>
          <cell r="C1659" t="str">
            <v>H32B主驾左侧调角器总成（不带气囊）</v>
          </cell>
        </row>
        <row r="1660">
          <cell r="A1660" t="str">
            <v>2.01.577</v>
          </cell>
          <cell r="B1660" t="str">
            <v>SCS0001312</v>
          </cell>
          <cell r="C1660" t="str">
            <v>H32B主驾右侧调角器总成</v>
          </cell>
        </row>
        <row r="1661">
          <cell r="A1661" t="str">
            <v>2.01.578</v>
          </cell>
          <cell r="B1661" t="str">
            <v>SCS0001313</v>
          </cell>
          <cell r="C1661" t="str">
            <v>H32B主驾左侧调角器总成（带气囊）</v>
          </cell>
        </row>
        <row r="1662">
          <cell r="A1662" t="str">
            <v>2.01.579</v>
          </cell>
          <cell r="B1662" t="str">
            <v>SCS0001314</v>
          </cell>
          <cell r="C1662" t="str">
            <v>H32B副驾右侧调角器总成（不带气囊）</v>
          </cell>
        </row>
        <row r="1663">
          <cell r="A1663" t="str">
            <v>2.01.580</v>
          </cell>
          <cell r="B1663" t="str">
            <v>SCS0001315</v>
          </cell>
          <cell r="C1663" t="str">
            <v>H32B副驾左侧调角器总成</v>
          </cell>
        </row>
        <row r="1664">
          <cell r="A1664" t="str">
            <v>2.01.581</v>
          </cell>
          <cell r="B1664" t="str">
            <v>SCS0001316</v>
          </cell>
          <cell r="C1664" t="str">
            <v>H32B副驾右侧调角器总成（带气囊）</v>
          </cell>
        </row>
        <row r="1665">
          <cell r="A1665" t="str">
            <v>2.01.582</v>
          </cell>
          <cell r="B1665" t="str">
            <v>SCS0001317</v>
          </cell>
          <cell r="C1665" t="str">
            <v>H32B靠背腰部支撑钣金</v>
          </cell>
        </row>
        <row r="1666">
          <cell r="A1666" t="str">
            <v>2.01.583</v>
          </cell>
          <cell r="B1666" t="str">
            <v>SCS0001318</v>
          </cell>
          <cell r="C1666" t="str">
            <v>H32B连动杆</v>
          </cell>
        </row>
        <row r="1667">
          <cell r="A1667" t="str">
            <v>2.01.584</v>
          </cell>
          <cell r="B1667" t="str">
            <v>SCS0001319</v>
          </cell>
          <cell r="C1667" t="str">
            <v>H32B主驾调角器把手</v>
          </cell>
        </row>
        <row r="1668">
          <cell r="A1668" t="str">
            <v>2.01.585</v>
          </cell>
          <cell r="B1668" t="str">
            <v>SCS0001320</v>
          </cell>
          <cell r="C1668" t="str">
            <v>H32B副驾调角器把手</v>
          </cell>
        </row>
        <row r="1669">
          <cell r="A1669" t="str">
            <v>2.01.586</v>
          </cell>
          <cell r="B1669" t="str">
            <v>SCS0001321</v>
          </cell>
          <cell r="C1669" t="str">
            <v>H32B调角器核心件</v>
          </cell>
        </row>
        <row r="1670">
          <cell r="A1670" t="str">
            <v>2.01.587</v>
          </cell>
          <cell r="B1670" t="str">
            <v>SCS0001322</v>
          </cell>
          <cell r="C1670" t="str">
            <v>H32B驾驶员滑轨总成</v>
          </cell>
        </row>
        <row r="1671">
          <cell r="A1671" t="str">
            <v>2.01.588</v>
          </cell>
          <cell r="B1671" t="str">
            <v>SCS0001323</v>
          </cell>
          <cell r="C1671" t="str">
            <v>H32B副驾驶员滑轨总成</v>
          </cell>
        </row>
        <row r="1672">
          <cell r="A1672" t="str">
            <v>2.01.589</v>
          </cell>
          <cell r="B1672" t="str">
            <v>SCS0001324</v>
          </cell>
          <cell r="C1672" t="str">
            <v>C33D主驾安全带锁扣总成（时尚版，米色）</v>
          </cell>
        </row>
        <row r="1673">
          <cell r="A1673" t="str">
            <v>2.01.590</v>
          </cell>
          <cell r="B1673" t="str">
            <v>SCS0001325</v>
          </cell>
          <cell r="C1673" t="str">
            <v>C33D副驾安全带锁扣总成（时尚版，米色）</v>
          </cell>
        </row>
        <row r="1674">
          <cell r="A1674" t="str">
            <v>2.01.591</v>
          </cell>
          <cell r="B1674" t="str">
            <v>SCS0001326</v>
          </cell>
          <cell r="C1674" t="str">
            <v>C33D后排安全带卷收器总成（时尚版，米色）</v>
          </cell>
        </row>
        <row r="1675">
          <cell r="A1675" t="str">
            <v>2.01.592</v>
          </cell>
          <cell r="B1675" t="str">
            <v>SCS0001327</v>
          </cell>
          <cell r="C1675" t="str">
            <v>M50N靠背上弯管</v>
          </cell>
        </row>
        <row r="1676">
          <cell r="A1676" t="str">
            <v>2.01.593</v>
          </cell>
          <cell r="B1676" t="str">
            <v>SCS0001328</v>
          </cell>
          <cell r="C1676" t="str">
            <v>M50N背合棉后支撑钢丝1</v>
          </cell>
        </row>
        <row r="1677">
          <cell r="A1677" t="str">
            <v>2.01.594</v>
          </cell>
          <cell r="B1677" t="str">
            <v>SCS0001329</v>
          </cell>
          <cell r="C1677" t="str">
            <v>M50N主驾左侧调角器总成(无气囊)</v>
          </cell>
        </row>
        <row r="1678">
          <cell r="A1678" t="str">
            <v>2.01.595</v>
          </cell>
          <cell r="B1678" t="str">
            <v>SCS0001330</v>
          </cell>
          <cell r="C1678" t="str">
            <v>M50N主驾左侧调角器总成(带气囊)</v>
          </cell>
        </row>
        <row r="1679">
          <cell r="A1679" t="str">
            <v>2.01.596</v>
          </cell>
          <cell r="B1679" t="str">
            <v>SCS0001331</v>
          </cell>
          <cell r="C1679" t="str">
            <v>M50N主驾右侧调角器总成</v>
          </cell>
        </row>
        <row r="1680">
          <cell r="A1680" t="str">
            <v>2.01.597</v>
          </cell>
          <cell r="B1680" t="str">
            <v>SCS0001332</v>
          </cell>
          <cell r="C1680" t="str">
            <v>M50N靠背腰部支撑钣金</v>
          </cell>
        </row>
        <row r="1681">
          <cell r="A1681" t="str">
            <v>2.01.598</v>
          </cell>
          <cell r="B1681" t="str">
            <v>SCS0001333</v>
          </cell>
          <cell r="C1681" t="str">
            <v>M50N连动杆</v>
          </cell>
        </row>
        <row r="1682">
          <cell r="A1682" t="str">
            <v>2.01.599</v>
          </cell>
          <cell r="B1682" t="str">
            <v>SCS0001334</v>
          </cell>
          <cell r="C1682" t="str">
            <v>M50N副驾右侧调角器总成（无气囊）</v>
          </cell>
        </row>
        <row r="1683">
          <cell r="A1683" t="str">
            <v>2.01.600</v>
          </cell>
          <cell r="B1683" t="str">
            <v>SCS0001335</v>
          </cell>
          <cell r="C1683" t="str">
            <v>M50N副驾右侧调角器总成（带气囊）</v>
          </cell>
        </row>
        <row r="1684">
          <cell r="A1684" t="str">
            <v>2.01.601</v>
          </cell>
          <cell r="B1684" t="str">
            <v>SCS0001336</v>
          </cell>
          <cell r="C1684" t="str">
            <v>M50N副驾左侧调角器总成</v>
          </cell>
        </row>
        <row r="1685">
          <cell r="A1685" t="str">
            <v>2.01.602</v>
          </cell>
          <cell r="B1685" t="str">
            <v>SCS0001337</v>
          </cell>
          <cell r="C1685" t="str">
            <v>M50N中排左独立靠背弯管</v>
          </cell>
        </row>
        <row r="1686">
          <cell r="A1686" t="str">
            <v>2.01.603</v>
          </cell>
          <cell r="B1686" t="str">
            <v>SCS0001338</v>
          </cell>
          <cell r="C1686" t="str">
            <v>M50N中排右独立靠背弯管</v>
          </cell>
        </row>
        <row r="1687">
          <cell r="A1687" t="str">
            <v>2.01.604</v>
          </cell>
          <cell r="B1687" t="str">
            <v>SCS0001339</v>
          </cell>
          <cell r="C1687" t="str">
            <v>M50N中排左独立背合棉后支撑钢丝A</v>
          </cell>
        </row>
        <row r="1688">
          <cell r="A1688" t="str">
            <v>2.01.605</v>
          </cell>
          <cell r="B1688" t="str">
            <v>SCS0001340</v>
          </cell>
          <cell r="C1688" t="str">
            <v>M50N中排左独立背合棉后支撑钢丝B</v>
          </cell>
        </row>
        <row r="1689">
          <cell r="A1689" t="str">
            <v>2.01.606</v>
          </cell>
          <cell r="B1689" t="str">
            <v>SCS0001341</v>
          </cell>
          <cell r="C1689" t="str">
            <v>M50N中排独立靠背上支撑钢丝</v>
          </cell>
        </row>
        <row r="1690">
          <cell r="A1690" t="str">
            <v>2.01.607</v>
          </cell>
          <cell r="B1690" t="str">
            <v>SCS0001342</v>
          </cell>
          <cell r="C1690" t="str">
            <v>M50N中排右独立背合棉后支撑钢丝A</v>
          </cell>
        </row>
        <row r="1691">
          <cell r="A1691" t="str">
            <v>2.01.608</v>
          </cell>
          <cell r="B1691" t="str">
            <v>SCS0001343</v>
          </cell>
          <cell r="C1691" t="str">
            <v>M50N中排右独立背合棉后支撑钢丝B</v>
          </cell>
        </row>
        <row r="1692">
          <cell r="A1692" t="str">
            <v>2.01.609</v>
          </cell>
          <cell r="B1692" t="str">
            <v>SCS0001344</v>
          </cell>
          <cell r="C1692" t="str">
            <v>M50N中排独立背合棉纵向支撑钢丝</v>
          </cell>
        </row>
        <row r="1693">
          <cell r="A1693" t="str">
            <v>2.01.610</v>
          </cell>
          <cell r="B1693" t="str">
            <v>SCS0001345</v>
          </cell>
          <cell r="C1693" t="str">
            <v>M50N中排左独立靠背左侧支撑钢丝</v>
          </cell>
        </row>
        <row r="1694">
          <cell r="A1694" t="str">
            <v>2.01.611</v>
          </cell>
          <cell r="B1694" t="str">
            <v>SCS0001346</v>
          </cell>
          <cell r="C1694" t="str">
            <v>M50N中排左独立靠背右侧支撑钢丝</v>
          </cell>
        </row>
        <row r="1695">
          <cell r="A1695" t="str">
            <v>2.01.612</v>
          </cell>
          <cell r="B1695" t="str">
            <v>SCS0001347</v>
          </cell>
          <cell r="C1695" t="str">
            <v>M50N中排左独立靠背调角器总成</v>
          </cell>
        </row>
        <row r="1696">
          <cell r="A1696" t="str">
            <v>2.01.613</v>
          </cell>
          <cell r="B1696" t="str">
            <v>SCS0001348</v>
          </cell>
          <cell r="C1696" t="str">
            <v>M50N中排右独立靠背右侧支撑钢丝</v>
          </cell>
        </row>
        <row r="1697">
          <cell r="A1697" t="str">
            <v>2.01.614</v>
          </cell>
          <cell r="B1697" t="str">
            <v>SCS0001349</v>
          </cell>
          <cell r="C1697" t="str">
            <v>M50N中排右独立靠背左侧支撑钢丝</v>
          </cell>
        </row>
        <row r="1698">
          <cell r="A1698" t="str">
            <v>2.01.615</v>
          </cell>
          <cell r="B1698" t="str">
            <v>SCS0001350</v>
          </cell>
          <cell r="C1698" t="str">
            <v>M50N中排右独立靠背调角器总成</v>
          </cell>
        </row>
        <row r="1699">
          <cell r="A1699" t="str">
            <v>2.01.616</v>
          </cell>
          <cell r="B1699" t="str">
            <v>SCS0001351</v>
          </cell>
          <cell r="C1699" t="str">
            <v>M50N中排左独立扶手链接板金</v>
          </cell>
        </row>
        <row r="1700">
          <cell r="A1700" t="str">
            <v>2.01.617</v>
          </cell>
          <cell r="B1700" t="str">
            <v>SCS0001352</v>
          </cell>
          <cell r="C1700" t="str">
            <v>M50N中排四分座椅折叠器总成</v>
          </cell>
        </row>
        <row r="1701">
          <cell r="A1701" t="str">
            <v>2.01.618</v>
          </cell>
          <cell r="B1701" t="str">
            <v>SCS0001353</v>
          </cell>
          <cell r="C1701" t="str">
            <v>M50N中排左独立外侧滑轨总成</v>
          </cell>
        </row>
        <row r="1702">
          <cell r="A1702" t="str">
            <v>2.01.619</v>
          </cell>
          <cell r="B1702" t="str">
            <v>SCS0001354</v>
          </cell>
          <cell r="C1702" t="str">
            <v>M50N中排独立内侧滑轨总成</v>
          </cell>
        </row>
        <row r="1703">
          <cell r="A1703" t="str">
            <v>2.01.620</v>
          </cell>
          <cell r="B1703" t="str">
            <v>SCS0001355</v>
          </cell>
          <cell r="C1703" t="str">
            <v>M50N中排右独立外侧滑轨总成</v>
          </cell>
        </row>
        <row r="1704">
          <cell r="A1704" t="str">
            <v>2.01.621</v>
          </cell>
          <cell r="B1704" t="str">
            <v>SCS0001356</v>
          </cell>
          <cell r="C1704" t="str">
            <v>M50N中排独立前座框支撑钣金总成</v>
          </cell>
        </row>
        <row r="1705">
          <cell r="A1705" t="str">
            <v>2.01.622</v>
          </cell>
          <cell r="B1705" t="str">
            <v>SCS0001357</v>
          </cell>
          <cell r="C1705" t="str">
            <v>M50N中排独立外后座框支撑钣金总成</v>
          </cell>
        </row>
        <row r="1706">
          <cell r="A1706" t="str">
            <v>2.01.623</v>
          </cell>
          <cell r="B1706" t="str">
            <v>SCS0001358</v>
          </cell>
          <cell r="C1706" t="str">
            <v>M50N中排独立内后座框支撑钣金总成</v>
          </cell>
        </row>
        <row r="1707">
          <cell r="A1707" t="str">
            <v>2.01.624</v>
          </cell>
          <cell r="B1707" t="str">
            <v>SCS0001359</v>
          </cell>
          <cell r="C1707" t="str">
            <v>M50N中排独立滑轨解锁拉杆</v>
          </cell>
        </row>
        <row r="1708">
          <cell r="A1708" t="str">
            <v>2.01.625</v>
          </cell>
          <cell r="B1708" t="str">
            <v>SCS0001360</v>
          </cell>
          <cell r="C1708" t="str">
            <v>M50N主驾座骨架总成（C32B座骨架+M50N滑轨）</v>
          </cell>
        </row>
        <row r="1709">
          <cell r="A1709" t="str">
            <v>2.01.626</v>
          </cell>
          <cell r="B1709" t="str">
            <v>SCS0001361</v>
          </cell>
          <cell r="C1709" t="str">
            <v>M50N副驾座骨架总成（C32B座骨架+M50N滑轨）</v>
          </cell>
        </row>
        <row r="1710">
          <cell r="A1710" t="str">
            <v>2.01.627</v>
          </cell>
          <cell r="B1710" t="str">
            <v>SCS0001362</v>
          </cell>
          <cell r="C1710" t="str">
            <v>H32B座椅靠背座垫电加热系统</v>
          </cell>
        </row>
        <row r="1711">
          <cell r="A1711" t="str">
            <v>2.01.628</v>
          </cell>
          <cell r="B1711" t="str">
            <v>SCS0001363</v>
          </cell>
          <cell r="C1711" t="str">
            <v>H32B前排头枕骨架总成</v>
          </cell>
        </row>
        <row r="1712">
          <cell r="A1712" t="str">
            <v>2.01.629</v>
          </cell>
          <cell r="B1712" t="str">
            <v>SCS0001364</v>
          </cell>
          <cell r="C1712" t="str">
            <v>M50N左侧独立扶手轴总成</v>
          </cell>
        </row>
        <row r="1713">
          <cell r="A1713" t="str">
            <v>2.01.630</v>
          </cell>
          <cell r="B1713" t="str">
            <v>SCS0001365</v>
          </cell>
          <cell r="C1713" t="str">
            <v>M50N右侧独立扶手轴总成</v>
          </cell>
        </row>
        <row r="1714">
          <cell r="A1714" t="str">
            <v>2.01.631</v>
          </cell>
          <cell r="B1714" t="str">
            <v>SCS0001366</v>
          </cell>
          <cell r="C1714" t="str">
            <v>M50N左侧独立扶手骨架总成</v>
          </cell>
        </row>
        <row r="1715">
          <cell r="A1715" t="str">
            <v>2.01.632</v>
          </cell>
          <cell r="B1715" t="str">
            <v>SCS0001367</v>
          </cell>
          <cell r="C1715" t="str">
            <v>M50N右侧独立扶手骨架总成</v>
          </cell>
        </row>
        <row r="1716">
          <cell r="A1716" t="str">
            <v>2.01.633</v>
          </cell>
          <cell r="B1716" t="str">
            <v>SCS0001368</v>
          </cell>
          <cell r="C1716" t="str">
            <v>C33DB豪华型驾驶员安全带锁扣</v>
          </cell>
        </row>
        <row r="1717">
          <cell r="A1717" t="str">
            <v>2.01.634</v>
          </cell>
          <cell r="B1717" t="str">
            <v>SCS0001369</v>
          </cell>
          <cell r="C1717" t="str">
            <v>C33DB驾驶员安全带锁扣（低配）</v>
          </cell>
        </row>
        <row r="1718">
          <cell r="A1718" t="str">
            <v>2.01.635</v>
          </cell>
          <cell r="B1718" t="str">
            <v>SCS0001370</v>
          </cell>
          <cell r="C1718" t="str">
            <v>C33DB副驾驶员安全带锁扣（低配）</v>
          </cell>
        </row>
        <row r="1719">
          <cell r="A1719" t="str">
            <v>2.01.636</v>
          </cell>
          <cell r="B1719" t="str">
            <v>SCS0001371</v>
          </cell>
          <cell r="C1719" t="str">
            <v>C33DB后排座椅安全带卷收器</v>
          </cell>
        </row>
        <row r="1720">
          <cell r="A1720" t="str">
            <v>2.01.637</v>
          </cell>
          <cell r="B1720" t="str">
            <v>SCS0001372</v>
          </cell>
          <cell r="C1720" t="str">
            <v>H32B背骨架头枕支管A</v>
          </cell>
        </row>
        <row r="1721">
          <cell r="A1721" t="str">
            <v>2.01.638</v>
          </cell>
          <cell r="B1721" t="str">
            <v>SCS0001373</v>
          </cell>
          <cell r="C1721" t="str">
            <v>H32B背骨架头枕支管B</v>
          </cell>
        </row>
        <row r="1722">
          <cell r="A1722" t="str">
            <v>2.01.639</v>
          </cell>
          <cell r="B1722" t="str">
            <v>SCS0001374</v>
          </cell>
          <cell r="C1722" t="str">
            <v>M50N主驾座骨架总成（C32B座骨架+M50N滑轨，不带线束固定板）</v>
          </cell>
        </row>
        <row r="1723">
          <cell r="A1723" t="str">
            <v>2.01.640</v>
          </cell>
          <cell r="B1723" t="str">
            <v>SCS0001375</v>
          </cell>
          <cell r="C1723" t="str">
            <v>M50N副驾座骨架总成（C32B座骨架+M50N滑轨，不带线束固定板）</v>
          </cell>
        </row>
        <row r="1724">
          <cell r="A1724" t="str">
            <v>2.01.641</v>
          </cell>
          <cell r="B1724" t="str">
            <v>SCS0001376</v>
          </cell>
          <cell r="C1724" t="str">
            <v>H32B六分靠背骨架侧铰链总成</v>
          </cell>
        </row>
        <row r="1725">
          <cell r="A1725" t="str">
            <v>2.01.642</v>
          </cell>
          <cell r="B1725" t="str">
            <v>SCS0001377</v>
          </cell>
          <cell r="C1725" t="str">
            <v>H32B六分靠背骨架中间铰链总成（含销轴）</v>
          </cell>
        </row>
        <row r="1726">
          <cell r="A1726" t="str">
            <v>2.01.643</v>
          </cell>
          <cell r="B1726" t="str">
            <v>SCS0001378</v>
          </cell>
          <cell r="C1726" t="str">
            <v>H32B四分靠背骨架侧铰链总成</v>
          </cell>
        </row>
        <row r="1727">
          <cell r="A1727" t="str">
            <v>2.01.644</v>
          </cell>
          <cell r="B1727" t="str">
            <v>SCS0001379</v>
          </cell>
          <cell r="C1727" t="str">
            <v>H32B四分靠背骨架中间铰链总成</v>
          </cell>
        </row>
        <row r="1728">
          <cell r="A1728" t="str">
            <v>2.01.645</v>
          </cell>
          <cell r="B1728" t="str">
            <v>SCS0001380</v>
          </cell>
          <cell r="C1728" t="str">
            <v>H32B六分靠背锁固定支架</v>
          </cell>
        </row>
        <row r="1729">
          <cell r="A1729" t="str">
            <v>2.01.646</v>
          </cell>
          <cell r="B1729" t="str">
            <v>SCS0001381</v>
          </cell>
          <cell r="C1729" t="str">
            <v>H32B六分解锁固定支架</v>
          </cell>
        </row>
        <row r="1730">
          <cell r="A1730" t="str">
            <v>2.01.647</v>
          </cell>
          <cell r="B1730" t="str">
            <v>SCS0001382</v>
          </cell>
          <cell r="C1730" t="str">
            <v>H32B四分靠背锁固定支架</v>
          </cell>
        </row>
        <row r="1731">
          <cell r="A1731" t="str">
            <v>2.01.648</v>
          </cell>
          <cell r="B1731" t="str">
            <v>SCS0001383</v>
          </cell>
          <cell r="C1731" t="str">
            <v>H32B四分解锁固定支架</v>
          </cell>
        </row>
        <row r="1732">
          <cell r="A1732" t="str">
            <v>2.01.649</v>
          </cell>
          <cell r="B1732" t="str">
            <v>SCS0001384</v>
          </cell>
          <cell r="C1732" t="str">
            <v>H32B四分标识固定板总成</v>
          </cell>
        </row>
        <row r="1733">
          <cell r="A1733" t="str">
            <v>2.01.650</v>
          </cell>
          <cell r="B1733" t="str">
            <v>SCS0001385</v>
          </cell>
          <cell r="C1733" t="str">
            <v>H32B六分标识固定板总成</v>
          </cell>
        </row>
        <row r="1734">
          <cell r="A1734" t="str">
            <v>2.01.651</v>
          </cell>
          <cell r="B1734" t="str">
            <v>SCS0001386</v>
          </cell>
          <cell r="C1734" t="str">
            <v>H32B补强钣金A</v>
          </cell>
        </row>
        <row r="1735">
          <cell r="A1735" t="str">
            <v>2.01.652</v>
          </cell>
          <cell r="B1735" t="str">
            <v>SCS0001387</v>
          </cell>
          <cell r="C1735" t="str">
            <v>H32B补强钣金B</v>
          </cell>
        </row>
        <row r="1736">
          <cell r="A1736" t="str">
            <v>2.01.653</v>
          </cell>
          <cell r="B1736" t="str">
            <v>SCS0001388</v>
          </cell>
          <cell r="C1736" t="str">
            <v>H32B补强钣金C</v>
          </cell>
        </row>
        <row r="1737">
          <cell r="A1737" t="str">
            <v>2.01.654</v>
          </cell>
          <cell r="B1737" t="str">
            <v>SCS0001389</v>
          </cell>
          <cell r="C1737" t="str">
            <v>H32B挂钩固定支架</v>
          </cell>
        </row>
        <row r="1738">
          <cell r="A1738" t="str">
            <v>2.01.655</v>
          </cell>
          <cell r="B1738" t="str">
            <v>SCS0001390</v>
          </cell>
          <cell r="C1738" t="str">
            <v>H32B卷轴器固定支架</v>
          </cell>
        </row>
        <row r="1739">
          <cell r="A1739" t="str">
            <v>2.01.656</v>
          </cell>
          <cell r="B1739" t="str">
            <v>SCS0001391</v>
          </cell>
          <cell r="C1739" t="str">
            <v>H32B安全带出口罩壳固定支架</v>
          </cell>
        </row>
        <row r="1740">
          <cell r="A1740" t="str">
            <v>2.01.657</v>
          </cell>
          <cell r="B1740" t="str">
            <v>SCS0001392</v>
          </cell>
          <cell r="C1740" t="str">
            <v>C40D后排靠背拉带总成</v>
          </cell>
        </row>
        <row r="1741">
          <cell r="A1741" t="str">
            <v>2.01.658</v>
          </cell>
          <cell r="B1741" t="str">
            <v>SCS0001393</v>
          </cell>
          <cell r="C1741" t="str">
            <v>C40D后排骨架总成（无扶手）</v>
          </cell>
        </row>
        <row r="1742">
          <cell r="A1742" t="str">
            <v>2.01.659</v>
          </cell>
          <cell r="B1742" t="str">
            <v>SCS0001394</v>
          </cell>
          <cell r="C1742" t="str">
            <v>M20副驾驶员靠背骨架总成(外购)</v>
          </cell>
        </row>
        <row r="1743">
          <cell r="A1743" t="str">
            <v>2.01.660</v>
          </cell>
          <cell r="B1743" t="str">
            <v>SCS0001395</v>
          </cell>
          <cell r="C1743" t="str">
            <v>H32B副驾靠背骨架焊接总成（豪华,外购）</v>
          </cell>
        </row>
        <row r="1744">
          <cell r="A1744" t="str">
            <v>2.01.661</v>
          </cell>
          <cell r="B1744" t="str">
            <v>SCS0001396</v>
          </cell>
          <cell r="C1744" t="str">
            <v>H32B副驾靠背骨架焊接总成（外购）</v>
          </cell>
        </row>
        <row r="1745">
          <cell r="A1745" t="str">
            <v>2.01.662</v>
          </cell>
          <cell r="B1745" t="str">
            <v>SCS0001397</v>
          </cell>
          <cell r="C1745" t="str">
            <v>H32B主驾靠背骨架焊接总成（外购）</v>
          </cell>
        </row>
        <row r="1746">
          <cell r="A1746" t="str">
            <v>2.01.663</v>
          </cell>
          <cell r="B1746" t="str">
            <v>SCS0001398</v>
          </cell>
          <cell r="C1746" t="str">
            <v>H32B主驾靠背骨架焊接总成（豪华，外购）</v>
          </cell>
        </row>
        <row r="1747">
          <cell r="A1747" t="str">
            <v>2.01.664</v>
          </cell>
          <cell r="B1747" t="str">
            <v>SCS0001399</v>
          </cell>
          <cell r="C1747" t="str">
            <v>M20主驾驶员靠背骨架总成（外购）</v>
          </cell>
        </row>
        <row r="1748">
          <cell r="A1748" t="str">
            <v>2.01.665</v>
          </cell>
          <cell r="B1748" t="str">
            <v>SCS0001400</v>
          </cell>
          <cell r="C1748" t="str">
            <v>M20右侧独立靠背骨架总成（带扶手,外购）</v>
          </cell>
        </row>
        <row r="1749">
          <cell r="A1749" t="str">
            <v>2.01.666</v>
          </cell>
          <cell r="B1749" t="str">
            <v>SCS0001401</v>
          </cell>
          <cell r="C1749" t="str">
            <v>M20左侧独立靠背骨架总成（带扶手，外购）</v>
          </cell>
        </row>
        <row r="1750">
          <cell r="A1750" t="str">
            <v>2.01.667</v>
          </cell>
          <cell r="B1750" t="str">
            <v>SCS0001402</v>
          </cell>
          <cell r="C1750" t="str">
            <v>支撑钢丝390</v>
          </cell>
        </row>
        <row r="1751">
          <cell r="A1751" t="str">
            <v>2.01.668</v>
          </cell>
          <cell r="B1751" t="str">
            <v>SCS0001403</v>
          </cell>
          <cell r="C1751" t="str">
            <v>C40D后排钢丝1</v>
          </cell>
        </row>
        <row r="1752">
          <cell r="A1752" t="str">
            <v>2.01.669</v>
          </cell>
          <cell r="B1752" t="str">
            <v>SCS0001404</v>
          </cell>
          <cell r="C1752" t="str">
            <v>C40D后排钢丝2</v>
          </cell>
        </row>
        <row r="1753">
          <cell r="A1753" t="str">
            <v>2.01.670</v>
          </cell>
          <cell r="B1753" t="str">
            <v>SCS0001405</v>
          </cell>
          <cell r="C1753" t="str">
            <v>C40D后排钢丝3</v>
          </cell>
        </row>
        <row r="1754">
          <cell r="A1754" t="str">
            <v>2.01.671</v>
          </cell>
          <cell r="B1754" t="str">
            <v>SCS0001406</v>
          </cell>
          <cell r="C1754" t="str">
            <v>C40D后排钢丝4</v>
          </cell>
        </row>
        <row r="1755">
          <cell r="A1755" t="str">
            <v>2.01.672</v>
          </cell>
          <cell r="B1755" t="str">
            <v>SCS0001407</v>
          </cell>
          <cell r="C1755" t="str">
            <v>C40D后排钢丝5</v>
          </cell>
        </row>
        <row r="1756">
          <cell r="A1756" t="str">
            <v>2.01.673</v>
          </cell>
          <cell r="B1756" t="str">
            <v>SCS0001408</v>
          </cell>
          <cell r="C1756" t="str">
            <v>C40D后排钢丝6</v>
          </cell>
        </row>
        <row r="1757">
          <cell r="A1757" t="str">
            <v>2.01.674</v>
          </cell>
          <cell r="B1757" t="str">
            <v>SCS0001409</v>
          </cell>
          <cell r="C1757" t="str">
            <v>C40D圆管</v>
          </cell>
        </row>
        <row r="1758">
          <cell r="A1758" t="str">
            <v>2.01.675</v>
          </cell>
          <cell r="B1758" t="str">
            <v>SCS0001410</v>
          </cell>
          <cell r="C1758" t="str">
            <v>C40D横管</v>
          </cell>
        </row>
        <row r="1759">
          <cell r="A1759" t="str">
            <v>2.01.676</v>
          </cell>
          <cell r="B1759" t="str">
            <v>SCS0001411</v>
          </cell>
          <cell r="C1759" t="str">
            <v>C40D扶手支撑板</v>
          </cell>
        </row>
        <row r="1760">
          <cell r="A1760" t="str">
            <v>2.01.677</v>
          </cell>
          <cell r="B1760" t="str">
            <v>SCS0001412</v>
          </cell>
          <cell r="C1760" t="str">
            <v>C40D扶手连接钣金1</v>
          </cell>
        </row>
        <row r="1761">
          <cell r="A1761" t="str">
            <v>2.01.678</v>
          </cell>
          <cell r="B1761" t="str">
            <v>SCS0001413</v>
          </cell>
          <cell r="C1761" t="str">
            <v>C40D扶手连接钣金2</v>
          </cell>
        </row>
        <row r="1762">
          <cell r="A1762" t="str">
            <v>2.01.679</v>
          </cell>
          <cell r="B1762" t="str">
            <v>SCS0001414</v>
          </cell>
          <cell r="C1762" t="str">
            <v>C40D靠背扶手面套支撑钢丝</v>
          </cell>
        </row>
        <row r="1763">
          <cell r="A1763" t="str">
            <v>2.01.680</v>
          </cell>
          <cell r="B1763" t="str">
            <v>SCS0001415</v>
          </cell>
          <cell r="C1763" t="str">
            <v>C40D按钮支架</v>
          </cell>
        </row>
        <row r="1764">
          <cell r="A1764" t="str">
            <v>2.01.681</v>
          </cell>
          <cell r="B1764" t="str">
            <v>SCS0001416</v>
          </cell>
          <cell r="C1764" t="str">
            <v>C40D纵管</v>
          </cell>
        </row>
        <row r="1765">
          <cell r="A1765" t="str">
            <v>2.01.682</v>
          </cell>
          <cell r="B1765" t="str">
            <v>SCS0001417</v>
          </cell>
          <cell r="C1765" t="str">
            <v>C40D安全带支架总成</v>
          </cell>
        </row>
        <row r="1766">
          <cell r="A1766" t="str">
            <v>2.01.683</v>
          </cell>
          <cell r="B1766" t="str">
            <v>SCS0001418</v>
          </cell>
          <cell r="C1766" t="str">
            <v>C40D横向钢丝1</v>
          </cell>
        </row>
        <row r="1767">
          <cell r="A1767" t="str">
            <v>2.01.684</v>
          </cell>
          <cell r="B1767" t="str">
            <v>SCS0001419</v>
          </cell>
          <cell r="C1767" t="str">
            <v>C40D横向钢丝2</v>
          </cell>
        </row>
        <row r="1768">
          <cell r="A1768" t="str">
            <v>2.01.685</v>
          </cell>
          <cell r="B1768" t="str">
            <v>SCS0001420</v>
          </cell>
          <cell r="C1768" t="str">
            <v>C40D横向钢丝3</v>
          </cell>
        </row>
        <row r="1769">
          <cell r="A1769" t="str">
            <v>2.01.686</v>
          </cell>
          <cell r="B1769" t="str">
            <v>SCS0001421</v>
          </cell>
          <cell r="C1769" t="str">
            <v>C40D右旋转支架总成</v>
          </cell>
        </row>
        <row r="1770">
          <cell r="A1770" t="str">
            <v>2.01.687</v>
          </cell>
          <cell r="B1770" t="str">
            <v>SCS0001422</v>
          </cell>
          <cell r="C1770" t="str">
            <v>C40D左旋转支架总成</v>
          </cell>
        </row>
        <row r="1771">
          <cell r="A1771" t="str">
            <v>2.01.688</v>
          </cell>
          <cell r="B1771" t="str">
            <v>SCS0001423</v>
          </cell>
          <cell r="C1771" t="str">
            <v>C40D锁支架</v>
          </cell>
        </row>
        <row r="1772">
          <cell r="A1772" t="str">
            <v>2.01.689</v>
          </cell>
          <cell r="B1772" t="str">
            <v>SCS0001424</v>
          </cell>
          <cell r="C1772" t="str">
            <v>C40D支持下端钢丝1</v>
          </cell>
        </row>
        <row r="1773">
          <cell r="A1773" t="str">
            <v>2.01.690</v>
          </cell>
          <cell r="B1773" t="str">
            <v>SCS0001425</v>
          </cell>
          <cell r="C1773" t="str">
            <v>C40D支持下端钢丝2</v>
          </cell>
        </row>
        <row r="1774">
          <cell r="A1774" t="str">
            <v>2.01.691</v>
          </cell>
          <cell r="B1774" t="str">
            <v>SCS0001426</v>
          </cell>
          <cell r="C1774" t="str">
            <v>C40D右侧支持钢丝1</v>
          </cell>
        </row>
        <row r="1775">
          <cell r="A1775" t="str">
            <v>2.01.692</v>
          </cell>
          <cell r="B1775" t="str">
            <v>SCS0001427</v>
          </cell>
          <cell r="C1775" t="str">
            <v>C40D右侧支持钢丝2</v>
          </cell>
        </row>
        <row r="1776">
          <cell r="A1776" t="str">
            <v>2.01.693</v>
          </cell>
          <cell r="B1776" t="str">
            <v>SCS0001428</v>
          </cell>
          <cell r="C1776" t="str">
            <v>C40D左侧支持钢丝1</v>
          </cell>
        </row>
        <row r="1777">
          <cell r="A1777" t="str">
            <v>2.01.694</v>
          </cell>
          <cell r="B1777" t="str">
            <v>SCS0001429</v>
          </cell>
          <cell r="C1777" t="str">
            <v>C40D左侧支持钢丝2</v>
          </cell>
        </row>
        <row r="1778">
          <cell r="A1778" t="str">
            <v>2.01.695</v>
          </cell>
          <cell r="B1778" t="str">
            <v>SCS0001430</v>
          </cell>
          <cell r="C1778" t="str">
            <v>C40D坐垫钢丝1</v>
          </cell>
        </row>
        <row r="1779">
          <cell r="A1779" t="str">
            <v>2.01.696</v>
          </cell>
          <cell r="B1779" t="str">
            <v>SCS0001431</v>
          </cell>
          <cell r="C1779" t="str">
            <v>C40D坐垫钢丝2</v>
          </cell>
        </row>
        <row r="1780">
          <cell r="A1780" t="str">
            <v>2.01.697</v>
          </cell>
          <cell r="B1780" t="str">
            <v>SCS0001432</v>
          </cell>
          <cell r="C1780" t="str">
            <v>C40D坐垫钢丝3</v>
          </cell>
        </row>
        <row r="1781">
          <cell r="A1781" t="str">
            <v>2.01.698</v>
          </cell>
          <cell r="B1781" t="str">
            <v>SCS0001433</v>
          </cell>
          <cell r="C1781" t="str">
            <v>C40D坐垫钢丝4</v>
          </cell>
        </row>
        <row r="1782">
          <cell r="A1782" t="str">
            <v>2.01.699</v>
          </cell>
          <cell r="B1782" t="str">
            <v>SCS0001434</v>
          </cell>
          <cell r="C1782" t="str">
            <v>C40D坐垫钢丝5</v>
          </cell>
        </row>
        <row r="1783">
          <cell r="A1783" t="str">
            <v>2.01.700</v>
          </cell>
          <cell r="B1783" t="str">
            <v>SCS0001435</v>
          </cell>
          <cell r="C1783" t="str">
            <v>C40D坐垫钢丝6</v>
          </cell>
        </row>
        <row r="1784">
          <cell r="A1784" t="str">
            <v>2.01.701</v>
          </cell>
          <cell r="B1784" t="str">
            <v>SCS0001436</v>
          </cell>
          <cell r="C1784" t="str">
            <v>C40D坐垫钢丝骨架总成</v>
          </cell>
        </row>
        <row r="1785">
          <cell r="A1785" t="str">
            <v>2.01.702</v>
          </cell>
          <cell r="B1785" t="str">
            <v>SCS0001437</v>
          </cell>
          <cell r="C1785" t="str">
            <v>C40D拉锁总成</v>
          </cell>
        </row>
        <row r="1786">
          <cell r="A1786" t="str">
            <v>2.01.703</v>
          </cell>
          <cell r="B1786" t="str">
            <v>SCS0001438</v>
          </cell>
          <cell r="C1786" t="str">
            <v>C40D靠背锁</v>
          </cell>
        </row>
        <row r="1787">
          <cell r="A1787" t="str">
            <v>2.01.704</v>
          </cell>
          <cell r="B1787" t="str">
            <v>SCS0001439</v>
          </cell>
          <cell r="C1787" t="str">
            <v>C40D套板</v>
          </cell>
        </row>
        <row r="1788">
          <cell r="A1788" t="str">
            <v>2.01.705</v>
          </cell>
          <cell r="B1788" t="str">
            <v>SCS0003980</v>
          </cell>
          <cell r="C1788" t="str">
            <v>H01中间安全带</v>
          </cell>
        </row>
        <row r="1789">
          <cell r="A1789" t="str">
            <v>2.01.706</v>
          </cell>
          <cell r="B1789" t="str">
            <v>SCS0001440</v>
          </cell>
          <cell r="C1789" t="str">
            <v>C40D后排扶手骨架总成</v>
          </cell>
        </row>
        <row r="1790">
          <cell r="A1790" t="str">
            <v>2.01.707</v>
          </cell>
          <cell r="B1790" t="str">
            <v>SCS0001441</v>
          </cell>
          <cell r="C1790" t="str">
            <v>C40D合棉支撑钢丝7</v>
          </cell>
        </row>
        <row r="1791">
          <cell r="A1791" t="str">
            <v>2.01.708</v>
          </cell>
          <cell r="B1791" t="str">
            <v>SCS0001442</v>
          </cell>
          <cell r="C1791" t="str">
            <v>C33DB驾驶员安全带锁扣（浅灰色，带线束）</v>
          </cell>
        </row>
        <row r="1792">
          <cell r="A1792" t="str">
            <v>2.01.709</v>
          </cell>
          <cell r="B1792" t="str">
            <v>SCS0001443</v>
          </cell>
          <cell r="C1792" t="str">
            <v>C33DB后排座椅安全带卷收器（灰色织带）</v>
          </cell>
        </row>
        <row r="1793">
          <cell r="A1793" t="str">
            <v>2.01.710</v>
          </cell>
          <cell r="B1793" t="str">
            <v>SCS0001444</v>
          </cell>
          <cell r="C1793" t="str">
            <v>C32B副驾安全带锁扣总成（尊贵版）</v>
          </cell>
        </row>
        <row r="1794">
          <cell r="A1794" t="str">
            <v>2.01.711</v>
          </cell>
          <cell r="B1794" t="str">
            <v>SCS0001445</v>
          </cell>
          <cell r="C1794" t="str">
            <v>M50N新造型副驾座骨架总成（电泳）</v>
          </cell>
        </row>
        <row r="1795">
          <cell r="A1795" t="str">
            <v>2.01.712</v>
          </cell>
          <cell r="B1795" t="str">
            <v>SCS0001446</v>
          </cell>
          <cell r="C1795" t="str">
            <v>M50N新造型副驾安全带锁扣总成（尊贵版）</v>
          </cell>
        </row>
        <row r="1796">
          <cell r="A1796" t="str">
            <v>2.01.713</v>
          </cell>
          <cell r="B1796" t="str">
            <v>SCS0001447</v>
          </cell>
          <cell r="C1796" t="str">
            <v>M50N新造型主驾座骨架总成（电泳）</v>
          </cell>
        </row>
        <row r="1797">
          <cell r="A1797" t="str">
            <v>2.01.714</v>
          </cell>
          <cell r="B1797" t="str">
            <v>SCS0001448</v>
          </cell>
          <cell r="C1797" t="str">
            <v>C32B主驾安全带锁扣总成（尊贵版）</v>
          </cell>
        </row>
        <row r="1798">
          <cell r="A1798" t="str">
            <v>2.01.715</v>
          </cell>
          <cell r="B1798" t="str">
            <v>SCS0001449</v>
          </cell>
          <cell r="C1798" t="str">
            <v>M50N新造型主驾座骨架总成</v>
          </cell>
        </row>
        <row r="1799">
          <cell r="A1799" t="str">
            <v>2.01.716</v>
          </cell>
          <cell r="B1799" t="str">
            <v>SCS0001450</v>
          </cell>
          <cell r="C1799" t="str">
            <v>垫片钣金</v>
          </cell>
        </row>
        <row r="1800">
          <cell r="A1800" t="str">
            <v>2.01.717</v>
          </cell>
          <cell r="B1800" t="str">
            <v>SCS0001451</v>
          </cell>
          <cell r="C1800" t="str">
            <v>支撑钢丝￠5*415(两端折弯各12.5mm)</v>
          </cell>
        </row>
        <row r="1801">
          <cell r="A1801" t="str">
            <v>2.01.718</v>
          </cell>
          <cell r="B1801" t="str">
            <v>SCS0001452</v>
          </cell>
          <cell r="C1801" t="str">
            <v>M50N新造型左独立座椅右侧扶手总成</v>
          </cell>
        </row>
        <row r="1802">
          <cell r="A1802" t="str">
            <v>2.01.719</v>
          </cell>
          <cell r="B1802" t="str">
            <v>SCS0006187</v>
          </cell>
          <cell r="C1802" t="str">
            <v>H32B副驾座骨架总成(高配带线束固定板）</v>
          </cell>
        </row>
        <row r="1803">
          <cell r="A1803" t="str">
            <v>2.01.720</v>
          </cell>
          <cell r="B1803" t="str">
            <v>SCS0001453</v>
          </cell>
          <cell r="C1803" t="str">
            <v>M50N新造型中排左独立座椅安全带扣总成</v>
          </cell>
        </row>
        <row r="1804">
          <cell r="A1804" t="str">
            <v>2.01.721</v>
          </cell>
          <cell r="B1804" t="str">
            <v>SCS0001454</v>
          </cell>
          <cell r="C1804" t="str">
            <v>M50N新造型中排左独立靠背弯管</v>
          </cell>
        </row>
        <row r="1805">
          <cell r="A1805" t="str">
            <v>2.01.722</v>
          </cell>
          <cell r="B1805" t="str">
            <v>SCS0001455</v>
          </cell>
          <cell r="C1805" t="str">
            <v>中排独立背合棉后支撑钢丝A</v>
          </cell>
        </row>
        <row r="1806">
          <cell r="A1806" t="str">
            <v>2.01.723</v>
          </cell>
          <cell r="B1806" t="str">
            <v>SCS0001456</v>
          </cell>
          <cell r="C1806" t="str">
            <v>中排独立背合棉后支撑钢丝B</v>
          </cell>
        </row>
        <row r="1807">
          <cell r="A1807" t="str">
            <v>2.01.724</v>
          </cell>
          <cell r="B1807" t="str">
            <v>SCS0001457</v>
          </cell>
          <cell r="C1807" t="str">
            <v>M50N新造型中排独立靠背外侧翼支撑钢丝</v>
          </cell>
        </row>
        <row r="1808">
          <cell r="A1808" t="str">
            <v>2.01.725</v>
          </cell>
          <cell r="B1808" t="str">
            <v>SCS0001458</v>
          </cell>
          <cell r="C1808" t="str">
            <v>M50N新造型中排左独立靠背右侧支撑钢丝</v>
          </cell>
        </row>
        <row r="1809">
          <cell r="A1809" t="str">
            <v>2.01.726</v>
          </cell>
          <cell r="B1809" t="str">
            <v>SCS0001459</v>
          </cell>
          <cell r="C1809" t="str">
            <v>M50N新造型中排左独立靠背调角器总成</v>
          </cell>
        </row>
        <row r="1810">
          <cell r="A1810" t="str">
            <v>2.01.727</v>
          </cell>
          <cell r="B1810" t="str">
            <v>SCS0001460</v>
          </cell>
          <cell r="C1810" t="str">
            <v>M50N新造型背骨架右连接板总成</v>
          </cell>
        </row>
        <row r="1811">
          <cell r="A1811" t="str">
            <v>2.01.728</v>
          </cell>
          <cell r="B1811" t="str">
            <v>SCS0001461</v>
          </cell>
          <cell r="C1811" t="str">
            <v>M60中排右独立座扶手轴总成</v>
          </cell>
        </row>
        <row r="1812">
          <cell r="A1812" t="str">
            <v>2.01.729</v>
          </cell>
          <cell r="B1812" t="str">
            <v>SCS0001462</v>
          </cell>
          <cell r="C1812" t="str">
            <v>M50N新造型中排独立靠背合棉预埋钢丝A</v>
          </cell>
        </row>
        <row r="1813">
          <cell r="A1813" t="str">
            <v>2.01.730</v>
          </cell>
          <cell r="B1813" t="str">
            <v>SCS0001463</v>
          </cell>
          <cell r="C1813" t="str">
            <v>M50N新造型中排独立靠背合棉预埋钢丝B</v>
          </cell>
        </row>
        <row r="1814">
          <cell r="A1814" t="str">
            <v>2.01.731</v>
          </cell>
          <cell r="B1814" t="str">
            <v>SCS0001464</v>
          </cell>
          <cell r="C1814" t="str">
            <v>M50N新造型中排独立靠背合棉预埋钢丝C</v>
          </cell>
        </row>
        <row r="1815">
          <cell r="A1815" t="str">
            <v>2.01.732</v>
          </cell>
          <cell r="B1815" t="str">
            <v>SCS0001465</v>
          </cell>
          <cell r="C1815" t="str">
            <v>M50N新造型中排独立靠背合棉预埋钢丝D</v>
          </cell>
        </row>
        <row r="1816">
          <cell r="A1816" t="str">
            <v>2.01.733</v>
          </cell>
          <cell r="B1816" t="str">
            <v>SCS0001466</v>
          </cell>
          <cell r="C1816" t="str">
            <v>M50N新造型中排独立座垫合棉预埋钢丝A（U型）</v>
          </cell>
        </row>
        <row r="1817">
          <cell r="A1817" t="str">
            <v>2.01.734</v>
          </cell>
          <cell r="B1817" t="str">
            <v>SCS0001467</v>
          </cell>
          <cell r="C1817" t="str">
            <v>M50N新造型中排独立座垫合棉预埋钢丝B</v>
          </cell>
        </row>
        <row r="1818">
          <cell r="A1818" t="str">
            <v>2.01.735</v>
          </cell>
          <cell r="B1818" t="str">
            <v>SCS0001468</v>
          </cell>
          <cell r="C1818" t="str">
            <v>M50N新造型中排独立座垫合棉预埋钢丝C</v>
          </cell>
        </row>
        <row r="1819">
          <cell r="A1819" t="str">
            <v>2.01.736</v>
          </cell>
          <cell r="B1819" t="str">
            <v>SCS0001469</v>
          </cell>
          <cell r="C1819" t="str">
            <v>M60中排左侧座椅座垫骨架总成</v>
          </cell>
        </row>
        <row r="1820">
          <cell r="A1820" t="str">
            <v>2.01.737</v>
          </cell>
          <cell r="B1820" t="str">
            <v>SCS0001470</v>
          </cell>
          <cell r="C1820" t="str">
            <v>M50N新造型右独立座椅左侧扶手总成</v>
          </cell>
        </row>
        <row r="1821">
          <cell r="A1821" t="str">
            <v>2.01.738</v>
          </cell>
          <cell r="B1821" t="str">
            <v>SCS0006188</v>
          </cell>
          <cell r="C1821" t="str">
            <v>C32B副驾座骨架总成（F05尊贵型）</v>
          </cell>
        </row>
        <row r="1822">
          <cell r="A1822" t="str">
            <v>2.01.739</v>
          </cell>
          <cell r="B1822" t="str">
            <v>SCS0001471</v>
          </cell>
          <cell r="C1822" t="str">
            <v>M50N新造型中排右独立座骨架焊接总成</v>
          </cell>
        </row>
        <row r="1823">
          <cell r="A1823" t="str">
            <v>2.01.740</v>
          </cell>
          <cell r="B1823" t="str">
            <v>SCS0001472</v>
          </cell>
          <cell r="C1823" t="str">
            <v>M50N新造型中排右独立靠背弯管</v>
          </cell>
        </row>
        <row r="1824">
          <cell r="A1824" t="str">
            <v>2.01.741</v>
          </cell>
          <cell r="B1824" t="str">
            <v>SCS0001473</v>
          </cell>
          <cell r="C1824" t="str">
            <v>M50N新造型中排右独立靠背左侧支撑钢丝</v>
          </cell>
        </row>
        <row r="1825">
          <cell r="A1825" t="str">
            <v>2.01.742</v>
          </cell>
          <cell r="B1825" t="str">
            <v>SCS0001474</v>
          </cell>
          <cell r="C1825" t="str">
            <v>M50N新造型中排右独立靠背调角器总成</v>
          </cell>
        </row>
        <row r="1826">
          <cell r="A1826" t="str">
            <v>2.01.743</v>
          </cell>
          <cell r="B1826" t="str">
            <v>SCS0001475</v>
          </cell>
          <cell r="C1826" t="str">
            <v>M50N新造型背骨架左连接板总成</v>
          </cell>
        </row>
        <row r="1827">
          <cell r="A1827" t="str">
            <v>2.01.744</v>
          </cell>
          <cell r="B1827" t="str">
            <v>SCS0001476</v>
          </cell>
          <cell r="C1827" t="str">
            <v>M50N新造型中排左独立座骨架焊接总成</v>
          </cell>
        </row>
        <row r="1828">
          <cell r="A1828" t="str">
            <v>2.01.745</v>
          </cell>
          <cell r="B1828" t="str">
            <v>SCS0001477</v>
          </cell>
          <cell r="C1828" t="str">
            <v>M50N新造型中排四分靠背合棉预埋钢丝A</v>
          </cell>
        </row>
        <row r="1829">
          <cell r="A1829" t="str">
            <v>2.01.746</v>
          </cell>
          <cell r="B1829" t="str">
            <v>SCS0001478</v>
          </cell>
          <cell r="C1829" t="str">
            <v>M50N新造型中排四分靠背合棉预埋钢丝B</v>
          </cell>
        </row>
        <row r="1830">
          <cell r="A1830" t="str">
            <v>2.01.747</v>
          </cell>
          <cell r="B1830" t="str">
            <v>SCS0001479</v>
          </cell>
          <cell r="C1830" t="str">
            <v>M50N新造型中排四分靠背合棉预埋钢丝C</v>
          </cell>
        </row>
        <row r="1831">
          <cell r="A1831" t="str">
            <v>2.01.748</v>
          </cell>
          <cell r="B1831" t="str">
            <v>SCS0001480</v>
          </cell>
          <cell r="C1831" t="str">
            <v>M50N新造型中排四分靠背合棉预埋钢丝D</v>
          </cell>
        </row>
        <row r="1832">
          <cell r="A1832" t="str">
            <v>2.01.749</v>
          </cell>
          <cell r="B1832" t="str">
            <v>SCS0001481</v>
          </cell>
          <cell r="C1832" t="str">
            <v>M50N新造型中排四分座垫合棉预埋钢丝A（U型）</v>
          </cell>
        </row>
        <row r="1833">
          <cell r="A1833" t="str">
            <v>2.01.750</v>
          </cell>
          <cell r="B1833" t="str">
            <v>SCS0001482</v>
          </cell>
          <cell r="C1833" t="str">
            <v>M50N新造型中排四分座垫合棉预埋钢丝B（L=290）</v>
          </cell>
        </row>
        <row r="1834">
          <cell r="A1834" t="str">
            <v>2.01.751</v>
          </cell>
          <cell r="B1834" t="str">
            <v>SCS0001483</v>
          </cell>
          <cell r="C1834" t="str">
            <v>M50N新造型中排四分座垫合棉预埋钢丝C</v>
          </cell>
        </row>
        <row r="1835">
          <cell r="A1835" t="str">
            <v>2.01.752</v>
          </cell>
          <cell r="B1835" t="str">
            <v>SCS0001484</v>
          </cell>
          <cell r="C1835" t="str">
            <v>M50N新造型中排六分座垫合棉预埋钢丝C</v>
          </cell>
        </row>
        <row r="1836">
          <cell r="A1836" t="str">
            <v>2.01.753</v>
          </cell>
          <cell r="B1836" t="str">
            <v>SCS0001485</v>
          </cell>
          <cell r="C1836" t="str">
            <v>M50N新造型中排六分座垫合棉预埋钢丝D</v>
          </cell>
        </row>
        <row r="1837">
          <cell r="A1837" t="str">
            <v>2.01.754</v>
          </cell>
          <cell r="B1837" t="str">
            <v>SCS0001486</v>
          </cell>
          <cell r="C1837" t="str">
            <v>M50N新造型中排六分座垫合棉预埋钢丝F</v>
          </cell>
        </row>
        <row r="1838">
          <cell r="A1838" t="str">
            <v>2.01.755</v>
          </cell>
          <cell r="B1838" t="str">
            <v>SCS0001487</v>
          </cell>
          <cell r="C1838" t="str">
            <v>M60第三排左侧座椅座垫骨架总成</v>
          </cell>
        </row>
        <row r="1839">
          <cell r="A1839" t="str">
            <v>2.01.756</v>
          </cell>
          <cell r="B1839" t="str">
            <v>SCS0001488</v>
          </cell>
          <cell r="C1839" t="str">
            <v>M60第三排右侧座椅座垫骨架总成</v>
          </cell>
        </row>
        <row r="1840">
          <cell r="A1840" t="str">
            <v>2.01.757</v>
          </cell>
          <cell r="B1840" t="str">
            <v>SCS0001489</v>
          </cell>
          <cell r="C1840" t="str">
            <v>副驾座框本体总成(国际型+单边+四向)</v>
          </cell>
        </row>
        <row r="1841">
          <cell r="A1841" t="str">
            <v>2.01.758</v>
          </cell>
          <cell r="B1841" t="str">
            <v>SCS0001490</v>
          </cell>
          <cell r="C1841" t="str">
            <v>副驾座框本体总成(国际型+双边+四向)</v>
          </cell>
        </row>
        <row r="1842">
          <cell r="A1842" t="str">
            <v>2.01.759</v>
          </cell>
          <cell r="B1842" t="str">
            <v>SCS0001491</v>
          </cell>
          <cell r="C1842" t="str">
            <v>主驾座框本体总成(国际型+单边+六向)</v>
          </cell>
        </row>
        <row r="1843">
          <cell r="A1843" t="str">
            <v>2.01.760</v>
          </cell>
          <cell r="B1843" t="str">
            <v>SCS0001492</v>
          </cell>
          <cell r="C1843" t="str">
            <v>高配主驾座框本体总成（国际型+单边+六向）</v>
          </cell>
        </row>
        <row r="1844">
          <cell r="A1844" t="str">
            <v>2.01.761</v>
          </cell>
          <cell r="B1844" t="str">
            <v>SCS0001493</v>
          </cell>
          <cell r="C1844" t="str">
            <v>高配主驾座框本体总成（国际型+双边+六向）</v>
          </cell>
        </row>
        <row r="1845">
          <cell r="A1845" t="str">
            <v>2.01.762</v>
          </cell>
          <cell r="B1845" t="str">
            <v>SCS0001494</v>
          </cell>
          <cell r="C1845" t="str">
            <v>主驾座框本体总成（国际型+单边+四向）</v>
          </cell>
        </row>
        <row r="1846">
          <cell r="A1846" t="str">
            <v>2.01.763</v>
          </cell>
          <cell r="B1846" t="str">
            <v>SCS0001495</v>
          </cell>
          <cell r="C1846" t="str">
            <v>国际版后排六分座垫骨架总成</v>
          </cell>
        </row>
        <row r="1847">
          <cell r="A1847" t="str">
            <v>2.01.764</v>
          </cell>
          <cell r="B1847" t="str">
            <v>SCS0001496</v>
          </cell>
          <cell r="C1847" t="str">
            <v>国际版后排四分座垫骨架总成</v>
          </cell>
        </row>
        <row r="1848">
          <cell r="A1848" t="str">
            <v>2.01.765</v>
          </cell>
          <cell r="B1848" t="str">
            <v>SCS0001497</v>
          </cell>
          <cell r="C1848" t="str">
            <v>国际版后排整体座垫骨架总成</v>
          </cell>
        </row>
        <row r="1849">
          <cell r="A1849" t="str">
            <v>2.01.766</v>
          </cell>
          <cell r="B1849" t="str">
            <v>SCS0001498</v>
          </cell>
          <cell r="C1849" t="str">
            <v>M60主驾靠背骨架焊接总成</v>
          </cell>
        </row>
        <row r="1850">
          <cell r="A1850" t="str">
            <v>2.01.767</v>
          </cell>
          <cell r="B1850" t="str">
            <v>SCS0001499</v>
          </cell>
          <cell r="C1850" t="str">
            <v>M50N新造型中排六分座垫合棉预埋钢丝D（直钢丝 L=160）</v>
          </cell>
        </row>
        <row r="1851">
          <cell r="A1851" t="str">
            <v>2.01.768</v>
          </cell>
          <cell r="B1851" t="str">
            <v>SCS0001500</v>
          </cell>
          <cell r="C1851" t="str">
            <v>M50N新造型后排五分座垫合棉预埋钢丝C</v>
          </cell>
        </row>
        <row r="1852">
          <cell r="A1852" t="str">
            <v>2.01.769</v>
          </cell>
          <cell r="B1852" t="str">
            <v>SCS0001501</v>
          </cell>
          <cell r="C1852" t="str">
            <v>M50N新造型后排五分座垫合棉预埋钢丝D</v>
          </cell>
        </row>
        <row r="1853">
          <cell r="A1853" t="str">
            <v>2.01.770</v>
          </cell>
          <cell r="B1853" t="str">
            <v>SCS0001502</v>
          </cell>
          <cell r="C1853" t="str">
            <v>M50N新造型中排五分坐垫合棉预埋钢丝E（直钢丝90）</v>
          </cell>
        </row>
        <row r="1854">
          <cell r="A1854" t="str">
            <v>2.01.771</v>
          </cell>
          <cell r="B1854" t="str">
            <v>SCS0001503</v>
          </cell>
          <cell r="C1854" t="str">
            <v>M50N新造型后排五分左侧座垫合棉预埋钢丝D</v>
          </cell>
        </row>
        <row r="1855">
          <cell r="A1855" t="str">
            <v>2.01.772</v>
          </cell>
          <cell r="B1855" t="str">
            <v>SCS0001504</v>
          </cell>
          <cell r="C1855" t="str">
            <v>M50N新造型后排五分左侧坐垫合棉预埋钢丝C（U型）</v>
          </cell>
        </row>
        <row r="1856">
          <cell r="A1856" t="str">
            <v>2.01.773</v>
          </cell>
          <cell r="B1856" t="str">
            <v>SCS0001505</v>
          </cell>
          <cell r="C1856" t="str">
            <v>M60中排右侧座垫骨架总成</v>
          </cell>
        </row>
        <row r="1857">
          <cell r="A1857" t="str">
            <v>2.01.774</v>
          </cell>
          <cell r="B1857" t="str">
            <v>SCS0001506</v>
          </cell>
          <cell r="C1857" t="str">
            <v>M50N新造型中排独立外前座框支撑钣金总成</v>
          </cell>
        </row>
        <row r="1858">
          <cell r="A1858" t="str">
            <v>2.01.775</v>
          </cell>
          <cell r="B1858" t="str">
            <v>SCS0001507</v>
          </cell>
          <cell r="C1858" t="str">
            <v>M50N新造型中排独立外后座框支撑钣金总成</v>
          </cell>
        </row>
        <row r="1859">
          <cell r="A1859" t="str">
            <v>2.01.776</v>
          </cell>
          <cell r="B1859" t="str">
            <v>SCS0001508</v>
          </cell>
          <cell r="C1859" t="str">
            <v>M50N新造型中排左独立内后座框支撑钣金总成</v>
          </cell>
        </row>
        <row r="1860">
          <cell r="A1860" t="str">
            <v>2.01.777</v>
          </cell>
          <cell r="B1860" t="str">
            <v>SCS0001509</v>
          </cell>
          <cell r="C1860" t="str">
            <v>M50N新造型中排独立内前座框支撑钣金总成</v>
          </cell>
        </row>
        <row r="1861">
          <cell r="A1861" t="str">
            <v>2.01.778</v>
          </cell>
          <cell r="B1861" t="str">
            <v>SCS0001510</v>
          </cell>
          <cell r="C1861" t="str">
            <v>M60第三排六分靠背骨架焊接总成</v>
          </cell>
        </row>
        <row r="1862">
          <cell r="A1862" t="str">
            <v>2.01.779</v>
          </cell>
          <cell r="B1862" t="str">
            <v>SCS0001511</v>
          </cell>
          <cell r="C1862" t="str">
            <v>M60第三排六分座垫骨架焊接总成</v>
          </cell>
        </row>
        <row r="1863">
          <cell r="A1863" t="str">
            <v>2.01.780</v>
          </cell>
          <cell r="B1863" t="str">
            <v>SCS0001512</v>
          </cell>
          <cell r="C1863" t="str">
            <v>M60第三排四分靠背骨架焊接总成</v>
          </cell>
        </row>
        <row r="1864">
          <cell r="A1864" t="str">
            <v>2.01.781</v>
          </cell>
          <cell r="B1864" t="str">
            <v>SCS0001513</v>
          </cell>
          <cell r="C1864" t="str">
            <v>M60第三排四分座垫骨架焊接总成</v>
          </cell>
        </row>
        <row r="1865">
          <cell r="A1865" t="str">
            <v>2.01.782</v>
          </cell>
          <cell r="B1865" t="str">
            <v>SCS0001514</v>
          </cell>
          <cell r="C1865" t="str">
            <v>M50N新造型后排六分坐垫合棉预埋钢丝C（近似L型）</v>
          </cell>
        </row>
        <row r="1866">
          <cell r="A1866" t="str">
            <v>2.01.783</v>
          </cell>
          <cell r="B1866" t="str">
            <v>SCS0001515</v>
          </cell>
          <cell r="C1866" t="str">
            <v>M50N新造型后排四分座垫合棉预埋钢丝E（近似口字形）</v>
          </cell>
        </row>
        <row r="1867">
          <cell r="A1867" t="str">
            <v>2.01.784</v>
          </cell>
          <cell r="B1867" t="str">
            <v>SCS0001516</v>
          </cell>
          <cell r="C1867" t="str">
            <v>H40D后排靠背骨架焊接总成（无扶手）</v>
          </cell>
        </row>
        <row r="1868">
          <cell r="A1868" t="str">
            <v>2.01.785</v>
          </cell>
          <cell r="B1868" t="str">
            <v>SCS0001517</v>
          </cell>
          <cell r="C1868" t="str">
            <v>MA501主驾座骨架总成(手动)</v>
          </cell>
        </row>
        <row r="1869">
          <cell r="A1869" t="str">
            <v>2.01.786</v>
          </cell>
          <cell r="B1869" t="str">
            <v>SCS0001518</v>
          </cell>
          <cell r="C1869" t="str">
            <v>MA501主驾安全带锁扣总成</v>
          </cell>
        </row>
        <row r="1870">
          <cell r="A1870" t="str">
            <v>2.01.787</v>
          </cell>
          <cell r="B1870" t="str">
            <v>SCS0001519</v>
          </cell>
          <cell r="C1870" t="str">
            <v>MA501前排靠背预埋钢丝A</v>
          </cell>
        </row>
        <row r="1871">
          <cell r="A1871" t="str">
            <v>2.01.788</v>
          </cell>
          <cell r="B1871" t="str">
            <v>SCS0001520</v>
          </cell>
          <cell r="C1871" t="str">
            <v>MA501前排靠背预埋钢丝B</v>
          </cell>
        </row>
        <row r="1872">
          <cell r="A1872" t="str">
            <v>2.01.789</v>
          </cell>
          <cell r="B1872" t="str">
            <v>SCS0001521</v>
          </cell>
          <cell r="C1872" t="str">
            <v>MA501前排靠背预埋钢丝C</v>
          </cell>
        </row>
        <row r="1873">
          <cell r="A1873" t="str">
            <v>2.01.790</v>
          </cell>
          <cell r="B1873" t="str">
            <v>SCS0001522</v>
          </cell>
          <cell r="C1873" t="str">
            <v>MA501前排靠背预埋钢丝D</v>
          </cell>
        </row>
        <row r="1874">
          <cell r="A1874" t="str">
            <v>2.01.791</v>
          </cell>
          <cell r="B1874" t="str">
            <v>SCS0001523</v>
          </cell>
          <cell r="C1874" t="str">
            <v>MA501前排座垫预埋钢丝B</v>
          </cell>
        </row>
        <row r="1875">
          <cell r="A1875" t="str">
            <v>2.01.792</v>
          </cell>
          <cell r="B1875" t="str">
            <v>SCS0001524</v>
          </cell>
          <cell r="C1875" t="str">
            <v>MA501前排座垫预埋钢丝C</v>
          </cell>
        </row>
        <row r="1876">
          <cell r="A1876" t="str">
            <v>2.01.793</v>
          </cell>
          <cell r="B1876" t="str">
            <v>SCS0001525</v>
          </cell>
          <cell r="C1876" t="str">
            <v>MA501前排座垫预埋钢丝D</v>
          </cell>
        </row>
        <row r="1877">
          <cell r="A1877" t="str">
            <v>2.01.794</v>
          </cell>
          <cell r="B1877" t="str">
            <v>SCS0001526</v>
          </cell>
          <cell r="C1877" t="str">
            <v>MA501前排座垫预埋钢丝A</v>
          </cell>
        </row>
        <row r="1878">
          <cell r="A1878" t="str">
            <v>2.01.795</v>
          </cell>
          <cell r="B1878" t="str">
            <v>BSP0000007</v>
          </cell>
          <cell r="C1878" t="str">
            <v>MA501卡簧</v>
          </cell>
        </row>
        <row r="1879">
          <cell r="A1879" t="str">
            <v>2.01.796</v>
          </cell>
          <cell r="B1879" t="str">
            <v>BEC0000006</v>
          </cell>
          <cell r="C1879" t="str">
            <v>MA501靠背调角器电机</v>
          </cell>
        </row>
        <row r="1880">
          <cell r="A1880" t="str">
            <v>2.01.797</v>
          </cell>
          <cell r="B1880" t="str">
            <v>SCS0001527</v>
          </cell>
          <cell r="C1880" t="str">
            <v>MA501联动杆</v>
          </cell>
        </row>
        <row r="1881">
          <cell r="A1881" t="str">
            <v>2.01.798</v>
          </cell>
          <cell r="B1881" t="str">
            <v>SCS0001528</v>
          </cell>
          <cell r="C1881" t="str">
            <v>MA501联动杆卡环</v>
          </cell>
        </row>
        <row r="1882">
          <cell r="A1882" t="str">
            <v>2.01.799</v>
          </cell>
          <cell r="B1882" t="str">
            <v>SCS0001529</v>
          </cell>
          <cell r="C1882" t="str">
            <v>MA501主驾座骨架总成（电动）</v>
          </cell>
        </row>
        <row r="1883">
          <cell r="A1883" t="str">
            <v>2.01.800</v>
          </cell>
          <cell r="B1883" t="str">
            <v>SCS0001530</v>
          </cell>
          <cell r="C1883" t="str">
            <v>MA501靠背网簧总成</v>
          </cell>
        </row>
        <row r="1884">
          <cell r="A1884" t="str">
            <v>2.01.801</v>
          </cell>
          <cell r="B1884" t="str">
            <v>BEC0000007</v>
          </cell>
          <cell r="C1884" t="str">
            <v>MA501靠背加热垫</v>
          </cell>
        </row>
        <row r="1885">
          <cell r="A1885" t="str">
            <v>2.01.802</v>
          </cell>
          <cell r="B1885" t="str">
            <v>BEC0000008</v>
          </cell>
          <cell r="C1885" t="str">
            <v>MA501座垫加热垫</v>
          </cell>
        </row>
        <row r="1886">
          <cell r="A1886" t="str">
            <v>2.01.803</v>
          </cell>
          <cell r="B1886" t="str">
            <v>BEC0000009</v>
          </cell>
          <cell r="C1886" t="str">
            <v>MA501线束</v>
          </cell>
        </row>
        <row r="1887">
          <cell r="A1887" t="str">
            <v>2.01.804</v>
          </cell>
          <cell r="B1887" t="str">
            <v>SCS0001531</v>
          </cell>
          <cell r="C1887" t="str">
            <v>MA501副驾安全带锁扣总成</v>
          </cell>
        </row>
        <row r="1888">
          <cell r="A1888" t="str">
            <v>2.01.805</v>
          </cell>
          <cell r="B1888" t="str">
            <v>SCS0001532</v>
          </cell>
          <cell r="C1888" t="str">
            <v>MA501副驾安全带锁扣总成(SBR)</v>
          </cell>
        </row>
        <row r="1889">
          <cell r="A1889" t="str">
            <v>2.01.806</v>
          </cell>
          <cell r="B1889" t="str">
            <v>BEC0000010</v>
          </cell>
          <cell r="C1889" t="str">
            <v>MA501 SBR</v>
          </cell>
        </row>
        <row r="1890">
          <cell r="A1890" t="str">
            <v>2.01.807</v>
          </cell>
          <cell r="B1890" t="str">
            <v>SCS0001533</v>
          </cell>
          <cell r="C1890" t="str">
            <v>MA501副驾座骨架总成</v>
          </cell>
        </row>
        <row r="1891">
          <cell r="A1891" t="str">
            <v>2.01.808</v>
          </cell>
          <cell r="B1891" t="str">
            <v>SCS0001534</v>
          </cell>
          <cell r="C1891" t="str">
            <v>MA501后排左靠背骨架焊接总成(背板式)</v>
          </cell>
        </row>
        <row r="1892">
          <cell r="A1892" t="str">
            <v>2.01.809</v>
          </cell>
          <cell r="B1892" t="str">
            <v>SCS0001535</v>
          </cell>
          <cell r="C1892" t="str">
            <v>MA501后排左靠背骨架焊接总成(钢丝式)</v>
          </cell>
        </row>
        <row r="1893">
          <cell r="A1893" t="str">
            <v>2.01.810</v>
          </cell>
          <cell r="B1893" t="str">
            <v>SCS0001536</v>
          </cell>
          <cell r="C1893" t="str">
            <v>MA501后排左侧靠背锁总成</v>
          </cell>
        </row>
        <row r="1894">
          <cell r="A1894" t="str">
            <v>2.01.811</v>
          </cell>
          <cell r="B1894" t="str">
            <v>SCS0001537</v>
          </cell>
          <cell r="C1894" t="str">
            <v>MA501后排右侧靠背锁总成</v>
          </cell>
        </row>
        <row r="1895">
          <cell r="A1895" t="str">
            <v>2.01.812</v>
          </cell>
          <cell r="B1895" t="str">
            <v>SCS0001538</v>
          </cell>
          <cell r="C1895" t="str">
            <v>MA501后排右靠背骨架焊接总成(背板式)</v>
          </cell>
        </row>
        <row r="1896">
          <cell r="A1896" t="str">
            <v>2.01.813</v>
          </cell>
          <cell r="B1896" t="str">
            <v>SCS0001539</v>
          </cell>
          <cell r="C1896" t="str">
            <v>MA501后排右靠背骨架焊接总成(钢丝式)</v>
          </cell>
        </row>
        <row r="1897">
          <cell r="A1897" t="str">
            <v>2.01.814</v>
          </cell>
          <cell r="B1897" t="str">
            <v>SCS0001540</v>
          </cell>
          <cell r="C1897" t="str">
            <v>MA501后排左侧旋转铰链焊接总成</v>
          </cell>
        </row>
        <row r="1898">
          <cell r="A1898" t="str">
            <v>2.01.815</v>
          </cell>
          <cell r="B1898" t="str">
            <v>SCS0001541</v>
          </cell>
          <cell r="C1898" t="str">
            <v>MA501后排坐垫铰链固定板</v>
          </cell>
        </row>
        <row r="1899">
          <cell r="A1899" t="str">
            <v>2.01.816</v>
          </cell>
          <cell r="B1899" t="str">
            <v>SCS0001542</v>
          </cell>
          <cell r="C1899" t="str">
            <v>MA501后排右侧旋转铰链焊接总成</v>
          </cell>
        </row>
        <row r="1900">
          <cell r="A1900" t="str">
            <v>2.01.817</v>
          </cell>
          <cell r="B1900" t="str">
            <v>SCS0001543</v>
          </cell>
          <cell r="C1900" t="str">
            <v>MA501后排座椅坐垫钢丝骨架焊接总成</v>
          </cell>
        </row>
        <row r="1901">
          <cell r="A1901" t="str">
            <v>2.01.818</v>
          </cell>
          <cell r="B1901" t="str">
            <v>SCS0001544</v>
          </cell>
          <cell r="C1901" t="str">
            <v>MA501后排右侧坐垫骨架焊接总成</v>
          </cell>
        </row>
        <row r="1902">
          <cell r="A1902" t="str">
            <v>2.01.819</v>
          </cell>
          <cell r="B1902" t="str">
            <v>SCS0001261</v>
          </cell>
          <cell r="C1902" t="str">
            <v>C32B副驾座骨架总成（F05精英型）</v>
          </cell>
        </row>
        <row r="1903">
          <cell r="A1903" t="str">
            <v>2.01.820</v>
          </cell>
          <cell r="B1903" t="str">
            <v>SCS0001545</v>
          </cell>
          <cell r="C1903" t="str">
            <v>MA501后排左侧坐垫骨架焊接总成</v>
          </cell>
        </row>
        <row r="1904">
          <cell r="A1904" t="str">
            <v>2.01.821</v>
          </cell>
          <cell r="B1904" t="str">
            <v>SCS0001546</v>
          </cell>
          <cell r="C1904" t="str">
            <v>MA501冷拔钢丝A</v>
          </cell>
        </row>
        <row r="1905">
          <cell r="A1905" t="str">
            <v>2.01.822</v>
          </cell>
          <cell r="B1905" t="str">
            <v>SCS0001547</v>
          </cell>
          <cell r="C1905" t="str">
            <v>MA501冷拔钢丝B</v>
          </cell>
        </row>
        <row r="1906">
          <cell r="A1906" t="str">
            <v>2.01.823</v>
          </cell>
          <cell r="B1906" t="str">
            <v>SCS0001548</v>
          </cell>
          <cell r="C1906" t="str">
            <v>MA501冷拔钢丝C</v>
          </cell>
        </row>
        <row r="1907">
          <cell r="A1907" t="str">
            <v>2.01.824</v>
          </cell>
          <cell r="B1907" t="str">
            <v>SCS0001549</v>
          </cell>
          <cell r="C1907" t="str">
            <v>MA501冷拔钢丝D</v>
          </cell>
        </row>
        <row r="1908">
          <cell r="A1908" t="str">
            <v>2.01.825</v>
          </cell>
          <cell r="B1908" t="str">
            <v>SCS0001550</v>
          </cell>
          <cell r="C1908" t="str">
            <v>MA501冷拔钢丝E</v>
          </cell>
        </row>
        <row r="1909">
          <cell r="A1909" t="str">
            <v>2.01.826</v>
          </cell>
          <cell r="B1909" t="str">
            <v>SCS0001551</v>
          </cell>
          <cell r="C1909" t="str">
            <v>MA501冷拔钢丝F</v>
          </cell>
        </row>
        <row r="1910">
          <cell r="A1910" t="str">
            <v>2.01.827</v>
          </cell>
          <cell r="B1910" t="str">
            <v>SCS0001552</v>
          </cell>
          <cell r="C1910" t="str">
            <v>MA501扶手冷拔钢丝G</v>
          </cell>
        </row>
        <row r="1911">
          <cell r="A1911" t="str">
            <v>2.01.828</v>
          </cell>
          <cell r="B1911" t="str">
            <v>SCS0001553</v>
          </cell>
          <cell r="C1911" t="str">
            <v>MA501扶手冷拔钢丝H</v>
          </cell>
        </row>
        <row r="1912">
          <cell r="A1912" t="str">
            <v>2.01.829</v>
          </cell>
          <cell r="B1912" t="str">
            <v>SCS0001554</v>
          </cell>
          <cell r="C1912" t="str">
            <v>MA501后排坐垫和棉预埋钢丝A</v>
          </cell>
        </row>
        <row r="1913">
          <cell r="A1913" t="str">
            <v>2.01.830</v>
          </cell>
          <cell r="B1913" t="str">
            <v>SCS0001555</v>
          </cell>
          <cell r="C1913" t="str">
            <v>MA501后排坐垫和棉预埋钢丝B</v>
          </cell>
        </row>
        <row r="1914">
          <cell r="A1914" t="str">
            <v>2.01.831</v>
          </cell>
          <cell r="B1914" t="str">
            <v>SCS0001556</v>
          </cell>
          <cell r="C1914" t="str">
            <v>MA501后排坐垫和棉预埋钢丝C</v>
          </cell>
        </row>
        <row r="1915">
          <cell r="A1915" t="str">
            <v>2.01.832</v>
          </cell>
          <cell r="B1915" t="str">
            <v>SCS0001557</v>
          </cell>
          <cell r="C1915" t="str">
            <v>MA501后排左坐垫锁扣开口预埋钢丝</v>
          </cell>
        </row>
        <row r="1916">
          <cell r="A1916" t="str">
            <v>2.01.833</v>
          </cell>
          <cell r="B1916" t="str">
            <v>SCS0001558</v>
          </cell>
          <cell r="C1916" t="str">
            <v>MA501后排左坐垫底部左侧预埋钢丝</v>
          </cell>
        </row>
        <row r="1917">
          <cell r="A1917" t="str">
            <v>2.01.834</v>
          </cell>
          <cell r="B1917" t="str">
            <v>SCS0001559</v>
          </cell>
          <cell r="C1917" t="str">
            <v>MA501后排左坐垫底部右侧预埋钢丝</v>
          </cell>
        </row>
        <row r="1918">
          <cell r="A1918" t="str">
            <v>2.01.835</v>
          </cell>
          <cell r="B1918" t="str">
            <v>SCS0001560</v>
          </cell>
          <cell r="C1918" t="str">
            <v>MA501后排左坐垫底部前端预埋钢丝</v>
          </cell>
        </row>
        <row r="1919">
          <cell r="A1919" t="str">
            <v>2.01.836</v>
          </cell>
          <cell r="B1919" t="str">
            <v>SCS0001561</v>
          </cell>
          <cell r="C1919" t="str">
            <v>MA501后排坐垫和棉预埋钢丝D</v>
          </cell>
        </row>
        <row r="1920">
          <cell r="A1920" t="str">
            <v>2.01.837</v>
          </cell>
          <cell r="B1920" t="str">
            <v>SCS0001562</v>
          </cell>
          <cell r="C1920" t="str">
            <v>MA501后排右侧坐垫左端锁扣开口预埋钢丝</v>
          </cell>
        </row>
        <row r="1921">
          <cell r="A1921" t="str">
            <v>2.01.838</v>
          </cell>
          <cell r="B1921" t="str">
            <v>SCS0001563</v>
          </cell>
          <cell r="C1921" t="str">
            <v>MA501后排右侧坐垫右端锁扣开口预埋钢丝</v>
          </cell>
        </row>
        <row r="1922">
          <cell r="A1922" t="str">
            <v>2.01.839</v>
          </cell>
          <cell r="B1922" t="str">
            <v>SCS0001564</v>
          </cell>
          <cell r="C1922" t="str">
            <v>MA501后排右坐垫底部前端长预埋钢丝</v>
          </cell>
        </row>
        <row r="1923">
          <cell r="A1923" t="str">
            <v>2.01.840</v>
          </cell>
          <cell r="B1923" t="str">
            <v>SCS0001565</v>
          </cell>
          <cell r="C1923" t="str">
            <v>MA501后排中间安全带装配总成（带右侧锁扣）</v>
          </cell>
        </row>
        <row r="1924">
          <cell r="A1924" t="str">
            <v>2.01.841</v>
          </cell>
          <cell r="B1924" t="str">
            <v>SCS0001566</v>
          </cell>
          <cell r="C1924" t="str">
            <v>MA501主驾左侧调角器总成</v>
          </cell>
        </row>
        <row r="1925">
          <cell r="A1925" t="str">
            <v>2.01.842</v>
          </cell>
          <cell r="B1925" t="str">
            <v>SCS0001567</v>
          </cell>
          <cell r="C1925" t="str">
            <v>MA501主驾左侧调角器总成（电动）</v>
          </cell>
        </row>
        <row r="1926">
          <cell r="A1926" t="str">
            <v>2.01.843</v>
          </cell>
          <cell r="B1926" t="str">
            <v>SCS0001568</v>
          </cell>
          <cell r="C1926" t="str">
            <v>MA501主驾右侧调角器总成（电动）</v>
          </cell>
        </row>
        <row r="1927">
          <cell r="A1927" t="str">
            <v>2.01.844</v>
          </cell>
          <cell r="B1927" t="str">
            <v>SCS0001569</v>
          </cell>
          <cell r="C1927" t="str">
            <v>MA501副驾右侧调角器总成（带气囊）</v>
          </cell>
        </row>
        <row r="1928">
          <cell r="A1928" t="str">
            <v>2.01.845</v>
          </cell>
          <cell r="B1928" t="str">
            <v>SCS0001570</v>
          </cell>
          <cell r="C1928" t="str">
            <v>MA501副驾右侧调角器总成（不带气囊）</v>
          </cell>
        </row>
        <row r="1929">
          <cell r="A1929" t="str">
            <v>2.01.846</v>
          </cell>
          <cell r="B1929" t="str">
            <v>SCS0001571</v>
          </cell>
          <cell r="C1929" t="str">
            <v>M60中排左独立座扶手轴总成</v>
          </cell>
        </row>
        <row r="1930">
          <cell r="A1930" t="str">
            <v>2.01.847</v>
          </cell>
          <cell r="B1930" t="str">
            <v>SCS0001572</v>
          </cell>
          <cell r="C1930" t="str">
            <v>M50N新造型中排右独立内后座框支撑钣金总成</v>
          </cell>
        </row>
        <row r="1931">
          <cell r="A1931" t="str">
            <v>2.01.848</v>
          </cell>
          <cell r="B1931" t="str">
            <v>SCS0001573</v>
          </cell>
          <cell r="C1931" t="str">
            <v>C40DB坐垫钢丝骨架总成</v>
          </cell>
        </row>
        <row r="1932">
          <cell r="A1932" t="str">
            <v>2.01.849</v>
          </cell>
          <cell r="B1932" t="str">
            <v>SCS0001574</v>
          </cell>
          <cell r="C1932" t="str">
            <v>C40DB四分纵管</v>
          </cell>
        </row>
        <row r="1933">
          <cell r="A1933" t="str">
            <v>2.01.850</v>
          </cell>
          <cell r="B1933" t="str">
            <v>SCS0001575</v>
          </cell>
          <cell r="C1933" t="str">
            <v>C40DB四分靠背主体管</v>
          </cell>
        </row>
        <row r="1934">
          <cell r="A1934" t="str">
            <v>2.01.851</v>
          </cell>
          <cell r="B1934" t="str">
            <v>SCS0001576</v>
          </cell>
          <cell r="C1934" t="str">
            <v>C40DB四分背骨架下横管</v>
          </cell>
        </row>
        <row r="1935">
          <cell r="A1935" t="str">
            <v>2.01.852</v>
          </cell>
          <cell r="B1935" t="str">
            <v>SCS0001577</v>
          </cell>
          <cell r="C1935" t="str">
            <v>C40DB四分背骨架横向钢丝件1</v>
          </cell>
        </row>
        <row r="1936">
          <cell r="A1936" t="str">
            <v>2.01.853</v>
          </cell>
          <cell r="B1936" t="str">
            <v>SCS0001578</v>
          </cell>
          <cell r="C1936" t="str">
            <v>C40DB四分背骨架横向钢丝件2</v>
          </cell>
        </row>
        <row r="1937">
          <cell r="A1937" t="str">
            <v>2.01.854</v>
          </cell>
          <cell r="B1937" t="str">
            <v>SCS0010493</v>
          </cell>
          <cell r="C1937" t="str">
            <v>C33DB-M07四分靠背预埋钢丝A</v>
          </cell>
        </row>
        <row r="1938">
          <cell r="A1938" t="str">
            <v>2.01.855</v>
          </cell>
          <cell r="B1938" t="str">
            <v>SCS0001579</v>
          </cell>
          <cell r="C1938" t="str">
            <v>C40DB四分背左侧旋转支架总成</v>
          </cell>
        </row>
        <row r="1939">
          <cell r="A1939" t="str">
            <v>2.01.856</v>
          </cell>
          <cell r="B1939" t="str">
            <v>SCS0001580</v>
          </cell>
          <cell r="C1939" t="str">
            <v>C40DB四分靠背发泡钢丝1</v>
          </cell>
        </row>
        <row r="1940">
          <cell r="A1940" t="str">
            <v>2.01.857</v>
          </cell>
          <cell r="B1940" t="str">
            <v>SCS0001581</v>
          </cell>
          <cell r="C1940" t="str">
            <v>C40DB四分靠背发泡钢丝4</v>
          </cell>
        </row>
        <row r="1941">
          <cell r="A1941" t="str">
            <v>2.01.858</v>
          </cell>
          <cell r="B1941" t="str">
            <v>SCS0001582</v>
          </cell>
          <cell r="C1941" t="str">
            <v>C40DB六分纵弯管</v>
          </cell>
        </row>
        <row r="1942">
          <cell r="A1942" t="str">
            <v>2.01.859</v>
          </cell>
          <cell r="B1942" t="str">
            <v>SCS0001583</v>
          </cell>
          <cell r="C1942" t="str">
            <v>C40DB六分背下横管</v>
          </cell>
        </row>
        <row r="1943">
          <cell r="A1943" t="str">
            <v>2.01.860</v>
          </cell>
          <cell r="B1943" t="str">
            <v>SCS0001584</v>
          </cell>
          <cell r="C1943" t="str">
            <v>C40DB六分背主体管</v>
          </cell>
        </row>
        <row r="1944">
          <cell r="A1944" t="str">
            <v>2.01.861</v>
          </cell>
          <cell r="B1944" t="str">
            <v>SCS0001585</v>
          </cell>
          <cell r="C1944" t="str">
            <v>C40DB六分背横向钢丝1</v>
          </cell>
        </row>
        <row r="1945">
          <cell r="A1945" t="str">
            <v>2.01.862</v>
          </cell>
          <cell r="B1945" t="str">
            <v>SCS0001586</v>
          </cell>
          <cell r="C1945" t="str">
            <v>C40DB六分背横向钢丝2</v>
          </cell>
        </row>
        <row r="1946">
          <cell r="A1946" t="str">
            <v>2.01.863</v>
          </cell>
          <cell r="B1946" t="str">
            <v>SCS0001587</v>
          </cell>
          <cell r="C1946" t="str">
            <v>C40DB扶手后面套打钉钢丝2</v>
          </cell>
        </row>
        <row r="1947">
          <cell r="A1947" t="str">
            <v>2.01.864</v>
          </cell>
          <cell r="B1947" t="str">
            <v>SCS0001588</v>
          </cell>
          <cell r="C1947" t="str">
            <v>C40DB扶手外侧支架钣金</v>
          </cell>
        </row>
        <row r="1948">
          <cell r="A1948" t="str">
            <v>2.01.865</v>
          </cell>
          <cell r="B1948" t="str">
            <v>SCS0001589</v>
          </cell>
          <cell r="C1948" t="str">
            <v>C40DB扶手连接钣金2</v>
          </cell>
        </row>
        <row r="1949">
          <cell r="A1949" t="str">
            <v>2.01.866</v>
          </cell>
          <cell r="B1949" t="str">
            <v>SCS0010545</v>
          </cell>
          <cell r="C1949" t="str">
            <v>C33DB-M07六分座垫预埋钢丝D</v>
          </cell>
        </row>
        <row r="1950">
          <cell r="A1950" t="str">
            <v>2.01.867</v>
          </cell>
          <cell r="B1950" t="str">
            <v>SCS0001590</v>
          </cell>
          <cell r="C1950" t="str">
            <v>C40DB六分背中部转轴支架总成</v>
          </cell>
        </row>
        <row r="1951">
          <cell r="A1951" t="str">
            <v>2.01.868</v>
          </cell>
          <cell r="B1951" t="str">
            <v>SCS0001591</v>
          </cell>
          <cell r="C1951" t="str">
            <v>C40DB六分靠背发泡钢丝3</v>
          </cell>
        </row>
        <row r="1952">
          <cell r="A1952" t="str">
            <v>2.01.869</v>
          </cell>
          <cell r="B1952" t="str">
            <v>SCS0001592</v>
          </cell>
          <cell r="C1952" t="str">
            <v>C40DB六分靠背发泡钢丝7</v>
          </cell>
        </row>
        <row r="1953">
          <cell r="A1953" t="str">
            <v>2.01.870</v>
          </cell>
          <cell r="B1953" t="str">
            <v>SCS0001593</v>
          </cell>
          <cell r="C1953" t="str">
            <v>C40DB靠背合棉支撑钢丝总成</v>
          </cell>
        </row>
        <row r="1954">
          <cell r="A1954" t="str">
            <v>2.01.871</v>
          </cell>
          <cell r="B1954" t="str">
            <v>SCS0001594</v>
          </cell>
          <cell r="C1954" t="str">
            <v>靠背上弯管</v>
          </cell>
        </row>
        <row r="1955">
          <cell r="A1955" t="str">
            <v>2.01.872</v>
          </cell>
          <cell r="B1955" t="str">
            <v>SCS0001595</v>
          </cell>
          <cell r="C1955" t="str">
            <v>医疗座椅靠背发泡支撑钢丝</v>
          </cell>
        </row>
        <row r="1956">
          <cell r="A1956" t="str">
            <v>2.01.873</v>
          </cell>
          <cell r="B1956" t="str">
            <v>SCS0001596</v>
          </cell>
          <cell r="C1956" t="str">
            <v>医疗座椅靠背上部连接横梁</v>
          </cell>
        </row>
        <row r="1957">
          <cell r="A1957" t="str">
            <v>2.01.874</v>
          </cell>
          <cell r="B1957" t="str">
            <v>SCS0001597</v>
          </cell>
          <cell r="C1957" t="str">
            <v>医疗座椅靠背底部连接横梁</v>
          </cell>
        </row>
        <row r="1958">
          <cell r="A1958" t="str">
            <v>2.01.875</v>
          </cell>
          <cell r="B1958" t="str">
            <v>SCS0001598</v>
          </cell>
          <cell r="C1958" t="str">
            <v>医疗座椅左连接管</v>
          </cell>
        </row>
        <row r="1959">
          <cell r="A1959" t="str">
            <v>2.01.876</v>
          </cell>
          <cell r="B1959" t="str">
            <v>SCS0001599</v>
          </cell>
          <cell r="C1959" t="str">
            <v>医疗座椅右连接管</v>
          </cell>
        </row>
        <row r="1960">
          <cell r="A1960" t="str">
            <v>2.01.877</v>
          </cell>
          <cell r="B1960" t="str">
            <v>SCS0001600</v>
          </cell>
          <cell r="C1960" t="str">
            <v>医疗座椅座靠连接杆</v>
          </cell>
        </row>
        <row r="1961">
          <cell r="A1961" t="str">
            <v>2.01.878</v>
          </cell>
          <cell r="B1961" t="str">
            <v>SCS0001601</v>
          </cell>
          <cell r="C1961" t="str">
            <v>医疗座椅连接板</v>
          </cell>
        </row>
        <row r="1962">
          <cell r="A1962" t="str">
            <v>2.01.879</v>
          </cell>
          <cell r="B1962" t="str">
            <v>SCS0001602</v>
          </cell>
          <cell r="C1962" t="str">
            <v>医疗座椅蛇形簧组件</v>
          </cell>
        </row>
        <row r="1963">
          <cell r="A1963" t="str">
            <v>2.01.880</v>
          </cell>
          <cell r="B1963" t="str">
            <v>SCS0001603</v>
          </cell>
          <cell r="C1963" t="str">
            <v>医疗椅靠背发泡钢丝</v>
          </cell>
        </row>
        <row r="1964">
          <cell r="A1964" t="str">
            <v>2.01.881</v>
          </cell>
          <cell r="B1964" t="str">
            <v>SCS0001604</v>
          </cell>
          <cell r="C1964" t="str">
            <v>医疗椅背板</v>
          </cell>
        </row>
        <row r="1965">
          <cell r="A1965" t="str">
            <v>2.01.882</v>
          </cell>
          <cell r="B1965" t="str">
            <v>SCS0001605</v>
          </cell>
          <cell r="C1965" t="str">
            <v>医疗椅靠背拉手</v>
          </cell>
        </row>
        <row r="1966">
          <cell r="A1966" t="str">
            <v>2.01.883</v>
          </cell>
          <cell r="B1966" t="str">
            <v>SCS0001606</v>
          </cell>
          <cell r="C1966" t="str">
            <v>医疗椅按摩器总成</v>
          </cell>
        </row>
        <row r="1967">
          <cell r="A1967" t="str">
            <v>2.01.884</v>
          </cell>
          <cell r="B1967" t="str">
            <v>SCS0001607</v>
          </cell>
          <cell r="C1967" t="str">
            <v>M60右独立扶手骨架总成</v>
          </cell>
        </row>
        <row r="1968">
          <cell r="A1968" t="str">
            <v>2.01.885</v>
          </cell>
          <cell r="B1968" t="str">
            <v>SCS0001608</v>
          </cell>
          <cell r="C1968" t="str">
            <v>M60左独立扶手骨架总成</v>
          </cell>
        </row>
        <row r="1969">
          <cell r="A1969" t="str">
            <v>2.01.886</v>
          </cell>
          <cell r="B1969" t="str">
            <v>SCS0001609</v>
          </cell>
          <cell r="C1969" t="str">
            <v>U201二排四分座骨架主体总成</v>
          </cell>
        </row>
        <row r="1970">
          <cell r="A1970" t="str">
            <v>2.01.887</v>
          </cell>
          <cell r="B1970" t="str">
            <v>SCS0001610</v>
          </cell>
          <cell r="C1970" t="str">
            <v>U201中排地锁铰链总成右</v>
          </cell>
        </row>
        <row r="1971">
          <cell r="A1971" t="str">
            <v>2.01.888</v>
          </cell>
          <cell r="B1971" t="str">
            <v>SCS0001611</v>
          </cell>
          <cell r="C1971" t="str">
            <v>U201中排地锁铰链总成左</v>
          </cell>
        </row>
        <row r="1972">
          <cell r="A1972" t="str">
            <v>2.01.889</v>
          </cell>
          <cell r="B1972" t="str">
            <v>SCS0001612</v>
          </cell>
          <cell r="C1972" t="str">
            <v>U201四分座垫左地锁连接板总成</v>
          </cell>
        </row>
        <row r="1973">
          <cell r="A1973" t="str">
            <v>2.01.890</v>
          </cell>
          <cell r="B1973" t="str">
            <v>SCS0001613</v>
          </cell>
          <cell r="C1973" t="str">
            <v>U201中排地锁总成</v>
          </cell>
        </row>
        <row r="1974">
          <cell r="A1974" t="str">
            <v>2.01.891</v>
          </cell>
          <cell r="B1974" t="str">
            <v>SCS0001614</v>
          </cell>
          <cell r="C1974" t="str">
            <v>U201中排四分地锁总成</v>
          </cell>
        </row>
        <row r="1975">
          <cell r="A1975" t="str">
            <v>2.01.892</v>
          </cell>
          <cell r="B1975" t="str">
            <v>SCS0001615</v>
          </cell>
          <cell r="C1975" t="str">
            <v>U201地锁解锁总成R</v>
          </cell>
        </row>
        <row r="1976">
          <cell r="A1976" t="str">
            <v>2.01.893</v>
          </cell>
          <cell r="B1976" t="str">
            <v>SCS0001616</v>
          </cell>
          <cell r="C1976" t="str">
            <v>U201二排四分靠背骨架总成</v>
          </cell>
        </row>
        <row r="1977">
          <cell r="A1977" t="str">
            <v>2.01.894</v>
          </cell>
          <cell r="B1977" t="str">
            <v>BFA0000048</v>
          </cell>
          <cell r="C1977" t="str">
            <v>U201解锁扣手销轴</v>
          </cell>
        </row>
        <row r="1978">
          <cell r="A1978" t="str">
            <v>2.01.895</v>
          </cell>
          <cell r="B1978" t="str">
            <v>BSP0000008</v>
          </cell>
          <cell r="C1978" t="str">
            <v>U201解锁扣手弹簧</v>
          </cell>
        </row>
        <row r="1979">
          <cell r="A1979" t="str">
            <v>2.01.896</v>
          </cell>
          <cell r="B1979" t="str">
            <v>SCS0001617</v>
          </cell>
          <cell r="C1979" t="str">
            <v>U201四分右调角器总成</v>
          </cell>
        </row>
        <row r="1980">
          <cell r="A1980" t="str">
            <v>2.01.897</v>
          </cell>
          <cell r="B1980" t="str">
            <v>SCS0001618</v>
          </cell>
          <cell r="C1980" t="str">
            <v>U201四分靠背饺链连接总成</v>
          </cell>
        </row>
        <row r="1981">
          <cell r="A1981" t="str">
            <v>2.01.898</v>
          </cell>
          <cell r="B1981" t="str">
            <v>SCS0001619</v>
          </cell>
          <cell r="C1981" t="str">
            <v>U201三排左座椅坐垫骨架总成</v>
          </cell>
        </row>
        <row r="1982">
          <cell r="A1982" t="str">
            <v>2.01.899</v>
          </cell>
          <cell r="B1982" t="str">
            <v>SCS0001620</v>
          </cell>
          <cell r="C1982" t="str">
            <v>U201三排坐垫翻转支架总成</v>
          </cell>
        </row>
        <row r="1983">
          <cell r="A1983" t="str">
            <v>2.01.900</v>
          </cell>
          <cell r="B1983" t="str">
            <v>SCS0001621</v>
          </cell>
          <cell r="C1983" t="str">
            <v>U201三排左座椅靠背骨架总成</v>
          </cell>
        </row>
        <row r="1984">
          <cell r="A1984" t="str">
            <v>2.01.901</v>
          </cell>
          <cell r="B1984" t="str">
            <v>SCS0001622</v>
          </cell>
          <cell r="C1984" t="str">
            <v>U201后排短拉线总成</v>
          </cell>
        </row>
        <row r="1985">
          <cell r="A1985" t="str">
            <v>2.01.902</v>
          </cell>
          <cell r="B1985" t="str">
            <v>SCS0001623</v>
          </cell>
          <cell r="C1985" t="str">
            <v>U201三排左座椅地脚链接总成</v>
          </cell>
        </row>
        <row r="1986">
          <cell r="A1986" t="str">
            <v>2.01.903</v>
          </cell>
          <cell r="B1986" t="str">
            <v>SCS0001624</v>
          </cell>
          <cell r="C1986" t="str">
            <v>U201三排左座椅地锁总成</v>
          </cell>
        </row>
        <row r="1987">
          <cell r="A1987" t="str">
            <v>2.01.904</v>
          </cell>
          <cell r="B1987" t="str">
            <v>SCS0010490</v>
          </cell>
          <cell r="C1987" t="str">
            <v>C33DB-M07六分座垫预埋钢丝A</v>
          </cell>
        </row>
        <row r="1988">
          <cell r="A1988" t="str">
            <v>2.01.905</v>
          </cell>
          <cell r="B1988" t="str">
            <v>SCS0001625</v>
          </cell>
          <cell r="C1988" t="str">
            <v>U201三排右座椅坐垫骨架总成</v>
          </cell>
        </row>
        <row r="1989">
          <cell r="A1989" t="str">
            <v>2.01.906</v>
          </cell>
          <cell r="B1989" t="str">
            <v>SCS0010486</v>
          </cell>
          <cell r="C1989" t="str">
            <v>C33DB-M07四分座垫预埋钢丝B</v>
          </cell>
        </row>
        <row r="1990">
          <cell r="A1990" t="str">
            <v>2.01.907</v>
          </cell>
          <cell r="B1990" t="str">
            <v>SCS0001626</v>
          </cell>
          <cell r="C1990" t="str">
            <v>U201三排右座椅靠背骨架总成</v>
          </cell>
        </row>
        <row r="1991">
          <cell r="A1991" t="str">
            <v>2.01.908</v>
          </cell>
          <cell r="B1991" t="str">
            <v>SCS0001627</v>
          </cell>
          <cell r="C1991" t="str">
            <v>U201三排右座椅地脚链接总成</v>
          </cell>
        </row>
        <row r="1992">
          <cell r="A1992" t="str">
            <v>2.01.909</v>
          </cell>
          <cell r="B1992" t="str">
            <v>SCS0001628</v>
          </cell>
          <cell r="C1992" t="str">
            <v>U201三排右座椅地锁总成</v>
          </cell>
        </row>
        <row r="1993">
          <cell r="A1993" t="str">
            <v>2.01.910</v>
          </cell>
          <cell r="B1993" t="str">
            <v>SCS0001629</v>
          </cell>
          <cell r="C1993" t="str">
            <v>U201二排六分座骨架主体总成</v>
          </cell>
        </row>
        <row r="1994">
          <cell r="A1994" t="str">
            <v>2.01.911</v>
          </cell>
          <cell r="B1994" t="str">
            <v>SCS0001630</v>
          </cell>
          <cell r="C1994" t="str">
            <v>U201六分座垫右地锁连接板总成</v>
          </cell>
        </row>
        <row r="1995">
          <cell r="A1995" t="str">
            <v>2.01.912</v>
          </cell>
          <cell r="B1995" t="str">
            <v>SCS0001631</v>
          </cell>
          <cell r="C1995" t="str">
            <v>U201地锁总成R</v>
          </cell>
        </row>
        <row r="1996">
          <cell r="A1996" t="str">
            <v>2.01.913</v>
          </cell>
          <cell r="B1996" t="str">
            <v>SCS0001632</v>
          </cell>
          <cell r="C1996" t="str">
            <v>U201中排六分地锁总成</v>
          </cell>
        </row>
        <row r="1997">
          <cell r="A1997" t="str">
            <v>2.01.914</v>
          </cell>
          <cell r="B1997" t="str">
            <v>SCS0001633</v>
          </cell>
          <cell r="C1997" t="str">
            <v>U201地锁解锁总成L</v>
          </cell>
        </row>
        <row r="1998">
          <cell r="A1998" t="str">
            <v>2.01.915</v>
          </cell>
          <cell r="B1998" t="str">
            <v>SCS0001634</v>
          </cell>
          <cell r="C1998" t="str">
            <v>U201六分靠背骨架总成</v>
          </cell>
        </row>
        <row r="1999">
          <cell r="A1999" t="str">
            <v>2.01.916</v>
          </cell>
          <cell r="B1999" t="str">
            <v>SCS0001635</v>
          </cell>
          <cell r="C1999" t="str">
            <v>U201六分左调角器总成</v>
          </cell>
        </row>
        <row r="2000">
          <cell r="A2000" t="str">
            <v>2.01.917</v>
          </cell>
          <cell r="B2000" t="str">
            <v>SCS0001636</v>
          </cell>
          <cell r="C2000" t="str">
            <v>U201六分右调角器总成</v>
          </cell>
        </row>
        <row r="2001">
          <cell r="A2001" t="str">
            <v>2.01.918</v>
          </cell>
          <cell r="B2001" t="str">
            <v>SCS0001637</v>
          </cell>
          <cell r="C2001" t="str">
            <v>U201扶手右固定板</v>
          </cell>
        </row>
        <row r="2002">
          <cell r="A2002" t="str">
            <v>2.01.919</v>
          </cell>
          <cell r="B2002" t="str">
            <v>SCS0001638</v>
          </cell>
          <cell r="C2002" t="str">
            <v>U201四分安全带插锁（黑色）</v>
          </cell>
        </row>
        <row r="2003">
          <cell r="A2003" t="str">
            <v>2.01.920</v>
          </cell>
          <cell r="B2003" t="str">
            <v>SCS0001639</v>
          </cell>
          <cell r="C2003" t="str">
            <v>U201四分安全带插锁（米色）</v>
          </cell>
        </row>
        <row r="2004">
          <cell r="A2004" t="str">
            <v>2.01.921</v>
          </cell>
          <cell r="B2004" t="str">
            <v>SCS0001640</v>
          </cell>
          <cell r="C2004" t="str">
            <v>钢丝420</v>
          </cell>
        </row>
        <row r="2005">
          <cell r="A2005" t="str">
            <v>2.01.922</v>
          </cell>
          <cell r="B2005" t="str">
            <v>SCS0001641</v>
          </cell>
          <cell r="C2005" t="str">
            <v>U201中排短拉线总成</v>
          </cell>
        </row>
        <row r="2006">
          <cell r="A2006" t="str">
            <v>2.01.923</v>
          </cell>
          <cell r="B2006" t="str">
            <v>SCS0001642</v>
          </cell>
          <cell r="C2006" t="str">
            <v>U201中排安全带中间插口（黑色）</v>
          </cell>
        </row>
        <row r="2007">
          <cell r="A2007" t="str">
            <v>2.01.924</v>
          </cell>
          <cell r="B2007" t="str">
            <v>SCS0001643</v>
          </cell>
          <cell r="C2007" t="str">
            <v>U201二排六分长解锁拉线总成</v>
          </cell>
        </row>
        <row r="2008">
          <cell r="A2008" t="str">
            <v>2.01.925</v>
          </cell>
          <cell r="B2008" t="str">
            <v>SCS0001644</v>
          </cell>
          <cell r="C2008" t="str">
            <v>U201安全带卷收器总成（黑色）</v>
          </cell>
        </row>
        <row r="2009">
          <cell r="A2009" t="str">
            <v>2.01.926</v>
          </cell>
          <cell r="B2009" t="str">
            <v>SCS0001645</v>
          </cell>
          <cell r="C2009" t="str">
            <v>U201安全带卷收器总成（米色）</v>
          </cell>
        </row>
        <row r="2010">
          <cell r="A2010" t="str">
            <v>2.01.927</v>
          </cell>
          <cell r="B2010" t="str">
            <v>SCS0001646</v>
          </cell>
          <cell r="C2010" t="str">
            <v>U201中排安全带中间插口（米色）</v>
          </cell>
        </row>
        <row r="2011">
          <cell r="A2011" t="str">
            <v>2.01.928</v>
          </cell>
          <cell r="B2011" t="str">
            <v>SCS0001647</v>
          </cell>
          <cell r="C2011" t="str">
            <v>MA501右靠背骨架焊接总成(背板式)不带扶手</v>
          </cell>
        </row>
        <row r="2012">
          <cell r="A2012" t="str">
            <v>2.01.929</v>
          </cell>
          <cell r="B2012" t="str">
            <v>SCS0001648</v>
          </cell>
          <cell r="C2012" t="str">
            <v>C33D-Z03副驾座框本体总成（舒适型）</v>
          </cell>
        </row>
        <row r="2013">
          <cell r="A2013" t="str">
            <v>2.01.930</v>
          </cell>
          <cell r="B2013" t="str">
            <v>SCS0001649</v>
          </cell>
          <cell r="C2013" t="str">
            <v>C33D-Z03主驾座框本体总成（舒适型）</v>
          </cell>
        </row>
        <row r="2014">
          <cell r="A2014" t="str">
            <v>2.01.931</v>
          </cell>
          <cell r="B2014" t="str">
            <v>SCS0001650</v>
          </cell>
          <cell r="C2014" t="str">
            <v>C33D-Z03主驾座框本体总成（精英型）</v>
          </cell>
        </row>
        <row r="2015">
          <cell r="A2015" t="str">
            <v>2.01.932</v>
          </cell>
          <cell r="B2015" t="str">
            <v>SCS0001651</v>
          </cell>
          <cell r="C2015" t="str">
            <v>C33D-Z03副驾座框本体总成（精英型）</v>
          </cell>
        </row>
        <row r="2016">
          <cell r="A2016" t="str">
            <v>2.01.933</v>
          </cell>
          <cell r="B2016" t="str">
            <v>SCS0001652</v>
          </cell>
          <cell r="C2016" t="str">
            <v>C33D-Z03副驾座框本体总成（豪华型）</v>
          </cell>
        </row>
        <row r="2017">
          <cell r="A2017" t="str">
            <v>2.01.934</v>
          </cell>
          <cell r="B2017" t="str">
            <v>SCS0001653</v>
          </cell>
          <cell r="C2017" t="str">
            <v>C33D-Z03主驾座框本体总成（豪华型）</v>
          </cell>
        </row>
        <row r="2018">
          <cell r="A2018" t="str">
            <v>2.01.935</v>
          </cell>
          <cell r="B2018" t="str">
            <v>SCS0001654</v>
          </cell>
          <cell r="C2018" t="str">
            <v>C40DB支持下端钢丝2</v>
          </cell>
        </row>
        <row r="2019">
          <cell r="A2019" t="str">
            <v>2.01.936</v>
          </cell>
          <cell r="B2019" t="str">
            <v>SCS0001655</v>
          </cell>
          <cell r="C2019" t="str">
            <v>C40DB支持下端钢丝1</v>
          </cell>
        </row>
        <row r="2020">
          <cell r="A2020" t="str">
            <v>2.01.937</v>
          </cell>
          <cell r="B2020" t="str">
            <v>SCS0001656</v>
          </cell>
          <cell r="C2020" t="str">
            <v>H40D合棉预埋钢丝A</v>
          </cell>
        </row>
        <row r="2021">
          <cell r="A2021" t="str">
            <v>2.01.938</v>
          </cell>
          <cell r="B2021" t="str">
            <v>SCS0001657</v>
          </cell>
          <cell r="C2021" t="str">
            <v>H40D合棉预埋钢丝B</v>
          </cell>
        </row>
        <row r="2022">
          <cell r="A2022" t="str">
            <v>2.01.939</v>
          </cell>
          <cell r="B2022" t="str">
            <v>SCS0001658</v>
          </cell>
          <cell r="C2022" t="str">
            <v>H40D合棉预埋钢丝C</v>
          </cell>
        </row>
        <row r="2023">
          <cell r="A2023" t="str">
            <v>2.01.940</v>
          </cell>
          <cell r="B2023" t="str">
            <v>SCS0001659</v>
          </cell>
          <cell r="C2023" t="str">
            <v>H40D合棉预埋钢丝D</v>
          </cell>
        </row>
        <row r="2024">
          <cell r="A2024" t="str">
            <v>2.01.941</v>
          </cell>
          <cell r="B2024" t="str">
            <v>SCS0001660</v>
          </cell>
          <cell r="C2024" t="str">
            <v>H40D合棉预埋钢丝E</v>
          </cell>
        </row>
        <row r="2025">
          <cell r="A2025" t="str">
            <v>2.01.942</v>
          </cell>
          <cell r="B2025" t="str">
            <v>SCS0001661</v>
          </cell>
          <cell r="C2025" t="str">
            <v>H40D合棉预埋钢丝G</v>
          </cell>
        </row>
        <row r="2026">
          <cell r="A2026" t="str">
            <v>2.01.943</v>
          </cell>
          <cell r="B2026" t="str">
            <v>SCS0001662</v>
          </cell>
          <cell r="C2026" t="str">
            <v>H40D合棉预埋钢丝H</v>
          </cell>
        </row>
        <row r="2027">
          <cell r="A2027" t="str">
            <v>2.01.944</v>
          </cell>
          <cell r="B2027" t="str">
            <v>SCS0001663</v>
          </cell>
          <cell r="C2027" t="str">
            <v>H40D合棉预埋钢丝I</v>
          </cell>
        </row>
        <row r="2028">
          <cell r="A2028" t="str">
            <v>2.01.945</v>
          </cell>
          <cell r="B2028" t="str">
            <v>SCS0001664</v>
          </cell>
          <cell r="C2028" t="str">
            <v>H40D主驾安全带锁扣总成（尊贵版）</v>
          </cell>
        </row>
        <row r="2029">
          <cell r="A2029" t="str">
            <v>2.01.946</v>
          </cell>
          <cell r="B2029" t="str">
            <v>SCS0001665</v>
          </cell>
          <cell r="C2029" t="str">
            <v>H40D副驾安全带锁扣总成（豪华版）</v>
          </cell>
        </row>
        <row r="2030">
          <cell r="A2030" t="str">
            <v>2.01.947</v>
          </cell>
          <cell r="B2030" t="str">
            <v>BEC0000011</v>
          </cell>
          <cell r="C2030" t="str">
            <v>H40D SBR</v>
          </cell>
        </row>
        <row r="2031">
          <cell r="A2031" t="str">
            <v>2.01.948</v>
          </cell>
          <cell r="B2031" t="str">
            <v>SCS0001666</v>
          </cell>
          <cell r="C2031" t="str">
            <v>H40D副驾安全带锁扣总成（尊贵版，带未系提醒）</v>
          </cell>
        </row>
        <row r="2032">
          <cell r="A2032" t="str">
            <v>2.01.949</v>
          </cell>
          <cell r="B2032" t="str">
            <v>SCS0001667</v>
          </cell>
          <cell r="C2032" t="str">
            <v>C32B靠背骨架焊接总成（豪华）</v>
          </cell>
        </row>
        <row r="2033">
          <cell r="A2033" t="str">
            <v>2.01.950</v>
          </cell>
          <cell r="B2033" t="str">
            <v>BEC0000012</v>
          </cell>
          <cell r="C2033" t="str">
            <v>M50S座椅靠背电加热系统</v>
          </cell>
        </row>
        <row r="2034">
          <cell r="A2034" t="str">
            <v>2.01.951</v>
          </cell>
          <cell r="B2034" t="str">
            <v>BEC0000013</v>
          </cell>
          <cell r="C2034" t="str">
            <v>M50S座椅座垫电加热系统</v>
          </cell>
        </row>
        <row r="2035">
          <cell r="A2035" t="str">
            <v>2.01.952</v>
          </cell>
          <cell r="B2035" t="str">
            <v>SCS0001668</v>
          </cell>
          <cell r="C2035" t="str">
            <v>C40DB扶手骨架总成</v>
          </cell>
        </row>
        <row r="2036">
          <cell r="A2036" t="str">
            <v>2.01.953</v>
          </cell>
          <cell r="B2036" t="str">
            <v>SCS0001669</v>
          </cell>
          <cell r="C2036" t="str">
            <v>C40DB中间头枕杆焊接总成</v>
          </cell>
        </row>
        <row r="2037">
          <cell r="A2037" t="str">
            <v>2.01.954</v>
          </cell>
          <cell r="B2037" t="str">
            <v>SCS0001670</v>
          </cell>
          <cell r="C2037" t="str">
            <v>C40DB两侧头枕杆</v>
          </cell>
        </row>
        <row r="2038">
          <cell r="A2038" t="str">
            <v>2.01.955</v>
          </cell>
          <cell r="B2038" t="str">
            <v>SCS0001671</v>
          </cell>
          <cell r="C2038" t="str">
            <v>C32B座垫支撑钢丝A</v>
          </cell>
        </row>
        <row r="2039">
          <cell r="A2039" t="str">
            <v>2.01.956</v>
          </cell>
          <cell r="B2039" t="str">
            <v>SCS0001672</v>
          </cell>
          <cell r="C2039" t="str">
            <v>C32B座垫支撑钢丝B</v>
          </cell>
        </row>
        <row r="2040">
          <cell r="A2040" t="str">
            <v>2.01.957</v>
          </cell>
          <cell r="B2040" t="str">
            <v>SCS0001673</v>
          </cell>
          <cell r="C2040" t="str">
            <v>C32B座垫支撑钢丝C</v>
          </cell>
        </row>
        <row r="2041">
          <cell r="A2041" t="str">
            <v>2.01.958</v>
          </cell>
          <cell r="B2041" t="str">
            <v>SCS0001674</v>
          </cell>
          <cell r="C2041" t="str">
            <v>C32B座垫支撑钢丝D</v>
          </cell>
        </row>
        <row r="2042">
          <cell r="A2042" t="str">
            <v>2.01.959</v>
          </cell>
          <cell r="B2042" t="str">
            <v>SCS0001675</v>
          </cell>
          <cell r="C2042" t="str">
            <v>C32B座垫支撑钢丝E</v>
          </cell>
        </row>
        <row r="2043">
          <cell r="A2043" t="str">
            <v>2.01.960</v>
          </cell>
          <cell r="B2043" t="str">
            <v>SCS0001676</v>
          </cell>
          <cell r="C2043" t="str">
            <v>C32B座垫支撑钢丝F</v>
          </cell>
        </row>
        <row r="2044">
          <cell r="A2044" t="str">
            <v>2.01.961</v>
          </cell>
          <cell r="B2044" t="str">
            <v>SCS0001677</v>
          </cell>
          <cell r="C2044" t="str">
            <v>C32B座垫支撑钢丝G</v>
          </cell>
        </row>
        <row r="2045">
          <cell r="A2045" t="str">
            <v>2.01.962</v>
          </cell>
          <cell r="B2045" t="str">
            <v>SCS0001678</v>
          </cell>
          <cell r="C2045" t="str">
            <v>C32B座垫支撑钢丝H</v>
          </cell>
        </row>
        <row r="2046">
          <cell r="A2046" t="str">
            <v>2.01.963</v>
          </cell>
          <cell r="B2046" t="str">
            <v>SCS0001679</v>
          </cell>
          <cell r="C2046" t="str">
            <v>C32B座垫支撑钢丝I</v>
          </cell>
        </row>
        <row r="2047">
          <cell r="A2047" t="str">
            <v>2.01.964</v>
          </cell>
          <cell r="B2047" t="str">
            <v>SCS0001680</v>
          </cell>
          <cell r="C2047" t="str">
            <v>C32B座垫支撑钢丝J</v>
          </cell>
        </row>
        <row r="2048">
          <cell r="A2048" t="str">
            <v>2.01.965</v>
          </cell>
          <cell r="B2048" t="str">
            <v>SCS0001681</v>
          </cell>
          <cell r="C2048" t="str">
            <v>C32B座垫支撑钢丝K</v>
          </cell>
        </row>
        <row r="2049">
          <cell r="A2049" t="str">
            <v>2.01.966</v>
          </cell>
          <cell r="B2049" t="str">
            <v>SCS0001682</v>
          </cell>
          <cell r="C2049" t="str">
            <v>C32B座垫支撑钢丝L</v>
          </cell>
        </row>
        <row r="2050">
          <cell r="A2050" t="str">
            <v>2.01.967</v>
          </cell>
          <cell r="B2050" t="str">
            <v>SCS0001683</v>
          </cell>
          <cell r="C2050" t="str">
            <v>C32B座垫支撑钢丝M</v>
          </cell>
        </row>
        <row r="2051">
          <cell r="A2051" t="str">
            <v>2.01.968</v>
          </cell>
          <cell r="B2051" t="str">
            <v>SCS0001684</v>
          </cell>
          <cell r="C2051" t="str">
            <v>C32B座垫支撑钢丝N</v>
          </cell>
        </row>
        <row r="2052">
          <cell r="A2052" t="str">
            <v>2.01.969</v>
          </cell>
          <cell r="B2052" t="str">
            <v>SCS0001685</v>
          </cell>
          <cell r="C2052" t="str">
            <v>C32B座垫支撑钢丝O</v>
          </cell>
        </row>
        <row r="2053">
          <cell r="A2053" t="str">
            <v>2.01.970</v>
          </cell>
          <cell r="B2053" t="str">
            <v>SCS0001686</v>
          </cell>
          <cell r="C2053" t="str">
            <v>C32B座垫支撑钢丝P</v>
          </cell>
        </row>
        <row r="2054">
          <cell r="A2054" t="str">
            <v>2.01.971</v>
          </cell>
          <cell r="B2054" t="str">
            <v>SCS0001687</v>
          </cell>
          <cell r="C2054" t="str">
            <v>C32B座垫支撑钢丝Q</v>
          </cell>
        </row>
        <row r="2055">
          <cell r="A2055" t="str">
            <v>2.01.972</v>
          </cell>
          <cell r="B2055" t="str">
            <v>SCS0003981</v>
          </cell>
          <cell r="C2055" t="str">
            <v>MA501扶手骨架总成</v>
          </cell>
        </row>
        <row r="2056">
          <cell r="A2056" t="str">
            <v>2.01.973</v>
          </cell>
          <cell r="B2056" t="str">
            <v>SCS0003982</v>
          </cell>
          <cell r="C2056" t="str">
            <v>H01后排座椅坐垫骨架总成</v>
          </cell>
        </row>
        <row r="2057">
          <cell r="A2057" t="str">
            <v>2.01.974</v>
          </cell>
          <cell r="B2057" t="str">
            <v>SCS0004022</v>
          </cell>
          <cell r="C2057" t="str">
            <v>C32B前排头枕骨架总成</v>
          </cell>
        </row>
        <row r="2058">
          <cell r="A2058" t="str">
            <v>2.01.975</v>
          </cell>
          <cell r="B2058" t="str">
            <v>SCS0004023</v>
          </cell>
          <cell r="C2058" t="str">
            <v>C32B后排两侧头枕骨架总成</v>
          </cell>
        </row>
        <row r="2059">
          <cell r="A2059" t="str">
            <v>2.01.976</v>
          </cell>
          <cell r="B2059" t="str">
            <v>SCS0004024</v>
          </cell>
          <cell r="C2059" t="str">
            <v>C32B后排中间头枕骨架总成</v>
          </cell>
        </row>
        <row r="2060">
          <cell r="A2060" t="str">
            <v>2.01.977</v>
          </cell>
          <cell r="B2060" t="str">
            <v>SCS0005228</v>
          </cell>
          <cell r="C2060" t="str">
            <v>M60中后排四六分中间头枕骨架</v>
          </cell>
        </row>
        <row r="2061">
          <cell r="A2061" t="str">
            <v>2.01.978</v>
          </cell>
          <cell r="B2061" t="str">
            <v>SCS0005229</v>
          </cell>
          <cell r="C2061" t="str">
            <v>M60中后排四六分两侧头枕骨架</v>
          </cell>
        </row>
        <row r="2062">
          <cell r="A2062" t="str">
            <v>2.01.979</v>
          </cell>
          <cell r="B2062" t="str">
            <v>SCS0005230</v>
          </cell>
          <cell r="C2062" t="str">
            <v>H01主驾座弯管焊接总成</v>
          </cell>
        </row>
        <row r="2063">
          <cell r="A2063" t="str">
            <v>2.01.980</v>
          </cell>
          <cell r="B2063" t="str">
            <v>SCS0005231</v>
          </cell>
          <cell r="C2063" t="str">
            <v>H01副驾座弯管焊接总成</v>
          </cell>
        </row>
        <row r="2064">
          <cell r="A2064" t="str">
            <v>2.01.981</v>
          </cell>
          <cell r="B2064" t="str">
            <v>SCS0005232</v>
          </cell>
          <cell r="C2064" t="str">
            <v>H01坐垫支撑钢丝总成</v>
          </cell>
        </row>
        <row r="2065">
          <cell r="A2065" t="str">
            <v>2.01.982</v>
          </cell>
          <cell r="B2065" t="str">
            <v>SCS0005233</v>
          </cell>
          <cell r="C2065" t="str">
            <v>H01坐垫前横向支撑钢丝</v>
          </cell>
        </row>
        <row r="2066">
          <cell r="A2066" t="str">
            <v>2.01.983</v>
          </cell>
          <cell r="B2066" t="str">
            <v>BSP0000074</v>
          </cell>
          <cell r="C2066" t="str">
            <v>P203背S簧A</v>
          </cell>
        </row>
        <row r="2067">
          <cell r="A2067" t="str">
            <v>2.01.984</v>
          </cell>
          <cell r="B2067" t="str">
            <v>BSP0000075</v>
          </cell>
          <cell r="C2067" t="str">
            <v>P203背S簧B</v>
          </cell>
        </row>
        <row r="2068">
          <cell r="A2068" t="str">
            <v>2.01.985</v>
          </cell>
          <cell r="B2068" t="str">
            <v>SCS0005385</v>
          </cell>
          <cell r="C2068" t="str">
            <v>P203靠背骨架弯管</v>
          </cell>
        </row>
        <row r="2069">
          <cell r="A2069" t="str">
            <v>2.01.986</v>
          </cell>
          <cell r="B2069" t="str">
            <v>SCS0005386</v>
          </cell>
          <cell r="C2069" t="str">
            <v>P203靠背泡沫支撑钢丝</v>
          </cell>
        </row>
        <row r="2070">
          <cell r="A2070" t="str">
            <v>2.01.987</v>
          </cell>
          <cell r="B2070" t="str">
            <v>SCS0005387</v>
          </cell>
          <cell r="C2070" t="str">
            <v>P203靠背面套上固定钢丝</v>
          </cell>
        </row>
        <row r="2071">
          <cell r="A2071" t="str">
            <v>2.01.988</v>
          </cell>
          <cell r="B2071" t="str">
            <v>BEC0000053</v>
          </cell>
          <cell r="C2071" t="str">
            <v>P203调角器电机总成</v>
          </cell>
        </row>
        <row r="2072">
          <cell r="A2072" t="str">
            <v>2.01.989</v>
          </cell>
          <cell r="B2072" t="str">
            <v>SCS0005393</v>
          </cell>
          <cell r="C2072" t="str">
            <v>P203电动调角器连动杆</v>
          </cell>
        </row>
        <row r="2073">
          <cell r="A2073" t="str">
            <v>2.01.990</v>
          </cell>
          <cell r="B2073" t="str">
            <v>SCS0005419</v>
          </cell>
          <cell r="C2073" t="str">
            <v>P203主驾座骨架总成</v>
          </cell>
        </row>
        <row r="2074">
          <cell r="A2074" t="str">
            <v>2.01.991</v>
          </cell>
          <cell r="B2074" t="str">
            <v>SCS0005404</v>
          </cell>
          <cell r="C2074" t="str">
            <v>P203主驾座骨架总成（电动）</v>
          </cell>
        </row>
        <row r="2075">
          <cell r="A2075" t="str">
            <v>2.01.992</v>
          </cell>
          <cell r="B2075" t="str">
            <v>SCS0005409</v>
          </cell>
          <cell r="C2075" t="str">
            <v>P203前排左插锁</v>
          </cell>
        </row>
        <row r="2076">
          <cell r="A2076" t="str">
            <v>2.01.993</v>
          </cell>
          <cell r="B2076" t="str">
            <v>BEC0000060</v>
          </cell>
          <cell r="C2076" t="str">
            <v>P203SBR</v>
          </cell>
        </row>
        <row r="2077">
          <cell r="A2077" t="str">
            <v>2.01.994</v>
          </cell>
          <cell r="B2077" t="str">
            <v>SCS0006326</v>
          </cell>
          <cell r="C2077" t="str">
            <v>P203副驾座骨架总成</v>
          </cell>
        </row>
        <row r="2078">
          <cell r="A2078" t="str">
            <v>2.01.995</v>
          </cell>
          <cell r="B2078" t="str">
            <v>SCS0005435</v>
          </cell>
          <cell r="C2078" t="str">
            <v>P203前排右插锁</v>
          </cell>
        </row>
        <row r="2079">
          <cell r="A2079" t="str">
            <v>2.01.996</v>
          </cell>
          <cell r="B2079" t="str">
            <v>SCS0010949</v>
          </cell>
          <cell r="C2079" t="str">
            <v>C33D前排头枕骨架总成（豪华·新）</v>
          </cell>
        </row>
        <row r="2080">
          <cell r="A2080" t="str">
            <v>2.01.997</v>
          </cell>
          <cell r="B2080" t="str">
            <v>SCS0010576</v>
          </cell>
          <cell r="C2080" t="str">
            <v>C40D前排靠背骨架弯管</v>
          </cell>
        </row>
        <row r="2081">
          <cell r="A2081" t="str">
            <v>2.01.998</v>
          </cell>
          <cell r="B2081" t="str">
            <v>BEC0000054</v>
          </cell>
          <cell r="C2081" t="str">
            <v>P203靠背加热垫总成</v>
          </cell>
        </row>
        <row r="2082">
          <cell r="A2082" t="str">
            <v>2.01.999</v>
          </cell>
          <cell r="B2082" t="str">
            <v>BEC0000055</v>
          </cell>
          <cell r="C2082" t="str">
            <v>P203座垫加热垫总成</v>
          </cell>
        </row>
        <row r="2083">
          <cell r="A2083" t="str">
            <v>2.02</v>
          </cell>
        </row>
        <row r="2083">
          <cell r="C2083" t="str">
            <v>纺织类</v>
          </cell>
        </row>
        <row r="2084">
          <cell r="A2084" t="str">
            <v>2.02.001</v>
          </cell>
          <cell r="B2084" t="str">
            <v>SCS0001688</v>
          </cell>
          <cell r="C2084" t="str">
            <v>306基本型面料主料</v>
          </cell>
        </row>
        <row r="2085">
          <cell r="A2085" t="str">
            <v>2.02.002</v>
          </cell>
          <cell r="B2085" t="str">
            <v>SCS0001689</v>
          </cell>
          <cell r="C2085" t="str">
            <v>306基本型面料辅料</v>
          </cell>
        </row>
        <row r="2086">
          <cell r="A2086" t="str">
            <v>2.02.003</v>
          </cell>
          <cell r="B2086" t="str">
            <v>SCS0001690</v>
          </cell>
          <cell r="C2086" t="str">
            <v>306舒适型面料主料</v>
          </cell>
        </row>
        <row r="2087">
          <cell r="A2087" t="str">
            <v>2.02.004</v>
          </cell>
          <cell r="B2087" t="str">
            <v>SCS0001691</v>
          </cell>
          <cell r="C2087" t="str">
            <v>306舒适型面料辅料</v>
          </cell>
        </row>
        <row r="2088">
          <cell r="A2088" t="str">
            <v>2.02.005</v>
          </cell>
          <cell r="B2088" t="str">
            <v>SCS0001692</v>
          </cell>
          <cell r="C2088" t="str">
            <v>306豪华型面料主料</v>
          </cell>
        </row>
        <row r="2089">
          <cell r="A2089" t="str">
            <v>2.02.006</v>
          </cell>
          <cell r="B2089" t="str">
            <v>SCS0001693</v>
          </cell>
          <cell r="C2089" t="str">
            <v>306豪华型面料辅料</v>
          </cell>
        </row>
        <row r="2090">
          <cell r="A2090" t="str">
            <v>2.02.007</v>
          </cell>
          <cell r="B2090" t="str">
            <v>SCS0001694</v>
          </cell>
          <cell r="C2090" t="str">
            <v>厚无纺布</v>
          </cell>
        </row>
        <row r="2091">
          <cell r="A2091" t="str">
            <v>2.02.008</v>
          </cell>
          <cell r="B2091" t="str">
            <v>SCS0001695</v>
          </cell>
          <cell r="C2091" t="str">
            <v>基本型驾座座垫护面总成</v>
          </cell>
        </row>
        <row r="2092">
          <cell r="A2092" t="str">
            <v>2.02.009</v>
          </cell>
          <cell r="B2092" t="str">
            <v>SCS0001696</v>
          </cell>
          <cell r="C2092" t="str">
            <v>基本型驾座靠背护面总成</v>
          </cell>
        </row>
        <row r="2093">
          <cell r="A2093" t="str">
            <v>2.02.010</v>
          </cell>
          <cell r="B2093" t="str">
            <v>SCS0001697</v>
          </cell>
          <cell r="C2093" t="str">
            <v>基本型驾座头枕护面总成</v>
          </cell>
        </row>
        <row r="2094">
          <cell r="A2094" t="str">
            <v>2.02.011</v>
          </cell>
          <cell r="B2094" t="str">
            <v>SCS0001698</v>
          </cell>
          <cell r="C2094" t="str">
            <v>舒适型驾座座垫护面总成</v>
          </cell>
        </row>
        <row r="2095">
          <cell r="A2095" t="str">
            <v>2.02.012</v>
          </cell>
          <cell r="B2095" t="str">
            <v>SCS0001699</v>
          </cell>
          <cell r="C2095" t="str">
            <v>舒适型驾座靠背护面总成</v>
          </cell>
        </row>
        <row r="2096">
          <cell r="A2096" t="str">
            <v>2.02.013</v>
          </cell>
          <cell r="B2096" t="str">
            <v>SCS0001700</v>
          </cell>
          <cell r="C2096" t="str">
            <v>舒适型驾座头枕护面总成</v>
          </cell>
        </row>
        <row r="2097">
          <cell r="A2097" t="str">
            <v>2.02.014</v>
          </cell>
          <cell r="B2097" t="str">
            <v>SCS0001701</v>
          </cell>
          <cell r="C2097" t="str">
            <v>豪华型驾座座垫护面总成</v>
          </cell>
        </row>
        <row r="2098">
          <cell r="A2098" t="str">
            <v>2.02.015</v>
          </cell>
          <cell r="B2098" t="str">
            <v>SCS0001702</v>
          </cell>
          <cell r="C2098" t="str">
            <v>豪华型驾座靠背护面总成</v>
          </cell>
        </row>
        <row r="2099">
          <cell r="A2099" t="str">
            <v>2.02.016</v>
          </cell>
          <cell r="B2099" t="str">
            <v>SCS0001703</v>
          </cell>
          <cell r="C2099" t="str">
            <v>豪华型驾座头枕护面总成</v>
          </cell>
        </row>
        <row r="2100">
          <cell r="A2100" t="str">
            <v>2.02.017</v>
          </cell>
          <cell r="B2100" t="str">
            <v>SCS0001704</v>
          </cell>
          <cell r="C2100" t="str">
            <v>基本型2+1座垫护面总成</v>
          </cell>
        </row>
        <row r="2101">
          <cell r="A2101" t="str">
            <v>2.02.018</v>
          </cell>
          <cell r="B2101" t="str">
            <v>SCS0001705</v>
          </cell>
          <cell r="C2101" t="str">
            <v>基本型2+1靠背护面总成</v>
          </cell>
        </row>
        <row r="2102">
          <cell r="A2102" t="str">
            <v>2.02.019</v>
          </cell>
          <cell r="B2102" t="str">
            <v>SCS0001706</v>
          </cell>
          <cell r="C2102" t="str">
            <v>基本型跨座座垫护面总成</v>
          </cell>
        </row>
        <row r="2103">
          <cell r="A2103" t="str">
            <v>2.02.020</v>
          </cell>
          <cell r="B2103" t="str">
            <v>SCS0001707</v>
          </cell>
          <cell r="C2103" t="str">
            <v>基本型跨座靠背护面总成</v>
          </cell>
        </row>
        <row r="2104">
          <cell r="A2104" t="str">
            <v>2.02.021</v>
          </cell>
          <cell r="B2104" t="str">
            <v>SCS0001708</v>
          </cell>
          <cell r="C2104" t="str">
            <v>舒适型2+1座垫护面总成</v>
          </cell>
        </row>
        <row r="2105">
          <cell r="A2105" t="str">
            <v>2.02.022</v>
          </cell>
          <cell r="B2105" t="str">
            <v>SCS0001709</v>
          </cell>
          <cell r="C2105" t="str">
            <v>舒适型2+1靠背护面总成</v>
          </cell>
        </row>
        <row r="2106">
          <cell r="A2106" t="str">
            <v>2.02.023</v>
          </cell>
          <cell r="B2106" t="str">
            <v>SCS0001710</v>
          </cell>
          <cell r="C2106" t="str">
            <v>舒适型跨座座垫护面总成</v>
          </cell>
        </row>
        <row r="2107">
          <cell r="A2107" t="str">
            <v>2.02.024</v>
          </cell>
          <cell r="B2107" t="str">
            <v>SCS0001711</v>
          </cell>
          <cell r="C2107" t="str">
            <v>舒适型跨座靠背护面总成</v>
          </cell>
        </row>
        <row r="2108">
          <cell r="A2108" t="str">
            <v>2.02.025</v>
          </cell>
          <cell r="B2108" t="str">
            <v>SCS0001712</v>
          </cell>
          <cell r="C2108" t="str">
            <v>豪华型2+1座垫护面总成</v>
          </cell>
        </row>
        <row r="2109">
          <cell r="A2109" t="str">
            <v>2.02.026</v>
          </cell>
          <cell r="B2109" t="str">
            <v>SCS0001713</v>
          </cell>
          <cell r="C2109" t="str">
            <v>豪华型2+1靠背护面总成</v>
          </cell>
        </row>
        <row r="2110">
          <cell r="A2110" t="str">
            <v>2.02.027</v>
          </cell>
          <cell r="B2110" t="str">
            <v>SCS0001714</v>
          </cell>
          <cell r="C2110" t="str">
            <v>豪华型跨座座垫护面总成</v>
          </cell>
        </row>
        <row r="2111">
          <cell r="A2111" t="str">
            <v>2.02.028</v>
          </cell>
          <cell r="B2111" t="str">
            <v>SCS0001715</v>
          </cell>
          <cell r="C2111" t="str">
            <v>豪华型跨座靠背护面总成</v>
          </cell>
        </row>
        <row r="2112">
          <cell r="A2112" t="str">
            <v>2.02.029</v>
          </cell>
          <cell r="B2112" t="str">
            <v>SCS0001716</v>
          </cell>
          <cell r="C2112" t="str">
            <v>基本型中排双人座垫护面总成</v>
          </cell>
        </row>
        <row r="2113">
          <cell r="A2113" t="str">
            <v>2.02.030</v>
          </cell>
          <cell r="B2113" t="str">
            <v>SCS0001717</v>
          </cell>
          <cell r="C2113" t="str">
            <v>基本型中排双人靠背护面总成</v>
          </cell>
        </row>
        <row r="2114">
          <cell r="A2114" t="str">
            <v>2.02.031</v>
          </cell>
          <cell r="B2114" t="str">
            <v>SCS0001718</v>
          </cell>
          <cell r="C2114" t="str">
            <v>舒适型中排双人座垫护面总成</v>
          </cell>
        </row>
        <row r="2115">
          <cell r="A2115" t="str">
            <v>2.02.032</v>
          </cell>
          <cell r="B2115" t="str">
            <v>SCS0001719</v>
          </cell>
          <cell r="C2115" t="str">
            <v>舒适型中排双人靠背护面总成</v>
          </cell>
        </row>
        <row r="2116">
          <cell r="A2116" t="str">
            <v>2.02.033</v>
          </cell>
          <cell r="B2116" t="str">
            <v>SCS0001720</v>
          </cell>
          <cell r="C2116" t="str">
            <v>豪华型中排双人座垫护面总成</v>
          </cell>
        </row>
        <row r="2117">
          <cell r="A2117" t="str">
            <v>2.02.034</v>
          </cell>
          <cell r="B2117" t="str">
            <v>SCS0001721</v>
          </cell>
          <cell r="C2117" t="str">
            <v>豪华型中排双人靠背护面总成</v>
          </cell>
        </row>
        <row r="2118">
          <cell r="A2118" t="str">
            <v>2.02.035</v>
          </cell>
          <cell r="B2118" t="str">
            <v>SCS0001722</v>
          </cell>
          <cell r="C2118" t="str">
            <v>基本型后排坐垫护面总成</v>
          </cell>
        </row>
        <row r="2119">
          <cell r="A2119" t="str">
            <v>2.02.036</v>
          </cell>
          <cell r="B2119" t="str">
            <v>SCS0001723</v>
          </cell>
          <cell r="C2119" t="str">
            <v>基本型后排靠背护面总成</v>
          </cell>
        </row>
        <row r="2120">
          <cell r="A2120" t="str">
            <v>2.02.037</v>
          </cell>
          <cell r="B2120" t="str">
            <v>SCS0001724</v>
          </cell>
          <cell r="C2120" t="str">
            <v>舒适型后排坐垫护面总成</v>
          </cell>
        </row>
        <row r="2121">
          <cell r="A2121" t="str">
            <v>2.02.038</v>
          </cell>
          <cell r="B2121" t="str">
            <v>SCS0001725</v>
          </cell>
          <cell r="C2121" t="str">
            <v>舒适型后排靠背护面总成</v>
          </cell>
        </row>
        <row r="2122">
          <cell r="A2122" t="str">
            <v>2.02.039</v>
          </cell>
          <cell r="B2122" t="str">
            <v>SCS0001726</v>
          </cell>
          <cell r="C2122" t="str">
            <v>豪华型后排坐垫护面总成</v>
          </cell>
        </row>
        <row r="2123">
          <cell r="A2123" t="str">
            <v>2.02.040</v>
          </cell>
          <cell r="B2123" t="str">
            <v>SCS0001727</v>
          </cell>
          <cell r="C2123" t="str">
            <v>豪华型后排靠背护面总成</v>
          </cell>
        </row>
        <row r="2124">
          <cell r="A2124" t="str">
            <v>2.02.041</v>
          </cell>
          <cell r="B2124" t="str">
            <v>SCS0001728</v>
          </cell>
          <cell r="C2124" t="str">
            <v>舒适型右独立座垫护面总成</v>
          </cell>
        </row>
        <row r="2125">
          <cell r="A2125" t="str">
            <v>2.02.042</v>
          </cell>
          <cell r="B2125" t="str">
            <v>SCS0001729</v>
          </cell>
          <cell r="C2125" t="str">
            <v>舒适型左独立座垫护面总成</v>
          </cell>
        </row>
        <row r="2126">
          <cell r="A2126" t="str">
            <v>2.02.043</v>
          </cell>
          <cell r="B2126" t="str">
            <v>SCS0001730</v>
          </cell>
          <cell r="C2126" t="str">
            <v>舒适型独立靠背护面总成</v>
          </cell>
        </row>
        <row r="2127">
          <cell r="A2127" t="str">
            <v>2.02.044</v>
          </cell>
          <cell r="B2127" t="str">
            <v>SCS0001731</v>
          </cell>
          <cell r="C2127" t="str">
            <v>豪华型右独立座垫护面总成</v>
          </cell>
        </row>
        <row r="2128">
          <cell r="A2128" t="str">
            <v>2.02.045</v>
          </cell>
          <cell r="B2128" t="str">
            <v>SCS0001732</v>
          </cell>
          <cell r="C2128" t="str">
            <v>豪华型左独立座垫护面总成</v>
          </cell>
        </row>
        <row r="2129">
          <cell r="A2129" t="str">
            <v>2.02.046</v>
          </cell>
          <cell r="B2129" t="str">
            <v>SCS0001733</v>
          </cell>
          <cell r="C2129" t="str">
            <v>豪华型独立靠背护面总成</v>
          </cell>
        </row>
        <row r="2130">
          <cell r="A2130" t="str">
            <v>2.02.047</v>
          </cell>
          <cell r="B2130" t="str">
            <v>SCS0001734</v>
          </cell>
          <cell r="C2130" t="str">
            <v>扶手护面总成</v>
          </cell>
        </row>
        <row r="2131">
          <cell r="A2131" t="str">
            <v>2.02.048</v>
          </cell>
          <cell r="B2131" t="str">
            <v>SCS0001735</v>
          </cell>
          <cell r="C2131" t="str">
            <v>限位销拉绳总成（灰色）</v>
          </cell>
        </row>
        <row r="2132">
          <cell r="A2132" t="str">
            <v>2.02.049</v>
          </cell>
          <cell r="B2132" t="str">
            <v>SCS0001736</v>
          </cell>
          <cell r="C2132" t="str">
            <v>限位销拉绳总成（米色）</v>
          </cell>
        </row>
        <row r="2133">
          <cell r="A2133" t="str">
            <v>2.02.050</v>
          </cell>
          <cell r="B2133" t="str">
            <v>SCS0001737</v>
          </cell>
          <cell r="C2133" t="str">
            <v>307基本型中排双人座垫护面总成</v>
          </cell>
        </row>
        <row r="2134">
          <cell r="A2134" t="str">
            <v>2.02.051</v>
          </cell>
          <cell r="B2134" t="str">
            <v>SCS0001738</v>
          </cell>
          <cell r="C2134" t="str">
            <v>307基本型中排双人靠背护面总成</v>
          </cell>
        </row>
        <row r="2135">
          <cell r="A2135" t="str">
            <v>2.02.052</v>
          </cell>
          <cell r="B2135" t="str">
            <v>SCS0001739</v>
          </cell>
          <cell r="C2135" t="str">
            <v>307基本型跨座座垫护面总成</v>
          </cell>
        </row>
        <row r="2136">
          <cell r="A2136" t="str">
            <v>2.02.053</v>
          </cell>
          <cell r="B2136" t="str">
            <v>SCS0001740</v>
          </cell>
          <cell r="C2136" t="str">
            <v>307基本型跨座靠背护面总成</v>
          </cell>
        </row>
        <row r="2137">
          <cell r="A2137" t="str">
            <v>2.02.054</v>
          </cell>
          <cell r="B2137" t="str">
            <v>SCS0001741</v>
          </cell>
          <cell r="C2137" t="str">
            <v>307舒适型中排双人座垫护面总成</v>
          </cell>
        </row>
        <row r="2138">
          <cell r="A2138" t="str">
            <v>2.02.055</v>
          </cell>
          <cell r="B2138" t="str">
            <v>SCS0001742</v>
          </cell>
          <cell r="C2138" t="str">
            <v>307舒适型中排双人靠背护面总成</v>
          </cell>
        </row>
        <row r="2139">
          <cell r="A2139" t="str">
            <v>2.02.056</v>
          </cell>
          <cell r="B2139" t="str">
            <v>SCS0001743</v>
          </cell>
          <cell r="C2139" t="str">
            <v>307舒适型跨座座垫护面总成</v>
          </cell>
        </row>
        <row r="2140">
          <cell r="A2140" t="str">
            <v>2.02.057</v>
          </cell>
          <cell r="B2140" t="str">
            <v>SCS0001744</v>
          </cell>
          <cell r="C2140" t="str">
            <v>307舒适型跨座靠背护面总成</v>
          </cell>
        </row>
        <row r="2141">
          <cell r="A2141" t="str">
            <v>2.02.058</v>
          </cell>
          <cell r="B2141" t="str">
            <v>SCS0001745</v>
          </cell>
          <cell r="C2141" t="str">
            <v>307豪华型中排双人座垫护面总成</v>
          </cell>
        </row>
        <row r="2142">
          <cell r="A2142" t="str">
            <v>2.02.059</v>
          </cell>
          <cell r="B2142" t="str">
            <v>SCS0001746</v>
          </cell>
          <cell r="C2142" t="str">
            <v>307豪华型中排双人靠背护面总成</v>
          </cell>
        </row>
        <row r="2143">
          <cell r="A2143" t="str">
            <v>2.02.060</v>
          </cell>
          <cell r="B2143" t="str">
            <v>SCS0001747</v>
          </cell>
          <cell r="C2143" t="str">
            <v>307豪华型跨座座垫护面总成</v>
          </cell>
        </row>
        <row r="2144">
          <cell r="A2144" t="str">
            <v>2.02.061</v>
          </cell>
          <cell r="B2144" t="str">
            <v>SCS0001748</v>
          </cell>
          <cell r="C2144" t="str">
            <v>307豪华型跨座靠背护面总成</v>
          </cell>
        </row>
        <row r="2145">
          <cell r="A2145" t="str">
            <v>2.02.062</v>
          </cell>
          <cell r="B2145" t="str">
            <v>SCS0001749</v>
          </cell>
          <cell r="C2145" t="str">
            <v>307基本型后排坐垫护面总成</v>
          </cell>
        </row>
        <row r="2146">
          <cell r="A2146" t="str">
            <v>2.02.063</v>
          </cell>
          <cell r="B2146" t="str">
            <v>SCS0001750</v>
          </cell>
          <cell r="C2146" t="str">
            <v>307基本型后排靠背护面总成</v>
          </cell>
        </row>
        <row r="2147">
          <cell r="A2147" t="str">
            <v>2.02.064</v>
          </cell>
          <cell r="B2147" t="str">
            <v>SCS0001751</v>
          </cell>
          <cell r="C2147" t="str">
            <v>307舒适型后排坐垫护面总成</v>
          </cell>
        </row>
        <row r="2148">
          <cell r="A2148" t="str">
            <v>2.02.065</v>
          </cell>
          <cell r="B2148" t="str">
            <v>SCS0001752</v>
          </cell>
          <cell r="C2148" t="str">
            <v>307舒适型后排靠背护面总成</v>
          </cell>
        </row>
        <row r="2149">
          <cell r="A2149" t="str">
            <v>2.02.066</v>
          </cell>
          <cell r="B2149" t="str">
            <v>SCS0001753</v>
          </cell>
          <cell r="C2149" t="str">
            <v>307豪华型后排坐垫护面总成</v>
          </cell>
        </row>
        <row r="2150">
          <cell r="A2150" t="str">
            <v>2.02.067</v>
          </cell>
          <cell r="B2150" t="str">
            <v>SCS0001754</v>
          </cell>
          <cell r="C2150" t="str">
            <v>307豪华型后排靠背护面总成</v>
          </cell>
        </row>
        <row r="2151">
          <cell r="A2151" t="str">
            <v>2.02.068</v>
          </cell>
          <cell r="B2151" t="str">
            <v>SCS0001755</v>
          </cell>
          <cell r="C2151" t="str">
            <v>驾驶座椅头枕面料（织物+低配面料）</v>
          </cell>
        </row>
        <row r="2152">
          <cell r="A2152" t="str">
            <v>2.02.069</v>
          </cell>
          <cell r="B2152" t="str">
            <v>SCS0001756</v>
          </cell>
          <cell r="C2152" t="str">
            <v>驾驶座椅靠背面料（织物+低配面料）</v>
          </cell>
        </row>
        <row r="2153">
          <cell r="A2153" t="str">
            <v>2.02.070</v>
          </cell>
          <cell r="B2153" t="str">
            <v>SCS0001757</v>
          </cell>
          <cell r="C2153" t="str">
            <v>驾驶座椅坐垫面料（织物+低配面料）</v>
          </cell>
        </row>
        <row r="2154">
          <cell r="A2154" t="str">
            <v>2.02.071</v>
          </cell>
          <cell r="B2154" t="str">
            <v>SCS0001758</v>
          </cell>
          <cell r="C2154" t="str">
            <v>副驾驶座椅靠背面料（织物+低配面料）</v>
          </cell>
        </row>
        <row r="2155">
          <cell r="A2155" t="str">
            <v>2.02.072</v>
          </cell>
          <cell r="B2155" t="str">
            <v>SCS0001759</v>
          </cell>
          <cell r="C2155" t="str">
            <v>副驾驶座椅坐垫面料（织物+低配面料）</v>
          </cell>
        </row>
        <row r="2156">
          <cell r="A2156" t="str">
            <v>2.02.073</v>
          </cell>
          <cell r="B2156" t="str">
            <v>SCS0001760</v>
          </cell>
          <cell r="C2156" t="str">
            <v>后排座椅靠背面料（织物+低配面料+整体）</v>
          </cell>
        </row>
        <row r="2157">
          <cell r="A2157" t="str">
            <v>2.02.074</v>
          </cell>
          <cell r="B2157" t="str">
            <v>SCS0001761</v>
          </cell>
          <cell r="C2157" t="str">
            <v>后排座椅两侧头枕面料（织物+低配面料）</v>
          </cell>
        </row>
        <row r="2158">
          <cell r="A2158" t="str">
            <v>2.02.075</v>
          </cell>
          <cell r="B2158" t="str">
            <v>SCS0001762</v>
          </cell>
          <cell r="C2158" t="str">
            <v>后排座椅坐垫面料（织物+低配面料+整体）</v>
          </cell>
        </row>
        <row r="2159">
          <cell r="A2159" t="str">
            <v>2.02.076</v>
          </cell>
          <cell r="B2159" t="str">
            <v>SCS0001763</v>
          </cell>
          <cell r="C2159" t="str">
            <v>无纺布</v>
          </cell>
        </row>
        <row r="2160">
          <cell r="A2160" t="str">
            <v>2.02.077</v>
          </cell>
          <cell r="B2160" t="str">
            <v>SCS0001764</v>
          </cell>
          <cell r="C2160" t="str">
            <v>无纺布</v>
          </cell>
        </row>
        <row r="2161">
          <cell r="A2161" t="str">
            <v>2.02.078</v>
          </cell>
          <cell r="B2161" t="str">
            <v>SCS0001765</v>
          </cell>
          <cell r="C2161" t="str">
            <v>无纺布</v>
          </cell>
        </row>
        <row r="2162">
          <cell r="A2162" t="str">
            <v>2.02.079</v>
          </cell>
          <cell r="B2162" t="str">
            <v>SCS0001766</v>
          </cell>
          <cell r="C2162" t="str">
            <v>无纺布</v>
          </cell>
        </row>
        <row r="2163">
          <cell r="A2163" t="str">
            <v>2.02.080</v>
          </cell>
          <cell r="B2163" t="str">
            <v>SCS0001767</v>
          </cell>
          <cell r="C2163" t="str">
            <v>无纺布</v>
          </cell>
        </row>
        <row r="2164">
          <cell r="A2164" t="str">
            <v>2.02.081</v>
          </cell>
          <cell r="B2164" t="str">
            <v>SCS0001768</v>
          </cell>
          <cell r="C2164" t="str">
            <v>无纺布</v>
          </cell>
        </row>
        <row r="2165">
          <cell r="A2165" t="str">
            <v>2.02.082</v>
          </cell>
          <cell r="B2165" t="str">
            <v>SCS0001769</v>
          </cell>
          <cell r="C2165" t="str">
            <v>无纺布</v>
          </cell>
        </row>
        <row r="2166">
          <cell r="A2166" t="str">
            <v>2.02.083</v>
          </cell>
          <cell r="B2166" t="str">
            <v>SCS0001770</v>
          </cell>
          <cell r="C2166" t="str">
            <v>无纺布</v>
          </cell>
        </row>
        <row r="2167">
          <cell r="A2167" t="str">
            <v>2.02.084</v>
          </cell>
          <cell r="B2167" t="str">
            <v>SCS0001771</v>
          </cell>
          <cell r="C2167" t="str">
            <v>无纺布</v>
          </cell>
        </row>
        <row r="2168">
          <cell r="A2168" t="str">
            <v>2.02.085</v>
          </cell>
          <cell r="B2168" t="str">
            <v>SCS0001772</v>
          </cell>
          <cell r="C2168" t="str">
            <v>无纺布</v>
          </cell>
        </row>
        <row r="2169">
          <cell r="A2169" t="str">
            <v>2.02.086</v>
          </cell>
          <cell r="B2169" t="str">
            <v>SCS0001773</v>
          </cell>
          <cell r="C2169" t="str">
            <v>无纺布</v>
          </cell>
        </row>
        <row r="2170">
          <cell r="A2170" t="str">
            <v>2.02.087</v>
          </cell>
          <cell r="B2170" t="str">
            <v>SCS0001774</v>
          </cell>
          <cell r="C2170" t="str">
            <v>无纺布</v>
          </cell>
        </row>
        <row r="2171">
          <cell r="A2171" t="str">
            <v>2.02.088</v>
          </cell>
          <cell r="B2171" t="str">
            <v>SCS0001775</v>
          </cell>
          <cell r="C2171" t="str">
            <v>无纺布</v>
          </cell>
        </row>
        <row r="2172">
          <cell r="A2172" t="str">
            <v>2.02.089</v>
          </cell>
          <cell r="B2172" t="str">
            <v>SCS0001776</v>
          </cell>
          <cell r="C2172" t="str">
            <v>无纺布</v>
          </cell>
        </row>
        <row r="2173">
          <cell r="A2173" t="str">
            <v>2.02.090</v>
          </cell>
          <cell r="B2173" t="str">
            <v>SCS0001777</v>
          </cell>
          <cell r="C2173" t="str">
            <v>无纺布</v>
          </cell>
        </row>
        <row r="2174">
          <cell r="A2174" t="str">
            <v>2.02.091</v>
          </cell>
          <cell r="B2174" t="str">
            <v>SCS0001778</v>
          </cell>
          <cell r="C2174" t="str">
            <v>驾驶座椅头枕面料（织物）</v>
          </cell>
        </row>
        <row r="2175">
          <cell r="A2175" t="str">
            <v>2.02.092</v>
          </cell>
          <cell r="B2175" t="str">
            <v>SCS0001779</v>
          </cell>
          <cell r="C2175" t="str">
            <v>驾驶座椅靠背面料（织物）</v>
          </cell>
        </row>
        <row r="2176">
          <cell r="A2176" t="str">
            <v>2.02.093</v>
          </cell>
          <cell r="B2176" t="str">
            <v>SCS0001780</v>
          </cell>
          <cell r="C2176" t="str">
            <v>驾驶座椅坐垫面料（织物）</v>
          </cell>
        </row>
        <row r="2177">
          <cell r="A2177" t="str">
            <v>2.02.094</v>
          </cell>
          <cell r="B2177" t="str">
            <v>SCS0001781</v>
          </cell>
          <cell r="C2177" t="str">
            <v>副驾驶座椅靠背面料（织物）</v>
          </cell>
        </row>
        <row r="2178">
          <cell r="A2178" t="str">
            <v>2.02.095</v>
          </cell>
          <cell r="B2178" t="str">
            <v>SCS0001782</v>
          </cell>
          <cell r="C2178" t="str">
            <v>副驾驶座椅坐垫面料（织物）</v>
          </cell>
        </row>
        <row r="2179">
          <cell r="A2179" t="str">
            <v>2.02.096</v>
          </cell>
          <cell r="B2179" t="str">
            <v>SCS0001783</v>
          </cell>
          <cell r="C2179" t="str">
            <v>后排座椅双人靠背面料（织物）</v>
          </cell>
        </row>
        <row r="2180">
          <cell r="A2180" t="str">
            <v>2.02.097</v>
          </cell>
          <cell r="B2180" t="str">
            <v>SCS0001784</v>
          </cell>
          <cell r="C2180" t="str">
            <v>后排座椅单人靠背面料（织物）</v>
          </cell>
        </row>
        <row r="2181">
          <cell r="A2181" t="str">
            <v>2.02.098</v>
          </cell>
          <cell r="B2181" t="str">
            <v>SCS0001785</v>
          </cell>
          <cell r="C2181" t="str">
            <v>后排座椅双人座垫面料（织物）</v>
          </cell>
        </row>
        <row r="2182">
          <cell r="A2182" t="str">
            <v>2.02.099</v>
          </cell>
          <cell r="B2182" t="str">
            <v>SCS0001786</v>
          </cell>
          <cell r="C2182" t="str">
            <v>后排座椅单人座垫面料（织物）</v>
          </cell>
        </row>
        <row r="2183">
          <cell r="A2183" t="str">
            <v>2.02.100</v>
          </cell>
          <cell r="B2183" t="str">
            <v>SCS0001787</v>
          </cell>
          <cell r="C2183" t="str">
            <v>后排座椅两侧头枕面料（织物）</v>
          </cell>
        </row>
        <row r="2184">
          <cell r="A2184" t="str">
            <v>2.02.1000</v>
          </cell>
          <cell r="B2184" t="str">
            <v>SCS0001788</v>
          </cell>
          <cell r="C2184" t="str">
            <v>H40D前排坐垫面套—右(超纤革+PVC)</v>
          </cell>
        </row>
        <row r="2185">
          <cell r="A2185" t="str">
            <v>2.02.1001</v>
          </cell>
          <cell r="B2185" t="str">
            <v>SCS0001789</v>
          </cell>
          <cell r="C2185" t="str">
            <v>H40D前排坐垫面套—右(超纤革+织物+PVC)</v>
          </cell>
        </row>
        <row r="2186">
          <cell r="A2186" t="str">
            <v>2.02.1002</v>
          </cell>
          <cell r="B2186" t="str">
            <v>SCS0001790</v>
          </cell>
          <cell r="C2186" t="str">
            <v>H40D正驾座垫合棉垫材</v>
          </cell>
        </row>
        <row r="2187">
          <cell r="A2187" t="str">
            <v>2.02.1003</v>
          </cell>
          <cell r="B2187" t="str">
            <v>SCS0001791</v>
          </cell>
          <cell r="C2187" t="str">
            <v>H40D正驾靠背合棉垫材</v>
          </cell>
        </row>
        <row r="2188">
          <cell r="A2188" t="str">
            <v>2.02.1004</v>
          </cell>
          <cell r="B2188" t="str">
            <v>SCS0001792</v>
          </cell>
          <cell r="C2188" t="str">
            <v>M20驾驶座椅靠背面套（黑棕织物）</v>
          </cell>
        </row>
        <row r="2189">
          <cell r="A2189" t="str">
            <v>2.02.1005</v>
          </cell>
          <cell r="B2189" t="str">
            <v>SCS0001793</v>
          </cell>
          <cell r="C2189" t="str">
            <v>M20驾驶座椅座垫面套（黑棕织物）</v>
          </cell>
        </row>
        <row r="2190">
          <cell r="A2190" t="str">
            <v>2.02.1006</v>
          </cell>
          <cell r="B2190" t="str">
            <v>SCS0001794</v>
          </cell>
          <cell r="C2190" t="str">
            <v>M20驾驶座椅靠背面套（皮布双拼）</v>
          </cell>
        </row>
        <row r="2191">
          <cell r="A2191" t="str">
            <v>2.02.1007</v>
          </cell>
          <cell r="B2191" t="str">
            <v>SCS0001795</v>
          </cell>
          <cell r="C2191" t="str">
            <v>C40DB扶手面套（红棕+皮革）</v>
          </cell>
        </row>
        <row r="2192">
          <cell r="A2192" t="str">
            <v>2.02.1008</v>
          </cell>
          <cell r="B2192" t="str">
            <v>SCS0001796</v>
          </cell>
          <cell r="C2192" t="str">
            <v>M20驾驶座椅座垫面套（皮布双拼）</v>
          </cell>
        </row>
        <row r="2193">
          <cell r="A2193" t="str">
            <v>2.02.1009</v>
          </cell>
          <cell r="B2193" t="str">
            <v>SCS0001797</v>
          </cell>
          <cell r="C2193" t="str">
            <v>M20驾驶座椅靠背面套（棕色PVC）</v>
          </cell>
        </row>
        <row r="2194">
          <cell r="A2194" t="str">
            <v>2.02.101</v>
          </cell>
          <cell r="B2194" t="str">
            <v>SCS0001798</v>
          </cell>
          <cell r="C2194" t="str">
            <v>后排座椅中间头枕面料（织物）</v>
          </cell>
        </row>
        <row r="2195">
          <cell r="A2195" t="str">
            <v>2.02.1010</v>
          </cell>
          <cell r="B2195" t="str">
            <v>SCS0001799</v>
          </cell>
          <cell r="C2195" t="str">
            <v>M20驾驶座椅座垫面套（棕色PVC）</v>
          </cell>
        </row>
        <row r="2196">
          <cell r="A2196" t="str">
            <v>2.02.1011</v>
          </cell>
          <cell r="B2196" t="str">
            <v>SCS0001800</v>
          </cell>
          <cell r="C2196" t="str">
            <v>M20副驾驶座椅靠背面套（黑棕织物）</v>
          </cell>
        </row>
        <row r="2197">
          <cell r="A2197" t="str">
            <v>2.02.1012</v>
          </cell>
          <cell r="B2197" t="str">
            <v>SCS0001801</v>
          </cell>
          <cell r="C2197" t="str">
            <v>M20副驾驶座椅座垫面套（黑棕织物）</v>
          </cell>
        </row>
        <row r="2198">
          <cell r="A2198" t="str">
            <v>2.02.1013</v>
          </cell>
          <cell r="B2198" t="str">
            <v>SCS0001802</v>
          </cell>
          <cell r="C2198" t="str">
            <v>M20副驾驶座椅靠背面套（皮布双拼）</v>
          </cell>
        </row>
        <row r="2199">
          <cell r="A2199" t="str">
            <v>2.02.1014</v>
          </cell>
          <cell r="B2199" t="str">
            <v>SCS0001803</v>
          </cell>
          <cell r="C2199" t="str">
            <v>M20副驾驶座椅座垫面套（皮布双拼）</v>
          </cell>
        </row>
        <row r="2200">
          <cell r="A2200" t="str">
            <v>2.02.1015</v>
          </cell>
          <cell r="B2200" t="str">
            <v>SCS0001804</v>
          </cell>
          <cell r="C2200" t="str">
            <v>M20副驾驶座椅靠背面套（棕色PVC）</v>
          </cell>
        </row>
        <row r="2201">
          <cell r="A2201" t="str">
            <v>2.02.1016</v>
          </cell>
          <cell r="B2201" t="str">
            <v>SCS0001805</v>
          </cell>
          <cell r="C2201" t="str">
            <v>M20副驾驶座椅座垫面套（棕色PVC）</v>
          </cell>
        </row>
        <row r="2202">
          <cell r="A2202" t="str">
            <v>2.02.1017</v>
          </cell>
          <cell r="B2202" t="str">
            <v>SCS0001806</v>
          </cell>
          <cell r="C2202" t="str">
            <v>M20三人靠背面套（黑棕织物）</v>
          </cell>
        </row>
        <row r="2203">
          <cell r="A2203" t="str">
            <v>2.02.1018</v>
          </cell>
          <cell r="B2203" t="str">
            <v>SCS0001807</v>
          </cell>
          <cell r="C2203" t="str">
            <v>M20三人座垫面套总成（黑棕织物）</v>
          </cell>
        </row>
        <row r="2204">
          <cell r="A2204" t="str">
            <v>2.02.1019</v>
          </cell>
          <cell r="B2204" t="str">
            <v>SCS0001808</v>
          </cell>
          <cell r="C2204" t="str">
            <v>M20三人靠背面套总成（皮布双拼）</v>
          </cell>
        </row>
        <row r="2205">
          <cell r="A2205" t="str">
            <v>2.02.102</v>
          </cell>
          <cell r="B2205" t="str">
            <v>SCS0001809</v>
          </cell>
          <cell r="C2205" t="str">
            <v>无纺布</v>
          </cell>
        </row>
        <row r="2206">
          <cell r="A2206" t="str">
            <v>2.02.1020</v>
          </cell>
          <cell r="B2206" t="str">
            <v>SCS0001810</v>
          </cell>
          <cell r="C2206" t="str">
            <v>M20三人座垫面套成（皮布双拼）</v>
          </cell>
        </row>
        <row r="2207">
          <cell r="A2207" t="str">
            <v>2.02.1021</v>
          </cell>
          <cell r="B2207" t="str">
            <v>SCS0001811</v>
          </cell>
          <cell r="C2207" t="str">
            <v>M20三人座垫靠背面套总成（棕色PVC）</v>
          </cell>
        </row>
        <row r="2208">
          <cell r="A2208" t="str">
            <v>2.02.1022</v>
          </cell>
          <cell r="B2208" t="str">
            <v>SCS0001812</v>
          </cell>
          <cell r="C2208" t="str">
            <v>M20三人座椅座垫面套（棕色PVC）</v>
          </cell>
        </row>
        <row r="2209">
          <cell r="A2209" t="str">
            <v>2.02.1023</v>
          </cell>
          <cell r="B2209" t="str">
            <v>SCS0001813</v>
          </cell>
          <cell r="C2209" t="str">
            <v>M20右座椅扶手面套(皮布双拼)</v>
          </cell>
        </row>
        <row r="2210">
          <cell r="A2210" t="str">
            <v>2.02.1024</v>
          </cell>
          <cell r="B2210" t="str">
            <v>SCS0001814</v>
          </cell>
          <cell r="C2210" t="str">
            <v>M20左侧座椅靠背面套（黑棕织物）</v>
          </cell>
        </row>
        <row r="2211">
          <cell r="A2211" t="str">
            <v>2.02.1025</v>
          </cell>
          <cell r="B2211" t="str">
            <v>SCS0001815</v>
          </cell>
          <cell r="C2211" t="str">
            <v>M20左侧座椅靠背面套（皮布双拼）</v>
          </cell>
        </row>
        <row r="2212">
          <cell r="A2212" t="str">
            <v>2.02.1026</v>
          </cell>
          <cell r="B2212" t="str">
            <v>SCS0001816</v>
          </cell>
          <cell r="C2212" t="str">
            <v>M20左侧座椅靠背面套（棕色PVC）</v>
          </cell>
        </row>
        <row r="2213">
          <cell r="A2213" t="str">
            <v>2.02.1027</v>
          </cell>
          <cell r="B2213" t="str">
            <v>SCS0001817</v>
          </cell>
          <cell r="C2213" t="str">
            <v>M20左侧座椅座垫面套（棕色PVC）</v>
          </cell>
        </row>
        <row r="2214">
          <cell r="A2214" t="str">
            <v>2.02.1028</v>
          </cell>
          <cell r="B2214" t="str">
            <v>SCS0001818</v>
          </cell>
          <cell r="C2214" t="str">
            <v>M20左侧座椅座垫面套（黑棕织物）</v>
          </cell>
        </row>
        <row r="2215">
          <cell r="A2215" t="str">
            <v>2.02.1029</v>
          </cell>
          <cell r="B2215" t="str">
            <v>SCS0001819</v>
          </cell>
          <cell r="C2215" t="str">
            <v>M20左侧座椅座垫面套（皮布双拼）</v>
          </cell>
        </row>
        <row r="2216">
          <cell r="A2216" t="str">
            <v>2.02.103</v>
          </cell>
          <cell r="B2216" t="str">
            <v>SCS0001820</v>
          </cell>
          <cell r="C2216" t="str">
            <v>后排座椅双人靠背面料（织物+不带中间头枕）</v>
          </cell>
        </row>
        <row r="2217">
          <cell r="A2217" t="str">
            <v>2.02.1030</v>
          </cell>
          <cell r="B2217" t="str">
            <v>SCS0001821</v>
          </cell>
          <cell r="C2217" t="str">
            <v>M20右侧座椅靠背面套（皮布双拼）</v>
          </cell>
        </row>
        <row r="2218">
          <cell r="A2218" t="str">
            <v>2.02.1031</v>
          </cell>
          <cell r="B2218" t="str">
            <v>SCS0001822</v>
          </cell>
          <cell r="C2218" t="str">
            <v>M20右侧座椅靠背面套（黑棕织物）</v>
          </cell>
        </row>
        <row r="2219">
          <cell r="A2219" t="str">
            <v>2.02.1032</v>
          </cell>
          <cell r="B2219" t="str">
            <v>SCS0001823</v>
          </cell>
          <cell r="C2219" t="str">
            <v>M20右侧座椅靠背面套（棕色PVC）</v>
          </cell>
        </row>
        <row r="2220">
          <cell r="A2220" t="str">
            <v>2.02.1033</v>
          </cell>
          <cell r="B2220" t="str">
            <v>SCS0001824</v>
          </cell>
          <cell r="C2220" t="str">
            <v>M20右侧座椅座垫面套（棕色PVC）</v>
          </cell>
        </row>
        <row r="2221">
          <cell r="A2221" t="str">
            <v>2.02.1034</v>
          </cell>
          <cell r="B2221" t="str">
            <v>SCS0001825</v>
          </cell>
          <cell r="C2221" t="str">
            <v>M20右侧座椅座垫面套（黑棕织物）</v>
          </cell>
        </row>
        <row r="2222">
          <cell r="A2222" t="str">
            <v>2.02.1035</v>
          </cell>
          <cell r="B2222" t="str">
            <v>SCS0001826</v>
          </cell>
          <cell r="C2222" t="str">
            <v>M20右侧座椅座垫面套（皮布双拼）</v>
          </cell>
        </row>
        <row r="2223">
          <cell r="A2223" t="str">
            <v>2.02.1036</v>
          </cell>
          <cell r="B2223" t="str">
            <v>SCS0001827</v>
          </cell>
          <cell r="C2223" t="str">
            <v>M20左侧独立靠背面套（皮布双拼）</v>
          </cell>
        </row>
        <row r="2224">
          <cell r="A2224" t="str">
            <v>2.02.1037</v>
          </cell>
          <cell r="B2224" t="str">
            <v>SCS0001828</v>
          </cell>
          <cell r="C2224" t="str">
            <v>M20左侧独立靠背面套（黑棕织物）</v>
          </cell>
        </row>
        <row r="2225">
          <cell r="A2225" t="str">
            <v>2.02.1038</v>
          </cell>
          <cell r="B2225" t="str">
            <v>SCS0001829</v>
          </cell>
          <cell r="C2225" t="str">
            <v>M20左侧独立靠背面套（棕色PVC）</v>
          </cell>
        </row>
        <row r="2226">
          <cell r="A2226" t="str">
            <v>2.02.1039</v>
          </cell>
          <cell r="B2226" t="str">
            <v>SCS0001830</v>
          </cell>
          <cell r="C2226" t="str">
            <v>M20左侧独立座垫面套（皮布双拼）</v>
          </cell>
        </row>
        <row r="2227">
          <cell r="A2227" t="str">
            <v>2.02.104</v>
          </cell>
          <cell r="B2227" t="str">
            <v>SCS0001831</v>
          </cell>
          <cell r="C2227" t="str">
            <v>306（改型）基本型中排2+1靠背面套</v>
          </cell>
        </row>
        <row r="2228">
          <cell r="A2228" t="str">
            <v>2.02.1040</v>
          </cell>
          <cell r="B2228" t="str">
            <v>SCS0001832</v>
          </cell>
          <cell r="C2228" t="str">
            <v>M20左侧独立座垫面套（黑棕织物）</v>
          </cell>
        </row>
        <row r="2229">
          <cell r="A2229" t="str">
            <v>2.02.1041</v>
          </cell>
          <cell r="B2229" t="str">
            <v>SCS0001833</v>
          </cell>
          <cell r="C2229" t="str">
            <v>M20左侧独立座垫面套（棕色PVC）</v>
          </cell>
        </row>
        <row r="2230">
          <cell r="A2230" t="str">
            <v>2.02.1042</v>
          </cell>
          <cell r="B2230" t="str">
            <v>SCS0001834</v>
          </cell>
          <cell r="C2230" t="str">
            <v>M20右侧独立座垫面套（棕色PVC）</v>
          </cell>
        </row>
        <row r="2231">
          <cell r="A2231" t="str">
            <v>2.02.1043</v>
          </cell>
          <cell r="B2231" t="str">
            <v>SCS0001835</v>
          </cell>
          <cell r="C2231" t="str">
            <v>M20右侧独立座垫面套（黑棕织物）</v>
          </cell>
        </row>
        <row r="2232">
          <cell r="A2232" t="str">
            <v>2.02.1044</v>
          </cell>
          <cell r="B2232" t="str">
            <v>SCS0001836</v>
          </cell>
          <cell r="C2232" t="str">
            <v>M20右侧独立座垫面套（皮布双拼）</v>
          </cell>
        </row>
        <row r="2233">
          <cell r="A2233" t="str">
            <v>2.02.1045</v>
          </cell>
          <cell r="B2233" t="str">
            <v>SCS0001837</v>
          </cell>
          <cell r="C2233" t="str">
            <v>M20右侧独立靠背面套（皮布双拼）</v>
          </cell>
        </row>
        <row r="2234">
          <cell r="A2234" t="str">
            <v>2.02.1046</v>
          </cell>
          <cell r="B2234" t="str">
            <v>SCS0001838</v>
          </cell>
          <cell r="C2234" t="str">
            <v>M20右侧独立靠背面套（黑棕织物）</v>
          </cell>
        </row>
        <row r="2235">
          <cell r="A2235" t="str">
            <v>2.02.1047</v>
          </cell>
          <cell r="B2235" t="str">
            <v>SCS0001839</v>
          </cell>
          <cell r="C2235" t="str">
            <v>M20右侧独立靠背面套（棕色PVC）</v>
          </cell>
        </row>
        <row r="2236">
          <cell r="A2236" t="str">
            <v>2.02.1048</v>
          </cell>
          <cell r="B2236" t="str">
            <v>SCS0001840</v>
          </cell>
          <cell r="C2236" t="str">
            <v>M20右座椅扶手面套(棕色PVC)</v>
          </cell>
        </row>
        <row r="2237">
          <cell r="A2237" t="str">
            <v>2.02.1049</v>
          </cell>
          <cell r="B2237" t="str">
            <v>SCS0001841</v>
          </cell>
          <cell r="C2237" t="str">
            <v>M20右座椅扶手面套(黑棕织物)</v>
          </cell>
        </row>
        <row r="2238">
          <cell r="A2238" t="str">
            <v>2.02.105</v>
          </cell>
          <cell r="B2238" t="str">
            <v>SCS0001842</v>
          </cell>
          <cell r="C2238" t="str">
            <v>306（改型）舒适型中排2+1靠背面套</v>
          </cell>
        </row>
        <row r="2239">
          <cell r="A2239" t="str">
            <v>2.02.1050</v>
          </cell>
          <cell r="B2239" t="str">
            <v>SCS0001843</v>
          </cell>
          <cell r="C2239" t="str">
            <v>M20左座椅扶手面套(黑棕织物)</v>
          </cell>
        </row>
        <row r="2240">
          <cell r="A2240" t="str">
            <v>2.02.1051</v>
          </cell>
          <cell r="B2240" t="str">
            <v>SCS0001844</v>
          </cell>
          <cell r="C2240" t="str">
            <v>M20左座椅扶手面套(皮布双拼)</v>
          </cell>
        </row>
        <row r="2241">
          <cell r="A2241" t="str">
            <v>2.02.1052</v>
          </cell>
          <cell r="B2241" t="str">
            <v>SCS0001845</v>
          </cell>
          <cell r="C2241" t="str">
            <v>M20左座椅扶手面套(棕色PVC)</v>
          </cell>
        </row>
        <row r="2242">
          <cell r="A2242" t="str">
            <v>2.02.1053</v>
          </cell>
          <cell r="B2242" t="str">
            <v>SCS0001846</v>
          </cell>
          <cell r="C2242" t="str">
            <v>C32B主驾靠背面套(黑+棕)超纤</v>
          </cell>
        </row>
        <row r="2243">
          <cell r="A2243" t="str">
            <v>2.02.1054</v>
          </cell>
          <cell r="B2243" t="str">
            <v>SCS0001847</v>
          </cell>
          <cell r="C2243" t="str">
            <v>C32B主驾靠背面套(黑+棕)真皮</v>
          </cell>
        </row>
        <row r="2244">
          <cell r="A2244" t="str">
            <v>2.02.1055</v>
          </cell>
          <cell r="B2244" t="str">
            <v>SCS0001848</v>
          </cell>
          <cell r="C2244" t="str">
            <v>C32B主驾靠背面套(黑+黑)超纤</v>
          </cell>
        </row>
        <row r="2245">
          <cell r="A2245" t="str">
            <v>2.02.1056</v>
          </cell>
          <cell r="B2245" t="str">
            <v>SCS0001849</v>
          </cell>
          <cell r="C2245" t="str">
            <v>C32B主驾靠背面套（黑+红）</v>
          </cell>
        </row>
        <row r="2246">
          <cell r="A2246" t="str">
            <v>2.02.1057</v>
          </cell>
          <cell r="B2246" t="str">
            <v>SCS0001850</v>
          </cell>
          <cell r="C2246" t="str">
            <v>C32B主驾靠背面套（黑+金棕）</v>
          </cell>
        </row>
        <row r="2247">
          <cell r="A2247" t="str">
            <v>2.02.1058</v>
          </cell>
          <cell r="B2247" t="str">
            <v>SCS0001851</v>
          </cell>
          <cell r="C2247" t="str">
            <v>C32B主驾靠背面套（黑+绿）</v>
          </cell>
        </row>
        <row r="2248">
          <cell r="A2248" t="str">
            <v>2.02.1059</v>
          </cell>
          <cell r="B2248" t="str">
            <v>SCS0001852</v>
          </cell>
          <cell r="C2248" t="str">
            <v>C32B主驾靠背面套（黑+蓝）</v>
          </cell>
        </row>
        <row r="2249">
          <cell r="A2249" t="str">
            <v>2.02.106</v>
          </cell>
          <cell r="B2249" t="str">
            <v>SCS0001853</v>
          </cell>
          <cell r="C2249" t="str">
            <v>306（改型）豪华型中排2+1靠背面套</v>
          </cell>
        </row>
        <row r="2250">
          <cell r="A2250" t="str">
            <v>2.02.1060</v>
          </cell>
          <cell r="B2250" t="str">
            <v>SCS0001854</v>
          </cell>
          <cell r="C2250" t="str">
            <v>C32B主驾靠背面套（黑+棕）真皮</v>
          </cell>
        </row>
        <row r="2251">
          <cell r="A2251" t="str">
            <v>2.02.1061</v>
          </cell>
          <cell r="B2251" t="str">
            <v>SCS0001855</v>
          </cell>
          <cell r="C2251" t="str">
            <v>C32B主驾靠背面套（黑+棕）超纤</v>
          </cell>
        </row>
        <row r="2252">
          <cell r="A2252" t="str">
            <v>2.02.1062</v>
          </cell>
          <cell r="B2252" t="str">
            <v>SCS0001856</v>
          </cell>
          <cell r="C2252" t="str">
            <v>C32B主驾座垫面套（黑+红）</v>
          </cell>
        </row>
        <row r="2253">
          <cell r="A2253" t="str">
            <v>2.02.1063</v>
          </cell>
          <cell r="B2253" t="str">
            <v>SCS0001857</v>
          </cell>
          <cell r="C2253" t="str">
            <v>C32B主驾座垫面套（黑+蓝）</v>
          </cell>
        </row>
        <row r="2254">
          <cell r="A2254" t="str">
            <v>2.02.1064</v>
          </cell>
          <cell r="B2254" t="str">
            <v>SCS0001858</v>
          </cell>
          <cell r="C2254" t="str">
            <v>C32B主驾座垫面套（黑+金棕）</v>
          </cell>
        </row>
        <row r="2255">
          <cell r="A2255" t="str">
            <v>2.02.1065</v>
          </cell>
          <cell r="B2255" t="str">
            <v>SCS0001859</v>
          </cell>
          <cell r="C2255" t="str">
            <v>C32B主驾座垫面套（黑+绿）</v>
          </cell>
        </row>
        <row r="2256">
          <cell r="A2256" t="str">
            <v>2.02.1066</v>
          </cell>
          <cell r="B2256" t="str">
            <v>SCS0001860</v>
          </cell>
          <cell r="C2256" t="str">
            <v>C32B主驾座垫面套（黑+棕）真皮</v>
          </cell>
        </row>
        <row r="2257">
          <cell r="A2257" t="str">
            <v>2.02.1067</v>
          </cell>
          <cell r="B2257" t="str">
            <v>SCS0001861</v>
          </cell>
          <cell r="C2257" t="str">
            <v>C32B主驾座垫面套（黑+棕）超纤</v>
          </cell>
        </row>
        <row r="2258">
          <cell r="A2258" t="str">
            <v>2.02.1068</v>
          </cell>
          <cell r="B2258" t="str">
            <v>SCS0001862</v>
          </cell>
          <cell r="C2258" t="str">
            <v>C32B主驾座垫面套（黑+黑）超纤</v>
          </cell>
        </row>
        <row r="2259">
          <cell r="A2259" t="str">
            <v>2.02.1069</v>
          </cell>
          <cell r="B2259" t="str">
            <v>SCS0001863</v>
          </cell>
          <cell r="C2259" t="str">
            <v>C32B副驾靠背面料（黑+棕+真皮）尊贵</v>
          </cell>
        </row>
        <row r="2260">
          <cell r="A2260" t="str">
            <v>2.02.107</v>
          </cell>
          <cell r="B2260" t="str">
            <v>SCS0001864</v>
          </cell>
          <cell r="C2260" t="str">
            <v>306（改型）基本型中排2+1座垫面套</v>
          </cell>
        </row>
        <row r="2261">
          <cell r="A2261" t="str">
            <v>2.02.1070</v>
          </cell>
          <cell r="B2261" t="str">
            <v>SCS0001865</v>
          </cell>
          <cell r="C2261" t="str">
            <v>C32B副驾靠背面料（黑+棕+超纤）尊贵</v>
          </cell>
        </row>
        <row r="2262">
          <cell r="A2262" t="str">
            <v>2.02.1071</v>
          </cell>
          <cell r="B2262" t="str">
            <v>SCS0001866</v>
          </cell>
          <cell r="C2262" t="str">
            <v>C32B副驾坐垫面料（黑+棕）真皮</v>
          </cell>
        </row>
        <row r="2263">
          <cell r="A2263" t="str">
            <v>2.02.1072</v>
          </cell>
          <cell r="B2263" t="str">
            <v>SCS0001867</v>
          </cell>
          <cell r="C2263" t="str">
            <v>C32B副驾坐垫面料（黑+棕）超纤</v>
          </cell>
        </row>
        <row r="2264">
          <cell r="A2264" t="str">
            <v>2.02.1073</v>
          </cell>
          <cell r="B2264" t="str">
            <v>SCS0001868</v>
          </cell>
          <cell r="C2264" t="str">
            <v>C32B副驾靠背面料（黑+棕）真皮</v>
          </cell>
        </row>
        <row r="2265">
          <cell r="A2265" t="str">
            <v>2.02.1074</v>
          </cell>
          <cell r="B2265" t="str">
            <v>SCS0001869</v>
          </cell>
          <cell r="C2265" t="str">
            <v>C32B副驾靠背面料（黑+棕）超纤</v>
          </cell>
        </row>
        <row r="2266">
          <cell r="A2266" t="str">
            <v>2.02.1075</v>
          </cell>
          <cell r="B2266" t="str">
            <v>SCS0001870</v>
          </cell>
          <cell r="C2266" t="str">
            <v>C32B副驾靠背面料（黑+黑）超纤</v>
          </cell>
        </row>
        <row r="2267">
          <cell r="A2267" t="str">
            <v>2.02.1076</v>
          </cell>
          <cell r="B2267" t="str">
            <v>SCS0001871</v>
          </cell>
          <cell r="C2267" t="str">
            <v>C32B副驾靠背面料（黑+红）</v>
          </cell>
        </row>
        <row r="2268">
          <cell r="A2268" t="str">
            <v>2.02.1077</v>
          </cell>
          <cell r="B2268" t="str">
            <v>SCS0001872</v>
          </cell>
          <cell r="C2268" t="str">
            <v>C32B副驾靠背面料（黑+蓝）</v>
          </cell>
        </row>
        <row r="2269">
          <cell r="A2269" t="str">
            <v>2.02.1078</v>
          </cell>
          <cell r="B2269" t="str">
            <v>SCS0001873</v>
          </cell>
          <cell r="C2269" t="str">
            <v>C32B副驾靠背面料（黑+金棕）</v>
          </cell>
        </row>
        <row r="2270">
          <cell r="A2270" t="str">
            <v>2.02.1079</v>
          </cell>
          <cell r="B2270" t="str">
            <v>SCS0001874</v>
          </cell>
          <cell r="C2270" t="str">
            <v>C32B副驾靠背面料（黑+绿）</v>
          </cell>
        </row>
        <row r="2271">
          <cell r="A2271" t="str">
            <v>2.02.108</v>
          </cell>
          <cell r="B2271" t="str">
            <v>SCS0001875</v>
          </cell>
          <cell r="C2271" t="str">
            <v>306（改型）舒适型中排2+1座垫面套</v>
          </cell>
        </row>
        <row r="2272">
          <cell r="A2272" t="str">
            <v>2.02.1080</v>
          </cell>
          <cell r="B2272" t="str">
            <v>SCS0001876</v>
          </cell>
          <cell r="C2272" t="str">
            <v>C32B副驾坐垫面料（黑+红）</v>
          </cell>
        </row>
        <row r="2273">
          <cell r="A2273" t="str">
            <v>2.02.1081</v>
          </cell>
          <cell r="B2273" t="str">
            <v>SCS0001877</v>
          </cell>
          <cell r="C2273" t="str">
            <v>C32B副驾坐垫面料（黑+蓝）</v>
          </cell>
        </row>
        <row r="2274">
          <cell r="A2274" t="str">
            <v>2.02.1082</v>
          </cell>
          <cell r="B2274" t="str">
            <v>SCS0001878</v>
          </cell>
          <cell r="C2274" t="str">
            <v>C32B副驾坐垫面料（黑+金棕）</v>
          </cell>
        </row>
        <row r="2275">
          <cell r="A2275" t="str">
            <v>2.02.1083</v>
          </cell>
          <cell r="B2275" t="str">
            <v>SCS0001879</v>
          </cell>
          <cell r="C2275" t="str">
            <v>C32B副驾坐垫面料（黑+绿）</v>
          </cell>
        </row>
        <row r="2276">
          <cell r="A2276" t="str">
            <v>2.02.1084</v>
          </cell>
          <cell r="B2276" t="str">
            <v>SCS0001880</v>
          </cell>
          <cell r="C2276" t="str">
            <v>C32B副驾坐垫面料（黑+黑）超纤</v>
          </cell>
        </row>
        <row r="2277">
          <cell r="A2277" t="str">
            <v>2.02.1085</v>
          </cell>
          <cell r="B2277" t="str">
            <v>SCS0001881</v>
          </cell>
          <cell r="C2277" t="str">
            <v>C32B后排六分靠背面套（黑+黑）超纤</v>
          </cell>
        </row>
        <row r="2278">
          <cell r="A2278" t="str">
            <v>2.02.1086</v>
          </cell>
          <cell r="B2278" t="str">
            <v>SCS0001882</v>
          </cell>
          <cell r="C2278" t="str">
            <v>C32B后排六分靠背面套（黑+棕）超纤</v>
          </cell>
        </row>
        <row r="2279">
          <cell r="A2279" t="str">
            <v>2.02.1087</v>
          </cell>
          <cell r="B2279" t="str">
            <v>SCS0001883</v>
          </cell>
          <cell r="C2279" t="str">
            <v>C32B后排六分靠背面套（黑+棕）真皮</v>
          </cell>
        </row>
        <row r="2280">
          <cell r="A2280" t="str">
            <v>2.02.1088</v>
          </cell>
          <cell r="B2280" t="str">
            <v>SCS0001884</v>
          </cell>
          <cell r="C2280" t="str">
            <v>C32B后排四分靠背面套（黑+红）</v>
          </cell>
        </row>
        <row r="2281">
          <cell r="A2281" t="str">
            <v>2.02.1089</v>
          </cell>
          <cell r="B2281" t="str">
            <v>SCS0001885</v>
          </cell>
          <cell r="C2281" t="str">
            <v>C32B后排四分靠背面套（黑+蓝）</v>
          </cell>
        </row>
        <row r="2282">
          <cell r="A2282" t="str">
            <v>2.02.109</v>
          </cell>
          <cell r="B2282" t="str">
            <v>SCS0001886</v>
          </cell>
          <cell r="C2282" t="str">
            <v>306（改型）豪华型中排2+1座垫面套</v>
          </cell>
        </row>
        <row r="2283">
          <cell r="A2283" t="str">
            <v>2.02.1090</v>
          </cell>
          <cell r="B2283" t="str">
            <v>SCS0001887</v>
          </cell>
          <cell r="C2283" t="str">
            <v>C32B后排四分靠背面套（黑+金棕）</v>
          </cell>
        </row>
        <row r="2284">
          <cell r="A2284" t="str">
            <v>2.02.1091</v>
          </cell>
          <cell r="B2284" t="str">
            <v>SCS0001888</v>
          </cell>
          <cell r="C2284" t="str">
            <v>C32B后排四分靠背面套（黑+绿）</v>
          </cell>
        </row>
        <row r="2285">
          <cell r="A2285" t="str">
            <v>2.02.1092</v>
          </cell>
          <cell r="B2285" t="str">
            <v>SCS0001889</v>
          </cell>
          <cell r="C2285" t="str">
            <v>C32B后排六分靠背面套（黑+红）</v>
          </cell>
        </row>
        <row r="2286">
          <cell r="A2286" t="str">
            <v>2.02.1093</v>
          </cell>
          <cell r="B2286" t="str">
            <v>SCS0001890</v>
          </cell>
          <cell r="C2286" t="str">
            <v>C32B后排六分靠背面套（黑+蓝）</v>
          </cell>
        </row>
        <row r="2287">
          <cell r="A2287" t="str">
            <v>2.02.1094</v>
          </cell>
          <cell r="B2287" t="str">
            <v>SCS0001891</v>
          </cell>
          <cell r="C2287" t="str">
            <v>C32B后排六分靠背面套（黑+金棕）</v>
          </cell>
        </row>
        <row r="2288">
          <cell r="A2288" t="str">
            <v>2.02.1095</v>
          </cell>
          <cell r="B2288" t="str">
            <v>SCS0001892</v>
          </cell>
          <cell r="C2288" t="str">
            <v>C32B后排六分靠背面套（黑+绿）</v>
          </cell>
        </row>
        <row r="2289">
          <cell r="A2289" t="str">
            <v>2.02.1096</v>
          </cell>
          <cell r="B2289" t="str">
            <v>SCS0001893</v>
          </cell>
          <cell r="C2289" t="str">
            <v>C32B后排四分靠背面套(黑+黑超纤)</v>
          </cell>
        </row>
        <row r="2290">
          <cell r="A2290" t="str">
            <v>2.02.1097</v>
          </cell>
          <cell r="B2290" t="str">
            <v>SCS0001894</v>
          </cell>
          <cell r="C2290" t="str">
            <v>C32B后排四分靠背面套(黑+棕超纤)</v>
          </cell>
        </row>
        <row r="2291">
          <cell r="A2291" t="str">
            <v>2.02.1098</v>
          </cell>
          <cell r="B2291" t="str">
            <v>SCS0001895</v>
          </cell>
          <cell r="C2291" t="str">
            <v>C32B后排四分靠背面套(黑+棕真皮)</v>
          </cell>
        </row>
        <row r="2292">
          <cell r="A2292" t="str">
            <v>2.02.1099</v>
          </cell>
          <cell r="B2292" t="str">
            <v>SCS0001896</v>
          </cell>
          <cell r="C2292" t="str">
            <v>C32B座椅面套-后排坐垫(黑+黑超纤)</v>
          </cell>
        </row>
        <row r="2293">
          <cell r="A2293" t="str">
            <v>2.02.110</v>
          </cell>
          <cell r="B2293" t="str">
            <v>SCS0001897</v>
          </cell>
          <cell r="C2293" t="str">
            <v>306（改型）基本型后排三人靠背面套</v>
          </cell>
        </row>
        <row r="2294">
          <cell r="A2294" t="str">
            <v>2.02.1100</v>
          </cell>
          <cell r="B2294" t="str">
            <v>SCS0001898</v>
          </cell>
          <cell r="C2294" t="str">
            <v>C32B座椅面套-后排坐垫(黑+棕超纤)</v>
          </cell>
        </row>
        <row r="2295">
          <cell r="A2295" t="str">
            <v>2.02.1101</v>
          </cell>
          <cell r="B2295" t="str">
            <v>SCS0001899</v>
          </cell>
          <cell r="C2295" t="str">
            <v>C32B座椅面套-后排坐垫(黑+棕）</v>
          </cell>
        </row>
        <row r="2296">
          <cell r="A2296" t="str">
            <v>2.02.1102</v>
          </cell>
          <cell r="B2296" t="str">
            <v>SCS0001900</v>
          </cell>
          <cell r="C2296" t="str">
            <v>C32B座椅面套-后排坐垫(黑+红织物)</v>
          </cell>
        </row>
        <row r="2297">
          <cell r="A2297" t="str">
            <v>2.02.1103</v>
          </cell>
          <cell r="B2297" t="str">
            <v>SCS0001901</v>
          </cell>
          <cell r="C2297" t="str">
            <v>C32B座椅面套-后排坐垫(黑+蓝织物)</v>
          </cell>
        </row>
        <row r="2298">
          <cell r="A2298" t="str">
            <v>2.02.1104</v>
          </cell>
          <cell r="B2298" t="str">
            <v>SCS0001902</v>
          </cell>
          <cell r="C2298" t="str">
            <v>C32B座椅面套-后排坐垫(黑+金棕织物)</v>
          </cell>
        </row>
        <row r="2299">
          <cell r="A2299" t="str">
            <v>2.02.1105</v>
          </cell>
          <cell r="B2299" t="str">
            <v>SCS0001903</v>
          </cell>
          <cell r="C2299" t="str">
            <v>C32B座椅面套-后排坐垫(黑+绿织物)</v>
          </cell>
        </row>
        <row r="2300">
          <cell r="A2300" t="str">
            <v>2.02.1106</v>
          </cell>
          <cell r="B2300" t="str">
            <v>SCS0001904</v>
          </cell>
          <cell r="C2300" t="str">
            <v>C32B主驾靠背面套(M02)</v>
          </cell>
        </row>
        <row r="2301">
          <cell r="A2301" t="str">
            <v>2.02.1107</v>
          </cell>
          <cell r="B2301" t="str">
            <v>SCS0001905</v>
          </cell>
          <cell r="C2301" t="str">
            <v>C32B主驾座垫面套(M02)</v>
          </cell>
        </row>
        <row r="2302">
          <cell r="A2302" t="str">
            <v>2.02.1108</v>
          </cell>
          <cell r="B2302" t="str">
            <v>SCS0001906</v>
          </cell>
          <cell r="C2302" t="str">
            <v>C32B副驾靠背面套(M02)</v>
          </cell>
        </row>
        <row r="2303">
          <cell r="A2303" t="str">
            <v>2.02.1109</v>
          </cell>
          <cell r="B2303" t="str">
            <v>SCS0001907</v>
          </cell>
          <cell r="C2303" t="str">
            <v>C32B副驾座垫面套(M02)</v>
          </cell>
        </row>
        <row r="2304">
          <cell r="A2304" t="str">
            <v>2.02.111</v>
          </cell>
          <cell r="B2304" t="str">
            <v>SCS0001908</v>
          </cell>
          <cell r="C2304" t="str">
            <v>306（改型）舒适型后排三人靠背面套</v>
          </cell>
        </row>
        <row r="2305">
          <cell r="A2305" t="str">
            <v>2.02.1110</v>
          </cell>
          <cell r="B2305" t="str">
            <v>SCS0001909</v>
          </cell>
          <cell r="C2305" t="str">
            <v>C32B后排六分靠背面套(M02)</v>
          </cell>
        </row>
        <row r="2306">
          <cell r="A2306" t="str">
            <v>2.02.1111</v>
          </cell>
          <cell r="B2306" t="str">
            <v>SCS0001910</v>
          </cell>
          <cell r="C2306" t="str">
            <v>C32B后排四分靠背面套(M02)</v>
          </cell>
        </row>
        <row r="2307">
          <cell r="A2307" t="str">
            <v>2.02.1112</v>
          </cell>
          <cell r="B2307" t="str">
            <v>SCS0001911</v>
          </cell>
          <cell r="C2307" t="str">
            <v>C32B后排座垫面套(M02)</v>
          </cell>
        </row>
        <row r="2308">
          <cell r="A2308" t="str">
            <v>2.02.1113</v>
          </cell>
          <cell r="B2308" t="str">
            <v>SCS0001912</v>
          </cell>
          <cell r="C2308" t="str">
            <v>C40DB后排座椅外侧头枕面套(白色PVC)</v>
          </cell>
        </row>
        <row r="2309">
          <cell r="A2309" t="str">
            <v>2.02.1114</v>
          </cell>
          <cell r="B2309" t="str">
            <v>SCS0001913</v>
          </cell>
          <cell r="C2309" t="str">
            <v>C40DB后排座椅外侧头枕面套(黑色PVC)</v>
          </cell>
        </row>
        <row r="2310">
          <cell r="A2310" t="str">
            <v>2.02.1115</v>
          </cell>
          <cell r="B2310" t="str">
            <v>SCS0001914</v>
          </cell>
          <cell r="C2310" t="str">
            <v>C40DB后排座椅外侧头枕面套(红棕皮革)</v>
          </cell>
        </row>
        <row r="2311">
          <cell r="A2311" t="str">
            <v>2.02.1116</v>
          </cell>
          <cell r="B2311" t="str">
            <v>SCS0001915</v>
          </cell>
          <cell r="C2311" t="str">
            <v>C40DB后排座椅外侧头枕面套(蓝色皮革)</v>
          </cell>
        </row>
        <row r="2312">
          <cell r="A2312" t="str">
            <v>2.02.1117</v>
          </cell>
          <cell r="B2312" t="str">
            <v>SCS0001916</v>
          </cell>
          <cell r="C2312" t="str">
            <v>C40DB后排座椅中间头枕面套(白色PVC)</v>
          </cell>
        </row>
        <row r="2313">
          <cell r="A2313" t="str">
            <v>2.02.1118</v>
          </cell>
          <cell r="B2313" t="str">
            <v>SCS0001917</v>
          </cell>
          <cell r="C2313" t="str">
            <v>C40DB后排座椅中间头枕面套(黑色PVC)</v>
          </cell>
        </row>
        <row r="2314">
          <cell r="A2314" t="str">
            <v>2.02.1119</v>
          </cell>
          <cell r="B2314" t="str">
            <v>SCS0001918</v>
          </cell>
          <cell r="C2314" t="str">
            <v>C40DB后排座椅中间头枕面套(红棕皮革)</v>
          </cell>
        </row>
        <row r="2315">
          <cell r="A2315" t="str">
            <v>2.02.112</v>
          </cell>
          <cell r="B2315" t="str">
            <v>SCS0001919</v>
          </cell>
          <cell r="C2315" t="str">
            <v>306（改型）豪华型后排三人靠背面套</v>
          </cell>
        </row>
        <row r="2316">
          <cell r="A2316" t="str">
            <v>2.02.1120</v>
          </cell>
          <cell r="B2316" t="str">
            <v>SCS0001920</v>
          </cell>
          <cell r="C2316" t="str">
            <v>C40DB后排座椅中间头枕面套(皮革)</v>
          </cell>
        </row>
        <row r="2317">
          <cell r="A2317" t="str">
            <v>2.02.1121</v>
          </cell>
          <cell r="B2317" t="str">
            <v>SCS0001921</v>
          </cell>
          <cell r="C2317" t="str">
            <v>C40DB后排座椅靠背面套-右(黑色+PVC)</v>
          </cell>
        </row>
        <row r="2318">
          <cell r="A2318" t="str">
            <v>2.02.1122</v>
          </cell>
          <cell r="B2318" t="str">
            <v>SCS0001922</v>
          </cell>
          <cell r="C2318" t="str">
            <v>C40DB后排座椅靠背面套-右(白色+PVC)</v>
          </cell>
        </row>
        <row r="2319">
          <cell r="A2319" t="str">
            <v>2.02.1123</v>
          </cell>
          <cell r="B2319" t="str">
            <v>SCS0001923</v>
          </cell>
          <cell r="C2319" t="str">
            <v>C40DB后排座椅靠背面套-右(黑色+皮布双拼)</v>
          </cell>
        </row>
        <row r="2320">
          <cell r="A2320" t="str">
            <v>2.02.1124</v>
          </cell>
          <cell r="B2320" t="str">
            <v>SCS0001924</v>
          </cell>
          <cell r="C2320" t="str">
            <v>C40DB后排座椅靠背面套-右(红棕+皮革)</v>
          </cell>
        </row>
        <row r="2321">
          <cell r="A2321" t="str">
            <v>2.02.1125</v>
          </cell>
          <cell r="B2321" t="str">
            <v>SCS0001925</v>
          </cell>
          <cell r="C2321" t="str">
            <v>C40DB后排座椅靠背面套-左（白色+PVC）</v>
          </cell>
        </row>
        <row r="2322">
          <cell r="A2322" t="str">
            <v>2.02.1126</v>
          </cell>
          <cell r="B2322" t="str">
            <v>SCS0001926</v>
          </cell>
          <cell r="C2322" t="str">
            <v>C40DB后排座椅靠背面套-左（黑色+PVC）</v>
          </cell>
        </row>
        <row r="2323">
          <cell r="A2323" t="str">
            <v>2.02.1127</v>
          </cell>
          <cell r="B2323" t="str">
            <v>SCS0001927</v>
          </cell>
          <cell r="C2323" t="str">
            <v>C40DB后排座椅靠背面套-左（黑色+皮布双拼）</v>
          </cell>
        </row>
        <row r="2324">
          <cell r="A2324" t="str">
            <v>2.02.1128</v>
          </cell>
          <cell r="B2324" t="str">
            <v>SCS0001928</v>
          </cell>
          <cell r="C2324" t="str">
            <v>C40DB后排座椅靠背面套-左（红棕皮革）</v>
          </cell>
        </row>
        <row r="2325">
          <cell r="A2325" t="str">
            <v>2.02.1129</v>
          </cell>
          <cell r="B2325" t="str">
            <v>SCS0001929</v>
          </cell>
          <cell r="C2325" t="str">
            <v>C40DB后排座椅坐垫面套（红棕+皮革）</v>
          </cell>
        </row>
        <row r="2326">
          <cell r="A2326" t="str">
            <v>2.02.113</v>
          </cell>
          <cell r="B2326" t="str">
            <v>SCS0001930</v>
          </cell>
          <cell r="C2326" t="str">
            <v>306（改型）基本型后排三人座垫面套</v>
          </cell>
        </row>
        <row r="2327">
          <cell r="A2327" t="str">
            <v>2.02.1130</v>
          </cell>
          <cell r="B2327" t="str">
            <v>SCS0001931</v>
          </cell>
          <cell r="C2327" t="str">
            <v>C40DB后排座椅坐垫面套（白色+PVC）</v>
          </cell>
        </row>
        <row r="2328">
          <cell r="A2328" t="str">
            <v>2.02.1131</v>
          </cell>
          <cell r="B2328" t="str">
            <v>SCS0001932</v>
          </cell>
          <cell r="C2328" t="str">
            <v>C40DB后排座椅坐垫面套（黑色+PVC）</v>
          </cell>
        </row>
        <row r="2329">
          <cell r="A2329" t="str">
            <v>2.02.1132</v>
          </cell>
          <cell r="B2329" t="str">
            <v>SCS0001933</v>
          </cell>
          <cell r="C2329" t="str">
            <v>C40DB后排座椅坐垫面套（黑色+皮布双拼）</v>
          </cell>
        </row>
        <row r="2330">
          <cell r="A2330" t="str">
            <v>2.02.1133</v>
          </cell>
          <cell r="B2330" t="str">
            <v>SCS0001934</v>
          </cell>
          <cell r="C2330" t="str">
            <v>C32B前排头枕面套（黑+棕）真皮</v>
          </cell>
        </row>
        <row r="2331">
          <cell r="A2331" t="str">
            <v>2.02.1134</v>
          </cell>
          <cell r="B2331" t="str">
            <v>SCS0001935</v>
          </cell>
          <cell r="C2331" t="str">
            <v>C32B前排头枕面套（黑+棕）超纤</v>
          </cell>
        </row>
        <row r="2332">
          <cell r="A2332" t="str">
            <v>2.02.1135</v>
          </cell>
          <cell r="B2332" t="str">
            <v>SCS0001936</v>
          </cell>
          <cell r="C2332" t="str">
            <v>C32B座椅面套-后排中间头枕 （黑+红）</v>
          </cell>
        </row>
        <row r="2333">
          <cell r="A2333" t="str">
            <v>2.02.1136</v>
          </cell>
          <cell r="B2333" t="str">
            <v>SCS0001937</v>
          </cell>
          <cell r="C2333" t="str">
            <v>C32B座椅面套-后排中间头枕 （黑+绿）</v>
          </cell>
        </row>
        <row r="2334">
          <cell r="A2334" t="str">
            <v>2.02.1137</v>
          </cell>
          <cell r="B2334" t="str">
            <v>SCS0001938</v>
          </cell>
          <cell r="C2334" t="str">
            <v>C32B座椅面套-后排中间头枕 （黑+蓝）</v>
          </cell>
        </row>
        <row r="2335">
          <cell r="A2335" t="str">
            <v>2.02.1138</v>
          </cell>
          <cell r="B2335" t="str">
            <v>SCS0001939</v>
          </cell>
          <cell r="C2335" t="str">
            <v>C32B座椅面套-后排中间头枕 （黑+金棕）</v>
          </cell>
        </row>
        <row r="2336">
          <cell r="A2336" t="str">
            <v>2.02.1139</v>
          </cell>
          <cell r="B2336" t="str">
            <v>SCS0001940</v>
          </cell>
          <cell r="C2336" t="str">
            <v>C32B座椅面套-后排两侧头枕 （黑+金棕）</v>
          </cell>
        </row>
        <row r="2337">
          <cell r="A2337" t="str">
            <v>2.02.114</v>
          </cell>
          <cell r="B2337" t="str">
            <v>SCS0001941</v>
          </cell>
          <cell r="C2337" t="str">
            <v>306（改型）舒适型后排三人座垫面套</v>
          </cell>
        </row>
        <row r="2338">
          <cell r="A2338" t="str">
            <v>2.02.1140</v>
          </cell>
          <cell r="B2338" t="str">
            <v>SCS0001942</v>
          </cell>
          <cell r="C2338" t="str">
            <v>C32B座椅面套-后排两侧头枕 （黑+红）</v>
          </cell>
        </row>
        <row r="2339">
          <cell r="A2339" t="str">
            <v>2.02.1141</v>
          </cell>
          <cell r="B2339" t="str">
            <v>SCS0001943</v>
          </cell>
          <cell r="C2339" t="str">
            <v>C32B座椅面套-后排两侧头枕 （黑+蓝）</v>
          </cell>
        </row>
        <row r="2340">
          <cell r="A2340" t="str">
            <v>2.02.1142</v>
          </cell>
          <cell r="B2340" t="str">
            <v>SCS0001944</v>
          </cell>
          <cell r="C2340" t="str">
            <v>C32B座椅面套-后排两侧头枕 （黑+绿）</v>
          </cell>
        </row>
        <row r="2341">
          <cell r="A2341" t="str">
            <v>2.02.1143</v>
          </cell>
          <cell r="B2341" t="str">
            <v>SCS0001945</v>
          </cell>
          <cell r="C2341" t="str">
            <v>C32B前排头枕面套（M02）</v>
          </cell>
        </row>
        <row r="2342">
          <cell r="A2342" t="str">
            <v>2.02.1144</v>
          </cell>
          <cell r="B2342" t="str">
            <v>SCS0001946</v>
          </cell>
          <cell r="C2342" t="str">
            <v>C32B前排头枕面套(黑+黑)超纤</v>
          </cell>
        </row>
        <row r="2343">
          <cell r="A2343" t="str">
            <v>2.02.1145</v>
          </cell>
          <cell r="B2343" t="str">
            <v>SCS0001947</v>
          </cell>
          <cell r="C2343" t="str">
            <v>C32B座椅面套-后排侧头枕(黑+黑超纤)</v>
          </cell>
        </row>
        <row r="2344">
          <cell r="A2344" t="str">
            <v>2.02.1146</v>
          </cell>
          <cell r="B2344" t="str">
            <v>SCS0001948</v>
          </cell>
          <cell r="C2344" t="str">
            <v>C32B座椅面套-后排侧头枕(黑+棕超纤)</v>
          </cell>
        </row>
        <row r="2345">
          <cell r="A2345" t="str">
            <v>2.02.1147</v>
          </cell>
          <cell r="B2345" t="str">
            <v>SCS0001949</v>
          </cell>
          <cell r="C2345" t="str">
            <v>C32B座椅面套-后排侧头枕（黑+棕）真皮</v>
          </cell>
        </row>
        <row r="2346">
          <cell r="A2346" t="str">
            <v>2.02.1148</v>
          </cell>
          <cell r="B2346" t="str">
            <v>SCS0001950</v>
          </cell>
          <cell r="C2346" t="str">
            <v>C32B座椅面套-后排侧头枕（M02）</v>
          </cell>
        </row>
        <row r="2347">
          <cell r="A2347" t="str">
            <v>2.02.1149</v>
          </cell>
          <cell r="B2347" t="str">
            <v>SCS0001951</v>
          </cell>
          <cell r="C2347" t="str">
            <v>C32B座椅面套-后排中间头枕（M02）</v>
          </cell>
        </row>
        <row r="2348">
          <cell r="A2348" t="str">
            <v>2.02.115</v>
          </cell>
          <cell r="B2348" t="str">
            <v>SCS0001952</v>
          </cell>
          <cell r="C2348" t="str">
            <v>306（改型）豪华型后排三人座垫面套</v>
          </cell>
        </row>
        <row r="2349">
          <cell r="A2349" t="str">
            <v>2.02.1150</v>
          </cell>
          <cell r="B2349" t="str">
            <v>SCS0001953</v>
          </cell>
          <cell r="C2349" t="str">
            <v>C32B前排头枕面套（黑+红）</v>
          </cell>
        </row>
        <row r="2350">
          <cell r="A2350" t="str">
            <v>2.02.1151</v>
          </cell>
          <cell r="B2350" t="str">
            <v>SCS0001954</v>
          </cell>
          <cell r="C2350" t="str">
            <v>C32B前排头枕面套（黑+蓝）</v>
          </cell>
        </row>
        <row r="2351">
          <cell r="A2351" t="str">
            <v>2.02.1152</v>
          </cell>
          <cell r="B2351" t="str">
            <v>SCS0001955</v>
          </cell>
          <cell r="C2351" t="str">
            <v>C32B前排头枕面套（黑+金棕）</v>
          </cell>
        </row>
        <row r="2352">
          <cell r="A2352" t="str">
            <v>2.02.1153</v>
          </cell>
          <cell r="B2352" t="str">
            <v>SCS0001956</v>
          </cell>
          <cell r="C2352" t="str">
            <v>C32B前排头枕面套（黑+绿）</v>
          </cell>
        </row>
        <row r="2353">
          <cell r="A2353" t="str">
            <v>2.02.1154</v>
          </cell>
          <cell r="B2353" t="str">
            <v>SCS0001957</v>
          </cell>
          <cell r="C2353" t="str">
            <v>C32B座椅面套-后排中间头枕(黑+黑超纤)</v>
          </cell>
        </row>
        <row r="2354">
          <cell r="A2354" t="str">
            <v>2.02.1155</v>
          </cell>
          <cell r="B2354" t="str">
            <v>SCS0001958</v>
          </cell>
          <cell r="C2354" t="str">
            <v>C32B座椅面套-后排中间头枕(黑+棕超纤)</v>
          </cell>
        </row>
        <row r="2355">
          <cell r="A2355" t="str">
            <v>2.02.1156</v>
          </cell>
          <cell r="B2355" t="str">
            <v>SCS0001959</v>
          </cell>
          <cell r="C2355" t="str">
            <v>C32B座椅面套-后排中间头枕（黑+棕）</v>
          </cell>
        </row>
        <row r="2356">
          <cell r="A2356" t="str">
            <v>2.02.1157</v>
          </cell>
          <cell r="B2356" t="str">
            <v>SCS0003983</v>
          </cell>
          <cell r="C2356" t="str">
            <v>MA501后排边头枕面套（摩卡棕皮革）</v>
          </cell>
        </row>
        <row r="2357">
          <cell r="A2357" t="str">
            <v>2.02.1158</v>
          </cell>
          <cell r="B2357" t="str">
            <v>SCS0003984</v>
          </cell>
          <cell r="C2357" t="str">
            <v>MA501后排边头枕面套（黑色织物）</v>
          </cell>
        </row>
        <row r="2358">
          <cell r="A2358" t="str">
            <v>2.02.1159</v>
          </cell>
          <cell r="B2358" t="str">
            <v>SCS0003985</v>
          </cell>
          <cell r="C2358" t="str">
            <v>MA501后排中间头枕面套（黑色织物）</v>
          </cell>
        </row>
        <row r="2359">
          <cell r="A2359" t="str">
            <v>2.02.116</v>
          </cell>
          <cell r="B2359" t="str">
            <v>SCS0001960</v>
          </cell>
          <cell r="C2359" t="str">
            <v>306（改型）基本型头枕面套</v>
          </cell>
        </row>
        <row r="2360">
          <cell r="A2360" t="str">
            <v>2.02.1160</v>
          </cell>
          <cell r="B2360" t="str">
            <v>SCS0003986</v>
          </cell>
          <cell r="C2360" t="str">
            <v>MA501后排中间头枕面套（摩卡棕皮革）</v>
          </cell>
        </row>
        <row r="2361">
          <cell r="A2361" t="str">
            <v>2.02.1161</v>
          </cell>
          <cell r="B2361" t="str">
            <v>SCS0003987</v>
          </cell>
          <cell r="C2361" t="str">
            <v>MA501扶手面套总成(摩卡棕皮革)</v>
          </cell>
        </row>
        <row r="2362">
          <cell r="A2362" t="str">
            <v>2.02.1162</v>
          </cell>
          <cell r="B2362" t="str">
            <v>SCS0003988</v>
          </cell>
          <cell r="C2362" t="str">
            <v>H01驾驶员坐垫面套（皮革）</v>
          </cell>
        </row>
        <row r="2363">
          <cell r="A2363" t="str">
            <v>2.02.1163</v>
          </cell>
          <cell r="B2363" t="str">
            <v>SCS0003989</v>
          </cell>
          <cell r="C2363" t="str">
            <v>H01驾驶员坐垫面套（织物）</v>
          </cell>
        </row>
        <row r="2364">
          <cell r="A2364" t="str">
            <v>2.02.1164</v>
          </cell>
          <cell r="B2364" t="str">
            <v>SCS0003990</v>
          </cell>
          <cell r="C2364" t="str">
            <v>H01驾驶员靠背面套（皮革）</v>
          </cell>
        </row>
        <row r="2365">
          <cell r="A2365" t="str">
            <v>2.02.1165</v>
          </cell>
          <cell r="B2365" t="str">
            <v>SCS0003991</v>
          </cell>
          <cell r="C2365" t="str">
            <v>H01驾驶员靠背面套（织物）</v>
          </cell>
        </row>
        <row r="2366">
          <cell r="A2366" t="str">
            <v>2.02.1166</v>
          </cell>
          <cell r="B2366" t="str">
            <v>SCS0003992</v>
          </cell>
          <cell r="C2366" t="str">
            <v>H01副驾驶员坐垫面套（皮革）</v>
          </cell>
        </row>
        <row r="2367">
          <cell r="A2367" t="str">
            <v>2.02.1167</v>
          </cell>
          <cell r="B2367" t="str">
            <v>SCS0003993</v>
          </cell>
          <cell r="C2367" t="str">
            <v>H01副驾驶员坐垫面套（织物）</v>
          </cell>
        </row>
        <row r="2368">
          <cell r="A2368" t="str">
            <v>2.02.1168</v>
          </cell>
          <cell r="B2368" t="str">
            <v>SCS0003994</v>
          </cell>
          <cell r="C2368" t="str">
            <v>H01副驾驶员靠背面套（皮革）</v>
          </cell>
        </row>
        <row r="2369">
          <cell r="A2369" t="str">
            <v>2.02.1169</v>
          </cell>
          <cell r="B2369" t="str">
            <v>SCS0003995</v>
          </cell>
          <cell r="C2369" t="str">
            <v>H01副驾驶员靠背面套（织物）</v>
          </cell>
        </row>
        <row r="2370">
          <cell r="A2370" t="str">
            <v>2.02.117</v>
          </cell>
          <cell r="B2370" t="str">
            <v>SCS0001961</v>
          </cell>
          <cell r="C2370" t="str">
            <v>306（改型）舒适型头枕面套</v>
          </cell>
        </row>
        <row r="2371">
          <cell r="A2371" t="str">
            <v>2.02.1170</v>
          </cell>
          <cell r="B2371" t="str">
            <v>SCS0003996</v>
          </cell>
          <cell r="C2371" t="str">
            <v>H01后排两侧头枕面套（皮革）</v>
          </cell>
        </row>
        <row r="2372">
          <cell r="A2372" t="str">
            <v>2.02.1171</v>
          </cell>
          <cell r="B2372" t="str">
            <v>SCS0003997</v>
          </cell>
          <cell r="C2372" t="str">
            <v>H01后排两侧头枕面套（织物）</v>
          </cell>
        </row>
        <row r="2373">
          <cell r="A2373" t="str">
            <v>2.02.1172</v>
          </cell>
          <cell r="B2373" t="str">
            <v>SCS0003998</v>
          </cell>
          <cell r="C2373" t="str">
            <v>H01后排座椅靠背面套（皮革）</v>
          </cell>
        </row>
        <row r="2374">
          <cell r="A2374" t="str">
            <v>2.02.1173</v>
          </cell>
          <cell r="B2374" t="str">
            <v>SCS0003999</v>
          </cell>
          <cell r="C2374" t="str">
            <v>H01后排座椅靠背面套（织物）</v>
          </cell>
        </row>
        <row r="2375">
          <cell r="A2375" t="str">
            <v>2.02.1174</v>
          </cell>
          <cell r="B2375" t="str">
            <v>SCS0004000</v>
          </cell>
          <cell r="C2375" t="str">
            <v>H01后排座椅坐垫面套（皮革）</v>
          </cell>
        </row>
        <row r="2376">
          <cell r="A2376" t="str">
            <v>2.02.1175</v>
          </cell>
          <cell r="B2376" t="str">
            <v>SCS0004001</v>
          </cell>
          <cell r="C2376" t="str">
            <v>H01后排座椅坐垫面套（织物）</v>
          </cell>
        </row>
        <row r="2377">
          <cell r="A2377" t="str">
            <v>2.02.1176</v>
          </cell>
          <cell r="B2377" t="str">
            <v>SCS0005234</v>
          </cell>
          <cell r="C2377" t="str">
            <v>C33DB-Z03后排座椅中间头枕面料（精英）</v>
          </cell>
        </row>
        <row r="2378">
          <cell r="A2378" t="str">
            <v>2.02.1177</v>
          </cell>
          <cell r="B2378" t="str">
            <v>SCS0005235</v>
          </cell>
          <cell r="C2378" t="str">
            <v>C33DB-Z03后排座椅两侧头枕面料（精英型）</v>
          </cell>
        </row>
        <row r="2379">
          <cell r="A2379" t="str">
            <v>2.02.1178</v>
          </cell>
          <cell r="B2379" t="str">
            <v>SCS0005236</v>
          </cell>
          <cell r="C2379" t="str">
            <v>无纺布</v>
          </cell>
        </row>
        <row r="2380">
          <cell r="A2380" t="str">
            <v>2.02.1179</v>
          </cell>
          <cell r="B2380" t="str">
            <v>SCS0005415</v>
          </cell>
          <cell r="C2380" t="str">
            <v>P203前排靠背护面总成（针织）</v>
          </cell>
        </row>
        <row r="2381">
          <cell r="A2381" t="str">
            <v>2.02.118</v>
          </cell>
          <cell r="B2381" t="str">
            <v>SCS0001962</v>
          </cell>
          <cell r="C2381" t="str">
            <v>306（改型）豪华型头枕面套</v>
          </cell>
        </row>
        <row r="2382">
          <cell r="A2382" t="str">
            <v>2.02.1180</v>
          </cell>
          <cell r="B2382" t="str">
            <v>SCS0005399</v>
          </cell>
          <cell r="C2382" t="str">
            <v>P203前排靠背护面总成（PU，无气囊）</v>
          </cell>
        </row>
        <row r="2383">
          <cell r="A2383" t="str">
            <v>2.02.1181</v>
          </cell>
          <cell r="B2383" t="str">
            <v>SCS0005413</v>
          </cell>
          <cell r="C2383" t="str">
            <v>P203前排靠背护面总成（PU，带气囊）</v>
          </cell>
        </row>
        <row r="2384">
          <cell r="A2384" t="str">
            <v>2.02.1182</v>
          </cell>
          <cell r="B2384" t="str">
            <v>SCS0005418</v>
          </cell>
          <cell r="C2384" t="str">
            <v>P203主驾座垫护面总成（针织）</v>
          </cell>
        </row>
        <row r="2385">
          <cell r="A2385" t="str">
            <v>2.02.1183</v>
          </cell>
          <cell r="B2385" t="str">
            <v>SCS0005403</v>
          </cell>
          <cell r="C2385" t="str">
            <v>P203主驾座垫护面总成（PU）</v>
          </cell>
        </row>
        <row r="2386">
          <cell r="A2386" t="str">
            <v>2.02.1184</v>
          </cell>
          <cell r="B2386" t="str">
            <v>SCS0005437</v>
          </cell>
          <cell r="C2386" t="str">
            <v>P203副驾靠背护面总成（PU，带气囊）</v>
          </cell>
        </row>
        <row r="2387">
          <cell r="A2387" t="str">
            <v>2.02.1185</v>
          </cell>
          <cell r="B2387" t="str">
            <v>SCS0005441</v>
          </cell>
          <cell r="C2387" t="str">
            <v>P203副驾座垫护面总成（针织）</v>
          </cell>
        </row>
        <row r="2388">
          <cell r="A2388" t="str">
            <v>2.02.1186</v>
          </cell>
          <cell r="B2388" t="str">
            <v>SCS0005426</v>
          </cell>
          <cell r="C2388" t="str">
            <v>P203副驾座垫护面总成（PU）</v>
          </cell>
        </row>
        <row r="2389">
          <cell r="A2389" t="str">
            <v>2.02.1187</v>
          </cell>
          <cell r="B2389" t="str">
            <v>BEC0000059</v>
          </cell>
          <cell r="C2389" t="str">
            <v>P203安全气囊总成-左</v>
          </cell>
        </row>
        <row r="2390">
          <cell r="A2390" t="str">
            <v>2.02.1188</v>
          </cell>
          <cell r="B2390" t="str">
            <v>BEC0000061</v>
          </cell>
          <cell r="C2390" t="str">
            <v>P203安全气囊总成-右</v>
          </cell>
        </row>
        <row r="2391">
          <cell r="A2391" t="str">
            <v>2.02.1189</v>
          </cell>
          <cell r="B2391" t="str">
            <v>SCS0005485</v>
          </cell>
          <cell r="C2391" t="str">
            <v>P203后排低配靠背无纺布（无扶手）</v>
          </cell>
        </row>
        <row r="2392">
          <cell r="A2392" t="str">
            <v>2.02.119</v>
          </cell>
          <cell r="B2392" t="str">
            <v>SCS0001963</v>
          </cell>
          <cell r="C2392" t="str">
            <v>M20驾驶座椅靠背面套（织物）</v>
          </cell>
        </row>
        <row r="2393">
          <cell r="A2393" t="str">
            <v>2.02.1190</v>
          </cell>
          <cell r="B2393" t="str">
            <v>SCS0006327</v>
          </cell>
          <cell r="C2393" t="str">
            <v>P203后排靠背合棉面套总成（PU无扶手）</v>
          </cell>
        </row>
        <row r="2394">
          <cell r="A2394" t="str">
            <v>2.02.1191</v>
          </cell>
          <cell r="B2394" t="str">
            <v>SCS0005486</v>
          </cell>
          <cell r="C2394" t="str">
            <v>P203两侧头枕面套(织物）</v>
          </cell>
        </row>
        <row r="2395">
          <cell r="A2395" t="str">
            <v>2.02.1192</v>
          </cell>
          <cell r="B2395" t="str">
            <v>SCS0005453</v>
          </cell>
          <cell r="C2395" t="str">
            <v>P203两侧头枕面套（PU)</v>
          </cell>
        </row>
        <row r="2396">
          <cell r="A2396" t="str">
            <v>2.02.1193</v>
          </cell>
          <cell r="B2396" t="str">
            <v>SCS0006328</v>
          </cell>
          <cell r="C2396" t="str">
            <v>P203四分坐垫合棉面套总成（织物）</v>
          </cell>
        </row>
        <row r="2397">
          <cell r="A2397" t="str">
            <v>2.02.1194</v>
          </cell>
          <cell r="B2397" t="str">
            <v>SCS0006329</v>
          </cell>
          <cell r="C2397" t="str">
            <v>P203四分坐垫合棉面套总成(PU)</v>
          </cell>
        </row>
        <row r="2398">
          <cell r="A2398" t="str">
            <v>2.02.1195</v>
          </cell>
          <cell r="B2398" t="str">
            <v>SCS0005382</v>
          </cell>
          <cell r="C2398" t="str">
            <v>P203刺毛条</v>
          </cell>
        </row>
        <row r="2399">
          <cell r="A2399" t="str">
            <v>2.02.1196</v>
          </cell>
          <cell r="B2399" t="str">
            <v>SCS0005447</v>
          </cell>
          <cell r="C2399" t="str">
            <v>P203靠背面套（PU+扶手+中间头枕）</v>
          </cell>
        </row>
        <row r="2400">
          <cell r="A2400" t="str">
            <v>2.02.1197</v>
          </cell>
          <cell r="B2400" t="str">
            <v>SCS0005450</v>
          </cell>
          <cell r="C2400" t="str">
            <v>P203扶手面套</v>
          </cell>
        </row>
        <row r="2401">
          <cell r="A2401" t="str">
            <v>2.02.1198</v>
          </cell>
          <cell r="B2401" t="str">
            <v>SCS0005455</v>
          </cell>
          <cell r="C2401" t="str">
            <v>P203中间头枕面套</v>
          </cell>
        </row>
        <row r="2402">
          <cell r="A2402" t="str">
            <v>2.02.1199</v>
          </cell>
          <cell r="B2402" t="str">
            <v>SCS0006330</v>
          </cell>
          <cell r="C2402" t="str">
            <v>P203靠背面套（织物无扶手无中间头枕）</v>
          </cell>
        </row>
        <row r="2403">
          <cell r="A2403" t="str">
            <v>2.02.120</v>
          </cell>
          <cell r="B2403" t="str">
            <v>SCS0001964</v>
          </cell>
          <cell r="C2403" t="str">
            <v>M20驾驶座椅靠背面套（绒布）</v>
          </cell>
        </row>
        <row r="2404">
          <cell r="A2404" t="str">
            <v>2.02.1200</v>
          </cell>
          <cell r="B2404" t="str">
            <v>SCS0005494</v>
          </cell>
          <cell r="C2404" t="str">
            <v>P203靠背面套（PU无扶手无中间头枕）</v>
          </cell>
        </row>
        <row r="2405">
          <cell r="A2405" t="str">
            <v>2.02.1201</v>
          </cell>
          <cell r="B2405" t="str">
            <v>SCS0005491</v>
          </cell>
          <cell r="C2405" t="str">
            <v>P203六分坐垫面套（织物）</v>
          </cell>
        </row>
        <row r="2406">
          <cell r="A2406" t="str">
            <v>2.02.1202</v>
          </cell>
          <cell r="B2406" t="str">
            <v>SCS0005471</v>
          </cell>
          <cell r="C2406" t="str">
            <v>P203六分坐垫面套（PU)</v>
          </cell>
        </row>
        <row r="2407">
          <cell r="A2407" t="str">
            <v>2.02.1203</v>
          </cell>
          <cell r="B2407" t="str">
            <v>SCS0005487</v>
          </cell>
          <cell r="C2407" t="str">
            <v>P203四分坐垫面套（织物）</v>
          </cell>
        </row>
        <row r="2408">
          <cell r="A2408" t="str">
            <v>2.02.1204</v>
          </cell>
          <cell r="B2408" t="str">
            <v>SCS0005459</v>
          </cell>
          <cell r="C2408" t="str">
            <v>P203四分坐垫面套（PU)</v>
          </cell>
        </row>
        <row r="2409">
          <cell r="A2409" t="str">
            <v>2.02.1205</v>
          </cell>
          <cell r="B2409" t="str">
            <v>SCS0005492</v>
          </cell>
          <cell r="C2409" t="str">
            <v>P203六分坐垫无纺布</v>
          </cell>
        </row>
        <row r="2410">
          <cell r="A2410" t="str">
            <v>2.02.1206</v>
          </cell>
          <cell r="B2410" t="str">
            <v>SCS0005515</v>
          </cell>
          <cell r="C2410" t="str">
            <v>P203主驾靠背泡沫垫材（带气囊）</v>
          </cell>
        </row>
        <row r="2411">
          <cell r="A2411" t="str">
            <v>2.02.1207</v>
          </cell>
          <cell r="B2411" t="str">
            <v>SCS0005488</v>
          </cell>
          <cell r="C2411" t="str">
            <v>P203四分坐垫无纺布</v>
          </cell>
        </row>
        <row r="2412">
          <cell r="A2412" t="str">
            <v>2.02.1208</v>
          </cell>
          <cell r="B2412" t="str">
            <v>SCS0005516</v>
          </cell>
          <cell r="C2412" t="str">
            <v>P203副驾靠背泡沫垫材（带气囊）</v>
          </cell>
        </row>
        <row r="2413">
          <cell r="A2413" t="str">
            <v>2.02.1209</v>
          </cell>
          <cell r="B2413" t="str">
            <v>SCS0005446</v>
          </cell>
          <cell r="C2413" t="str">
            <v>P203高配无纺布（带气囊）</v>
          </cell>
        </row>
        <row r="2414">
          <cell r="A2414" t="str">
            <v>2.02.121</v>
          </cell>
          <cell r="B2414" t="str">
            <v>SCS0001965</v>
          </cell>
          <cell r="C2414" t="str">
            <v>M20驾驶座椅靠背面套（PVC）</v>
          </cell>
        </row>
        <row r="2415">
          <cell r="A2415" t="str">
            <v>2.02.1210</v>
          </cell>
          <cell r="B2415" t="str">
            <v>SCS0006189</v>
          </cell>
          <cell r="C2415" t="str">
            <v>M50三人靠背面套（浅灰色织物，取消配重钢丝）</v>
          </cell>
        </row>
        <row r="2416">
          <cell r="A2416" t="str">
            <v>2.02.1211</v>
          </cell>
          <cell r="B2416" t="str">
            <v>SCS0006190</v>
          </cell>
          <cell r="C2416" t="str">
            <v>M50驾驶座椅靠背面套（浅灰色织物，无地图袋）</v>
          </cell>
        </row>
        <row r="2417">
          <cell r="A2417" t="str">
            <v>2.02.1212</v>
          </cell>
          <cell r="B2417" t="str">
            <v>SCS0006191</v>
          </cell>
          <cell r="C2417" t="str">
            <v>M50副驾驶座椅靠背面套(浅灰色织物，无地图袋)</v>
          </cell>
        </row>
        <row r="2418">
          <cell r="A2418" t="str">
            <v>2.02.1213</v>
          </cell>
          <cell r="B2418" t="str">
            <v>SCS0006192</v>
          </cell>
          <cell r="C2418" t="str">
            <v>M50右侧独立靠背面套(浅灰色织物，简配不带扶手)</v>
          </cell>
        </row>
        <row r="2419">
          <cell r="A2419" t="str">
            <v>2.02.1214</v>
          </cell>
          <cell r="B2419" t="str">
            <v>SCS0006193</v>
          </cell>
          <cell r="C2419" t="str">
            <v>M50右侧独立座垫面套（浅灰色织物，简配）</v>
          </cell>
        </row>
        <row r="2420">
          <cell r="A2420" t="str">
            <v>2.02.1215</v>
          </cell>
          <cell r="B2420" t="str">
            <v>SCS0006194</v>
          </cell>
          <cell r="C2420" t="str">
            <v>M50左侧独立靠背面套(浅灰色织物，简配)</v>
          </cell>
        </row>
        <row r="2421">
          <cell r="A2421" t="str">
            <v>2.02.1216</v>
          </cell>
          <cell r="B2421" t="str">
            <v>SCS0006195</v>
          </cell>
          <cell r="C2421" t="str">
            <v>M50左侧独立座垫面套（浅灰色织物，简配）</v>
          </cell>
        </row>
        <row r="2422">
          <cell r="A2422" t="str">
            <v>2.02.1217</v>
          </cell>
          <cell r="B2422" t="str">
            <v>SCS0006196</v>
          </cell>
          <cell r="C2422" t="str">
            <v>M50三人靠背面套（三色织物，取消配重钢丝）</v>
          </cell>
        </row>
        <row r="2423">
          <cell r="A2423" t="str">
            <v>2.02.1218</v>
          </cell>
          <cell r="B2423" t="str">
            <v>SCS0006197</v>
          </cell>
          <cell r="C2423" t="str">
            <v>M50三人座垫面套（三色织物）</v>
          </cell>
        </row>
        <row r="2424">
          <cell r="A2424" t="str">
            <v>2.02.1219</v>
          </cell>
          <cell r="B2424" t="str">
            <v>SCS0006198</v>
          </cell>
          <cell r="C2424" t="str">
            <v>M50副驾驶座椅靠背面套(三色织物，无地图袋)</v>
          </cell>
        </row>
        <row r="2425">
          <cell r="A2425" t="str">
            <v>2.02.122</v>
          </cell>
          <cell r="B2425" t="str">
            <v>SCS0001966</v>
          </cell>
          <cell r="C2425" t="str">
            <v>M20副驾驶座椅靠背面套(织物)</v>
          </cell>
        </row>
        <row r="2426">
          <cell r="A2426" t="str">
            <v>2.02.1220</v>
          </cell>
          <cell r="B2426" t="str">
            <v>SCS0006199</v>
          </cell>
          <cell r="C2426" t="str">
            <v>M50副驾驶座椅坐垫面套(三色织物)</v>
          </cell>
        </row>
        <row r="2427">
          <cell r="A2427" t="str">
            <v>2.02.1221</v>
          </cell>
          <cell r="B2427" t="str">
            <v>SCS0006200</v>
          </cell>
          <cell r="C2427" t="str">
            <v>M50驾驶座椅靠背面套（三色织物，无地图袋）</v>
          </cell>
        </row>
        <row r="2428">
          <cell r="A2428" t="str">
            <v>2.02.1222</v>
          </cell>
          <cell r="B2428" t="str">
            <v>SCS0006201</v>
          </cell>
          <cell r="C2428" t="str">
            <v>M50驾驶座椅座垫面套(三色织物)</v>
          </cell>
        </row>
        <row r="2429">
          <cell r="A2429" t="str">
            <v>2.02.1223</v>
          </cell>
          <cell r="B2429" t="str">
            <v>SCS0006202</v>
          </cell>
          <cell r="C2429" t="str">
            <v>M50左侧座椅靠背面套（三色织物，简配）</v>
          </cell>
        </row>
        <row r="2430">
          <cell r="A2430" t="str">
            <v>2.02.1224</v>
          </cell>
          <cell r="B2430" t="str">
            <v>SCS0006203</v>
          </cell>
          <cell r="C2430" t="str">
            <v>M50左侧座椅座垫面套（三色织物，简配）</v>
          </cell>
        </row>
        <row r="2431">
          <cell r="A2431" t="str">
            <v>2.02.1225</v>
          </cell>
          <cell r="B2431" t="str">
            <v>SCS0006204</v>
          </cell>
          <cell r="C2431" t="str">
            <v>M50右侧座椅靠背面套（三色织物，简配）</v>
          </cell>
        </row>
        <row r="2432">
          <cell r="A2432" t="str">
            <v>2.02.1226</v>
          </cell>
          <cell r="B2432" t="str">
            <v>SCS0006205</v>
          </cell>
          <cell r="C2432" t="str">
            <v>M50右侧座椅座垫面套（三色织物，简配）</v>
          </cell>
        </row>
        <row r="2433">
          <cell r="A2433" t="str">
            <v>2.02.1227</v>
          </cell>
          <cell r="B2433" t="str">
            <v>SCS0006206</v>
          </cell>
          <cell r="C2433" t="str">
            <v>M50右侧独立靠背面套(三色织物，简配不带扶手)</v>
          </cell>
        </row>
        <row r="2434">
          <cell r="A2434" t="str">
            <v>2.02.1228</v>
          </cell>
          <cell r="B2434" t="str">
            <v>SCS0006207</v>
          </cell>
          <cell r="C2434" t="str">
            <v>M50右侧独立座垫面套（三色织物，简配）</v>
          </cell>
        </row>
        <row r="2435">
          <cell r="A2435" t="str">
            <v>2.02.1229</v>
          </cell>
          <cell r="B2435" t="str">
            <v>SCS0006208</v>
          </cell>
          <cell r="C2435" t="str">
            <v>M50左侧独立靠背面套(三色织物，简配)</v>
          </cell>
        </row>
        <row r="2436">
          <cell r="A2436" t="str">
            <v>2.02.123</v>
          </cell>
          <cell r="B2436" t="str">
            <v>SCS0001967</v>
          </cell>
          <cell r="C2436" t="str">
            <v>M20副驾驶座椅靠背面套(绒布)</v>
          </cell>
        </row>
        <row r="2437">
          <cell r="A2437" t="str">
            <v>2.02.1230</v>
          </cell>
          <cell r="B2437" t="str">
            <v>SCS0006209</v>
          </cell>
          <cell r="C2437" t="str">
            <v>M50左侧独立座垫面套（三色织物，简配）</v>
          </cell>
        </row>
        <row r="2438">
          <cell r="A2438" t="str">
            <v>2.02.1231</v>
          </cell>
          <cell r="B2438" t="str">
            <v>SCS0006210</v>
          </cell>
          <cell r="C2438" t="str">
            <v>M50驾驶座椅靠背面套（皮布双拼，主料平纹，无地图袋，遮丑帘减半，取消挂钩）</v>
          </cell>
        </row>
        <row r="2439">
          <cell r="A2439" t="str">
            <v>2.02.1232</v>
          </cell>
          <cell r="B2439" t="str">
            <v>SCS0006211</v>
          </cell>
          <cell r="C2439" t="str">
            <v>M50驾驶座椅座垫面套(皮布双拼，主料平纹)</v>
          </cell>
        </row>
        <row r="2440">
          <cell r="A2440" t="str">
            <v>2.02.1233</v>
          </cell>
          <cell r="B2440" t="str">
            <v>SCS0006212</v>
          </cell>
          <cell r="C2440" t="str">
            <v>M50副驾驶座椅靠背面套(皮布双拼，主料平纹，无地图袋，遮丑帘减半，取消挂钩）)</v>
          </cell>
        </row>
        <row r="2441">
          <cell r="A2441" t="str">
            <v>2.02.1234</v>
          </cell>
          <cell r="B2441" t="str">
            <v>SCS0006213</v>
          </cell>
          <cell r="C2441" t="str">
            <v>M50副驾驶座椅坐垫面套(皮布双拼，主料平纹)</v>
          </cell>
        </row>
        <row r="2442">
          <cell r="A2442" t="str">
            <v>2.02.1235</v>
          </cell>
          <cell r="B2442" t="str">
            <v>SCS0006214</v>
          </cell>
          <cell r="C2442" t="str">
            <v>M50右侧独立靠背面套(皮布双拼，主料平纹，不开扶手孔)</v>
          </cell>
        </row>
        <row r="2443">
          <cell r="A2443" t="str">
            <v>2.02.1236</v>
          </cell>
          <cell r="B2443" t="str">
            <v>SCS0006215</v>
          </cell>
          <cell r="C2443" t="str">
            <v>M50右侧独立座垫面套（皮布双拼，主料平纹，有设变）</v>
          </cell>
        </row>
        <row r="2444">
          <cell r="A2444" t="str">
            <v>2.02.1237</v>
          </cell>
          <cell r="B2444" t="str">
            <v>SCS0006216</v>
          </cell>
          <cell r="C2444" t="str">
            <v>M50左侧独立靠背面套(皮布双拼，主料平纹，不开扶手孔)</v>
          </cell>
        </row>
        <row r="2445">
          <cell r="A2445" t="str">
            <v>2.02.1238</v>
          </cell>
          <cell r="B2445" t="str">
            <v>SCS0006217</v>
          </cell>
          <cell r="C2445" t="str">
            <v>M50左侧独立座垫面套（皮布双拼，主料平纹，有设变）</v>
          </cell>
        </row>
        <row r="2446">
          <cell r="A2446" t="str">
            <v>2.02.1239</v>
          </cell>
          <cell r="B2446" t="str">
            <v>SCS0006218</v>
          </cell>
          <cell r="C2446" t="str">
            <v>M50右侧座椅靠背面套（皮布双拼，简配）</v>
          </cell>
        </row>
        <row r="2447">
          <cell r="A2447" t="str">
            <v>2.02.124</v>
          </cell>
          <cell r="B2447" t="str">
            <v>SCS0001968</v>
          </cell>
          <cell r="C2447" t="str">
            <v>M20副驾驶座椅靠背面套(PVC)</v>
          </cell>
        </row>
        <row r="2448">
          <cell r="A2448" t="str">
            <v>2.02.1240</v>
          </cell>
          <cell r="B2448" t="str">
            <v>SCS0006219</v>
          </cell>
          <cell r="C2448" t="str">
            <v>M50右侧座椅座垫面套（皮布双拼，简配）</v>
          </cell>
        </row>
        <row r="2449">
          <cell r="A2449" t="str">
            <v>2.02.1241</v>
          </cell>
          <cell r="B2449" t="str">
            <v>SCS0006220</v>
          </cell>
          <cell r="C2449" t="str">
            <v>M50左侧座椅靠背面套（皮布双拼，主料平纹）</v>
          </cell>
        </row>
        <row r="2450">
          <cell r="A2450" t="str">
            <v>2.02.1242</v>
          </cell>
          <cell r="B2450" t="str">
            <v>SCS0006221</v>
          </cell>
          <cell r="C2450" t="str">
            <v>M50左侧座椅座垫面套（皮布双拼，主料平纹）</v>
          </cell>
        </row>
        <row r="2451">
          <cell r="A2451" t="str">
            <v>2.02.1243</v>
          </cell>
          <cell r="B2451" t="str">
            <v>SCS0006222</v>
          </cell>
          <cell r="C2451" t="str">
            <v>M50三人靠背面套（皮布双拼，主料平纹，取消配重钢丝）</v>
          </cell>
        </row>
        <row r="2452">
          <cell r="A2452" t="str">
            <v>2.02.1244</v>
          </cell>
          <cell r="B2452" t="str">
            <v>SCS0006223</v>
          </cell>
          <cell r="C2452" t="str">
            <v>M50三人座垫面套（皮布双拼，主料平纹）</v>
          </cell>
        </row>
        <row r="2453">
          <cell r="A2453" t="str">
            <v>2.02.1245</v>
          </cell>
          <cell r="B2453" t="str">
            <v>SCS0002181</v>
          </cell>
          <cell r="C2453" t="str">
            <v>M50驾驶座椅靠背面套（浅灰PVC，无地图袋，遮丑帘减半，取消挂钩）</v>
          </cell>
        </row>
        <row r="2454">
          <cell r="A2454" t="str">
            <v>2.02.1246</v>
          </cell>
          <cell r="B2454" t="str">
            <v>SCS0002182</v>
          </cell>
          <cell r="C2454" t="str">
            <v>M50驾驶座椅座垫面套(浅灰PVC)</v>
          </cell>
        </row>
        <row r="2455">
          <cell r="A2455" t="str">
            <v>2.02.1247</v>
          </cell>
          <cell r="B2455" t="str">
            <v>SCS0006224</v>
          </cell>
          <cell r="C2455" t="str">
            <v>M50副驾驶座椅靠背面套(浅灰PVC，无地图袋，遮丑帘减半，取消挂钩）)</v>
          </cell>
        </row>
        <row r="2456">
          <cell r="A2456" t="str">
            <v>2.02.1248</v>
          </cell>
          <cell r="B2456" t="str">
            <v>SCS0006225</v>
          </cell>
          <cell r="C2456" t="str">
            <v>M50副驾驶座椅坐垫面套(浅灰PVC)</v>
          </cell>
        </row>
        <row r="2457">
          <cell r="A2457" t="str">
            <v>2.02.1249</v>
          </cell>
          <cell r="B2457" t="str">
            <v>SCS0006226</v>
          </cell>
          <cell r="C2457" t="str">
            <v>M50三人靠背面套（浅灰PVC，取消配重钢丝）</v>
          </cell>
        </row>
        <row r="2458">
          <cell r="A2458" t="str">
            <v>2.02.125</v>
          </cell>
          <cell r="B2458" t="str">
            <v>SCS0001969</v>
          </cell>
          <cell r="C2458" t="str">
            <v>M20驾驶座椅座垫面套(织物)</v>
          </cell>
        </row>
        <row r="2459">
          <cell r="A2459" t="str">
            <v>2.02.1250</v>
          </cell>
          <cell r="B2459" t="str">
            <v>SCS0006227</v>
          </cell>
          <cell r="C2459" t="str">
            <v>M50三人座垫面套（浅灰PVC）</v>
          </cell>
        </row>
        <row r="2460">
          <cell r="A2460" t="str">
            <v>2.02.1251</v>
          </cell>
          <cell r="B2460" t="str">
            <v>SCS0006228</v>
          </cell>
          <cell r="C2460" t="str">
            <v>M50右侧独立靠背面套(浅灰PVC，主料平纹，不开扶手孔)</v>
          </cell>
        </row>
        <row r="2461">
          <cell r="A2461" t="str">
            <v>2.02.1252</v>
          </cell>
          <cell r="B2461" t="str">
            <v>SCS0006229</v>
          </cell>
          <cell r="C2461" t="str">
            <v>M50右侧独立座垫面套（浅灰PVC，主料平纹，有设变）</v>
          </cell>
        </row>
        <row r="2462">
          <cell r="A2462" t="str">
            <v>2.02.1253</v>
          </cell>
          <cell r="B2462" t="str">
            <v>SCS0006230</v>
          </cell>
          <cell r="C2462" t="str">
            <v>M50左侧独立靠背面套(浅灰PVC，主料平纹，不开扶手孔)</v>
          </cell>
        </row>
        <row r="2463">
          <cell r="A2463" t="str">
            <v>2.02.1254</v>
          </cell>
          <cell r="B2463" t="str">
            <v>SCS0006231</v>
          </cell>
          <cell r="C2463" t="str">
            <v>M50左侧独立座垫面套（浅灰PVC，主料平纹，有设变）</v>
          </cell>
        </row>
        <row r="2464">
          <cell r="A2464" t="str">
            <v>2.02.1255</v>
          </cell>
          <cell r="B2464" t="str">
            <v>SCS0006232</v>
          </cell>
          <cell r="C2464" t="str">
            <v>C40D后排座椅靠背面套（皮革+扶手+黑色内饰）</v>
          </cell>
        </row>
        <row r="2465">
          <cell r="A2465" t="str">
            <v>2.02.1256</v>
          </cell>
          <cell r="B2465" t="str">
            <v>SCS0006233</v>
          </cell>
          <cell r="C2465" t="str">
            <v>C40D后排座椅靠背面套（皮革+不带扶手+黑色内饰）</v>
          </cell>
        </row>
        <row r="2466">
          <cell r="A2466" t="str">
            <v>2.02.1257</v>
          </cell>
          <cell r="B2466" t="str">
            <v>SCS0006234</v>
          </cell>
          <cell r="C2466" t="str">
            <v>C40D后排座椅坐垫面套（皮革+黑色内饰）</v>
          </cell>
        </row>
        <row r="2467">
          <cell r="A2467" t="str">
            <v>2.02.1258</v>
          </cell>
          <cell r="B2467" t="str">
            <v>SCS0006235</v>
          </cell>
          <cell r="C2467" t="str">
            <v>C32B座椅面套-后排侧头枕（F05）</v>
          </cell>
        </row>
        <row r="2468">
          <cell r="A2468" t="str">
            <v>2.02.1259</v>
          </cell>
          <cell r="B2468" t="str">
            <v>SCS0006236</v>
          </cell>
          <cell r="C2468" t="str">
            <v>C32B座椅面套-后排侧头枕（F05豪华型）</v>
          </cell>
        </row>
        <row r="2469">
          <cell r="A2469" t="str">
            <v>2.02.126</v>
          </cell>
          <cell r="B2469" t="str">
            <v>SCS0001970</v>
          </cell>
          <cell r="C2469" t="str">
            <v>M20驾驶座椅座垫面套(绒布)</v>
          </cell>
        </row>
        <row r="2470">
          <cell r="A2470" t="str">
            <v>2.02.1260</v>
          </cell>
          <cell r="B2470" t="str">
            <v>SCS0006237</v>
          </cell>
          <cell r="C2470" t="str">
            <v>C32B座椅面套-后排侧头枕（F05精英型）</v>
          </cell>
        </row>
        <row r="2471">
          <cell r="A2471" t="str">
            <v>2.02.1261</v>
          </cell>
          <cell r="B2471" t="str">
            <v>SCS0006238</v>
          </cell>
          <cell r="C2471" t="str">
            <v>C32B座椅面套-后排中间头枕（F05豪华型）</v>
          </cell>
        </row>
        <row r="2472">
          <cell r="A2472" t="str">
            <v>2.02.1262</v>
          </cell>
          <cell r="B2472" t="str">
            <v>SCS0006239</v>
          </cell>
          <cell r="C2472" t="str">
            <v>C32B座椅面套-后排中间头枕（F05精英型）</v>
          </cell>
        </row>
        <row r="2473">
          <cell r="A2473" t="str">
            <v>2.02.1263</v>
          </cell>
          <cell r="B2473" t="str">
            <v>SCS0006240</v>
          </cell>
          <cell r="C2473" t="str">
            <v>C32B前排头枕面套（F05豪华型）</v>
          </cell>
        </row>
        <row r="2474">
          <cell r="A2474" t="str">
            <v>2.02.1264</v>
          </cell>
          <cell r="B2474" t="str">
            <v>SCS0006241</v>
          </cell>
          <cell r="C2474" t="str">
            <v>C32B前排头枕面套（F05精英型）</v>
          </cell>
        </row>
        <row r="2475">
          <cell r="A2475" t="str">
            <v>2.02.1265</v>
          </cell>
          <cell r="B2475" t="str">
            <v>SCS0006242</v>
          </cell>
          <cell r="C2475" t="str">
            <v>C32B主驾靠背面套(F05豪华型)</v>
          </cell>
        </row>
        <row r="2476">
          <cell r="A2476" t="str">
            <v>2.02.1266</v>
          </cell>
          <cell r="B2476" t="str">
            <v>SCS0006243</v>
          </cell>
          <cell r="C2476" t="str">
            <v>C32B主驾座垫面套(F05豪华型)</v>
          </cell>
        </row>
        <row r="2477">
          <cell r="A2477" t="str">
            <v>2.02.1267</v>
          </cell>
          <cell r="B2477" t="str">
            <v>SCS0006244</v>
          </cell>
          <cell r="C2477" t="str">
            <v>C32B主驾座垫面套(F05豪华型)</v>
          </cell>
        </row>
        <row r="2478">
          <cell r="A2478" t="str">
            <v>2.02.1268</v>
          </cell>
          <cell r="B2478" t="str">
            <v>SCS0006245</v>
          </cell>
          <cell r="C2478" t="str">
            <v>C32B主驾靠背面套(F05豪华型)</v>
          </cell>
        </row>
        <row r="2479">
          <cell r="A2479" t="str">
            <v>2.02.1269</v>
          </cell>
          <cell r="B2479" t="str">
            <v>SCS0006246</v>
          </cell>
          <cell r="C2479" t="str">
            <v>C32B主驾靠背面套(F05精英型)</v>
          </cell>
        </row>
        <row r="2480">
          <cell r="A2480" t="str">
            <v>2.02.127</v>
          </cell>
          <cell r="B2480" t="str">
            <v>SCS0001971</v>
          </cell>
          <cell r="C2480" t="str">
            <v>M20驾驶座椅座垫面套(PVC)</v>
          </cell>
        </row>
        <row r="2481">
          <cell r="A2481" t="str">
            <v>2.02.1270</v>
          </cell>
          <cell r="B2481" t="str">
            <v>SCS0006247</v>
          </cell>
          <cell r="C2481" t="str">
            <v>C32B主驾座垫面套(F05精英型)</v>
          </cell>
        </row>
        <row r="2482">
          <cell r="A2482" t="str">
            <v>2.02.1271</v>
          </cell>
          <cell r="B2482" t="str">
            <v>SCS0006248</v>
          </cell>
          <cell r="C2482" t="str">
            <v>C32B副驾靠背面套(F05豪华型)</v>
          </cell>
        </row>
        <row r="2483">
          <cell r="A2483" t="str">
            <v>2.02.1272</v>
          </cell>
          <cell r="B2483" t="str">
            <v>SCS0006249</v>
          </cell>
          <cell r="C2483" t="str">
            <v>C32B副驾座垫面套(F05豪华型)</v>
          </cell>
        </row>
        <row r="2484">
          <cell r="A2484" t="str">
            <v>2.02.1273</v>
          </cell>
          <cell r="B2484" t="str">
            <v>SCS0006250</v>
          </cell>
          <cell r="C2484" t="str">
            <v>C32B副驾靠背面套(F05精英型)</v>
          </cell>
        </row>
        <row r="2485">
          <cell r="A2485" t="str">
            <v>2.02.1274</v>
          </cell>
          <cell r="B2485" t="str">
            <v>SCS0006251</v>
          </cell>
          <cell r="C2485" t="str">
            <v>C32B副驾座垫面套(F05精英型)</v>
          </cell>
        </row>
        <row r="2486">
          <cell r="A2486" t="str">
            <v>2.02.1275</v>
          </cell>
          <cell r="B2486" t="str">
            <v>SCS0006252</v>
          </cell>
          <cell r="C2486" t="str">
            <v>C32B副驾靠背面套(F05尊贵型)</v>
          </cell>
        </row>
        <row r="2487">
          <cell r="A2487" t="str">
            <v>2.02.1276</v>
          </cell>
          <cell r="B2487" t="str">
            <v>SCS0006253</v>
          </cell>
          <cell r="C2487" t="str">
            <v>C32B主驾靠背面套(尊贵型)</v>
          </cell>
        </row>
        <row r="2488">
          <cell r="A2488" t="str">
            <v>2.02.1277</v>
          </cell>
          <cell r="B2488" t="str">
            <v>SCS0006254</v>
          </cell>
          <cell r="C2488" t="str">
            <v>C32B后排四分靠背面套(F05精英型)</v>
          </cell>
        </row>
        <row r="2489">
          <cell r="A2489" t="str">
            <v>2.02.1278</v>
          </cell>
          <cell r="B2489" t="str">
            <v>SCS0006255</v>
          </cell>
          <cell r="C2489" t="str">
            <v>C32B后排四分靠背面套(F05豪华型)</v>
          </cell>
        </row>
        <row r="2490">
          <cell r="A2490" t="str">
            <v>2.02.1279</v>
          </cell>
          <cell r="B2490" t="str">
            <v>SCS0006256</v>
          </cell>
          <cell r="C2490" t="str">
            <v>C32B后排六分靠背面套(F05精英型)</v>
          </cell>
        </row>
        <row r="2491">
          <cell r="A2491" t="str">
            <v>2.02.128</v>
          </cell>
          <cell r="B2491" t="str">
            <v>SCS0001972</v>
          </cell>
          <cell r="C2491" t="str">
            <v>M20副驾驶座椅坐垫面套(织物)</v>
          </cell>
        </row>
        <row r="2492">
          <cell r="A2492" t="str">
            <v>2.02.1280</v>
          </cell>
          <cell r="B2492" t="str">
            <v>SCS0006257</v>
          </cell>
          <cell r="C2492" t="str">
            <v>C32B后排六分靠背面套(F05豪华型)</v>
          </cell>
        </row>
        <row r="2493">
          <cell r="A2493" t="str">
            <v>2.02.1281</v>
          </cell>
          <cell r="B2493" t="str">
            <v>SCS0006258</v>
          </cell>
          <cell r="C2493" t="str">
            <v>C32B后排座垫面套(F05精英型)</v>
          </cell>
        </row>
        <row r="2494">
          <cell r="A2494" t="str">
            <v>2.02.1282</v>
          </cell>
          <cell r="B2494" t="str">
            <v>SCS0006259</v>
          </cell>
          <cell r="C2494" t="str">
            <v>C32B后排座垫面套(F05豪华型)</v>
          </cell>
        </row>
        <row r="2495">
          <cell r="A2495" t="str">
            <v>2.02.1283</v>
          </cell>
          <cell r="B2495" t="str">
            <v>SCS0006260</v>
          </cell>
          <cell r="C2495" t="str">
            <v>C33DB-M07驾驶员靠背面料（旗舰版，黑红超纤）</v>
          </cell>
        </row>
        <row r="2496">
          <cell r="A2496" t="str">
            <v>2.02.1284</v>
          </cell>
          <cell r="B2496" t="str">
            <v>SCS0006261</v>
          </cell>
          <cell r="C2496" t="str">
            <v>C33DB-M07驾驶员靠背面料（旗舰版，黑白超纤）</v>
          </cell>
        </row>
        <row r="2497">
          <cell r="A2497" t="str">
            <v>2.02.1285</v>
          </cell>
          <cell r="B2497" t="str">
            <v>SCS0006262</v>
          </cell>
          <cell r="C2497" t="str">
            <v>C33DB-M07驾驶员坐垫面料（旗舰版，黑白超纤）</v>
          </cell>
        </row>
        <row r="2498">
          <cell r="A2498" t="str">
            <v>2.02.1286</v>
          </cell>
          <cell r="B2498" t="str">
            <v>SCS0006263</v>
          </cell>
          <cell r="C2498" t="str">
            <v>C33DB-M07驾驶员坐垫面料（旗舰版，黑红超纤）</v>
          </cell>
        </row>
        <row r="2499">
          <cell r="A2499" t="str">
            <v>2.02.1287</v>
          </cell>
          <cell r="B2499" t="str">
            <v>SCS0006264</v>
          </cell>
          <cell r="C2499" t="str">
            <v>C33DB-M07驾驶员靠背面料（低配版，黑红PVC）</v>
          </cell>
        </row>
        <row r="2500">
          <cell r="A2500" t="str">
            <v>2.02.1288</v>
          </cell>
          <cell r="B2500" t="str">
            <v>SCS0006265</v>
          </cell>
          <cell r="C2500" t="str">
            <v>C33DB-M07驾驶员靠背面料（低配版，黑白PVC）</v>
          </cell>
        </row>
        <row r="2501">
          <cell r="A2501" t="str">
            <v>2.02.1289</v>
          </cell>
          <cell r="B2501" t="str">
            <v>SCS0006266</v>
          </cell>
          <cell r="C2501" t="str">
            <v>C33DB-M07驾驶员坐垫面料（低配版，黑红PVC）</v>
          </cell>
        </row>
        <row r="2502">
          <cell r="A2502" t="str">
            <v>2.02.129</v>
          </cell>
          <cell r="B2502" t="str">
            <v>SCS0001973</v>
          </cell>
          <cell r="C2502" t="str">
            <v>M20副驾驶座椅坐垫面套(绒布)</v>
          </cell>
        </row>
        <row r="2503">
          <cell r="A2503" t="str">
            <v>2.02.1290</v>
          </cell>
          <cell r="B2503" t="str">
            <v>SCS0006267</v>
          </cell>
          <cell r="C2503" t="str">
            <v>C33DB-M07驾驶员坐垫面料（低配版，黑白PVC）</v>
          </cell>
        </row>
        <row r="2504">
          <cell r="A2504" t="str">
            <v>2.02.1291</v>
          </cell>
          <cell r="B2504" t="str">
            <v>SCS0006268</v>
          </cell>
          <cell r="C2504" t="str">
            <v>C33DB-M07副驾驶员靠背面料（旗舰型+黑红超纤）</v>
          </cell>
        </row>
        <row r="2505">
          <cell r="A2505" t="str">
            <v>2.02.1292</v>
          </cell>
          <cell r="B2505" t="str">
            <v>SCS0006269</v>
          </cell>
          <cell r="C2505" t="str">
            <v>C33DB-M07副驾驶员靠背面料（旗舰型+黑白超纤）</v>
          </cell>
        </row>
        <row r="2506">
          <cell r="A2506" t="str">
            <v>2.02.1293</v>
          </cell>
          <cell r="B2506" t="str">
            <v>SCS0006270</v>
          </cell>
          <cell r="C2506" t="str">
            <v>C33DB-M07副驾驶员坐垫面料（旗舰型+黑红超纤）</v>
          </cell>
        </row>
        <row r="2507">
          <cell r="A2507" t="str">
            <v>2.02.1294</v>
          </cell>
          <cell r="B2507" t="str">
            <v>SCS0006271</v>
          </cell>
          <cell r="C2507" t="str">
            <v>C33DB-M07副驾驶员坐垫面料（旗舰型+黑白超纤）</v>
          </cell>
        </row>
        <row r="2508">
          <cell r="A2508" t="str">
            <v>2.02.1295</v>
          </cell>
          <cell r="B2508" t="str">
            <v>SCS0006272</v>
          </cell>
          <cell r="C2508" t="str">
            <v>C33DB-M07副驾驶员坐垫面套（低配型，黑红PVC）</v>
          </cell>
        </row>
        <row r="2509">
          <cell r="A2509" t="str">
            <v>2.02.1296</v>
          </cell>
          <cell r="B2509" t="str">
            <v>SCS0006273</v>
          </cell>
          <cell r="C2509" t="str">
            <v>C33DB-M07副驾驶员坐垫面套（低配型，黑白PVC）</v>
          </cell>
        </row>
        <row r="2510">
          <cell r="A2510" t="str">
            <v>2.02.1297</v>
          </cell>
          <cell r="B2510" t="str">
            <v>SCS0006274</v>
          </cell>
          <cell r="C2510" t="str">
            <v>C33DB-M07副驾驶员靠背面料（低配型+黑红PVC）</v>
          </cell>
        </row>
        <row r="2511">
          <cell r="A2511" t="str">
            <v>2.02.1298</v>
          </cell>
          <cell r="B2511" t="str">
            <v>SCS0006275</v>
          </cell>
          <cell r="C2511" t="str">
            <v>C33DB-M07副驾驶员靠背面料（低配型+黑白PVC）</v>
          </cell>
        </row>
        <row r="2512">
          <cell r="A2512" t="str">
            <v>2.02.1299</v>
          </cell>
          <cell r="B2512" t="str">
            <v>SCS0006276</v>
          </cell>
          <cell r="C2512" t="str">
            <v>C33DB-M07后排座椅六分靠背面料（旗舰型，黑红超纤）</v>
          </cell>
        </row>
        <row r="2513">
          <cell r="A2513" t="str">
            <v>2.02.130</v>
          </cell>
          <cell r="B2513" t="str">
            <v>SCS0001974</v>
          </cell>
          <cell r="C2513" t="str">
            <v>M20副驾驶座椅坐垫面套(PVC)</v>
          </cell>
        </row>
        <row r="2514">
          <cell r="A2514" t="str">
            <v>2.02.1300</v>
          </cell>
          <cell r="B2514" t="str">
            <v>SCS0006277</v>
          </cell>
          <cell r="C2514" t="str">
            <v>C33DB-M07后排座椅六分靠背面料（旗舰型，黑白超纤）</v>
          </cell>
        </row>
        <row r="2515">
          <cell r="A2515" t="str">
            <v>2.02.1301</v>
          </cell>
          <cell r="B2515" t="str">
            <v>SCS0006278</v>
          </cell>
          <cell r="C2515" t="str">
            <v>C33DB-M07后排座椅四分靠背面料（旗舰型，黑白超纤）</v>
          </cell>
        </row>
        <row r="2516">
          <cell r="A2516" t="str">
            <v>2.02.1302</v>
          </cell>
          <cell r="B2516" t="str">
            <v>SCS0006279</v>
          </cell>
          <cell r="C2516" t="str">
            <v>C33DB-M07后排座椅四分靠背面料（旗舰型，黑红超纤）</v>
          </cell>
        </row>
        <row r="2517">
          <cell r="A2517" t="str">
            <v>2.02.1303</v>
          </cell>
          <cell r="B2517" t="str">
            <v>SCS0006280</v>
          </cell>
          <cell r="C2517" t="str">
            <v>C33DB-M07后排座椅四分靠背面料（低配型，黑红PVC）</v>
          </cell>
        </row>
        <row r="2518">
          <cell r="A2518" t="str">
            <v>2.02.1304</v>
          </cell>
          <cell r="B2518" t="str">
            <v>SCS0006281</v>
          </cell>
          <cell r="C2518" t="str">
            <v>C33DB-M07后排座椅四分靠背面料（低配型，黑白PVC）</v>
          </cell>
        </row>
        <row r="2519">
          <cell r="A2519" t="str">
            <v>2.02.1305</v>
          </cell>
          <cell r="B2519" t="str">
            <v>SCS0006282</v>
          </cell>
          <cell r="C2519" t="str">
            <v>C33DB-M07后排座椅六分靠背面料（低配型，黑白PVC）</v>
          </cell>
        </row>
        <row r="2520">
          <cell r="A2520" t="str">
            <v>2.02.1306</v>
          </cell>
          <cell r="B2520" t="str">
            <v>SCS0006283</v>
          </cell>
          <cell r="C2520" t="str">
            <v>C33DB-M07后排座椅六分靠背面料（低配型，黑红PVC）</v>
          </cell>
        </row>
        <row r="2521">
          <cell r="A2521" t="str">
            <v>2.02.1307</v>
          </cell>
          <cell r="B2521" t="str">
            <v>SCS0006284</v>
          </cell>
          <cell r="C2521" t="str">
            <v>C33DB-M07后排座椅六分座垫面料（低配型，黑红PVC）</v>
          </cell>
        </row>
        <row r="2522">
          <cell r="A2522" t="str">
            <v>2.02.1308</v>
          </cell>
          <cell r="B2522" t="str">
            <v>SCS0006285</v>
          </cell>
          <cell r="C2522" t="str">
            <v>C33DB-M07后排座椅六分座垫面料（低配型，黑白PVC）</v>
          </cell>
        </row>
        <row r="2523">
          <cell r="A2523" t="str">
            <v>2.02.1309</v>
          </cell>
          <cell r="B2523" t="str">
            <v>SCS0006286</v>
          </cell>
          <cell r="C2523" t="str">
            <v>C33DB-M07后排座椅四分座垫面料（低配型，黑白PVC）</v>
          </cell>
        </row>
        <row r="2524">
          <cell r="A2524" t="str">
            <v>2.02.131</v>
          </cell>
          <cell r="B2524" t="str">
            <v>SCS0001975</v>
          </cell>
          <cell r="C2524" t="str">
            <v>M20前排头枕面套(织物)</v>
          </cell>
        </row>
        <row r="2525">
          <cell r="A2525" t="str">
            <v>2.02.1310</v>
          </cell>
          <cell r="B2525" t="str">
            <v>SCS0006287</v>
          </cell>
          <cell r="C2525" t="str">
            <v>C33DB-M07后排座椅四分座垫面料（低配型，黑红PVC）</v>
          </cell>
        </row>
        <row r="2526">
          <cell r="A2526" t="str">
            <v>2.02.1311</v>
          </cell>
          <cell r="B2526" t="str">
            <v>SCS0006288</v>
          </cell>
          <cell r="C2526" t="str">
            <v>C33DB-M07后排座椅四分座垫面料（旗舰型，黑红超纤）</v>
          </cell>
        </row>
        <row r="2527">
          <cell r="A2527" t="str">
            <v>2.02.1312</v>
          </cell>
          <cell r="B2527" t="str">
            <v>SCS0006289</v>
          </cell>
          <cell r="C2527" t="str">
            <v>C33DB-M07后排座椅四分座垫面料（旗舰型，黑白超纤）</v>
          </cell>
        </row>
        <row r="2528">
          <cell r="A2528" t="str">
            <v>2.02.1313</v>
          </cell>
          <cell r="B2528" t="str">
            <v>SCS0006290</v>
          </cell>
          <cell r="C2528" t="str">
            <v>C33DB-M07后排座椅六分座垫面料（旗舰型，黑红超纤）</v>
          </cell>
        </row>
        <row r="2529">
          <cell r="A2529" t="str">
            <v>2.02.1314</v>
          </cell>
          <cell r="B2529" t="str">
            <v>SCS0006291</v>
          </cell>
          <cell r="C2529" t="str">
            <v>C33DB-M07后排座椅六分座垫面料（旗舰型，黑白超纤）</v>
          </cell>
        </row>
        <row r="2530">
          <cell r="A2530" t="str">
            <v>2.02.1315</v>
          </cell>
          <cell r="B2530" t="str">
            <v>SCS0010748</v>
          </cell>
          <cell r="C2530" t="str">
            <v>C33DB-M07副驾靠背（带气囊）发泡无纺布</v>
          </cell>
        </row>
        <row r="2531">
          <cell r="A2531" t="str">
            <v>2.02.1316</v>
          </cell>
          <cell r="B2531" t="str">
            <v>SCS0010543</v>
          </cell>
          <cell r="C2531" t="str">
            <v>C33DB-M07正驾靠背（带气囊）发泡无纺布</v>
          </cell>
        </row>
        <row r="2532">
          <cell r="A2532" t="str">
            <v>2.02.1317</v>
          </cell>
          <cell r="B2532" t="str">
            <v>SCS0005400</v>
          </cell>
          <cell r="C2532" t="str">
            <v>P203前排头枕护面总成（PU）</v>
          </cell>
        </row>
        <row r="2533">
          <cell r="A2533" t="str">
            <v>2.02.1318</v>
          </cell>
          <cell r="B2533" t="str">
            <v>SCS0005417</v>
          </cell>
          <cell r="C2533" t="str">
            <v>P203前排头枕护面总成(针织）</v>
          </cell>
        </row>
        <row r="2534">
          <cell r="A2534" t="str">
            <v>2.02.132</v>
          </cell>
          <cell r="B2534" t="str">
            <v>SCS0001976</v>
          </cell>
          <cell r="C2534" t="str">
            <v>M20前排头枕面套(绒布)</v>
          </cell>
        </row>
        <row r="2535">
          <cell r="A2535" t="str">
            <v>2.02.1323</v>
          </cell>
          <cell r="B2535" t="str">
            <v>SCS0005468</v>
          </cell>
          <cell r="C2535" t="str">
            <v>P203拉带总成</v>
          </cell>
        </row>
        <row r="2536">
          <cell r="A2536" t="str">
            <v>2.02.1324</v>
          </cell>
          <cell r="B2536" t="str">
            <v>SCS0006468</v>
          </cell>
          <cell r="C2536" t="str">
            <v>M20前排头枕面套(皮布双拼)</v>
          </cell>
        </row>
        <row r="2537">
          <cell r="A2537" t="str">
            <v>2.02.1325</v>
          </cell>
          <cell r="B2537" t="str">
            <v>SCS0006469</v>
          </cell>
          <cell r="C2537" t="str">
            <v>M20三人头枕面套（皮布双拼）</v>
          </cell>
        </row>
        <row r="2538">
          <cell r="A2538" t="str">
            <v>2.02.1327</v>
          </cell>
          <cell r="B2538" t="str">
            <v>SCS0010780</v>
          </cell>
          <cell r="C2538" t="str">
            <v>C40D前排正驾靠背合棉垫材（带通风）</v>
          </cell>
        </row>
        <row r="2539">
          <cell r="A2539" t="str">
            <v>2.02.1328</v>
          </cell>
          <cell r="B2539" t="str">
            <v>SCS0010779</v>
          </cell>
          <cell r="C2539" t="str">
            <v>C40D正驾座垫合棉垫材(带通风)</v>
          </cell>
        </row>
        <row r="2540">
          <cell r="A2540" t="str">
            <v>2.02.1329</v>
          </cell>
          <cell r="B2540" t="str">
            <v>SCS0010641</v>
          </cell>
          <cell r="C2540" t="str">
            <v>C40D正驾座垫合棉垫材</v>
          </cell>
        </row>
        <row r="2541">
          <cell r="A2541" t="str">
            <v>2.02.133</v>
          </cell>
          <cell r="B2541" t="str">
            <v>SCS0001977</v>
          </cell>
          <cell r="C2541" t="str">
            <v>M20前排头枕面套(PVC)</v>
          </cell>
        </row>
        <row r="2542">
          <cell r="A2542" t="str">
            <v>2.02.1330</v>
          </cell>
          <cell r="B2542" t="str">
            <v>SCS0010594</v>
          </cell>
          <cell r="C2542" t="str">
            <v>C40D前排正驾靠背合棉垫材（带气囊）</v>
          </cell>
        </row>
        <row r="2543">
          <cell r="A2543" t="str">
            <v>2.02.1331</v>
          </cell>
          <cell r="B2543" t="str">
            <v>SCS0006538</v>
          </cell>
          <cell r="C2543" t="str">
            <v>C40D前排座椅头枕面套（织物）</v>
          </cell>
        </row>
        <row r="2544">
          <cell r="A2544" t="str">
            <v>2.02.1332</v>
          </cell>
          <cell r="B2544" t="str">
            <v>SCS0006539</v>
          </cell>
          <cell r="C2544" t="str">
            <v>C40D前排座椅头枕面套（皮革）</v>
          </cell>
        </row>
        <row r="2545">
          <cell r="A2545" t="str">
            <v>2.02.1334</v>
          </cell>
          <cell r="B2545" t="str">
            <v>SCS0006540</v>
          </cell>
          <cell r="C2545" t="str">
            <v>C40DB前排座椅坐垫面套-左(皮布双拼灰米)</v>
          </cell>
        </row>
        <row r="2546">
          <cell r="A2546" t="str">
            <v>2.02.1335</v>
          </cell>
          <cell r="B2546" t="str">
            <v>SCS0010600</v>
          </cell>
          <cell r="C2546" t="str">
            <v>C40DB主驾侧气囊</v>
          </cell>
        </row>
        <row r="2547">
          <cell r="A2547" t="str">
            <v>2.02.1336</v>
          </cell>
          <cell r="B2547" t="str">
            <v>SCS0006541</v>
          </cell>
          <cell r="C2547" t="str">
            <v>C40DB前排座椅靠背面套-左（皮革-红棕））</v>
          </cell>
        </row>
        <row r="2548">
          <cell r="A2548" t="str">
            <v>2.02.1337</v>
          </cell>
          <cell r="B2548" t="str">
            <v>SCS0006542</v>
          </cell>
          <cell r="C2548" t="str">
            <v>C40DB前排座椅坐垫面套-左(皮革-红棕)</v>
          </cell>
        </row>
        <row r="2549">
          <cell r="A2549" t="str">
            <v>2.02.1338</v>
          </cell>
          <cell r="B2549" t="str">
            <v>SCS0006543</v>
          </cell>
          <cell r="C2549" t="str">
            <v>C40DB前排座椅靠背面套-左（皮革-蓝色））</v>
          </cell>
        </row>
        <row r="2550">
          <cell r="A2550" t="str">
            <v>2.02.1339</v>
          </cell>
          <cell r="B2550" t="str">
            <v>SCS0006544</v>
          </cell>
          <cell r="C2550" t="str">
            <v>C40DB前排座椅坐垫面套-左(皮革-蓝色)</v>
          </cell>
        </row>
        <row r="2551">
          <cell r="A2551" t="str">
            <v>2.02.134</v>
          </cell>
          <cell r="B2551" t="str">
            <v>SCS0001978</v>
          </cell>
          <cell r="C2551" t="str">
            <v>M20左侧独立靠背面套(织物)</v>
          </cell>
        </row>
        <row r="2552">
          <cell r="A2552" t="str">
            <v>2.02.1340</v>
          </cell>
          <cell r="B2552" t="str">
            <v>SCS0006545</v>
          </cell>
          <cell r="C2552" t="str">
            <v>C40DB前排座椅靠背面套-左（通风-皮革-蓝色））</v>
          </cell>
        </row>
        <row r="2553">
          <cell r="A2553" t="str">
            <v>2.02.1341</v>
          </cell>
          <cell r="B2553" t="str">
            <v>SCS0006546</v>
          </cell>
          <cell r="C2553" t="str">
            <v>C40DB前排座椅坐垫面套-左(通风-皮革-蓝色)</v>
          </cell>
        </row>
        <row r="2554">
          <cell r="A2554" t="str">
            <v>2.02.1342</v>
          </cell>
          <cell r="B2554" t="str">
            <v>SCS0006547</v>
          </cell>
          <cell r="C2554" t="str">
            <v>C40DB前排座椅靠背面套-左（通风-皮革-红棕））</v>
          </cell>
        </row>
        <row r="2555">
          <cell r="A2555" t="str">
            <v>2.02.1343</v>
          </cell>
          <cell r="B2555" t="str">
            <v>SCS0006548</v>
          </cell>
          <cell r="C2555" t="str">
            <v>C40DB前排座椅坐垫面套-左(通风-皮革-红棕)</v>
          </cell>
        </row>
        <row r="2556">
          <cell r="A2556" t="str">
            <v>2.02.1344</v>
          </cell>
          <cell r="B2556" t="str">
            <v>SCS0010595</v>
          </cell>
          <cell r="C2556" t="str">
            <v>C40D前排正驾靠背合棉垫材（不带气囊）</v>
          </cell>
        </row>
        <row r="2557">
          <cell r="A2557" t="str">
            <v>2.02.1345</v>
          </cell>
          <cell r="B2557" t="str">
            <v>SCS0006473</v>
          </cell>
          <cell r="C2557" t="str">
            <v>C40DB前排座椅靠背面套-左（黑色PVC））</v>
          </cell>
        </row>
        <row r="2558">
          <cell r="A2558" t="str">
            <v>2.02.1346</v>
          </cell>
          <cell r="B2558" t="str">
            <v>SCS0006475</v>
          </cell>
          <cell r="C2558" t="str">
            <v>C40DB前排座椅坐垫面套-左(黑色PVC)</v>
          </cell>
        </row>
        <row r="2559">
          <cell r="A2559" t="str">
            <v>2.02.1347</v>
          </cell>
          <cell r="B2559" t="str">
            <v>SCS0006477</v>
          </cell>
          <cell r="C2559" t="str">
            <v>C40DB前排座椅靠背面套-左（皮布双拼-灰米）</v>
          </cell>
        </row>
        <row r="2560">
          <cell r="A2560" t="str">
            <v>2.02.1348</v>
          </cell>
          <cell r="B2560" t="str">
            <v>SCS0006479</v>
          </cell>
          <cell r="C2560" t="str">
            <v>C40DB前排座椅坐垫面套-左(皮布双拼-灰米)</v>
          </cell>
        </row>
        <row r="2561">
          <cell r="A2561" t="str">
            <v>2.02.1349</v>
          </cell>
          <cell r="B2561" t="str">
            <v>SCS0006481</v>
          </cell>
          <cell r="C2561" t="str">
            <v>C40DB前排座椅靠背面套-左（皮布双拼-黑色）</v>
          </cell>
        </row>
        <row r="2562">
          <cell r="A2562" t="str">
            <v>2.02.135</v>
          </cell>
          <cell r="B2562" t="str">
            <v>SCS0001979</v>
          </cell>
          <cell r="C2562" t="str">
            <v>M20左侧独立靠背面套(绒布)</v>
          </cell>
        </row>
        <row r="2563">
          <cell r="A2563" t="str">
            <v>2.02.1350</v>
          </cell>
          <cell r="B2563" t="str">
            <v>SCS0006482</v>
          </cell>
          <cell r="C2563" t="str">
            <v>C40DB前排座椅坐垫面套-左(皮布双拼-黑色)</v>
          </cell>
        </row>
        <row r="2564">
          <cell r="A2564" t="str">
            <v>2.02.1351</v>
          </cell>
          <cell r="B2564" t="str">
            <v>SCS0006484</v>
          </cell>
          <cell r="C2564" t="str">
            <v>C40DB前排座椅靠背面套-左（皮布双拼-灰米-带气囊）</v>
          </cell>
        </row>
        <row r="2565">
          <cell r="A2565" t="str">
            <v>2.02.1352</v>
          </cell>
          <cell r="B2565" t="str">
            <v>SCS0010666</v>
          </cell>
          <cell r="C2565" t="str">
            <v>C40D前排副驾靠背合棉垫材（带气囊）</v>
          </cell>
        </row>
        <row r="2566">
          <cell r="A2566" t="str">
            <v>2.02.1353</v>
          </cell>
          <cell r="B2566" t="str">
            <v>SCS0006490</v>
          </cell>
          <cell r="C2566" t="str">
            <v>C40DB前排座椅坐垫面套-右(黑色PVC)</v>
          </cell>
        </row>
        <row r="2567">
          <cell r="A2567" t="str">
            <v>2.02.1354</v>
          </cell>
          <cell r="B2567" t="str">
            <v>SCS0006497</v>
          </cell>
          <cell r="C2567" t="str">
            <v>C40DB前排座椅靠背面套-右（皮布双拼-黑色））</v>
          </cell>
        </row>
        <row r="2568">
          <cell r="A2568" t="str">
            <v>2.02.1355</v>
          </cell>
          <cell r="B2568" t="str">
            <v>SCS0006498</v>
          </cell>
          <cell r="C2568" t="str">
            <v>C40DB前排座椅坐垫面套-右(皮布双拼-黑色)</v>
          </cell>
        </row>
        <row r="2569">
          <cell r="A2569" t="str">
            <v>2.02.1356</v>
          </cell>
          <cell r="B2569" t="str">
            <v>SCS0010669</v>
          </cell>
          <cell r="C2569" t="str">
            <v>C40DB副驾侧气囊</v>
          </cell>
        </row>
        <row r="2570">
          <cell r="A2570" t="str">
            <v>2.02.136</v>
          </cell>
          <cell r="B2570" t="str">
            <v>SCS0001980</v>
          </cell>
          <cell r="C2570" t="str">
            <v>M20左侧独立靠背面套(PVC)</v>
          </cell>
        </row>
        <row r="2571">
          <cell r="A2571" t="str">
            <v>2.02.137</v>
          </cell>
          <cell r="B2571" t="str">
            <v>SCS0001981</v>
          </cell>
          <cell r="C2571" t="str">
            <v>M20右侧独立靠背面套(织物)</v>
          </cell>
        </row>
        <row r="2572">
          <cell r="A2572" t="str">
            <v>2.02.138</v>
          </cell>
          <cell r="B2572" t="str">
            <v>SCS0001982</v>
          </cell>
          <cell r="C2572" t="str">
            <v>M20右侧独立靠背面套(绒布)</v>
          </cell>
        </row>
        <row r="2573">
          <cell r="A2573" t="str">
            <v>2.02.139</v>
          </cell>
          <cell r="B2573" t="str">
            <v>SCS0001983</v>
          </cell>
          <cell r="C2573" t="str">
            <v>M20右侧独立靠背面套(PVC)</v>
          </cell>
        </row>
        <row r="2574">
          <cell r="A2574" t="str">
            <v>2.02.140</v>
          </cell>
          <cell r="B2574" t="str">
            <v>SCS0001984</v>
          </cell>
          <cell r="C2574" t="str">
            <v>M20左座椅扶手面套(织物)</v>
          </cell>
        </row>
        <row r="2575">
          <cell r="A2575" t="str">
            <v>2.02.141</v>
          </cell>
          <cell r="B2575" t="str">
            <v>SCS0001985</v>
          </cell>
          <cell r="C2575" t="str">
            <v>M20左座椅扶手面套(绒布)</v>
          </cell>
        </row>
        <row r="2576">
          <cell r="A2576" t="str">
            <v>2.02.142</v>
          </cell>
          <cell r="B2576" t="str">
            <v>SCS0001986</v>
          </cell>
          <cell r="C2576" t="str">
            <v>M20左座椅扶手面套(PVC)</v>
          </cell>
        </row>
        <row r="2577">
          <cell r="A2577" t="str">
            <v>2.02.143</v>
          </cell>
          <cell r="B2577" t="str">
            <v>SCS0001987</v>
          </cell>
          <cell r="C2577" t="str">
            <v>M20右座椅扶手面套(织物)</v>
          </cell>
        </row>
        <row r="2578">
          <cell r="A2578" t="str">
            <v>2.02.144</v>
          </cell>
          <cell r="B2578" t="str">
            <v>SCS0001988</v>
          </cell>
          <cell r="C2578" t="str">
            <v>M20右座椅扶手面套(绒布)</v>
          </cell>
        </row>
        <row r="2579">
          <cell r="A2579" t="str">
            <v>2.02.145</v>
          </cell>
          <cell r="B2579" t="str">
            <v>SCS0001989</v>
          </cell>
          <cell r="C2579" t="str">
            <v>M20右座椅扶手面套(PVC)</v>
          </cell>
        </row>
        <row r="2580">
          <cell r="A2580" t="str">
            <v>2.02.146</v>
          </cell>
          <cell r="B2580" t="str">
            <v>SCS0001990</v>
          </cell>
          <cell r="C2580" t="str">
            <v>M20左侧独立座垫面套（织物）</v>
          </cell>
        </row>
        <row r="2581">
          <cell r="A2581" t="str">
            <v>2.02.147</v>
          </cell>
          <cell r="B2581" t="str">
            <v>SCS0001991</v>
          </cell>
          <cell r="C2581" t="str">
            <v>M20左侧独立座垫面套（绒布）</v>
          </cell>
        </row>
        <row r="2582">
          <cell r="A2582" t="str">
            <v>2.02.148</v>
          </cell>
          <cell r="B2582" t="str">
            <v>SCS0001992</v>
          </cell>
          <cell r="C2582" t="str">
            <v>M20左侧独立座垫面套（PVC）</v>
          </cell>
        </row>
        <row r="2583">
          <cell r="A2583" t="str">
            <v>2.02.149</v>
          </cell>
          <cell r="B2583" t="str">
            <v>SCS0001993</v>
          </cell>
          <cell r="C2583" t="str">
            <v>M20右侧独立座垫面套（织物）</v>
          </cell>
        </row>
        <row r="2584">
          <cell r="A2584" t="str">
            <v>2.02.150</v>
          </cell>
          <cell r="B2584" t="str">
            <v>SCS0001994</v>
          </cell>
          <cell r="C2584" t="str">
            <v>M20右侧独立座垫面套（绒布）</v>
          </cell>
        </row>
        <row r="2585">
          <cell r="A2585" t="str">
            <v>2.02.151</v>
          </cell>
          <cell r="B2585" t="str">
            <v>SCS0001995</v>
          </cell>
          <cell r="C2585" t="str">
            <v>M20右侧独立座垫面套（PVC）</v>
          </cell>
        </row>
        <row r="2586">
          <cell r="A2586" t="str">
            <v>2.02.152</v>
          </cell>
          <cell r="B2586" t="str">
            <v>SCS0001996</v>
          </cell>
          <cell r="C2586" t="str">
            <v>M20左侧座椅靠背面套（织物）</v>
          </cell>
        </row>
        <row r="2587">
          <cell r="A2587" t="str">
            <v>2.02.153</v>
          </cell>
          <cell r="B2587" t="str">
            <v>SCS0001997</v>
          </cell>
          <cell r="C2587" t="str">
            <v>M20左侧座椅靠背面套（绒布）</v>
          </cell>
        </row>
        <row r="2588">
          <cell r="A2588" t="str">
            <v>2.02.154</v>
          </cell>
          <cell r="B2588" t="str">
            <v>SCS0001998</v>
          </cell>
          <cell r="C2588" t="str">
            <v>M20左侧座椅靠背面套（PVC）</v>
          </cell>
        </row>
        <row r="2589">
          <cell r="A2589" t="str">
            <v>2.02.155</v>
          </cell>
          <cell r="B2589" t="str">
            <v>SCS0001999</v>
          </cell>
          <cell r="C2589" t="str">
            <v>M20右侧座椅靠背面套（织物）</v>
          </cell>
        </row>
        <row r="2590">
          <cell r="A2590" t="str">
            <v>2.02.156</v>
          </cell>
          <cell r="B2590" t="str">
            <v>SCS0002000</v>
          </cell>
          <cell r="C2590" t="str">
            <v>M20右侧座椅靠背面套（绒布）</v>
          </cell>
        </row>
        <row r="2591">
          <cell r="A2591" t="str">
            <v>2.02.157</v>
          </cell>
          <cell r="B2591" t="str">
            <v>SCS0002001</v>
          </cell>
          <cell r="C2591" t="str">
            <v>M20右侧座椅靠背面套（PVC）</v>
          </cell>
        </row>
        <row r="2592">
          <cell r="A2592" t="str">
            <v>2.02.158</v>
          </cell>
          <cell r="B2592" t="str">
            <v>SCS0002002</v>
          </cell>
          <cell r="C2592" t="str">
            <v>M20中排左侧座椅背板</v>
          </cell>
        </row>
        <row r="2593">
          <cell r="A2593" t="str">
            <v>2.02.159</v>
          </cell>
          <cell r="B2593" t="str">
            <v>SCS0002003</v>
          </cell>
          <cell r="C2593" t="str">
            <v>M20中排右侧座椅背板</v>
          </cell>
        </row>
        <row r="2594">
          <cell r="A2594" t="str">
            <v>2.02.160</v>
          </cell>
          <cell r="B2594" t="str">
            <v>SCS0002004</v>
          </cell>
          <cell r="C2594" t="str">
            <v>M20左侧座椅座垫面套（织物）</v>
          </cell>
        </row>
        <row r="2595">
          <cell r="A2595" t="str">
            <v>2.02.161</v>
          </cell>
          <cell r="B2595" t="str">
            <v>SCS0002005</v>
          </cell>
          <cell r="C2595" t="str">
            <v>M20左侧座椅座垫面套（绒布）</v>
          </cell>
        </row>
        <row r="2596">
          <cell r="A2596" t="str">
            <v>2.02.162</v>
          </cell>
          <cell r="B2596" t="str">
            <v>SCS0002006</v>
          </cell>
          <cell r="C2596" t="str">
            <v>M20左侧座椅座垫面套（PVC）</v>
          </cell>
        </row>
        <row r="2597">
          <cell r="A2597" t="str">
            <v>2.02.163</v>
          </cell>
          <cell r="B2597" t="str">
            <v>SCS0002007</v>
          </cell>
          <cell r="C2597" t="str">
            <v>M20右侧座椅座垫面套（织物）</v>
          </cell>
        </row>
        <row r="2598">
          <cell r="A2598" t="str">
            <v>2.02.164</v>
          </cell>
          <cell r="B2598" t="str">
            <v>SCS0002008</v>
          </cell>
          <cell r="C2598" t="str">
            <v>M20右侧座椅座垫面套（绒布）</v>
          </cell>
        </row>
        <row r="2599">
          <cell r="A2599" t="str">
            <v>2.02.165</v>
          </cell>
          <cell r="B2599" t="str">
            <v>SCS0002009</v>
          </cell>
          <cell r="C2599" t="str">
            <v>M20右侧座椅座垫面套（PVC）</v>
          </cell>
        </row>
        <row r="2600">
          <cell r="A2600" t="str">
            <v>2.02.166</v>
          </cell>
          <cell r="B2600" t="str">
            <v>SCS0002010</v>
          </cell>
          <cell r="C2600" t="str">
            <v>M20三人靠背面套（织物）</v>
          </cell>
        </row>
        <row r="2601">
          <cell r="A2601" t="str">
            <v>2.02.167</v>
          </cell>
          <cell r="B2601" t="str">
            <v>SCS0002011</v>
          </cell>
          <cell r="C2601" t="str">
            <v>M20三人靠背面套（绒布）</v>
          </cell>
        </row>
        <row r="2602">
          <cell r="A2602" t="str">
            <v>2.02.168</v>
          </cell>
          <cell r="B2602" t="str">
            <v>SCS0002012</v>
          </cell>
          <cell r="C2602" t="str">
            <v>M20三人靠背面套（PVC）</v>
          </cell>
        </row>
        <row r="2603">
          <cell r="A2603" t="str">
            <v>2.02.169</v>
          </cell>
          <cell r="B2603" t="str">
            <v>SCS0002013</v>
          </cell>
          <cell r="C2603" t="str">
            <v>M20三人座垫面套（织物）</v>
          </cell>
        </row>
        <row r="2604">
          <cell r="A2604" t="str">
            <v>2.02.170</v>
          </cell>
          <cell r="B2604" t="str">
            <v>SCS0002014</v>
          </cell>
          <cell r="C2604" t="str">
            <v>M20三人座垫面套（绒布）</v>
          </cell>
        </row>
        <row r="2605">
          <cell r="A2605" t="str">
            <v>2.02.171</v>
          </cell>
          <cell r="B2605" t="str">
            <v>SCS0002015</v>
          </cell>
          <cell r="C2605" t="str">
            <v>M20三人座垫面套（PVC）</v>
          </cell>
        </row>
        <row r="2606">
          <cell r="A2606" t="str">
            <v>2.02.172</v>
          </cell>
          <cell r="B2606" t="str">
            <v>SCS0002016</v>
          </cell>
          <cell r="C2606" t="str">
            <v>M20三人座椅背板</v>
          </cell>
        </row>
        <row r="2607">
          <cell r="A2607" t="str">
            <v>2.02.173</v>
          </cell>
          <cell r="B2607" t="str">
            <v>SCS0002017</v>
          </cell>
          <cell r="C2607" t="str">
            <v>M20三人头枕面套（织物）</v>
          </cell>
        </row>
        <row r="2608">
          <cell r="A2608" t="str">
            <v>2.02.174</v>
          </cell>
          <cell r="B2608" t="str">
            <v>SCS0002018</v>
          </cell>
          <cell r="C2608" t="str">
            <v>M20三人头枕面套（绒布）</v>
          </cell>
        </row>
        <row r="2609">
          <cell r="A2609" t="str">
            <v>2.02.175</v>
          </cell>
          <cell r="B2609" t="str">
            <v>SCS0002019</v>
          </cell>
          <cell r="C2609" t="str">
            <v>M20三人头枕面套（PVC）</v>
          </cell>
        </row>
        <row r="2610">
          <cell r="A2610" t="str">
            <v>2.02.176</v>
          </cell>
          <cell r="B2610" t="str">
            <v>SCS0002020</v>
          </cell>
          <cell r="C2610" t="str">
            <v>M20左侧座椅靠背面套（织物，带遮丑布）</v>
          </cell>
        </row>
        <row r="2611">
          <cell r="A2611" t="str">
            <v>2.02.177</v>
          </cell>
          <cell r="B2611" t="str">
            <v>SCS0002021</v>
          </cell>
          <cell r="C2611" t="str">
            <v>M20左侧座椅靠背面套（绒布，带遮丑布）</v>
          </cell>
        </row>
        <row r="2612">
          <cell r="A2612" t="str">
            <v>2.02.178</v>
          </cell>
          <cell r="B2612" t="str">
            <v>SCS0002022</v>
          </cell>
          <cell r="C2612" t="str">
            <v>M20左侧座椅靠背面套（PVC，带遮丑布）</v>
          </cell>
        </row>
        <row r="2613">
          <cell r="A2613" t="str">
            <v>2.02.179</v>
          </cell>
          <cell r="B2613" t="str">
            <v>SCS0002023</v>
          </cell>
          <cell r="C2613" t="str">
            <v>M20右侧座椅靠背面套（织物，带遮丑布）</v>
          </cell>
        </row>
        <row r="2614">
          <cell r="A2614" t="str">
            <v>2.02.180</v>
          </cell>
          <cell r="B2614" t="str">
            <v>SCS0002024</v>
          </cell>
          <cell r="C2614" t="str">
            <v>M20右侧座椅靠背面套（绒布，带遮丑布）</v>
          </cell>
        </row>
        <row r="2615">
          <cell r="A2615" t="str">
            <v>2.02.181</v>
          </cell>
          <cell r="B2615" t="str">
            <v>SCS0002025</v>
          </cell>
          <cell r="C2615" t="str">
            <v>M20右侧座椅靠背面套（PVC，带遮丑布）</v>
          </cell>
        </row>
        <row r="2616">
          <cell r="A2616" t="str">
            <v>2.02.182</v>
          </cell>
          <cell r="B2616" t="str">
            <v>SLT0001532</v>
          </cell>
          <cell r="C2616" t="str">
            <v>驾驶员靠背护面总成</v>
          </cell>
        </row>
        <row r="2617">
          <cell r="A2617" t="str">
            <v>2.02.183</v>
          </cell>
          <cell r="B2617" t="str">
            <v>SLT0001533</v>
          </cell>
          <cell r="C2617" t="str">
            <v>驾驶员座垫护面总成</v>
          </cell>
        </row>
        <row r="2618">
          <cell r="A2618" t="str">
            <v>2.02.184</v>
          </cell>
          <cell r="B2618" t="str">
            <v>SLT0001534</v>
          </cell>
          <cell r="C2618" t="str">
            <v>司机背包装套</v>
          </cell>
        </row>
        <row r="2619">
          <cell r="A2619" t="str">
            <v>2.02.185</v>
          </cell>
          <cell r="B2619" t="str">
            <v>SLT0001535</v>
          </cell>
          <cell r="C2619" t="str">
            <v>司机座包装套</v>
          </cell>
        </row>
        <row r="2620">
          <cell r="A2620" t="str">
            <v>2.02.186</v>
          </cell>
          <cell r="B2620" t="str">
            <v>SLT0001536</v>
          </cell>
          <cell r="C2620" t="str">
            <v>1695副司机背护面总成</v>
          </cell>
        </row>
        <row r="2621">
          <cell r="A2621" t="str">
            <v>2.02.187</v>
          </cell>
          <cell r="B2621" t="str">
            <v>SLT0001537</v>
          </cell>
          <cell r="C2621" t="str">
            <v>1695副司机座垫护面总成</v>
          </cell>
        </row>
        <row r="2622">
          <cell r="A2622" t="str">
            <v>2.02.188</v>
          </cell>
          <cell r="B2622" t="str">
            <v>SLT0001538</v>
          </cell>
          <cell r="C2622" t="str">
            <v>1695副司机背包装套</v>
          </cell>
        </row>
        <row r="2623">
          <cell r="A2623" t="str">
            <v>2.02.189</v>
          </cell>
          <cell r="B2623" t="str">
            <v>SLT0001539</v>
          </cell>
          <cell r="C2623" t="str">
            <v>1695副司机坐包装套</v>
          </cell>
        </row>
        <row r="2624">
          <cell r="A2624" t="str">
            <v>2.02.190</v>
          </cell>
          <cell r="B2624" t="str">
            <v>SLT0001540</v>
          </cell>
          <cell r="C2624" t="str">
            <v>1900副司机大靠背护面总成</v>
          </cell>
        </row>
        <row r="2625">
          <cell r="A2625" t="str">
            <v>2.02.191</v>
          </cell>
          <cell r="B2625" t="str">
            <v>SLT0001541</v>
          </cell>
          <cell r="C2625" t="str">
            <v>1900副司机小靠背护面总成</v>
          </cell>
        </row>
        <row r="2626">
          <cell r="A2626" t="str">
            <v>2.02.192</v>
          </cell>
          <cell r="B2626" t="str">
            <v>SLT0001542</v>
          </cell>
          <cell r="C2626" t="str">
            <v>1900副司机座垫护面总成</v>
          </cell>
        </row>
        <row r="2627">
          <cell r="A2627" t="str">
            <v>2.02.193</v>
          </cell>
          <cell r="B2627" t="str">
            <v>SLT0001543</v>
          </cell>
          <cell r="C2627" t="str">
            <v>1900副司机大背包装套</v>
          </cell>
        </row>
        <row r="2628">
          <cell r="A2628" t="str">
            <v>2.02.194</v>
          </cell>
          <cell r="B2628" t="str">
            <v>SLT0001544</v>
          </cell>
          <cell r="C2628" t="str">
            <v>1900副司机小背包装套</v>
          </cell>
        </row>
        <row r="2629">
          <cell r="A2629" t="str">
            <v>2.02.195</v>
          </cell>
          <cell r="B2629" t="str">
            <v>SLT0001545</v>
          </cell>
          <cell r="C2629" t="str">
            <v>1900副司机坐垫包装套</v>
          </cell>
        </row>
        <row r="2630">
          <cell r="A2630" t="str">
            <v>2.02.196</v>
          </cell>
          <cell r="B2630" t="str">
            <v>SLT0001546</v>
          </cell>
          <cell r="C2630" t="str">
            <v>1780副背护面总成</v>
          </cell>
        </row>
        <row r="2631">
          <cell r="A2631" t="str">
            <v>2.02.197</v>
          </cell>
          <cell r="B2631" t="str">
            <v>SLT0001547</v>
          </cell>
          <cell r="C2631" t="str">
            <v>1780副坐护面总成</v>
          </cell>
        </row>
        <row r="2632">
          <cell r="A2632" t="str">
            <v>2.02.198</v>
          </cell>
          <cell r="B2632" t="str">
            <v>SLT0001548</v>
          </cell>
          <cell r="C2632" t="str">
            <v>1780副司机联背包装套</v>
          </cell>
        </row>
        <row r="2633">
          <cell r="A2633" t="str">
            <v>2.02.199</v>
          </cell>
          <cell r="B2633" t="str">
            <v>SLT0001549</v>
          </cell>
          <cell r="C2633" t="str">
            <v>1780副司机坐垫包装套</v>
          </cell>
        </row>
        <row r="2634">
          <cell r="A2634" t="str">
            <v>2.02.200</v>
          </cell>
          <cell r="B2634" t="str">
            <v>SCS0002026</v>
          </cell>
          <cell r="C2634" t="str">
            <v>M20中排挂钩拉绳</v>
          </cell>
        </row>
        <row r="2635">
          <cell r="A2635" t="str">
            <v>2.02.201</v>
          </cell>
          <cell r="B2635" t="str">
            <v>SCS0002027</v>
          </cell>
          <cell r="C2635" t="str">
            <v>无纺布</v>
          </cell>
        </row>
        <row r="2636">
          <cell r="A2636" t="str">
            <v>2.02.202</v>
          </cell>
          <cell r="B2636" t="str">
            <v>SCS0002028</v>
          </cell>
          <cell r="C2636" t="str">
            <v>无纺布</v>
          </cell>
        </row>
        <row r="2637">
          <cell r="A2637" t="str">
            <v>2.02.203</v>
          </cell>
          <cell r="B2637" t="str">
            <v>SCS0002029</v>
          </cell>
          <cell r="C2637" t="str">
            <v>M50三人座垫面套（织物）</v>
          </cell>
        </row>
        <row r="2638">
          <cell r="A2638" t="str">
            <v>2.02.204</v>
          </cell>
          <cell r="B2638" t="str">
            <v>SCS0002030</v>
          </cell>
          <cell r="C2638" t="str">
            <v>M50三人座垫面套（绒布）</v>
          </cell>
        </row>
        <row r="2639">
          <cell r="A2639" t="str">
            <v>2.02.205</v>
          </cell>
          <cell r="B2639" t="str">
            <v>SCS0002031</v>
          </cell>
          <cell r="C2639" t="str">
            <v>M50三人座垫面套（PVC）</v>
          </cell>
        </row>
        <row r="2640">
          <cell r="A2640" t="str">
            <v>2.02.206</v>
          </cell>
          <cell r="B2640" t="str">
            <v>SCS0002032</v>
          </cell>
          <cell r="C2640" t="str">
            <v>307（改型）基本型后排三人靠背面套</v>
          </cell>
        </row>
        <row r="2641">
          <cell r="A2641" t="str">
            <v>2.02.207</v>
          </cell>
          <cell r="B2641" t="str">
            <v>SCS0002033</v>
          </cell>
          <cell r="C2641" t="str">
            <v>307（改型）舒适型后排三人靠背面套</v>
          </cell>
        </row>
        <row r="2642">
          <cell r="A2642" t="str">
            <v>2.02.208</v>
          </cell>
          <cell r="B2642" t="str">
            <v>SCS0002034</v>
          </cell>
          <cell r="C2642" t="str">
            <v>307（改型）豪华型后排三人靠背面套</v>
          </cell>
        </row>
        <row r="2643">
          <cell r="A2643" t="str">
            <v>2.02.209</v>
          </cell>
          <cell r="B2643" t="str">
            <v>SCS0002035</v>
          </cell>
          <cell r="C2643" t="str">
            <v>307（改型）基本型后排三人座垫面套</v>
          </cell>
        </row>
        <row r="2644">
          <cell r="A2644" t="str">
            <v>2.02.210</v>
          </cell>
          <cell r="B2644" t="str">
            <v>SCS0002036</v>
          </cell>
          <cell r="C2644" t="str">
            <v>307（改型）舒适型后排三人座垫面套</v>
          </cell>
        </row>
        <row r="2645">
          <cell r="A2645" t="str">
            <v>2.02.211</v>
          </cell>
          <cell r="B2645" t="str">
            <v>SCS0002037</v>
          </cell>
          <cell r="C2645" t="str">
            <v>307（改型）豪华型后排三人座垫面套</v>
          </cell>
        </row>
        <row r="2646">
          <cell r="A2646" t="str">
            <v>2.02.212</v>
          </cell>
          <cell r="B2646" t="str">
            <v>BEC0000014</v>
          </cell>
          <cell r="C2646" t="str">
            <v>侧气囊总成-左</v>
          </cell>
        </row>
        <row r="2647">
          <cell r="A2647" t="str">
            <v>2.02.213</v>
          </cell>
          <cell r="B2647" t="str">
            <v>BEC0000015</v>
          </cell>
          <cell r="C2647" t="str">
            <v>侧气囊总成-右</v>
          </cell>
        </row>
        <row r="2648">
          <cell r="A2648" t="str">
            <v>2.02.214</v>
          </cell>
          <cell r="B2648" t="str">
            <v>SCS0002038</v>
          </cell>
          <cell r="C2648" t="str">
            <v>驾驶座椅头枕面料（真皮）</v>
          </cell>
        </row>
        <row r="2649">
          <cell r="A2649" t="str">
            <v>2.02.215</v>
          </cell>
          <cell r="B2649" t="str">
            <v>SCS0002039</v>
          </cell>
          <cell r="C2649" t="str">
            <v>驾驶座椅靠背面料（真皮）</v>
          </cell>
        </row>
        <row r="2650">
          <cell r="A2650" t="str">
            <v>2.02.216</v>
          </cell>
          <cell r="B2650" t="str">
            <v>SCS0002040</v>
          </cell>
          <cell r="C2650" t="str">
            <v>驾驶座椅坐垫面料（真皮）</v>
          </cell>
        </row>
        <row r="2651">
          <cell r="A2651" t="str">
            <v>2.02.217</v>
          </cell>
          <cell r="B2651" t="str">
            <v>SCS0002041</v>
          </cell>
          <cell r="C2651" t="str">
            <v>副驾驶座椅靠背面料（真皮）</v>
          </cell>
        </row>
        <row r="2652">
          <cell r="A2652" t="str">
            <v>2.02.218</v>
          </cell>
          <cell r="B2652" t="str">
            <v>SCS0002042</v>
          </cell>
          <cell r="C2652" t="str">
            <v>副驾驶座椅坐垫面料（真皮）</v>
          </cell>
        </row>
        <row r="2653">
          <cell r="A2653" t="str">
            <v>2.02.219</v>
          </cell>
          <cell r="B2653" t="str">
            <v>SCS0002043</v>
          </cell>
          <cell r="C2653" t="str">
            <v>无纺布</v>
          </cell>
        </row>
        <row r="2654">
          <cell r="A2654" t="str">
            <v>2.02.220</v>
          </cell>
          <cell r="B2654" t="str">
            <v>SCS0002044</v>
          </cell>
          <cell r="C2654" t="str">
            <v>无纺布</v>
          </cell>
        </row>
        <row r="2655">
          <cell r="A2655" t="str">
            <v>2.02.221</v>
          </cell>
          <cell r="B2655" t="str">
            <v>SCS0002045</v>
          </cell>
          <cell r="C2655" t="str">
            <v>无纺布</v>
          </cell>
        </row>
        <row r="2656">
          <cell r="A2656" t="str">
            <v>2.02.222</v>
          </cell>
          <cell r="B2656" t="str">
            <v>SCS0002046</v>
          </cell>
          <cell r="C2656" t="str">
            <v>无纺布</v>
          </cell>
        </row>
        <row r="2657">
          <cell r="A2657" t="str">
            <v>2.02.223</v>
          </cell>
          <cell r="B2657" t="str">
            <v>SCS0002047</v>
          </cell>
          <cell r="C2657" t="str">
            <v>无纺布</v>
          </cell>
        </row>
        <row r="2658">
          <cell r="A2658" t="str">
            <v>2.02.224</v>
          </cell>
          <cell r="B2658" t="str">
            <v>SCS0002048</v>
          </cell>
          <cell r="C2658" t="str">
            <v>无纺布</v>
          </cell>
        </row>
        <row r="2659">
          <cell r="A2659" t="str">
            <v>2.02.225</v>
          </cell>
          <cell r="B2659" t="str">
            <v>SCS0002049</v>
          </cell>
          <cell r="C2659" t="str">
            <v>无纺布</v>
          </cell>
        </row>
        <row r="2660">
          <cell r="A2660" t="str">
            <v>2.02.226</v>
          </cell>
          <cell r="B2660" t="str">
            <v>SCS0002050</v>
          </cell>
          <cell r="C2660" t="str">
            <v>无纺布</v>
          </cell>
        </row>
        <row r="2661">
          <cell r="A2661" t="str">
            <v>2.02.227</v>
          </cell>
          <cell r="B2661" t="str">
            <v>SCS0002051</v>
          </cell>
          <cell r="C2661" t="str">
            <v>无纺布</v>
          </cell>
        </row>
        <row r="2662">
          <cell r="A2662" t="str">
            <v>2.02.228</v>
          </cell>
          <cell r="B2662" t="str">
            <v>SCS0002052</v>
          </cell>
          <cell r="C2662" t="str">
            <v>无纺布</v>
          </cell>
        </row>
        <row r="2663">
          <cell r="A2663" t="str">
            <v>2.02.229</v>
          </cell>
          <cell r="B2663" t="str">
            <v>SCS0002053</v>
          </cell>
          <cell r="C2663" t="str">
            <v>基本型驾座靠背护面总成(无地图袋)</v>
          </cell>
        </row>
        <row r="2664">
          <cell r="A2664" t="str">
            <v>2.02.230</v>
          </cell>
          <cell r="B2664" t="str">
            <v>SCS0002054</v>
          </cell>
          <cell r="C2664" t="str">
            <v>舒适型驾座靠背护面总成(无地图袋)</v>
          </cell>
        </row>
        <row r="2665">
          <cell r="A2665" t="str">
            <v>2.02.231</v>
          </cell>
          <cell r="B2665" t="str">
            <v>SCS0002055</v>
          </cell>
          <cell r="C2665" t="str">
            <v>豪华型驾座靠背护面总成(无地图袋)</v>
          </cell>
        </row>
        <row r="2666">
          <cell r="A2666" t="str">
            <v>2.02.232</v>
          </cell>
          <cell r="B2666" t="str">
            <v>SCS0002056</v>
          </cell>
          <cell r="C2666" t="str">
            <v>基本型跨座靠背护面总成（带毛毡）</v>
          </cell>
        </row>
        <row r="2667">
          <cell r="A2667" t="str">
            <v>2.02.233</v>
          </cell>
          <cell r="B2667" t="str">
            <v>SCS0002057</v>
          </cell>
          <cell r="C2667" t="str">
            <v>舒适型跨座靠背护面总成（带毛毡）</v>
          </cell>
        </row>
        <row r="2668">
          <cell r="A2668" t="str">
            <v>2.02.234</v>
          </cell>
          <cell r="B2668" t="str">
            <v>SCS0002058</v>
          </cell>
          <cell r="C2668" t="str">
            <v>豪华型跨座靠背护面总成（带毛毡）</v>
          </cell>
        </row>
        <row r="2669">
          <cell r="A2669" t="str">
            <v>2.02.235</v>
          </cell>
          <cell r="B2669" t="str">
            <v>SCS0002059</v>
          </cell>
          <cell r="C2669" t="str">
            <v>307基本型跨座靠背护面总成（带毛毡）</v>
          </cell>
        </row>
        <row r="2670">
          <cell r="A2670" t="str">
            <v>2.02.236</v>
          </cell>
          <cell r="B2670" t="str">
            <v>SCS0002060</v>
          </cell>
          <cell r="C2670" t="str">
            <v>307舒适型跨座靠背护面总成（带毛毡）</v>
          </cell>
        </row>
        <row r="2671">
          <cell r="A2671" t="str">
            <v>2.02.237</v>
          </cell>
          <cell r="B2671" t="str">
            <v>SCS0002061</v>
          </cell>
          <cell r="C2671" t="str">
            <v>307豪华型跨座靠背护面总成（带毛毡）</v>
          </cell>
        </row>
        <row r="2672">
          <cell r="A2672" t="str">
            <v>2.02.238</v>
          </cell>
          <cell r="B2672" t="str">
            <v>SCS0002062</v>
          </cell>
          <cell r="C2672" t="str">
            <v>C33D驾驶员头枕面料（黑色织物）</v>
          </cell>
        </row>
        <row r="2673">
          <cell r="A2673" t="str">
            <v>2.02.239</v>
          </cell>
          <cell r="B2673" t="str">
            <v>SCS0002063</v>
          </cell>
          <cell r="C2673" t="str">
            <v>C33D驾驶员靠背面料（黑色织物）</v>
          </cell>
        </row>
        <row r="2674">
          <cell r="A2674" t="str">
            <v>2.02.240</v>
          </cell>
          <cell r="B2674" t="str">
            <v>SCS0002064</v>
          </cell>
          <cell r="C2674" t="str">
            <v>C33D驾驶员座垫面料（黑色织物）</v>
          </cell>
        </row>
        <row r="2675">
          <cell r="A2675" t="str">
            <v>2.02.241</v>
          </cell>
          <cell r="B2675" t="str">
            <v>SCS0002065</v>
          </cell>
          <cell r="C2675" t="str">
            <v>C33D副驾驶员靠背面料（黑色织物）</v>
          </cell>
        </row>
        <row r="2676">
          <cell r="A2676" t="str">
            <v>2.02.242</v>
          </cell>
          <cell r="B2676" t="str">
            <v>SCS0002066</v>
          </cell>
          <cell r="C2676" t="str">
            <v>C33D副驾驶员座垫面料（黑色织物）</v>
          </cell>
        </row>
        <row r="2677">
          <cell r="A2677" t="str">
            <v>2.02.243</v>
          </cell>
          <cell r="B2677" t="str">
            <v>SCS0002067</v>
          </cell>
          <cell r="C2677" t="str">
            <v>C33D驾驶员靠背面料（黑色织物+PVC）</v>
          </cell>
        </row>
        <row r="2678">
          <cell r="A2678" t="str">
            <v>2.02.244</v>
          </cell>
          <cell r="B2678" t="str">
            <v>SCS0002068</v>
          </cell>
          <cell r="C2678" t="str">
            <v>C33D驾驶员座垫面料（黑色织物+PVC）</v>
          </cell>
        </row>
        <row r="2679">
          <cell r="A2679" t="str">
            <v>2.02.245</v>
          </cell>
          <cell r="B2679" t="str">
            <v>SCS0002069</v>
          </cell>
          <cell r="C2679" t="str">
            <v>C33D副驾驶员靠背面料（米色织物+PVC）</v>
          </cell>
        </row>
        <row r="2680">
          <cell r="A2680" t="str">
            <v>2.02.246</v>
          </cell>
          <cell r="B2680" t="str">
            <v>SCS0002070</v>
          </cell>
          <cell r="C2680" t="str">
            <v>C33D副驾驶员座垫面料（米色织物+PVC）</v>
          </cell>
        </row>
        <row r="2681">
          <cell r="A2681" t="str">
            <v>2.02.247</v>
          </cell>
          <cell r="B2681" t="str">
            <v>SCS0002071</v>
          </cell>
          <cell r="C2681" t="str">
            <v>C33D驾驶员头枕面料（黑色PVC）</v>
          </cell>
        </row>
        <row r="2682">
          <cell r="A2682" t="str">
            <v>2.02.248</v>
          </cell>
          <cell r="B2682" t="str">
            <v>SCS0002072</v>
          </cell>
          <cell r="C2682" t="str">
            <v>C33D驾驶员靠背面料（黑色织物+PVC）</v>
          </cell>
        </row>
        <row r="2683">
          <cell r="A2683" t="str">
            <v>2.02.249</v>
          </cell>
          <cell r="B2683" t="str">
            <v>SCS0002073</v>
          </cell>
          <cell r="C2683" t="str">
            <v>C33D驾驶员座垫面料（黑色织物+PVC）</v>
          </cell>
        </row>
        <row r="2684">
          <cell r="A2684" t="str">
            <v>2.02.250</v>
          </cell>
          <cell r="B2684" t="str">
            <v>SCS0002074</v>
          </cell>
          <cell r="C2684" t="str">
            <v>C33D副驾驶员靠背面料（黑色织物+PVC）</v>
          </cell>
        </row>
        <row r="2685">
          <cell r="A2685" t="str">
            <v>2.02.251</v>
          </cell>
          <cell r="B2685" t="str">
            <v>SCS0002075</v>
          </cell>
          <cell r="C2685" t="str">
            <v>C33D副驾驶员座垫面料（黑色织物+PVC）</v>
          </cell>
        </row>
        <row r="2686">
          <cell r="A2686" t="str">
            <v>2.02.252</v>
          </cell>
          <cell r="B2686" t="str">
            <v>SCS0002076</v>
          </cell>
          <cell r="C2686" t="str">
            <v>C33D驾驶员头枕面料（黑色真皮）</v>
          </cell>
        </row>
        <row r="2687">
          <cell r="A2687" t="str">
            <v>2.02.253</v>
          </cell>
          <cell r="B2687" t="str">
            <v>SCS0002077</v>
          </cell>
          <cell r="C2687" t="str">
            <v>C33D驾驶员靠背面料（黑色真皮+PVC）</v>
          </cell>
        </row>
        <row r="2688">
          <cell r="A2688" t="str">
            <v>2.02.254</v>
          </cell>
          <cell r="B2688" t="str">
            <v>SCS0002078</v>
          </cell>
          <cell r="C2688" t="str">
            <v>C33D驾驶员座垫面料（黑色真皮+PVC）</v>
          </cell>
        </row>
        <row r="2689">
          <cell r="A2689" t="str">
            <v>2.02.255</v>
          </cell>
          <cell r="B2689" t="str">
            <v>SCS0002079</v>
          </cell>
          <cell r="C2689" t="str">
            <v>C33D副驾驶员靠背面料（黑色真皮+PVC）</v>
          </cell>
        </row>
        <row r="2690">
          <cell r="A2690" t="str">
            <v>2.02.256</v>
          </cell>
          <cell r="B2690" t="str">
            <v>SCS0002080</v>
          </cell>
          <cell r="C2690" t="str">
            <v>C33D副驾驶员座垫面料（黑色真皮+PVC）</v>
          </cell>
        </row>
        <row r="2691">
          <cell r="A2691" t="str">
            <v>2.02.257</v>
          </cell>
          <cell r="B2691" t="str">
            <v>SCS0002081</v>
          </cell>
          <cell r="C2691" t="str">
            <v>C33D后排座椅两侧头枕面料（黑色织物）</v>
          </cell>
        </row>
        <row r="2692">
          <cell r="A2692" t="str">
            <v>2.02.258</v>
          </cell>
          <cell r="B2692" t="str">
            <v>SCS0002082</v>
          </cell>
          <cell r="C2692" t="str">
            <v>C33D后排座椅中间头枕面料（黑色织物）</v>
          </cell>
        </row>
        <row r="2693">
          <cell r="A2693" t="str">
            <v>2.02.259</v>
          </cell>
          <cell r="B2693" t="str">
            <v>SCS0002083</v>
          </cell>
          <cell r="C2693" t="str">
            <v>C33D后排座椅两侧头枕面料（黑色PVC）</v>
          </cell>
        </row>
        <row r="2694">
          <cell r="A2694" t="str">
            <v>2.02.260</v>
          </cell>
          <cell r="B2694" t="str">
            <v>SCS0002084</v>
          </cell>
          <cell r="C2694" t="str">
            <v>C33D后排座椅中间头枕面料（黑色PVC）</v>
          </cell>
        </row>
        <row r="2695">
          <cell r="A2695" t="str">
            <v>2.02.261</v>
          </cell>
          <cell r="B2695" t="str">
            <v>SCS0002085</v>
          </cell>
          <cell r="C2695" t="str">
            <v>C33D后排座椅两侧头枕面料（黑色真皮）</v>
          </cell>
        </row>
        <row r="2696">
          <cell r="A2696" t="str">
            <v>2.02.262</v>
          </cell>
          <cell r="B2696" t="str">
            <v>SCS0002086</v>
          </cell>
          <cell r="C2696" t="str">
            <v>C33D后排座椅中间头枕面料（黑色真皮）</v>
          </cell>
        </row>
        <row r="2697">
          <cell r="A2697" t="str">
            <v>2.02.263</v>
          </cell>
          <cell r="B2697" t="str">
            <v>SLT0001550</v>
          </cell>
          <cell r="C2697" t="str">
            <v>北汽福田欧马可出口型面料</v>
          </cell>
        </row>
        <row r="2698">
          <cell r="A2698" t="str">
            <v>2.02.264</v>
          </cell>
          <cell r="B2698" t="str">
            <v>SCS0002087</v>
          </cell>
          <cell r="C2698" t="str">
            <v>后排座椅两侧头枕面料（真皮）</v>
          </cell>
        </row>
        <row r="2699">
          <cell r="A2699" t="str">
            <v>2.02.265</v>
          </cell>
          <cell r="B2699" t="str">
            <v>SCS0002088</v>
          </cell>
          <cell r="C2699" t="str">
            <v>后排座椅中间头枕面料（真皮）</v>
          </cell>
        </row>
        <row r="2700">
          <cell r="A2700" t="str">
            <v>2.02.266</v>
          </cell>
          <cell r="B2700" t="str">
            <v>SCS0002089</v>
          </cell>
          <cell r="C2700" t="str">
            <v>M20驾驶座椅靠背面套（米色织物）</v>
          </cell>
        </row>
        <row r="2701">
          <cell r="A2701" t="str">
            <v>2.02.267</v>
          </cell>
          <cell r="B2701" t="str">
            <v>SCS0002090</v>
          </cell>
          <cell r="C2701" t="str">
            <v>M20驾驶座椅靠背面套（米色PVC）</v>
          </cell>
        </row>
        <row r="2702">
          <cell r="A2702" t="str">
            <v>2.02.268</v>
          </cell>
          <cell r="B2702" t="str">
            <v>SCS0002091</v>
          </cell>
          <cell r="C2702" t="str">
            <v>M20驾驶座椅座垫面套(米色织物)</v>
          </cell>
        </row>
        <row r="2703">
          <cell r="A2703" t="str">
            <v>2.02.269</v>
          </cell>
          <cell r="B2703" t="str">
            <v>SCS0002092</v>
          </cell>
          <cell r="C2703" t="str">
            <v>M20驾驶座椅座垫面套(米色PVC)</v>
          </cell>
        </row>
        <row r="2704">
          <cell r="A2704" t="str">
            <v>2.02.270</v>
          </cell>
          <cell r="B2704" t="str">
            <v>SCS0002093</v>
          </cell>
          <cell r="C2704" t="str">
            <v>M20副驾驶座椅靠背面套(米色织物)</v>
          </cell>
        </row>
        <row r="2705">
          <cell r="A2705" t="str">
            <v>2.02.271</v>
          </cell>
          <cell r="B2705" t="str">
            <v>SCS0002094</v>
          </cell>
          <cell r="C2705" t="str">
            <v>M20副驾驶座椅靠背面套(米色PVC)</v>
          </cell>
        </row>
        <row r="2706">
          <cell r="A2706" t="str">
            <v>2.02.272</v>
          </cell>
          <cell r="B2706" t="str">
            <v>SCS0002095</v>
          </cell>
          <cell r="C2706" t="str">
            <v>M20副驾驶座椅坐垫面套(米色织物)</v>
          </cell>
        </row>
        <row r="2707">
          <cell r="A2707" t="str">
            <v>2.02.273</v>
          </cell>
          <cell r="B2707" t="str">
            <v>SCS0002096</v>
          </cell>
          <cell r="C2707" t="str">
            <v>M20副驾驶座椅坐垫面套(米色PVC)</v>
          </cell>
        </row>
        <row r="2708">
          <cell r="A2708" t="str">
            <v>2.02.274</v>
          </cell>
          <cell r="B2708" t="str">
            <v>SCS0002097</v>
          </cell>
          <cell r="C2708" t="str">
            <v>M20前排头枕面套(米色织物)</v>
          </cell>
        </row>
        <row r="2709">
          <cell r="A2709" t="str">
            <v>2.02.275</v>
          </cell>
          <cell r="B2709" t="str">
            <v>SCS0002098</v>
          </cell>
          <cell r="C2709" t="str">
            <v>M20前排头枕面套(米色PVC)</v>
          </cell>
        </row>
        <row r="2710">
          <cell r="A2710" t="str">
            <v>2.02.276</v>
          </cell>
          <cell r="B2710" t="str">
            <v>SCS0002099</v>
          </cell>
          <cell r="C2710" t="str">
            <v>M20左侧独立靠背面套(米色织物)</v>
          </cell>
        </row>
        <row r="2711">
          <cell r="A2711" t="str">
            <v>2.02.277</v>
          </cell>
          <cell r="B2711" t="str">
            <v>SCS0002100</v>
          </cell>
          <cell r="C2711" t="str">
            <v>M20左侧独立靠背面套(米色PVC)</v>
          </cell>
        </row>
        <row r="2712">
          <cell r="A2712" t="str">
            <v>2.02.278</v>
          </cell>
          <cell r="B2712" t="str">
            <v>SCS0002101</v>
          </cell>
          <cell r="C2712" t="str">
            <v>M20左侧独立座垫面套（米色织物）</v>
          </cell>
        </row>
        <row r="2713">
          <cell r="A2713" t="str">
            <v>2.02.279</v>
          </cell>
          <cell r="B2713" t="str">
            <v>SCS0002102</v>
          </cell>
          <cell r="C2713" t="str">
            <v>M20左侧独立座垫面套（米色PVC）</v>
          </cell>
        </row>
        <row r="2714">
          <cell r="A2714" t="str">
            <v>2.02.280</v>
          </cell>
          <cell r="B2714" t="str">
            <v>SCS0002103</v>
          </cell>
          <cell r="C2714" t="str">
            <v>M20左座椅扶手面套(米色织物)</v>
          </cell>
        </row>
        <row r="2715">
          <cell r="A2715" t="str">
            <v>2.02.281</v>
          </cell>
          <cell r="B2715" t="str">
            <v>SCS0002104</v>
          </cell>
          <cell r="C2715" t="str">
            <v>M20左座椅扶手面套(米色PVC)</v>
          </cell>
        </row>
        <row r="2716">
          <cell r="A2716" t="str">
            <v>2.02.282</v>
          </cell>
          <cell r="B2716" t="str">
            <v>SCS0002105</v>
          </cell>
          <cell r="C2716" t="str">
            <v>M20右座椅扶手面套(米色织物)</v>
          </cell>
        </row>
        <row r="2717">
          <cell r="A2717" t="str">
            <v>2.02.283</v>
          </cell>
          <cell r="B2717" t="str">
            <v>SCS0002106</v>
          </cell>
          <cell r="C2717" t="str">
            <v>M20右座椅扶手面套(米色PVC)</v>
          </cell>
        </row>
        <row r="2718">
          <cell r="A2718" t="str">
            <v>2.02.284</v>
          </cell>
          <cell r="B2718" t="str">
            <v>SCS0002107</v>
          </cell>
          <cell r="C2718" t="str">
            <v>M20右侧独立靠背面套(米色织物)</v>
          </cell>
        </row>
        <row r="2719">
          <cell r="A2719" t="str">
            <v>2.02.285</v>
          </cell>
          <cell r="B2719" t="str">
            <v>SCS0002108</v>
          </cell>
          <cell r="C2719" t="str">
            <v>M20右侧独立靠背面套(米色PVC)</v>
          </cell>
        </row>
        <row r="2720">
          <cell r="A2720" t="str">
            <v>2.02.286</v>
          </cell>
          <cell r="B2720" t="str">
            <v>SCS0002109</v>
          </cell>
          <cell r="C2720" t="str">
            <v>M20左侧座椅靠背面套（米色织物）</v>
          </cell>
        </row>
        <row r="2721">
          <cell r="A2721" t="str">
            <v>2.02.287</v>
          </cell>
          <cell r="B2721" t="str">
            <v>SCS0002110</v>
          </cell>
          <cell r="C2721" t="str">
            <v>M20左侧座椅靠背面套（米色PVC）</v>
          </cell>
        </row>
        <row r="2722">
          <cell r="A2722" t="str">
            <v>2.02.288</v>
          </cell>
          <cell r="B2722" t="str">
            <v>SCS0002111</v>
          </cell>
          <cell r="C2722" t="str">
            <v>M20右侧座椅靠背面套（米色织物）</v>
          </cell>
        </row>
        <row r="2723">
          <cell r="A2723" t="str">
            <v>2.02.289</v>
          </cell>
          <cell r="B2723" t="str">
            <v>SCS0002112</v>
          </cell>
          <cell r="C2723" t="str">
            <v>M20右侧座椅靠背面套（米色PVC）</v>
          </cell>
        </row>
        <row r="2724">
          <cell r="A2724" t="str">
            <v>2.02.290</v>
          </cell>
          <cell r="B2724" t="str">
            <v>SCS0002113</v>
          </cell>
          <cell r="C2724" t="str">
            <v>M20左侧座椅座垫面套（米色织物）</v>
          </cell>
        </row>
        <row r="2725">
          <cell r="A2725" t="str">
            <v>2.02.291</v>
          </cell>
          <cell r="B2725" t="str">
            <v>SCS0002114</v>
          </cell>
          <cell r="C2725" t="str">
            <v>M20左侧座椅座垫面套（米色PVC）</v>
          </cell>
        </row>
        <row r="2726">
          <cell r="A2726" t="str">
            <v>2.02.292</v>
          </cell>
          <cell r="B2726" t="str">
            <v>SCS0002115</v>
          </cell>
          <cell r="C2726" t="str">
            <v>M20右侧座椅座垫面套（米色织物）</v>
          </cell>
        </row>
        <row r="2727">
          <cell r="A2727" t="str">
            <v>2.02.293</v>
          </cell>
          <cell r="B2727" t="str">
            <v>SCS0002116</v>
          </cell>
          <cell r="C2727" t="str">
            <v>M20右侧座椅座垫面套（米色PVC）</v>
          </cell>
        </row>
        <row r="2728">
          <cell r="A2728" t="str">
            <v>2.02.294</v>
          </cell>
          <cell r="B2728" t="str">
            <v>SCS0002117</v>
          </cell>
          <cell r="C2728" t="str">
            <v>M20三人靠背面套（米色织物）</v>
          </cell>
        </row>
        <row r="2729">
          <cell r="A2729" t="str">
            <v>2.02.295</v>
          </cell>
          <cell r="B2729" t="str">
            <v>SCS0002118</v>
          </cell>
          <cell r="C2729" t="str">
            <v>M20三人靠背面套（米色PVC）</v>
          </cell>
        </row>
        <row r="2730">
          <cell r="A2730" t="str">
            <v>2.02.296</v>
          </cell>
          <cell r="B2730" t="str">
            <v>SCS0002119</v>
          </cell>
          <cell r="C2730" t="str">
            <v>M20三人座垫面套（米色织物）</v>
          </cell>
        </row>
        <row r="2731">
          <cell r="A2731" t="str">
            <v>2.02.297</v>
          </cell>
          <cell r="B2731" t="str">
            <v>SCS0002120</v>
          </cell>
          <cell r="C2731" t="str">
            <v>M20三人座垫面套（米色PVC）</v>
          </cell>
        </row>
        <row r="2732">
          <cell r="A2732" t="str">
            <v>2.02.298</v>
          </cell>
          <cell r="B2732" t="str">
            <v>SCS0002121</v>
          </cell>
          <cell r="C2732" t="str">
            <v>M20三人头枕面套（米色织物）</v>
          </cell>
        </row>
        <row r="2733">
          <cell r="A2733" t="str">
            <v>2.02.299</v>
          </cell>
          <cell r="B2733" t="str">
            <v>SCS0002122</v>
          </cell>
          <cell r="C2733" t="str">
            <v>M20三人头枕面套（米色PVC）</v>
          </cell>
        </row>
        <row r="2734">
          <cell r="A2734" t="str">
            <v>2.02.300</v>
          </cell>
          <cell r="B2734" t="str">
            <v>SCS0002123</v>
          </cell>
          <cell r="C2734" t="str">
            <v>M20右侧独立座垫面套（米色织物）</v>
          </cell>
        </row>
        <row r="2735">
          <cell r="A2735" t="str">
            <v>2.02.301</v>
          </cell>
          <cell r="B2735" t="str">
            <v>SCS0002124</v>
          </cell>
          <cell r="C2735" t="str">
            <v>M20右侧独立座垫面套（米色PVC）</v>
          </cell>
        </row>
        <row r="2736">
          <cell r="A2736" t="str">
            <v>2.02.302</v>
          </cell>
          <cell r="B2736" t="str">
            <v>SCS0002125</v>
          </cell>
          <cell r="C2736" t="str">
            <v>C33D驾驶员头枕面料（米色、棕色PVC）</v>
          </cell>
        </row>
        <row r="2737">
          <cell r="A2737" t="str">
            <v>2.02.303</v>
          </cell>
          <cell r="B2737" t="str">
            <v>SCS0002126</v>
          </cell>
          <cell r="C2737" t="str">
            <v>C33D后排座椅两侧头枕面料（米色、棕色PVC）</v>
          </cell>
        </row>
        <row r="2738">
          <cell r="A2738" t="str">
            <v>2.02.304</v>
          </cell>
          <cell r="B2738" t="str">
            <v>SCS0002127</v>
          </cell>
          <cell r="C2738" t="str">
            <v>C33D后排座椅中间头枕面料（米色、棕色PVC）</v>
          </cell>
        </row>
        <row r="2739">
          <cell r="A2739" t="str">
            <v>2.02.305</v>
          </cell>
          <cell r="B2739" t="str">
            <v>SCS0002128</v>
          </cell>
          <cell r="C2739" t="str">
            <v>C33D后排座椅整体靠背面料（黑色织物）</v>
          </cell>
        </row>
        <row r="2740">
          <cell r="A2740" t="str">
            <v>2.02.306</v>
          </cell>
          <cell r="B2740" t="str">
            <v>SCS0002129</v>
          </cell>
          <cell r="C2740" t="str">
            <v>C33D后排座椅整体座垫面料（黑色织物）</v>
          </cell>
        </row>
        <row r="2741">
          <cell r="A2741" t="str">
            <v>2.02.307</v>
          </cell>
          <cell r="B2741" t="str">
            <v>SCS0002130</v>
          </cell>
          <cell r="C2741" t="str">
            <v>C33D后排座椅整体靠背面料（黑色织物+PVC）</v>
          </cell>
        </row>
        <row r="2742">
          <cell r="A2742" t="str">
            <v>2.02.308</v>
          </cell>
          <cell r="B2742" t="str">
            <v>SCS0002131</v>
          </cell>
          <cell r="C2742" t="str">
            <v>C33D后排座椅整体座垫面料（黑色织物+PVC）</v>
          </cell>
        </row>
        <row r="2743">
          <cell r="A2743" t="str">
            <v>2.02.309</v>
          </cell>
          <cell r="B2743" t="str">
            <v>SCS0002132</v>
          </cell>
          <cell r="C2743" t="str">
            <v>C33D后排右靠背面料（黑色织物+PVC）</v>
          </cell>
        </row>
        <row r="2744">
          <cell r="A2744" t="str">
            <v>2.02.310</v>
          </cell>
          <cell r="B2744" t="str">
            <v>SCS0002133</v>
          </cell>
          <cell r="C2744" t="str">
            <v>C33D后排左靠背面料（黑色织物+PVC）</v>
          </cell>
        </row>
        <row r="2745">
          <cell r="A2745" t="str">
            <v>2.02.311</v>
          </cell>
          <cell r="B2745" t="str">
            <v>SCS0002134</v>
          </cell>
          <cell r="C2745" t="str">
            <v>C33D后排右座垫面料（黑色织物+PVC）</v>
          </cell>
        </row>
        <row r="2746">
          <cell r="A2746" t="str">
            <v>2.02.312</v>
          </cell>
          <cell r="B2746" t="str">
            <v>SCS0002135</v>
          </cell>
          <cell r="C2746" t="str">
            <v>C33D后排左座垫面料（黑色织物+PVC）</v>
          </cell>
        </row>
        <row r="2747">
          <cell r="A2747" t="str">
            <v>2.02.313</v>
          </cell>
          <cell r="B2747" t="str">
            <v>SCS0002136</v>
          </cell>
          <cell r="C2747" t="str">
            <v>C33D后排右靠背面料（黑色真皮+PVC）</v>
          </cell>
        </row>
        <row r="2748">
          <cell r="A2748" t="str">
            <v>2.02.314</v>
          </cell>
          <cell r="B2748" t="str">
            <v>SCS0002137</v>
          </cell>
          <cell r="C2748" t="str">
            <v>C33D后排左靠背面料（黑色真皮+PVC）</v>
          </cell>
        </row>
        <row r="2749">
          <cell r="A2749" t="str">
            <v>2.02.315</v>
          </cell>
          <cell r="B2749" t="str">
            <v>SCS0002138</v>
          </cell>
          <cell r="C2749" t="str">
            <v>C33D后排右座垫面料（黑色真皮+PVC）</v>
          </cell>
        </row>
        <row r="2750">
          <cell r="A2750" t="str">
            <v>2.02.316</v>
          </cell>
          <cell r="B2750" t="str">
            <v>SCS0002139</v>
          </cell>
          <cell r="C2750" t="str">
            <v>C33D后排左座垫面料（黑色真皮+PVC）</v>
          </cell>
        </row>
        <row r="2751">
          <cell r="A2751" t="str">
            <v>2.02.317</v>
          </cell>
          <cell r="B2751" t="str">
            <v>SCS0002140</v>
          </cell>
          <cell r="C2751" t="str">
            <v>M20左侧独立靠背面套(织物，不带扶手孔)</v>
          </cell>
        </row>
        <row r="2752">
          <cell r="A2752" t="str">
            <v>2.02.318</v>
          </cell>
          <cell r="B2752" t="str">
            <v>SCS0002141</v>
          </cell>
          <cell r="C2752" t="str">
            <v>M20右侧独立靠背面套(织物，不带扶手孔)</v>
          </cell>
        </row>
        <row r="2753">
          <cell r="A2753" t="str">
            <v>2.02.319</v>
          </cell>
          <cell r="B2753" t="str">
            <v>SCS0002142</v>
          </cell>
          <cell r="C2753" t="str">
            <v>C33D驾驶员头枕面料（黑色织物，红色）</v>
          </cell>
        </row>
        <row r="2754">
          <cell r="A2754" t="str">
            <v>2.02.320</v>
          </cell>
          <cell r="B2754" t="str">
            <v>SCS0002143</v>
          </cell>
          <cell r="C2754" t="str">
            <v>C33D驾驶员头枕面料（黑色织物，蓝色）</v>
          </cell>
        </row>
        <row r="2755">
          <cell r="A2755" t="str">
            <v>2.02.321</v>
          </cell>
          <cell r="B2755" t="str">
            <v>SCS0002144</v>
          </cell>
          <cell r="C2755" t="str">
            <v>C33D驾驶员头枕面料（黑色织物，橙色）</v>
          </cell>
        </row>
        <row r="2756">
          <cell r="A2756" t="str">
            <v>2.02.322</v>
          </cell>
          <cell r="B2756" t="str">
            <v>SCS0002145</v>
          </cell>
          <cell r="C2756" t="str">
            <v>C33D驾驶员靠背面料（黑色织物，红色）</v>
          </cell>
        </row>
        <row r="2757">
          <cell r="A2757" t="str">
            <v>2.02.323</v>
          </cell>
          <cell r="B2757" t="str">
            <v>SCS0002146</v>
          </cell>
          <cell r="C2757" t="str">
            <v>C33D驾驶员靠背面料（黑色织物，蓝色）</v>
          </cell>
        </row>
        <row r="2758">
          <cell r="A2758" t="str">
            <v>2.02.324</v>
          </cell>
          <cell r="B2758" t="str">
            <v>SCS0002147</v>
          </cell>
          <cell r="C2758" t="str">
            <v>C33D驾驶员靠背面料（黑色织物，橙色）</v>
          </cell>
        </row>
        <row r="2759">
          <cell r="A2759" t="str">
            <v>2.02.325</v>
          </cell>
          <cell r="B2759" t="str">
            <v>SCS0002148</v>
          </cell>
          <cell r="C2759" t="str">
            <v>C33D驾驶员座垫面料（黑色织物，红色）</v>
          </cell>
        </row>
        <row r="2760">
          <cell r="A2760" t="str">
            <v>2.02.326</v>
          </cell>
          <cell r="B2760" t="str">
            <v>SCS0002149</v>
          </cell>
          <cell r="C2760" t="str">
            <v>C33D驾驶员座垫面料（黑色织物，蓝色）</v>
          </cell>
        </row>
        <row r="2761">
          <cell r="A2761" t="str">
            <v>2.02.327</v>
          </cell>
          <cell r="B2761" t="str">
            <v>SCS0002150</v>
          </cell>
          <cell r="C2761" t="str">
            <v>C33D驾驶员座垫面料（黑色织物，橙色）</v>
          </cell>
        </row>
        <row r="2762">
          <cell r="A2762" t="str">
            <v>2.02.328</v>
          </cell>
          <cell r="B2762" t="str">
            <v>SCS0002151</v>
          </cell>
          <cell r="C2762" t="str">
            <v>C33D副驾驶员靠背面料（黑色织物，红色）</v>
          </cell>
        </row>
        <row r="2763">
          <cell r="A2763" t="str">
            <v>2.02.329</v>
          </cell>
          <cell r="B2763" t="str">
            <v>SCS0002152</v>
          </cell>
          <cell r="C2763" t="str">
            <v>C33D副驾驶员靠背面料（黑色织物，蓝色）</v>
          </cell>
        </row>
        <row r="2764">
          <cell r="A2764" t="str">
            <v>2.02.330</v>
          </cell>
          <cell r="B2764" t="str">
            <v>SCS0002153</v>
          </cell>
          <cell r="C2764" t="str">
            <v>C33D副驾驶员靠背面料（黑色织物，橙色）</v>
          </cell>
        </row>
        <row r="2765">
          <cell r="A2765" t="str">
            <v>2.02.331</v>
          </cell>
          <cell r="B2765" t="str">
            <v>SCS0002154</v>
          </cell>
          <cell r="C2765" t="str">
            <v>C33D后排座椅两侧头枕面料（黑色织物，红色）</v>
          </cell>
        </row>
        <row r="2766">
          <cell r="A2766" t="str">
            <v>2.02.332</v>
          </cell>
          <cell r="B2766" t="str">
            <v>SCS0002155</v>
          </cell>
          <cell r="C2766" t="str">
            <v>C33D后排座椅两侧头枕面料（黑色织物，蓝色）</v>
          </cell>
        </row>
        <row r="2767">
          <cell r="A2767" t="str">
            <v>2.02.333</v>
          </cell>
          <cell r="B2767" t="str">
            <v>SCS0002156</v>
          </cell>
          <cell r="C2767" t="str">
            <v>C33D后排座椅两侧头枕面料（黑色织物，橙色）</v>
          </cell>
        </row>
        <row r="2768">
          <cell r="A2768" t="str">
            <v>2.02.334</v>
          </cell>
          <cell r="B2768" t="str">
            <v>SCS0002157</v>
          </cell>
          <cell r="C2768" t="str">
            <v>C33D后排座椅中间头枕面料（黑色织物，红色）</v>
          </cell>
        </row>
        <row r="2769">
          <cell r="A2769" t="str">
            <v>2.02.335</v>
          </cell>
          <cell r="B2769" t="str">
            <v>SCS0002158</v>
          </cell>
          <cell r="C2769" t="str">
            <v>C33D后排座椅中间头枕面料（黑色织物，蓝色）</v>
          </cell>
        </row>
        <row r="2770">
          <cell r="A2770" t="str">
            <v>2.02.336</v>
          </cell>
          <cell r="B2770" t="str">
            <v>SCS0002159</v>
          </cell>
          <cell r="C2770" t="str">
            <v>C33D后排座椅中间头枕面料（黑色织物，橙色）</v>
          </cell>
        </row>
        <row r="2771">
          <cell r="A2771" t="str">
            <v>2.02.337</v>
          </cell>
          <cell r="B2771" t="str">
            <v>SCS0002160</v>
          </cell>
          <cell r="C2771" t="str">
            <v>C33D后排座椅整体靠背面料（黑色织物，红色）</v>
          </cell>
        </row>
        <row r="2772">
          <cell r="A2772" t="str">
            <v>2.02.338</v>
          </cell>
          <cell r="B2772" t="str">
            <v>SCS0002161</v>
          </cell>
          <cell r="C2772" t="str">
            <v>C33D后排座椅整体靠背面料（黑色织物，蓝色）</v>
          </cell>
        </row>
        <row r="2773">
          <cell r="A2773" t="str">
            <v>2.02.339</v>
          </cell>
          <cell r="B2773" t="str">
            <v>SCS0002162</v>
          </cell>
          <cell r="C2773" t="str">
            <v>C33D后排座椅整体靠背面料（黑色织物，橙色）</v>
          </cell>
        </row>
        <row r="2774">
          <cell r="A2774" t="str">
            <v>2.02.340</v>
          </cell>
          <cell r="B2774" t="str">
            <v>SCS0002163</v>
          </cell>
          <cell r="C2774" t="str">
            <v>C33D后排座椅整体座垫面料（黑色织物，红色）</v>
          </cell>
        </row>
        <row r="2775">
          <cell r="A2775" t="str">
            <v>2.02.341</v>
          </cell>
          <cell r="B2775" t="str">
            <v>SCS0002164</v>
          </cell>
          <cell r="C2775" t="str">
            <v>C33D后排座椅整体座垫面料（黑色织物，蓝色）</v>
          </cell>
        </row>
        <row r="2776">
          <cell r="A2776" t="str">
            <v>2.02.342</v>
          </cell>
          <cell r="B2776" t="str">
            <v>SCS0002165</v>
          </cell>
          <cell r="C2776" t="str">
            <v>C33D后排座椅整体座垫面料（黑色织物，橙色）</v>
          </cell>
        </row>
        <row r="2777">
          <cell r="A2777" t="str">
            <v>2.02.343</v>
          </cell>
          <cell r="B2777" t="str">
            <v>SCS0002166</v>
          </cell>
          <cell r="C2777" t="str">
            <v>C33D驾驶员头枕面料（黑色PVC，红色）</v>
          </cell>
        </row>
        <row r="2778">
          <cell r="A2778" t="str">
            <v>2.02.344</v>
          </cell>
          <cell r="B2778" t="str">
            <v>SCS0002167</v>
          </cell>
          <cell r="C2778" t="str">
            <v>C33D驾驶员头枕面料（黑色PVC，蓝色）</v>
          </cell>
        </row>
        <row r="2779">
          <cell r="A2779" t="str">
            <v>2.02.345</v>
          </cell>
          <cell r="B2779" t="str">
            <v>SCS0002168</v>
          </cell>
          <cell r="C2779" t="str">
            <v>C33D驾驶员头枕面料（黑色PVC，橙色）</v>
          </cell>
        </row>
        <row r="2780">
          <cell r="A2780" t="str">
            <v>2.02.346</v>
          </cell>
          <cell r="B2780" t="str">
            <v>SCS0002169</v>
          </cell>
          <cell r="C2780" t="str">
            <v>C33D驾驶员靠背面料（黑色织物+PVC，红色）</v>
          </cell>
        </row>
        <row r="2781">
          <cell r="A2781" t="str">
            <v>2.02.347</v>
          </cell>
          <cell r="B2781" t="str">
            <v>SCS0002170</v>
          </cell>
          <cell r="C2781" t="str">
            <v>C33D驾驶员靠背面料（黑色织物+PVC，蓝色）</v>
          </cell>
        </row>
        <row r="2782">
          <cell r="A2782" t="str">
            <v>2.02.348</v>
          </cell>
          <cell r="B2782" t="str">
            <v>SCS0002171</v>
          </cell>
          <cell r="C2782" t="str">
            <v>C33D驾驶员靠背面料（黑色织物+PVC，橙色）</v>
          </cell>
        </row>
        <row r="2783">
          <cell r="A2783" t="str">
            <v>2.02.349</v>
          </cell>
          <cell r="B2783" t="str">
            <v>SCS0002172</v>
          </cell>
          <cell r="C2783" t="str">
            <v>C33D驾驶员座垫面料（黑色织物+PVC，红色）</v>
          </cell>
        </row>
        <row r="2784">
          <cell r="A2784" t="str">
            <v>2.02.350</v>
          </cell>
          <cell r="B2784" t="str">
            <v>SCS0002173</v>
          </cell>
          <cell r="C2784" t="str">
            <v>C33D驾驶员座垫面料（黑色织物+PVC，蓝色）</v>
          </cell>
        </row>
        <row r="2785">
          <cell r="A2785" t="str">
            <v>2.02.351</v>
          </cell>
          <cell r="B2785" t="str">
            <v>SCS0002174</v>
          </cell>
          <cell r="C2785" t="str">
            <v>C33D驾驶员座垫面料（黑色织物+PVC，橙色）</v>
          </cell>
        </row>
        <row r="2786">
          <cell r="A2786" t="str">
            <v>2.02.352</v>
          </cell>
          <cell r="B2786" t="str">
            <v>SCS0002175</v>
          </cell>
          <cell r="C2786" t="str">
            <v>C33D副驾驶员靠背面料（黑色织物+PVC，红色）</v>
          </cell>
        </row>
        <row r="2787">
          <cell r="A2787" t="str">
            <v>2.02.353</v>
          </cell>
          <cell r="B2787" t="str">
            <v>SCS0002176</v>
          </cell>
          <cell r="C2787" t="str">
            <v>C33D副驾驶员靠背面料（黑色织物+PVC，蓝色）</v>
          </cell>
        </row>
        <row r="2788">
          <cell r="A2788" t="str">
            <v>2.02.354</v>
          </cell>
          <cell r="B2788" t="str">
            <v>SCS0002177</v>
          </cell>
          <cell r="C2788" t="str">
            <v>C33D副驾驶员靠背面料（黑色织物+PVC，橙色）</v>
          </cell>
        </row>
        <row r="2789">
          <cell r="A2789" t="str">
            <v>2.02.355</v>
          </cell>
          <cell r="B2789" t="str">
            <v>SCS0002178</v>
          </cell>
          <cell r="C2789" t="str">
            <v>C33D副驾驶员座垫面料（黑色织物+PVC，红色）</v>
          </cell>
        </row>
        <row r="2790">
          <cell r="A2790" t="str">
            <v>2.02.356</v>
          </cell>
          <cell r="B2790" t="str">
            <v>SCS0002179</v>
          </cell>
          <cell r="C2790" t="str">
            <v>C33D副驾驶员座垫面料（黑色织物+PVC，蓝色）</v>
          </cell>
        </row>
        <row r="2791">
          <cell r="A2791" t="str">
            <v>2.02.357</v>
          </cell>
          <cell r="B2791" t="str">
            <v>SCS0002180</v>
          </cell>
          <cell r="C2791" t="str">
            <v>C33D副驾驶员座垫面料（黑色织物+PVC，橙色）</v>
          </cell>
        </row>
        <row r="2792">
          <cell r="A2792" t="str">
            <v>2.02.358</v>
          </cell>
          <cell r="B2792" t="str">
            <v>SCS0002181</v>
          </cell>
          <cell r="C2792" t="str">
            <v>M50驾驶座椅靠背面套（浅灰色PVC）</v>
          </cell>
        </row>
        <row r="2793">
          <cell r="A2793" t="str">
            <v>2.02.359</v>
          </cell>
          <cell r="B2793" t="str">
            <v>SCS0002182</v>
          </cell>
          <cell r="C2793" t="str">
            <v>M50驾驶座椅座垫面套(浅灰色PVC)</v>
          </cell>
        </row>
        <row r="2794">
          <cell r="A2794" t="str">
            <v>2.02.360</v>
          </cell>
          <cell r="B2794" t="str">
            <v>SCS0002183</v>
          </cell>
          <cell r="C2794" t="str">
            <v>M50副驾驶座椅靠背面套(浅灰色PVC)</v>
          </cell>
        </row>
        <row r="2795">
          <cell r="A2795" t="str">
            <v>2.02.361</v>
          </cell>
          <cell r="B2795" t="str">
            <v>SCS0002184</v>
          </cell>
          <cell r="C2795" t="str">
            <v>M50副驾驶座椅坐垫面套(浅灰色PVC)</v>
          </cell>
        </row>
        <row r="2796">
          <cell r="A2796" t="str">
            <v>2.02.362</v>
          </cell>
          <cell r="B2796" t="str">
            <v>SCS0002185</v>
          </cell>
          <cell r="C2796" t="str">
            <v>M50前排头枕面套(浅灰色PVC)</v>
          </cell>
        </row>
        <row r="2797">
          <cell r="A2797" t="str">
            <v>2.02.363</v>
          </cell>
          <cell r="B2797" t="str">
            <v>SCS0002186</v>
          </cell>
          <cell r="C2797" t="str">
            <v>M50左侧独立靠背面套(浅灰色PVC)</v>
          </cell>
        </row>
        <row r="2798">
          <cell r="A2798" t="str">
            <v>2.02.364</v>
          </cell>
          <cell r="B2798" t="str">
            <v>SCS0002187</v>
          </cell>
          <cell r="C2798" t="str">
            <v>M50左侧独立座垫面套（浅灰色PVC）</v>
          </cell>
        </row>
        <row r="2799">
          <cell r="A2799" t="str">
            <v>2.02.365</v>
          </cell>
          <cell r="B2799" t="str">
            <v>SCS0002188</v>
          </cell>
          <cell r="C2799" t="str">
            <v>M50左座椅扶手面套(浅灰色PVC)</v>
          </cell>
        </row>
        <row r="2800">
          <cell r="A2800" t="str">
            <v>2.02.366</v>
          </cell>
          <cell r="B2800" t="str">
            <v>SCS0002189</v>
          </cell>
          <cell r="C2800" t="str">
            <v>M50右座椅扶手面套(浅灰色PVC)</v>
          </cell>
        </row>
        <row r="2801">
          <cell r="A2801" t="str">
            <v>2.02.367</v>
          </cell>
          <cell r="B2801" t="str">
            <v>SCS0002190</v>
          </cell>
          <cell r="C2801" t="str">
            <v>M50右侧独立靠背面套(浅灰色PVC)</v>
          </cell>
        </row>
        <row r="2802">
          <cell r="A2802" t="str">
            <v>2.02.368</v>
          </cell>
          <cell r="B2802" t="str">
            <v>SCS0002191</v>
          </cell>
          <cell r="C2802" t="str">
            <v>M50右侧独立座垫面套（浅灰色PVC）</v>
          </cell>
        </row>
        <row r="2803">
          <cell r="A2803" t="str">
            <v>2.02.369</v>
          </cell>
          <cell r="B2803" t="str">
            <v>SCS0002192</v>
          </cell>
          <cell r="C2803" t="str">
            <v>M50左侧座椅靠背面套（浅灰色PVC）</v>
          </cell>
        </row>
        <row r="2804">
          <cell r="A2804" t="str">
            <v>2.02.370</v>
          </cell>
          <cell r="B2804" t="str">
            <v>SCS0002193</v>
          </cell>
          <cell r="C2804" t="str">
            <v>M50右侧座椅靠背面套（浅灰色PVC）</v>
          </cell>
        </row>
        <row r="2805">
          <cell r="A2805" t="str">
            <v>2.02.371</v>
          </cell>
          <cell r="B2805" t="str">
            <v>SCS0002194</v>
          </cell>
          <cell r="C2805" t="str">
            <v>M50左侧座椅座垫面套（浅灰色PVC）</v>
          </cell>
        </row>
        <row r="2806">
          <cell r="A2806" t="str">
            <v>2.02.372</v>
          </cell>
          <cell r="B2806" t="str">
            <v>SCS0002195</v>
          </cell>
          <cell r="C2806" t="str">
            <v>M50右侧座椅座垫面套（浅灰色PVC）</v>
          </cell>
        </row>
        <row r="2807">
          <cell r="A2807" t="str">
            <v>2.02.373</v>
          </cell>
          <cell r="B2807" t="str">
            <v>SCS0002196</v>
          </cell>
          <cell r="C2807" t="str">
            <v>M50三人靠背面套（浅灰色PVC）</v>
          </cell>
        </row>
        <row r="2808">
          <cell r="A2808" t="str">
            <v>2.02.374</v>
          </cell>
          <cell r="B2808" t="str">
            <v>SCS0002197</v>
          </cell>
          <cell r="C2808" t="str">
            <v>M50三人座垫面套（浅灰色PVC）</v>
          </cell>
        </row>
        <row r="2809">
          <cell r="A2809" t="str">
            <v>2.02.375</v>
          </cell>
          <cell r="B2809" t="str">
            <v>SCS0002198</v>
          </cell>
          <cell r="C2809" t="str">
            <v>M50三人头枕面套（浅灰色PVC）</v>
          </cell>
        </row>
        <row r="2810">
          <cell r="A2810" t="str">
            <v>2.02.376</v>
          </cell>
          <cell r="B2810" t="str">
            <v>SCS0002199</v>
          </cell>
          <cell r="C2810" t="str">
            <v>M20驾驶座椅靠背面套（紫黑色织物）</v>
          </cell>
        </row>
        <row r="2811">
          <cell r="A2811" t="str">
            <v>2.02.377</v>
          </cell>
          <cell r="B2811" t="str">
            <v>SCS0002200</v>
          </cell>
          <cell r="C2811" t="str">
            <v>M20驾驶座椅靠背面套（紫黑色+棕色PVC）</v>
          </cell>
        </row>
        <row r="2812">
          <cell r="A2812" t="str">
            <v>2.02.378</v>
          </cell>
          <cell r="B2812" t="str">
            <v>SCS0002201</v>
          </cell>
          <cell r="C2812" t="str">
            <v>M20驾驶座椅座垫面套(紫黑色织物)</v>
          </cell>
        </row>
        <row r="2813">
          <cell r="A2813" t="str">
            <v>2.02.379</v>
          </cell>
          <cell r="B2813" t="str">
            <v>SCS0002202</v>
          </cell>
          <cell r="C2813" t="str">
            <v>M20驾驶座椅座垫面套(紫黑色+棕色PVC)</v>
          </cell>
        </row>
        <row r="2814">
          <cell r="A2814" t="str">
            <v>2.02.380</v>
          </cell>
          <cell r="B2814" t="str">
            <v>SCS0002203</v>
          </cell>
          <cell r="C2814" t="str">
            <v>M20副驾驶座椅靠背面套(紫黑色织物)</v>
          </cell>
        </row>
        <row r="2815">
          <cell r="A2815" t="str">
            <v>2.02.381</v>
          </cell>
          <cell r="B2815" t="str">
            <v>SCS0002204</v>
          </cell>
          <cell r="C2815" t="str">
            <v>M20副驾驶座椅靠背面套(紫黑色+棕色PVC)</v>
          </cell>
        </row>
        <row r="2816">
          <cell r="A2816" t="str">
            <v>2.02.382</v>
          </cell>
          <cell r="B2816" t="str">
            <v>SCS0002205</v>
          </cell>
          <cell r="C2816" t="str">
            <v>M20副驾驶座椅坐垫面套(紫黑色织物)</v>
          </cell>
        </row>
        <row r="2817">
          <cell r="A2817" t="str">
            <v>2.02.383</v>
          </cell>
          <cell r="B2817" t="str">
            <v>SCS0002206</v>
          </cell>
          <cell r="C2817" t="str">
            <v>M20副驾驶座椅坐垫面套(紫黑色+棕色PVC)</v>
          </cell>
        </row>
        <row r="2818">
          <cell r="A2818" t="str">
            <v>2.02.384</v>
          </cell>
          <cell r="B2818" t="str">
            <v>SCS0002207</v>
          </cell>
          <cell r="C2818" t="str">
            <v>M20前排头枕面套(紫黑色织物)</v>
          </cell>
        </row>
        <row r="2819">
          <cell r="A2819" t="str">
            <v>2.02.385</v>
          </cell>
          <cell r="B2819" t="str">
            <v>SCS0002208</v>
          </cell>
          <cell r="C2819" t="str">
            <v>M20前排头枕面套(紫黑色+棕色PVC)</v>
          </cell>
        </row>
        <row r="2820">
          <cell r="A2820" t="str">
            <v>2.02.386</v>
          </cell>
          <cell r="B2820" t="str">
            <v>SCS0002209</v>
          </cell>
          <cell r="C2820" t="str">
            <v>M20左侧独立靠背面套(紫黑色织物)</v>
          </cell>
        </row>
        <row r="2821">
          <cell r="A2821" t="str">
            <v>2.02.387</v>
          </cell>
          <cell r="B2821" t="str">
            <v>SCS0002210</v>
          </cell>
          <cell r="C2821" t="str">
            <v>M20左侧独立靠背面套(紫黑色+棕色PVC)</v>
          </cell>
        </row>
        <row r="2822">
          <cell r="A2822" t="str">
            <v>2.02.388</v>
          </cell>
          <cell r="B2822" t="str">
            <v>SCS0002211</v>
          </cell>
          <cell r="C2822" t="str">
            <v>M20左侧独立座垫面套（紫黑色织物）</v>
          </cell>
        </row>
        <row r="2823">
          <cell r="A2823" t="str">
            <v>2.02.389</v>
          </cell>
          <cell r="B2823" t="str">
            <v>SCS0002212</v>
          </cell>
          <cell r="C2823" t="str">
            <v>M20左侧独立座垫面套（紫黑色+棕色PVC）</v>
          </cell>
        </row>
        <row r="2824">
          <cell r="A2824" t="str">
            <v>2.02.390</v>
          </cell>
          <cell r="B2824" t="str">
            <v>SCS0002213</v>
          </cell>
          <cell r="C2824" t="str">
            <v>M20左座椅扶手面套(紫黑色织物)</v>
          </cell>
        </row>
        <row r="2825">
          <cell r="A2825" t="str">
            <v>2.02.391</v>
          </cell>
          <cell r="B2825" t="str">
            <v>SCS0002214</v>
          </cell>
          <cell r="C2825" t="str">
            <v>M20左座椅扶手面套(紫黑色+棕色PVC)</v>
          </cell>
        </row>
        <row r="2826">
          <cell r="A2826" t="str">
            <v>2.02.392</v>
          </cell>
          <cell r="B2826" t="str">
            <v>SCS0002215</v>
          </cell>
          <cell r="C2826" t="str">
            <v>M20右座椅扶手面套(紫黑色织物)</v>
          </cell>
        </row>
        <row r="2827">
          <cell r="A2827" t="str">
            <v>2.02.393</v>
          </cell>
          <cell r="B2827" t="str">
            <v>SCS0002216</v>
          </cell>
          <cell r="C2827" t="str">
            <v>M20右座椅扶手面套(紫黑色+棕色PVC)</v>
          </cell>
        </row>
        <row r="2828">
          <cell r="A2828" t="str">
            <v>2.02.394</v>
          </cell>
          <cell r="B2828" t="str">
            <v>SCS0002217</v>
          </cell>
          <cell r="C2828" t="str">
            <v>M20右侧独立靠背面套(紫黑色织物)</v>
          </cell>
        </row>
        <row r="2829">
          <cell r="A2829" t="str">
            <v>2.02.395</v>
          </cell>
          <cell r="B2829" t="str">
            <v>SCS0002218</v>
          </cell>
          <cell r="C2829" t="str">
            <v>M20右侧独立靠背面套(紫黑色+棕色PVC)</v>
          </cell>
        </row>
        <row r="2830">
          <cell r="A2830" t="str">
            <v>2.02.396</v>
          </cell>
          <cell r="B2830" t="str">
            <v>SCS0002219</v>
          </cell>
          <cell r="C2830" t="str">
            <v>M20右侧独立座垫面套（紫黑色织物）</v>
          </cell>
        </row>
        <row r="2831">
          <cell r="A2831" t="str">
            <v>2.02.397</v>
          </cell>
          <cell r="B2831" t="str">
            <v>SCS0002220</v>
          </cell>
          <cell r="C2831" t="str">
            <v>M20右侧独立座垫面套（紫黑色+棕色PVC）</v>
          </cell>
        </row>
        <row r="2832">
          <cell r="A2832" t="str">
            <v>2.02.398</v>
          </cell>
          <cell r="B2832" t="str">
            <v>SCS0002221</v>
          </cell>
          <cell r="C2832" t="str">
            <v>M20左侧座椅靠背面套（紫黑色织物）</v>
          </cell>
        </row>
        <row r="2833">
          <cell r="A2833" t="str">
            <v>2.02.399</v>
          </cell>
          <cell r="B2833" t="str">
            <v>SCS0002222</v>
          </cell>
          <cell r="C2833" t="str">
            <v>M20左侧座椅靠背面套（紫黑色+棕色PVC）</v>
          </cell>
        </row>
        <row r="2834">
          <cell r="A2834" t="str">
            <v>2.02.400</v>
          </cell>
          <cell r="B2834" t="str">
            <v>SCS0002223</v>
          </cell>
          <cell r="C2834" t="str">
            <v>M20右侧座椅靠背面套（紫黑色织物）</v>
          </cell>
        </row>
        <row r="2835">
          <cell r="A2835" t="str">
            <v>2.02.401</v>
          </cell>
          <cell r="B2835" t="str">
            <v>SCS0002224</v>
          </cell>
          <cell r="C2835" t="str">
            <v>M20右侧座椅靠背面套（紫黑色+棕色PVC）</v>
          </cell>
        </row>
        <row r="2836">
          <cell r="A2836" t="str">
            <v>2.02.402</v>
          </cell>
          <cell r="B2836" t="str">
            <v>SCS0002225</v>
          </cell>
          <cell r="C2836" t="str">
            <v>M20左侧座椅座垫面套（紫黑色织物）</v>
          </cell>
        </row>
        <row r="2837">
          <cell r="A2837" t="str">
            <v>2.02.403</v>
          </cell>
          <cell r="B2837" t="str">
            <v>SCS0002226</v>
          </cell>
          <cell r="C2837" t="str">
            <v>M20左侧座椅座垫面套（紫黑色+棕色PVC）</v>
          </cell>
        </row>
        <row r="2838">
          <cell r="A2838" t="str">
            <v>2.02.404</v>
          </cell>
          <cell r="B2838" t="str">
            <v>SCS0002227</v>
          </cell>
          <cell r="C2838" t="str">
            <v>M20右侧座椅座垫面套（紫黑色织物）</v>
          </cell>
        </row>
        <row r="2839">
          <cell r="A2839" t="str">
            <v>2.02.405</v>
          </cell>
          <cell r="B2839" t="str">
            <v>SCS0002228</v>
          </cell>
          <cell r="C2839" t="str">
            <v>M20右侧座椅座垫面套（紫黑色+棕色PVC）</v>
          </cell>
        </row>
        <row r="2840">
          <cell r="A2840" t="str">
            <v>2.02.406</v>
          </cell>
          <cell r="B2840" t="str">
            <v>SCS0002229</v>
          </cell>
          <cell r="C2840" t="str">
            <v>M20三人靠背面套（紫黑色织物）</v>
          </cell>
        </row>
        <row r="2841">
          <cell r="A2841" t="str">
            <v>2.02.407</v>
          </cell>
          <cell r="B2841" t="str">
            <v>SCS0002230</v>
          </cell>
          <cell r="C2841" t="str">
            <v>M20三人靠背面套（紫黑色+棕色PVC）</v>
          </cell>
        </row>
        <row r="2842">
          <cell r="A2842" t="str">
            <v>2.02.408</v>
          </cell>
          <cell r="B2842" t="str">
            <v>SCS0002231</v>
          </cell>
          <cell r="C2842" t="str">
            <v>M20三人座垫面套（紫黑色织物）</v>
          </cell>
        </row>
        <row r="2843">
          <cell r="A2843" t="str">
            <v>2.02.409</v>
          </cell>
          <cell r="B2843" t="str">
            <v>SCS0002232</v>
          </cell>
          <cell r="C2843" t="str">
            <v>M20三人座垫面套（紫黑色+棕色PVC）</v>
          </cell>
        </row>
        <row r="2844">
          <cell r="A2844" t="str">
            <v>2.02.410</v>
          </cell>
          <cell r="B2844" t="str">
            <v>SCS0002233</v>
          </cell>
          <cell r="C2844" t="str">
            <v>M20三人头枕面套（紫黑色织物）</v>
          </cell>
        </row>
        <row r="2845">
          <cell r="A2845" t="str">
            <v>2.02.411</v>
          </cell>
          <cell r="B2845" t="str">
            <v>SCS0002234</v>
          </cell>
          <cell r="C2845" t="str">
            <v>M20三人头枕面套（紫黑色+棕色PVC）</v>
          </cell>
        </row>
        <row r="2846">
          <cell r="A2846" t="str">
            <v>2.02.412</v>
          </cell>
          <cell r="B2846" t="str">
            <v>SCS0002235</v>
          </cell>
          <cell r="C2846" t="str">
            <v>M50驾驶座椅靠背面套（浅灰色织物）</v>
          </cell>
        </row>
        <row r="2847">
          <cell r="A2847" t="str">
            <v>2.02.413</v>
          </cell>
          <cell r="B2847" t="str">
            <v>SCS0002236</v>
          </cell>
          <cell r="C2847" t="str">
            <v>M50驾驶座椅座垫面套(浅灰色织物)</v>
          </cell>
        </row>
        <row r="2848">
          <cell r="A2848" t="str">
            <v>2.02.414</v>
          </cell>
          <cell r="B2848" t="str">
            <v>SCS0002237</v>
          </cell>
          <cell r="C2848" t="str">
            <v>M50副驾驶座椅靠背面套(浅灰色织物)</v>
          </cell>
        </row>
        <row r="2849">
          <cell r="A2849" t="str">
            <v>2.02.415</v>
          </cell>
          <cell r="B2849" t="str">
            <v>SCS0002238</v>
          </cell>
          <cell r="C2849" t="str">
            <v>M50副驾驶座椅坐垫面套(浅灰色织物)</v>
          </cell>
        </row>
        <row r="2850">
          <cell r="A2850" t="str">
            <v>2.02.416</v>
          </cell>
          <cell r="B2850" t="str">
            <v>SCS0002239</v>
          </cell>
          <cell r="C2850" t="str">
            <v>M50前排头枕面套(浅灰色织物)</v>
          </cell>
        </row>
        <row r="2851">
          <cell r="A2851" t="str">
            <v>2.02.417</v>
          </cell>
          <cell r="B2851" t="str">
            <v>SCS0002240</v>
          </cell>
          <cell r="C2851" t="str">
            <v>M50左侧独立靠背面套(浅灰色织物)</v>
          </cell>
        </row>
        <row r="2852">
          <cell r="A2852" t="str">
            <v>2.02.418</v>
          </cell>
          <cell r="B2852" t="str">
            <v>SCS0002241</v>
          </cell>
          <cell r="C2852" t="str">
            <v>M50左侧独立座垫面套（浅灰色织物）</v>
          </cell>
        </row>
        <row r="2853">
          <cell r="A2853" t="str">
            <v>2.02.419</v>
          </cell>
          <cell r="B2853" t="str">
            <v>SCS0002242</v>
          </cell>
          <cell r="C2853" t="str">
            <v>M50左座椅扶手面套(浅灰色织物)</v>
          </cell>
        </row>
        <row r="2854">
          <cell r="A2854" t="str">
            <v>2.02.420</v>
          </cell>
          <cell r="B2854" t="str">
            <v>SCS0002243</v>
          </cell>
          <cell r="C2854" t="str">
            <v>M50右座椅扶手面套(浅灰色织物)</v>
          </cell>
        </row>
        <row r="2855">
          <cell r="A2855" t="str">
            <v>2.02.421</v>
          </cell>
          <cell r="B2855" t="str">
            <v>SCS0002244</v>
          </cell>
          <cell r="C2855" t="str">
            <v>M50右侧独立靠背面套(浅灰色织物)</v>
          </cell>
        </row>
        <row r="2856">
          <cell r="A2856" t="str">
            <v>2.02.422</v>
          </cell>
          <cell r="B2856" t="str">
            <v>SCS0002245</v>
          </cell>
          <cell r="C2856" t="str">
            <v>M50右侧独立座垫面套（浅灰色织物）</v>
          </cell>
        </row>
        <row r="2857">
          <cell r="A2857" t="str">
            <v>2.02.423</v>
          </cell>
          <cell r="B2857" t="str">
            <v>SCS0002246</v>
          </cell>
          <cell r="C2857" t="str">
            <v>M50左侧座椅靠背面套（浅灰色织物）</v>
          </cell>
        </row>
        <row r="2858">
          <cell r="A2858" t="str">
            <v>2.02.424</v>
          </cell>
          <cell r="B2858" t="str">
            <v>SCS0002247</v>
          </cell>
          <cell r="C2858" t="str">
            <v>M50右侧座椅靠背面套（浅灰色织物）</v>
          </cell>
        </row>
        <row r="2859">
          <cell r="A2859" t="str">
            <v>2.02.425</v>
          </cell>
          <cell r="B2859" t="str">
            <v>SCS0002248</v>
          </cell>
          <cell r="C2859" t="str">
            <v>M50左侧座椅座垫面套（浅灰色织物）</v>
          </cell>
        </row>
        <row r="2860">
          <cell r="A2860" t="str">
            <v>2.02.426</v>
          </cell>
          <cell r="B2860" t="str">
            <v>SCS0002249</v>
          </cell>
          <cell r="C2860" t="str">
            <v>M50右侧座椅座垫面套（浅灰色织物）</v>
          </cell>
        </row>
        <row r="2861">
          <cell r="A2861" t="str">
            <v>2.02.427</v>
          </cell>
          <cell r="B2861" t="str">
            <v>SCS0002250</v>
          </cell>
          <cell r="C2861" t="str">
            <v>M50三人靠背面套（浅灰色织物）</v>
          </cell>
        </row>
        <row r="2862">
          <cell r="A2862" t="str">
            <v>2.02.428</v>
          </cell>
          <cell r="B2862" t="str">
            <v>SCS0002251</v>
          </cell>
          <cell r="C2862" t="str">
            <v>M50三人座垫面套（浅灰色织物）</v>
          </cell>
        </row>
        <row r="2863">
          <cell r="A2863" t="str">
            <v>2.02.429</v>
          </cell>
          <cell r="B2863" t="str">
            <v>SCS0002252</v>
          </cell>
          <cell r="C2863" t="str">
            <v>M50三人头枕面套（浅灰色织物）</v>
          </cell>
        </row>
        <row r="2864">
          <cell r="A2864" t="str">
            <v>2.02.430</v>
          </cell>
          <cell r="B2864" t="str">
            <v>SCS0002253</v>
          </cell>
          <cell r="C2864" t="str">
            <v>C33D正驾靠背（带气囊）发泡无纺布</v>
          </cell>
        </row>
        <row r="2865">
          <cell r="A2865" t="str">
            <v>2.02.431</v>
          </cell>
          <cell r="B2865" t="str">
            <v>SCS0002254</v>
          </cell>
          <cell r="C2865" t="str">
            <v>C33D副驾靠背（带气囊）发泡无纺布</v>
          </cell>
        </row>
        <row r="2866">
          <cell r="A2866" t="str">
            <v>2.02.432</v>
          </cell>
          <cell r="B2866" t="str">
            <v>SCS0002255</v>
          </cell>
          <cell r="C2866" t="str">
            <v>M35驾驶座椅靠背面套（棕色PVC）</v>
          </cell>
        </row>
        <row r="2867">
          <cell r="A2867" t="str">
            <v>2.02.433</v>
          </cell>
          <cell r="B2867" t="str">
            <v>SCS0002256</v>
          </cell>
          <cell r="C2867" t="str">
            <v>M35驾驶座椅座垫面套(棕色PVC)</v>
          </cell>
        </row>
        <row r="2868">
          <cell r="A2868" t="str">
            <v>2.02.434</v>
          </cell>
          <cell r="B2868" t="str">
            <v>SCS0002257</v>
          </cell>
          <cell r="C2868" t="str">
            <v>M35副驾驶座椅靠背面套(棕色PVC)</v>
          </cell>
        </row>
        <row r="2869">
          <cell r="A2869" t="str">
            <v>2.02.435</v>
          </cell>
          <cell r="B2869" t="str">
            <v>SCS0002258</v>
          </cell>
          <cell r="C2869" t="str">
            <v>M35副驾驶座椅坐垫面套(棕色PVC)</v>
          </cell>
        </row>
        <row r="2870">
          <cell r="A2870" t="str">
            <v>2.02.436</v>
          </cell>
          <cell r="B2870" t="str">
            <v>SCS0002259</v>
          </cell>
          <cell r="C2870" t="str">
            <v>M35前排头枕面套(棕色PVC)</v>
          </cell>
        </row>
        <row r="2871">
          <cell r="A2871" t="str">
            <v>2.02.437</v>
          </cell>
          <cell r="B2871" t="str">
            <v>SCS0002260</v>
          </cell>
          <cell r="C2871" t="str">
            <v>M35左侧独立靠背面套(棕色PVC)</v>
          </cell>
        </row>
        <row r="2872">
          <cell r="A2872" t="str">
            <v>2.02.438</v>
          </cell>
          <cell r="B2872" t="str">
            <v>SCS0002261</v>
          </cell>
          <cell r="C2872" t="str">
            <v>M35左侧独立座垫面套（棕色PVC）</v>
          </cell>
        </row>
        <row r="2873">
          <cell r="A2873" t="str">
            <v>2.02.439</v>
          </cell>
          <cell r="B2873" t="str">
            <v>SCS0002262</v>
          </cell>
          <cell r="C2873" t="str">
            <v>M35左座椅扶手面套(棕色PVC)</v>
          </cell>
        </row>
        <row r="2874">
          <cell r="A2874" t="str">
            <v>2.02.440</v>
          </cell>
          <cell r="B2874" t="str">
            <v>SCS0002263</v>
          </cell>
          <cell r="C2874" t="str">
            <v>M35右座椅扶手面套(棕色PVC)</v>
          </cell>
        </row>
        <row r="2875">
          <cell r="A2875" t="str">
            <v>2.02.441</v>
          </cell>
          <cell r="B2875" t="str">
            <v>SCS0002264</v>
          </cell>
          <cell r="C2875" t="str">
            <v>M35右侧独立靠背面套(棕色PVC)</v>
          </cell>
        </row>
        <row r="2876">
          <cell r="A2876" t="str">
            <v>2.02.442</v>
          </cell>
          <cell r="B2876" t="str">
            <v>SCS0002265</v>
          </cell>
          <cell r="C2876" t="str">
            <v>M35右侧独立座垫面套（棕色PVC）</v>
          </cell>
        </row>
        <row r="2877">
          <cell r="A2877" t="str">
            <v>2.02.443</v>
          </cell>
          <cell r="B2877" t="str">
            <v>SCS0002266</v>
          </cell>
          <cell r="C2877" t="str">
            <v>M35左侧座椅靠背面套（棕色PVC）</v>
          </cell>
        </row>
        <row r="2878">
          <cell r="A2878" t="str">
            <v>2.02.444</v>
          </cell>
          <cell r="B2878" t="str">
            <v>SCS0002267</v>
          </cell>
          <cell r="C2878" t="str">
            <v>M35左侧座椅座垫面套（棕色PVC）</v>
          </cell>
        </row>
        <row r="2879">
          <cell r="A2879" t="str">
            <v>2.02.445</v>
          </cell>
          <cell r="B2879" t="str">
            <v>SCS0002268</v>
          </cell>
          <cell r="C2879" t="str">
            <v>M35右侧座椅靠背面套（棕色PVC）</v>
          </cell>
        </row>
        <row r="2880">
          <cell r="A2880" t="str">
            <v>2.02.446</v>
          </cell>
          <cell r="B2880" t="str">
            <v>SCS0002269</v>
          </cell>
          <cell r="C2880" t="str">
            <v>M35右侧座椅座垫面套（棕色PVC）</v>
          </cell>
        </row>
        <row r="2881">
          <cell r="A2881" t="str">
            <v>2.02.447</v>
          </cell>
          <cell r="B2881" t="str">
            <v>SCS0002270</v>
          </cell>
          <cell r="C2881" t="str">
            <v>M35三人靠背面套（棕色PVC）</v>
          </cell>
        </row>
        <row r="2882">
          <cell r="A2882" t="str">
            <v>2.02.448</v>
          </cell>
          <cell r="B2882" t="str">
            <v>SCS0002271</v>
          </cell>
          <cell r="C2882" t="str">
            <v>M35三人座垫面套（棕色PVC）</v>
          </cell>
        </row>
        <row r="2883">
          <cell r="A2883" t="str">
            <v>2.02.449</v>
          </cell>
          <cell r="B2883" t="str">
            <v>SCS0002272</v>
          </cell>
          <cell r="C2883" t="str">
            <v>M35三人头枕面套（棕色PVC）</v>
          </cell>
        </row>
        <row r="2884">
          <cell r="A2884" t="str">
            <v>2.02.450</v>
          </cell>
          <cell r="B2884" t="str">
            <v>SCS0002273</v>
          </cell>
          <cell r="C2884" t="str">
            <v>C33D前排座椅头枕面套（浅灰）</v>
          </cell>
        </row>
        <row r="2885">
          <cell r="A2885" t="str">
            <v>2.02.451</v>
          </cell>
          <cell r="B2885" t="str">
            <v>SCS0002274</v>
          </cell>
          <cell r="C2885" t="str">
            <v>C33D驾驶员靠背面套（浅灰）</v>
          </cell>
        </row>
        <row r="2886">
          <cell r="A2886" t="str">
            <v>2.02.452</v>
          </cell>
          <cell r="B2886" t="str">
            <v>SCS0002275</v>
          </cell>
          <cell r="C2886" t="str">
            <v>C33D驾驶员座垫面套（浅灰）</v>
          </cell>
        </row>
        <row r="2887">
          <cell r="A2887" t="str">
            <v>2.02.453</v>
          </cell>
          <cell r="B2887" t="str">
            <v>SCS0002276</v>
          </cell>
          <cell r="C2887" t="str">
            <v>C33D副驾驶员靠背面套（浅灰）</v>
          </cell>
        </row>
        <row r="2888">
          <cell r="A2888" t="str">
            <v>2.02.454</v>
          </cell>
          <cell r="B2888" t="str">
            <v>SCS0002277</v>
          </cell>
          <cell r="C2888" t="str">
            <v>C33D副驾驶员座垫面套（浅灰）</v>
          </cell>
        </row>
        <row r="2889">
          <cell r="A2889" t="str">
            <v>2.02.455</v>
          </cell>
          <cell r="B2889" t="str">
            <v>SCS0002278</v>
          </cell>
          <cell r="C2889" t="str">
            <v>C33D后排两侧头枕面套（浅灰）</v>
          </cell>
        </row>
        <row r="2890">
          <cell r="A2890" t="str">
            <v>2.02.456</v>
          </cell>
          <cell r="B2890" t="str">
            <v>SCS0002279</v>
          </cell>
          <cell r="C2890" t="str">
            <v>C33D后排中间头枕面套（浅灰）</v>
          </cell>
        </row>
        <row r="2891">
          <cell r="A2891" t="str">
            <v>2.02.457</v>
          </cell>
          <cell r="B2891" t="str">
            <v>SCS0002280</v>
          </cell>
          <cell r="C2891" t="str">
            <v>C33D后排整体靠背面套（浅灰）</v>
          </cell>
        </row>
        <row r="2892">
          <cell r="A2892" t="str">
            <v>2.02.458</v>
          </cell>
          <cell r="B2892" t="str">
            <v>SCS0002281</v>
          </cell>
          <cell r="C2892" t="str">
            <v>C33D后排整体座垫面套（浅灰）</v>
          </cell>
        </row>
        <row r="2893">
          <cell r="A2893" t="str">
            <v>2.02.459</v>
          </cell>
          <cell r="B2893" t="str">
            <v>SCS0002282</v>
          </cell>
          <cell r="C2893" t="str">
            <v>C33D后排靠背右面套（浅灰）</v>
          </cell>
        </row>
        <row r="2894">
          <cell r="A2894" t="str">
            <v>2.02.460</v>
          </cell>
          <cell r="B2894" t="str">
            <v>SCS0002283</v>
          </cell>
          <cell r="C2894" t="str">
            <v>C33D后排靠背左面套（浅灰）</v>
          </cell>
        </row>
        <row r="2895">
          <cell r="A2895" t="str">
            <v>2.02.461</v>
          </cell>
          <cell r="B2895" t="str">
            <v>SCS0002284</v>
          </cell>
          <cell r="C2895" t="str">
            <v>C33D后排坐垫右面套（浅灰）</v>
          </cell>
        </row>
        <row r="2896">
          <cell r="A2896" t="str">
            <v>2.02.462</v>
          </cell>
          <cell r="B2896" t="str">
            <v>SCS0002285</v>
          </cell>
          <cell r="C2896" t="str">
            <v>C33D后排坐垫左面套（浅灰）</v>
          </cell>
        </row>
        <row r="2897">
          <cell r="A2897" t="str">
            <v>2.02.463</v>
          </cell>
          <cell r="B2897" t="str">
            <v>SCS0002286</v>
          </cell>
          <cell r="C2897" t="str">
            <v>H32B主驾靠背面套（织物）</v>
          </cell>
        </row>
        <row r="2898">
          <cell r="A2898" t="str">
            <v>2.02.464</v>
          </cell>
          <cell r="B2898" t="str">
            <v>SCS0002287</v>
          </cell>
          <cell r="C2898" t="str">
            <v>H32B副驾靠背面套（织物）</v>
          </cell>
        </row>
        <row r="2899">
          <cell r="A2899" t="str">
            <v>2.02.465</v>
          </cell>
          <cell r="B2899" t="str">
            <v>SCS0002288</v>
          </cell>
          <cell r="C2899" t="str">
            <v>H32B前排头枕面套（织物）</v>
          </cell>
        </row>
        <row r="2900">
          <cell r="A2900" t="str">
            <v>2.02.466</v>
          </cell>
          <cell r="B2900" t="str">
            <v>SCS0002289</v>
          </cell>
          <cell r="C2900" t="str">
            <v>H32B主驾座垫面套（织物）</v>
          </cell>
        </row>
        <row r="2901">
          <cell r="A2901" t="str">
            <v>2.02.467</v>
          </cell>
          <cell r="B2901" t="str">
            <v>SCS0002290</v>
          </cell>
          <cell r="C2901" t="str">
            <v>H32B副驾座垫面套（织物）</v>
          </cell>
        </row>
        <row r="2902">
          <cell r="A2902" t="str">
            <v>2.02.468</v>
          </cell>
          <cell r="B2902" t="str">
            <v>SCS0002291</v>
          </cell>
          <cell r="C2902" t="str">
            <v>H32B侧气囊总成-左</v>
          </cell>
        </row>
        <row r="2903">
          <cell r="A2903" t="str">
            <v>2.02.469</v>
          </cell>
          <cell r="B2903" t="str">
            <v>SCS0002292</v>
          </cell>
          <cell r="C2903" t="str">
            <v>H32B侧气囊总成-右</v>
          </cell>
        </row>
        <row r="2904">
          <cell r="A2904" t="str">
            <v>2.02.470</v>
          </cell>
          <cell r="B2904" t="str">
            <v>SCS0002293</v>
          </cell>
          <cell r="C2904" t="str">
            <v>H32B前排头枕面套（真皮）</v>
          </cell>
        </row>
        <row r="2905">
          <cell r="A2905" t="str">
            <v>2.02.471</v>
          </cell>
          <cell r="B2905" t="str">
            <v>SCS0002294</v>
          </cell>
          <cell r="C2905" t="str">
            <v>H32B主驾靠背面套（真皮）</v>
          </cell>
        </row>
        <row r="2906">
          <cell r="A2906" t="str">
            <v>2.02.472</v>
          </cell>
          <cell r="B2906" t="str">
            <v>SCS0002295</v>
          </cell>
          <cell r="C2906" t="str">
            <v>H32B主驾座垫面套（真皮）</v>
          </cell>
        </row>
        <row r="2907">
          <cell r="A2907" t="str">
            <v>2.02.473</v>
          </cell>
          <cell r="B2907" t="str">
            <v>SCS0002296</v>
          </cell>
          <cell r="C2907" t="str">
            <v>H32B副驾靠背面料（真皮）</v>
          </cell>
        </row>
        <row r="2908">
          <cell r="A2908" t="str">
            <v>2.02.474</v>
          </cell>
          <cell r="B2908" t="str">
            <v>SCS0002297</v>
          </cell>
          <cell r="C2908" t="str">
            <v>H32B副驾座垫面料（真皮）</v>
          </cell>
        </row>
        <row r="2909">
          <cell r="A2909" t="str">
            <v>2.02.475</v>
          </cell>
          <cell r="B2909" t="str">
            <v>SCS0002298</v>
          </cell>
          <cell r="C2909" t="str">
            <v>H32B主驾靠背面套（真皮，豪华）</v>
          </cell>
        </row>
        <row r="2910">
          <cell r="A2910" t="str">
            <v>2.02.476</v>
          </cell>
          <cell r="B2910" t="str">
            <v>SCS0002299</v>
          </cell>
          <cell r="C2910" t="str">
            <v>H32B副驾靠背面料（真皮，豪华）</v>
          </cell>
        </row>
        <row r="2911">
          <cell r="A2911" t="str">
            <v>2.02.477</v>
          </cell>
          <cell r="B2911" t="str">
            <v>SCS0002300</v>
          </cell>
          <cell r="C2911" t="str">
            <v>H32B后排六分靠背面套(织物面料)</v>
          </cell>
        </row>
        <row r="2912">
          <cell r="A2912" t="str">
            <v>2.02.478</v>
          </cell>
          <cell r="B2912" t="str">
            <v>SCS0002301</v>
          </cell>
          <cell r="C2912" t="str">
            <v>H32B后排四分靠背面套(织物面料)</v>
          </cell>
        </row>
        <row r="2913">
          <cell r="A2913" t="str">
            <v>2.02.479</v>
          </cell>
          <cell r="B2913" t="str">
            <v>SCS0002302</v>
          </cell>
          <cell r="C2913" t="str">
            <v>H32B后排中间头枕面套(织物面料)</v>
          </cell>
        </row>
        <row r="2914">
          <cell r="A2914" t="str">
            <v>2.02.480</v>
          </cell>
          <cell r="B2914" t="str">
            <v>SCS0002303</v>
          </cell>
          <cell r="C2914" t="str">
            <v>H32B后排中间头枕面套(真皮/皮革)</v>
          </cell>
        </row>
        <row r="2915">
          <cell r="A2915" t="str">
            <v>2.02.481</v>
          </cell>
          <cell r="B2915" t="str">
            <v>SCS0002304</v>
          </cell>
          <cell r="C2915" t="str">
            <v>H32B后排侧头枕面套(织物面料)</v>
          </cell>
        </row>
        <row r="2916">
          <cell r="A2916" t="str">
            <v>2.02.482</v>
          </cell>
          <cell r="B2916" t="str">
            <v>SCS0002305</v>
          </cell>
          <cell r="C2916" t="str">
            <v>H32B后排侧头枕面套(真皮/皮革)</v>
          </cell>
        </row>
        <row r="2917">
          <cell r="A2917" t="str">
            <v>2.02.483</v>
          </cell>
          <cell r="B2917" t="str">
            <v>SCS0002306</v>
          </cell>
          <cell r="C2917" t="str">
            <v>H32B后排六分靠背面套(真皮/皮革)</v>
          </cell>
        </row>
        <row r="2918">
          <cell r="A2918" t="str">
            <v>2.02.484</v>
          </cell>
          <cell r="B2918" t="str">
            <v>SCS0002307</v>
          </cell>
          <cell r="C2918" t="str">
            <v>H32B后排四分靠背面套(真皮/皮革)</v>
          </cell>
        </row>
        <row r="2919">
          <cell r="A2919" t="str">
            <v>2.02.485</v>
          </cell>
          <cell r="B2919" t="str">
            <v>SCS0002308</v>
          </cell>
          <cell r="C2919" t="str">
            <v>H32B后排坐垫面套(织物面料)</v>
          </cell>
        </row>
        <row r="2920">
          <cell r="A2920" t="str">
            <v>2.02.486</v>
          </cell>
          <cell r="B2920" t="str">
            <v>SCS0002309</v>
          </cell>
          <cell r="C2920" t="str">
            <v>H32B后排坐垫面套(真皮面料)</v>
          </cell>
        </row>
        <row r="2921">
          <cell r="A2921" t="str">
            <v>2.02.487</v>
          </cell>
          <cell r="B2921" t="str">
            <v>SCS0002310</v>
          </cell>
          <cell r="C2921" t="str">
            <v>M50N主驾靠背面套（棕色织物）</v>
          </cell>
        </row>
        <row r="2922">
          <cell r="A2922" t="str">
            <v>2.02.488</v>
          </cell>
          <cell r="B2922" t="str">
            <v>SCS0002311</v>
          </cell>
          <cell r="C2922" t="str">
            <v>M50N主驾靠背面套（深棕织物）</v>
          </cell>
        </row>
        <row r="2923">
          <cell r="A2923" t="str">
            <v>2.02.489</v>
          </cell>
          <cell r="B2923" t="str">
            <v>SCS0002312</v>
          </cell>
          <cell r="C2923" t="str">
            <v>M50N前排头枕面套（棕色织物）</v>
          </cell>
        </row>
        <row r="2924">
          <cell r="A2924" t="str">
            <v>2.02.490</v>
          </cell>
          <cell r="B2924" t="str">
            <v>SCS0002313</v>
          </cell>
          <cell r="C2924" t="str">
            <v>M50N前排头枕面套（深棕织物）</v>
          </cell>
        </row>
        <row r="2925">
          <cell r="A2925" t="str">
            <v>2.02.491</v>
          </cell>
          <cell r="B2925" t="str">
            <v>SCS0002314</v>
          </cell>
          <cell r="C2925" t="str">
            <v>M50N主驾座垫面套（棕色织物）</v>
          </cell>
        </row>
        <row r="2926">
          <cell r="A2926" t="str">
            <v>2.02.492</v>
          </cell>
          <cell r="B2926" t="str">
            <v>SCS0002315</v>
          </cell>
          <cell r="C2926" t="str">
            <v>M50N主驾座垫面套（深棕织物）</v>
          </cell>
        </row>
        <row r="2927">
          <cell r="A2927" t="str">
            <v>2.02.493</v>
          </cell>
          <cell r="B2927" t="str">
            <v>SCS0002316</v>
          </cell>
          <cell r="C2927" t="str">
            <v>M50N副驾座垫面套（棕色织物）</v>
          </cell>
        </row>
        <row r="2928">
          <cell r="A2928" t="str">
            <v>2.02.494</v>
          </cell>
          <cell r="B2928" t="str">
            <v>SCS0002317</v>
          </cell>
          <cell r="C2928" t="str">
            <v>M50N副驾座垫面套（深棕织物）</v>
          </cell>
        </row>
        <row r="2929">
          <cell r="A2929" t="str">
            <v>2.02.495</v>
          </cell>
          <cell r="B2929" t="str">
            <v>SCS0002318</v>
          </cell>
          <cell r="C2929" t="str">
            <v>M50N副驾靠背面套（棕色织物）</v>
          </cell>
        </row>
        <row r="2930">
          <cell r="A2930" t="str">
            <v>2.02.496</v>
          </cell>
          <cell r="B2930" t="str">
            <v>SCS0002319</v>
          </cell>
          <cell r="C2930" t="str">
            <v>M50N副驾靠背面套（深棕织物）</v>
          </cell>
        </row>
        <row r="2931">
          <cell r="A2931" t="str">
            <v>2.02.497</v>
          </cell>
          <cell r="B2931" t="str">
            <v>SCS0002320</v>
          </cell>
          <cell r="C2931" t="str">
            <v>M50N前排侧面气囊总成-左</v>
          </cell>
        </row>
        <row r="2932">
          <cell r="A2932" t="str">
            <v>2.02.498</v>
          </cell>
          <cell r="B2932" t="str">
            <v>SCS0002321</v>
          </cell>
          <cell r="C2932" t="str">
            <v>M50N前排侧面气囊总成-右</v>
          </cell>
        </row>
        <row r="2933">
          <cell r="A2933" t="str">
            <v>2.02.499</v>
          </cell>
          <cell r="B2933" t="str">
            <v>SCS0002322</v>
          </cell>
          <cell r="C2933" t="str">
            <v>M50N主驾靠背面套（侧气囊）（棕色织物）</v>
          </cell>
        </row>
        <row r="2934">
          <cell r="A2934" t="str">
            <v>2.02.500</v>
          </cell>
          <cell r="B2934" t="str">
            <v>SCS0002323</v>
          </cell>
          <cell r="C2934" t="str">
            <v>M50N主驾靠背面套（侧气囊）（深棕织物）</v>
          </cell>
        </row>
        <row r="2935">
          <cell r="A2935" t="str">
            <v>2.02.501</v>
          </cell>
          <cell r="B2935" t="str">
            <v>SCS0002324</v>
          </cell>
          <cell r="C2935" t="str">
            <v>M50N副驾靠背面套（侧气囊）（棕色织物）</v>
          </cell>
        </row>
        <row r="2936">
          <cell r="A2936" t="str">
            <v>2.02.502</v>
          </cell>
          <cell r="B2936" t="str">
            <v>SCS0002325</v>
          </cell>
          <cell r="C2936" t="str">
            <v>M50N副驾靠背面套（侧气囊）（深棕织物）</v>
          </cell>
        </row>
        <row r="2937">
          <cell r="A2937" t="str">
            <v>2.02.503</v>
          </cell>
          <cell r="B2937" t="str">
            <v>SCS0002326</v>
          </cell>
          <cell r="C2937" t="str">
            <v>M50N左侧独立靠背面套（织物+棕色）</v>
          </cell>
        </row>
        <row r="2938">
          <cell r="A2938" t="str">
            <v>2.02.504</v>
          </cell>
          <cell r="B2938" t="str">
            <v>SCS0002327</v>
          </cell>
          <cell r="C2938" t="str">
            <v>M50N左侧独立靠背面套（皮革+棕色）</v>
          </cell>
        </row>
        <row r="2939">
          <cell r="A2939" t="str">
            <v>2.02.505</v>
          </cell>
          <cell r="B2939" t="str">
            <v>SCS0002328</v>
          </cell>
          <cell r="C2939" t="str">
            <v>M50N左侧独立靠背面套（织物+深棕）</v>
          </cell>
        </row>
        <row r="2940">
          <cell r="A2940" t="str">
            <v>2.02.506</v>
          </cell>
          <cell r="B2940" t="str">
            <v>SCS0002329</v>
          </cell>
          <cell r="C2940" t="str">
            <v>M50N左侧独立靠背面套（皮革+深棕）</v>
          </cell>
        </row>
        <row r="2941">
          <cell r="A2941" t="str">
            <v>2.02.507</v>
          </cell>
          <cell r="B2941" t="str">
            <v>SCS0002330</v>
          </cell>
          <cell r="C2941" t="str">
            <v>M50N右侧独立靠背面套总成(织物+棕色）</v>
          </cell>
        </row>
        <row r="2942">
          <cell r="A2942" t="str">
            <v>2.02.508</v>
          </cell>
          <cell r="B2942" t="str">
            <v>SCS0002331</v>
          </cell>
          <cell r="C2942" t="str">
            <v>M50N右侧独立靠背面套总成(皮革+棕色）</v>
          </cell>
        </row>
        <row r="2943">
          <cell r="A2943" t="str">
            <v>2.02.509</v>
          </cell>
          <cell r="B2943" t="str">
            <v>SCS0002332</v>
          </cell>
          <cell r="C2943" t="str">
            <v>M50N右侧独立靠背面套总成(织物+深棕）</v>
          </cell>
        </row>
        <row r="2944">
          <cell r="A2944" t="str">
            <v>2.02.510</v>
          </cell>
          <cell r="B2944" t="str">
            <v>SCS0002333</v>
          </cell>
          <cell r="C2944" t="str">
            <v>M50N右侧独立靠背面套总成(皮革+深棕）</v>
          </cell>
        </row>
        <row r="2945">
          <cell r="A2945" t="str">
            <v>2.02.511</v>
          </cell>
          <cell r="B2945" t="str">
            <v>SCS0002334</v>
          </cell>
          <cell r="C2945" t="str">
            <v>M50N前排头枕面套（皮革+棕色）</v>
          </cell>
        </row>
        <row r="2946">
          <cell r="A2946" t="str">
            <v>2.02.512</v>
          </cell>
          <cell r="B2946" t="str">
            <v>SCS0002335</v>
          </cell>
          <cell r="C2946" t="str">
            <v>M50N前排头枕面套（皮革+深棕）</v>
          </cell>
        </row>
        <row r="2947">
          <cell r="A2947" t="str">
            <v>2.02.513</v>
          </cell>
          <cell r="B2947" t="str">
            <v>SCS0002336</v>
          </cell>
          <cell r="C2947" t="str">
            <v>M50N左侧独立座面套总成（织物+棕色）</v>
          </cell>
        </row>
        <row r="2948">
          <cell r="A2948" t="str">
            <v>2.02.514</v>
          </cell>
          <cell r="B2948" t="str">
            <v>SCS0002337</v>
          </cell>
          <cell r="C2948" t="str">
            <v>M50N左侧独立座面套总成（皮革+棕色）</v>
          </cell>
        </row>
        <row r="2949">
          <cell r="A2949" t="str">
            <v>2.02.515</v>
          </cell>
          <cell r="B2949" t="str">
            <v>SCS0002338</v>
          </cell>
          <cell r="C2949" t="str">
            <v>M50N左侧独立座面套总成（织物+深棕）</v>
          </cell>
        </row>
        <row r="2950">
          <cell r="A2950" t="str">
            <v>2.02.516</v>
          </cell>
          <cell r="B2950" t="str">
            <v>SCS0002339</v>
          </cell>
          <cell r="C2950" t="str">
            <v>M50N左侧独立座面套总成（皮革+深棕）</v>
          </cell>
        </row>
        <row r="2951">
          <cell r="A2951" t="str">
            <v>2.02.517</v>
          </cell>
          <cell r="B2951" t="str">
            <v>SCS0002340</v>
          </cell>
          <cell r="C2951" t="str">
            <v>M50N右侧独立座面套总成(织物+棕色）</v>
          </cell>
        </row>
        <row r="2952">
          <cell r="A2952" t="str">
            <v>2.02.518</v>
          </cell>
          <cell r="B2952" t="str">
            <v>SCS0002341</v>
          </cell>
          <cell r="C2952" t="str">
            <v>M50N右侧独立座面套总成(皮革+棕色）</v>
          </cell>
        </row>
        <row r="2953">
          <cell r="A2953" t="str">
            <v>2.02.519</v>
          </cell>
          <cell r="B2953" t="str">
            <v>SCS0002342</v>
          </cell>
          <cell r="C2953" t="str">
            <v>M50N右侧独立座面套总成(织物+深棕）</v>
          </cell>
        </row>
        <row r="2954">
          <cell r="A2954" t="str">
            <v>2.02.520</v>
          </cell>
          <cell r="B2954" t="str">
            <v>SCS0002343</v>
          </cell>
          <cell r="C2954" t="str">
            <v>M50N右侧独立座面套总成(皮革+深棕）</v>
          </cell>
        </row>
        <row r="2955">
          <cell r="A2955" t="str">
            <v>2.02.521</v>
          </cell>
          <cell r="B2955" t="str">
            <v>SCS0002344</v>
          </cell>
          <cell r="C2955" t="str">
            <v>M50N左座椅扶手护面总成（织物+棕色）</v>
          </cell>
        </row>
        <row r="2956">
          <cell r="A2956" t="str">
            <v>2.02.522</v>
          </cell>
          <cell r="B2956" t="str">
            <v>SCS0002345</v>
          </cell>
          <cell r="C2956" t="str">
            <v>M50N左座椅扶手护面总成（织物+深棕）</v>
          </cell>
        </row>
        <row r="2957">
          <cell r="A2957" t="str">
            <v>2.02.523</v>
          </cell>
          <cell r="B2957" t="str">
            <v>SCS0002346</v>
          </cell>
          <cell r="C2957" t="str">
            <v>M50N左座椅扶手护面总成（皮革+棕色）</v>
          </cell>
        </row>
        <row r="2958">
          <cell r="A2958" t="str">
            <v>2.02.524</v>
          </cell>
          <cell r="B2958" t="str">
            <v>SCS0002347</v>
          </cell>
          <cell r="C2958" t="str">
            <v>M50N左座椅扶手护面总成（皮革+深棕）</v>
          </cell>
        </row>
        <row r="2959">
          <cell r="A2959" t="str">
            <v>2.02.525</v>
          </cell>
          <cell r="B2959" t="str">
            <v>SCS0002348</v>
          </cell>
          <cell r="C2959" t="str">
            <v>M50N右座椅扶手护面总成（织物+棕色）</v>
          </cell>
        </row>
        <row r="2960">
          <cell r="A2960" t="str">
            <v>2.02.526</v>
          </cell>
          <cell r="B2960" t="str">
            <v>SCS0002349</v>
          </cell>
          <cell r="C2960" t="str">
            <v>M50N右座椅扶手护面总成（织物+深棕）</v>
          </cell>
        </row>
        <row r="2961">
          <cell r="A2961" t="str">
            <v>2.02.527</v>
          </cell>
          <cell r="B2961" t="str">
            <v>SCS0002350</v>
          </cell>
          <cell r="C2961" t="str">
            <v>M50N右座椅扶手护面总成（皮革+棕色）</v>
          </cell>
        </row>
        <row r="2962">
          <cell r="A2962" t="str">
            <v>2.02.528</v>
          </cell>
          <cell r="B2962" t="str">
            <v>SCS0002351</v>
          </cell>
          <cell r="C2962" t="str">
            <v>M50N右座椅扶手护面总成（皮革+深棕）</v>
          </cell>
        </row>
        <row r="2963">
          <cell r="A2963" t="str">
            <v>2.02.529</v>
          </cell>
          <cell r="B2963" t="str">
            <v>SCS0002352</v>
          </cell>
          <cell r="C2963" t="str">
            <v>M50N中排六分座椅靠背面套（棕色织物）</v>
          </cell>
        </row>
        <row r="2964">
          <cell r="A2964" t="str">
            <v>2.02.530</v>
          </cell>
          <cell r="B2964" t="str">
            <v>SCS0002353</v>
          </cell>
          <cell r="C2964" t="str">
            <v>M50N中排六分座椅靠背面套（棕色皮革）</v>
          </cell>
        </row>
        <row r="2965">
          <cell r="A2965" t="str">
            <v>2.02.531</v>
          </cell>
          <cell r="B2965" t="str">
            <v>SCS0002354</v>
          </cell>
          <cell r="C2965" t="str">
            <v>M50N中排六分座椅靠背面套（深棕织物）</v>
          </cell>
        </row>
        <row r="2966">
          <cell r="A2966" t="str">
            <v>2.02.532</v>
          </cell>
          <cell r="B2966" t="str">
            <v>SCS0002355</v>
          </cell>
          <cell r="C2966" t="str">
            <v>M50N中排六分座椅靠背面套（深棕皮革）</v>
          </cell>
        </row>
        <row r="2967">
          <cell r="A2967" t="str">
            <v>2.02.533</v>
          </cell>
          <cell r="B2967" t="str">
            <v>SCS0002356</v>
          </cell>
          <cell r="C2967" t="str">
            <v>M50N中排六分座椅背板</v>
          </cell>
        </row>
        <row r="2968">
          <cell r="A2968" t="str">
            <v>2.02.534</v>
          </cell>
          <cell r="B2968" t="str">
            <v>SCS0002357</v>
          </cell>
          <cell r="C2968" t="str">
            <v>M50N中排四六分两侧头枕面套（棕色织物）</v>
          </cell>
        </row>
        <row r="2969">
          <cell r="A2969" t="str">
            <v>2.02.535</v>
          </cell>
          <cell r="B2969" t="str">
            <v>SCS0002358</v>
          </cell>
          <cell r="C2969" t="str">
            <v>M50N中排四六分两侧头枕面套（棕色皮革）</v>
          </cell>
        </row>
        <row r="2970">
          <cell r="A2970" t="str">
            <v>2.02.536</v>
          </cell>
          <cell r="B2970" t="str">
            <v>SCS0002359</v>
          </cell>
          <cell r="C2970" t="str">
            <v>M50N中排四六分两侧头枕面套（深棕织物）</v>
          </cell>
        </row>
        <row r="2971">
          <cell r="A2971" t="str">
            <v>2.02.537</v>
          </cell>
          <cell r="B2971" t="str">
            <v>SCS0002360</v>
          </cell>
          <cell r="C2971" t="str">
            <v>M50N中排四六分两侧头枕面套（深棕皮革）</v>
          </cell>
        </row>
        <row r="2972">
          <cell r="A2972" t="str">
            <v>2.02.538</v>
          </cell>
          <cell r="B2972" t="str">
            <v>SCS0002361</v>
          </cell>
          <cell r="C2972" t="str">
            <v>M50N中排四六分中间头枕面套（棕色织物）</v>
          </cell>
        </row>
        <row r="2973">
          <cell r="A2973" t="str">
            <v>2.02.539</v>
          </cell>
          <cell r="B2973" t="str">
            <v>SCS0002362</v>
          </cell>
          <cell r="C2973" t="str">
            <v>M50N中排四六分中间头枕面套（棕色皮革）</v>
          </cell>
        </row>
        <row r="2974">
          <cell r="A2974" t="str">
            <v>2.02.540</v>
          </cell>
          <cell r="B2974" t="str">
            <v>SCS0002363</v>
          </cell>
          <cell r="C2974" t="str">
            <v>M50N中排四六分中间头枕面套（深棕织物）</v>
          </cell>
        </row>
        <row r="2975">
          <cell r="A2975" t="str">
            <v>2.02.541</v>
          </cell>
          <cell r="B2975" t="str">
            <v>SCS0002364</v>
          </cell>
          <cell r="C2975" t="str">
            <v>M50N中排四六分中间头枕面套（深棕皮革）</v>
          </cell>
        </row>
        <row r="2976">
          <cell r="A2976" t="str">
            <v>2.02.542</v>
          </cell>
          <cell r="B2976" t="str">
            <v>SCS0002365</v>
          </cell>
          <cell r="C2976" t="str">
            <v>M50N中排六分座垫面套（棕色织物）</v>
          </cell>
        </row>
        <row r="2977">
          <cell r="A2977" t="str">
            <v>2.02.543</v>
          </cell>
          <cell r="B2977" t="str">
            <v>SCS0002366</v>
          </cell>
          <cell r="C2977" t="str">
            <v>M50N中排六分座垫面套（棕色皮革）</v>
          </cell>
        </row>
        <row r="2978">
          <cell r="A2978" t="str">
            <v>2.02.544</v>
          </cell>
          <cell r="B2978" t="str">
            <v>SCS0002367</v>
          </cell>
          <cell r="C2978" t="str">
            <v>M50N中排六分座垫面套（深棕织物）</v>
          </cell>
        </row>
        <row r="2979">
          <cell r="A2979" t="str">
            <v>2.02.545</v>
          </cell>
          <cell r="B2979" t="str">
            <v>SCS0002368</v>
          </cell>
          <cell r="C2979" t="str">
            <v>M50N中排六分座垫面套（深棕皮革）</v>
          </cell>
        </row>
        <row r="2980">
          <cell r="A2980" t="str">
            <v>2.02.546</v>
          </cell>
          <cell r="B2980" t="str">
            <v>SCS0002369</v>
          </cell>
          <cell r="C2980" t="str">
            <v>M50N中排四分座椅背板</v>
          </cell>
        </row>
        <row r="2981">
          <cell r="A2981" t="str">
            <v>2.02.547</v>
          </cell>
          <cell r="B2981" t="str">
            <v>SCS0002370</v>
          </cell>
          <cell r="C2981" t="str">
            <v>M50N中排四分靠背面套（棕色织物）</v>
          </cell>
        </row>
        <row r="2982">
          <cell r="A2982" t="str">
            <v>2.02.548</v>
          </cell>
          <cell r="B2982" t="str">
            <v>SCS0002371</v>
          </cell>
          <cell r="C2982" t="str">
            <v>M50N中排四分靠背面套（棕色皮革）</v>
          </cell>
        </row>
        <row r="2983">
          <cell r="A2983" t="str">
            <v>2.02.549</v>
          </cell>
          <cell r="B2983" t="str">
            <v>SCS0002372</v>
          </cell>
          <cell r="C2983" t="str">
            <v>M50N中排四分靠背面套（深棕织物）</v>
          </cell>
        </row>
        <row r="2984">
          <cell r="A2984" t="str">
            <v>2.02.550</v>
          </cell>
          <cell r="B2984" t="str">
            <v>SCS0002373</v>
          </cell>
          <cell r="C2984" t="str">
            <v>M50N中排四分靠背面套（深棕皮革）</v>
          </cell>
        </row>
        <row r="2985">
          <cell r="A2985" t="str">
            <v>2.02.551</v>
          </cell>
          <cell r="B2985" t="str">
            <v>SCS0002374</v>
          </cell>
          <cell r="C2985" t="str">
            <v>M50N中排四分座垫面套（棕色织物）</v>
          </cell>
        </row>
        <row r="2986">
          <cell r="A2986" t="str">
            <v>2.02.552</v>
          </cell>
          <cell r="B2986" t="str">
            <v>SCS0002375</v>
          </cell>
          <cell r="C2986" t="str">
            <v>M50N中排四分座垫面套（棕色皮革）</v>
          </cell>
        </row>
        <row r="2987">
          <cell r="A2987" t="str">
            <v>2.02.553</v>
          </cell>
          <cell r="B2987" t="str">
            <v>SCS0002376</v>
          </cell>
          <cell r="C2987" t="str">
            <v>M50N中排四分座垫面套（深棕织物）</v>
          </cell>
        </row>
        <row r="2988">
          <cell r="A2988" t="str">
            <v>2.02.554</v>
          </cell>
          <cell r="B2988" t="str">
            <v>SCS0002377</v>
          </cell>
          <cell r="C2988" t="str">
            <v>M50N中排四分座垫面套（深棕皮革）</v>
          </cell>
        </row>
        <row r="2989">
          <cell r="A2989" t="str">
            <v>2.02.555</v>
          </cell>
          <cell r="B2989" t="str">
            <v>SCS0002378</v>
          </cell>
          <cell r="C2989" t="str">
            <v>M50N后排六分靠背面套（棕色织物）</v>
          </cell>
        </row>
        <row r="2990">
          <cell r="A2990" t="str">
            <v>2.02.556</v>
          </cell>
          <cell r="B2990" t="str">
            <v>SCS0002379</v>
          </cell>
          <cell r="C2990" t="str">
            <v>M50N后排六分靠背面套（棕色皮革）</v>
          </cell>
        </row>
        <row r="2991">
          <cell r="A2991" t="str">
            <v>2.02.557</v>
          </cell>
          <cell r="B2991" t="str">
            <v>SCS0002380</v>
          </cell>
          <cell r="C2991" t="str">
            <v>M50N后排六分靠背面套（深棕织物）</v>
          </cell>
        </row>
        <row r="2992">
          <cell r="A2992" t="str">
            <v>2.02.558</v>
          </cell>
          <cell r="B2992" t="str">
            <v>SCS0002381</v>
          </cell>
          <cell r="C2992" t="str">
            <v>M50N后排六分靠背面套（深棕皮革）</v>
          </cell>
        </row>
        <row r="2993">
          <cell r="A2993" t="str">
            <v>2.02.559</v>
          </cell>
          <cell r="B2993" t="str">
            <v>SCS0002382</v>
          </cell>
          <cell r="C2993" t="str">
            <v>M50N三排六分座椅背板</v>
          </cell>
        </row>
        <row r="2994">
          <cell r="A2994" t="str">
            <v>2.02.560</v>
          </cell>
          <cell r="B2994" t="str">
            <v>SCS0002383</v>
          </cell>
          <cell r="C2994" t="str">
            <v>M50N第三排四六分中间头枕面套（棕色织物）</v>
          </cell>
        </row>
        <row r="2995">
          <cell r="A2995" t="str">
            <v>2.02.561</v>
          </cell>
          <cell r="B2995" t="str">
            <v>SCS0002384</v>
          </cell>
          <cell r="C2995" t="str">
            <v>M50N第三排四六分中间头枕面套（棕色皮革）</v>
          </cell>
        </row>
        <row r="2996">
          <cell r="A2996" t="str">
            <v>2.02.562</v>
          </cell>
          <cell r="B2996" t="str">
            <v>SCS0002385</v>
          </cell>
          <cell r="C2996" t="str">
            <v>M50N第三排四六分中间头枕面套（深棕织物）</v>
          </cell>
        </row>
        <row r="2997">
          <cell r="A2997" t="str">
            <v>2.02.563</v>
          </cell>
          <cell r="B2997" t="str">
            <v>SCS0002386</v>
          </cell>
          <cell r="C2997" t="str">
            <v>M50N第三排四六分中间头枕面套（深棕皮革）</v>
          </cell>
        </row>
        <row r="2998">
          <cell r="A2998" t="str">
            <v>2.02.564</v>
          </cell>
          <cell r="B2998" t="str">
            <v>SCS0002387</v>
          </cell>
          <cell r="C2998" t="str">
            <v>M50N第三排头枕塑料防尘罩总成</v>
          </cell>
        </row>
        <row r="2999">
          <cell r="A2999" t="str">
            <v>2.02.565</v>
          </cell>
          <cell r="B2999" t="str">
            <v>SCS0002388</v>
          </cell>
          <cell r="C2999" t="str">
            <v>M50N第三排四六分两侧头枕面套（棕色织物）</v>
          </cell>
        </row>
        <row r="3000">
          <cell r="A3000" t="str">
            <v>2.02.566</v>
          </cell>
          <cell r="B3000" t="str">
            <v>SCS0002389</v>
          </cell>
          <cell r="C3000" t="str">
            <v>M50N第三排四六分两侧头枕面套（棕色皮革）</v>
          </cell>
        </row>
        <row r="3001">
          <cell r="A3001" t="str">
            <v>2.02.567</v>
          </cell>
          <cell r="B3001" t="str">
            <v>SCS0002390</v>
          </cell>
          <cell r="C3001" t="str">
            <v>M50N第三排四六分两侧头枕面套（深棕织物）</v>
          </cell>
        </row>
        <row r="3002">
          <cell r="A3002" t="str">
            <v>2.02.568</v>
          </cell>
          <cell r="B3002" t="str">
            <v>SCS0002391</v>
          </cell>
          <cell r="C3002" t="str">
            <v>M50N第三排四六分两侧头枕面套（深棕皮革）</v>
          </cell>
        </row>
        <row r="3003">
          <cell r="A3003" t="str">
            <v>2.02.569</v>
          </cell>
          <cell r="B3003" t="str">
            <v>SCS0002392</v>
          </cell>
          <cell r="C3003" t="str">
            <v>M50N第三排六分坐垫面套总成（棕色织物）</v>
          </cell>
        </row>
        <row r="3004">
          <cell r="A3004" t="str">
            <v>2.02.570</v>
          </cell>
          <cell r="B3004" t="str">
            <v>SCS0002393</v>
          </cell>
          <cell r="C3004" t="str">
            <v>M50N第三排六分坐垫面套总成（棕色皮革）</v>
          </cell>
        </row>
        <row r="3005">
          <cell r="A3005" t="str">
            <v>2.02.571</v>
          </cell>
          <cell r="B3005" t="str">
            <v>SCS0002394</v>
          </cell>
          <cell r="C3005" t="str">
            <v>M50N第三排六分坐垫面套总成（深棕织物）</v>
          </cell>
        </row>
        <row r="3006">
          <cell r="A3006" t="str">
            <v>2.02.572</v>
          </cell>
          <cell r="B3006" t="str">
            <v>SCS0004002</v>
          </cell>
          <cell r="C3006" t="str">
            <v>MA501前排座椅包装袋</v>
          </cell>
        </row>
        <row r="3007">
          <cell r="A3007" t="str">
            <v>2.02.573</v>
          </cell>
          <cell r="B3007" t="str">
            <v>SCS0002395</v>
          </cell>
          <cell r="C3007" t="str">
            <v>M50N第三排六分坐垫面套总成（深棕皮革）</v>
          </cell>
        </row>
        <row r="3008">
          <cell r="A3008" t="str">
            <v>2.02.574</v>
          </cell>
          <cell r="B3008" t="str">
            <v>SCS0002396</v>
          </cell>
          <cell r="C3008" t="str">
            <v>M50N第三排四分靠背面套总成（棕色织物）</v>
          </cell>
        </row>
        <row r="3009">
          <cell r="A3009" t="str">
            <v>2.02.575</v>
          </cell>
          <cell r="B3009" t="str">
            <v>SCS0002397</v>
          </cell>
          <cell r="C3009" t="str">
            <v>M50N第三排四分靠背面套总成（棕色皮革）</v>
          </cell>
        </row>
        <row r="3010">
          <cell r="A3010" t="str">
            <v>2.02.576</v>
          </cell>
          <cell r="B3010" t="str">
            <v>SCS0002398</v>
          </cell>
          <cell r="C3010" t="str">
            <v>M50N第三排四分靠背面套总成（深棕织物）</v>
          </cell>
        </row>
        <row r="3011">
          <cell r="A3011" t="str">
            <v>2.02.577</v>
          </cell>
          <cell r="B3011" t="str">
            <v>SCS0002399</v>
          </cell>
          <cell r="C3011" t="str">
            <v>M50N第三排四分靠背面套总成（深棕皮革）</v>
          </cell>
        </row>
        <row r="3012">
          <cell r="A3012" t="str">
            <v>2.02.578</v>
          </cell>
          <cell r="B3012" t="str">
            <v>SCS0002400</v>
          </cell>
          <cell r="C3012" t="str">
            <v>M50N第三排四分座垫面套总成（棕色织物）</v>
          </cell>
        </row>
        <row r="3013">
          <cell r="A3013" t="str">
            <v>2.02.579</v>
          </cell>
          <cell r="B3013" t="str">
            <v>SCS0002401</v>
          </cell>
          <cell r="C3013" t="str">
            <v>M50N第三排四分座垫面套总成（棕色皮革）</v>
          </cell>
        </row>
        <row r="3014">
          <cell r="A3014" t="str">
            <v>2.02.580</v>
          </cell>
          <cell r="B3014" t="str">
            <v>SCS0002402</v>
          </cell>
          <cell r="C3014" t="str">
            <v>M50N第三排四分座垫面套总成（深棕织物）</v>
          </cell>
        </row>
        <row r="3015">
          <cell r="A3015" t="str">
            <v>2.02.581</v>
          </cell>
          <cell r="B3015" t="str">
            <v>SCS0002403</v>
          </cell>
          <cell r="C3015" t="str">
            <v>M50N第三排四分座垫面套总成（深棕皮革）</v>
          </cell>
        </row>
        <row r="3016">
          <cell r="A3016" t="str">
            <v>2.02.582</v>
          </cell>
          <cell r="B3016" t="str">
            <v>SCS0002404</v>
          </cell>
          <cell r="C3016" t="str">
            <v>M50N第三排左侧座椅靠背面套（棕色织物）</v>
          </cell>
        </row>
        <row r="3017">
          <cell r="A3017" t="str">
            <v>2.02.583</v>
          </cell>
          <cell r="B3017" t="str">
            <v>SCS0002405</v>
          </cell>
          <cell r="C3017" t="str">
            <v>M50N第三排左侧座椅靠背面套（棕色皮革）</v>
          </cell>
        </row>
        <row r="3018">
          <cell r="A3018" t="str">
            <v>2.02.584</v>
          </cell>
          <cell r="B3018" t="str">
            <v>SCS0002406</v>
          </cell>
          <cell r="C3018" t="str">
            <v>M50N第三排左侧座椅靠背面套（深棕织物）</v>
          </cell>
        </row>
        <row r="3019">
          <cell r="A3019" t="str">
            <v>2.02.585</v>
          </cell>
          <cell r="B3019" t="str">
            <v>SCS0002407</v>
          </cell>
          <cell r="C3019" t="str">
            <v>M50N第三排左侧座椅靠背面套（深棕皮革）</v>
          </cell>
        </row>
        <row r="3020">
          <cell r="A3020" t="str">
            <v>2.02.586</v>
          </cell>
          <cell r="B3020" t="str">
            <v>SCS0002408</v>
          </cell>
          <cell r="C3020" t="str">
            <v>M50N第三排右侧座椅靠背面套（棕色织物）</v>
          </cell>
        </row>
        <row r="3021">
          <cell r="A3021" t="str">
            <v>2.02.587</v>
          </cell>
          <cell r="B3021" t="str">
            <v>SCS0002409</v>
          </cell>
          <cell r="C3021" t="str">
            <v>M50N第三排右侧座椅靠背面套（棕色皮革）</v>
          </cell>
        </row>
        <row r="3022">
          <cell r="A3022" t="str">
            <v>2.02.588</v>
          </cell>
          <cell r="B3022" t="str">
            <v>SCS0002410</v>
          </cell>
          <cell r="C3022" t="str">
            <v>M50N第三排右侧座椅靠背面套（深棕织物）</v>
          </cell>
        </row>
        <row r="3023">
          <cell r="A3023" t="str">
            <v>2.02.589</v>
          </cell>
          <cell r="B3023" t="str">
            <v>SCS0002411</v>
          </cell>
          <cell r="C3023" t="str">
            <v>M50N第三排右侧座椅靠背面套（深棕皮革）</v>
          </cell>
        </row>
        <row r="3024">
          <cell r="A3024" t="str">
            <v>2.02.590</v>
          </cell>
          <cell r="B3024" t="str">
            <v>SCS0002412</v>
          </cell>
          <cell r="C3024" t="str">
            <v>M50N第三排左侧座椅背板</v>
          </cell>
        </row>
        <row r="3025">
          <cell r="A3025" t="str">
            <v>2.02.591</v>
          </cell>
          <cell r="B3025" t="str">
            <v>SCS0002413</v>
          </cell>
          <cell r="C3025" t="str">
            <v>M50N第三排右侧座椅背板</v>
          </cell>
        </row>
        <row r="3026">
          <cell r="A3026" t="str">
            <v>2.02.592</v>
          </cell>
          <cell r="B3026" t="str">
            <v>SCS0002414</v>
          </cell>
          <cell r="C3026" t="str">
            <v>M50N第三排左侧座椅座垫面套总成（棕色织物）</v>
          </cell>
        </row>
        <row r="3027">
          <cell r="A3027" t="str">
            <v>2.02.593</v>
          </cell>
          <cell r="B3027" t="str">
            <v>SCS0002415</v>
          </cell>
          <cell r="C3027" t="str">
            <v>M50N第三排左侧座椅座垫面套总成（棕色皮革）</v>
          </cell>
        </row>
        <row r="3028">
          <cell r="A3028" t="str">
            <v>2.02.594</v>
          </cell>
          <cell r="B3028" t="str">
            <v>SCS0002416</v>
          </cell>
          <cell r="C3028" t="str">
            <v>M50N第三排左侧座椅座垫面套总成（深棕织物）</v>
          </cell>
        </row>
        <row r="3029">
          <cell r="A3029" t="str">
            <v>2.02.595</v>
          </cell>
          <cell r="B3029" t="str">
            <v>SCS0002417</v>
          </cell>
          <cell r="C3029" t="str">
            <v>M50N第三排左侧座椅座垫面套总成（深棕皮革）</v>
          </cell>
        </row>
        <row r="3030">
          <cell r="A3030" t="str">
            <v>2.02.596</v>
          </cell>
          <cell r="B3030" t="str">
            <v>SCS0002418</v>
          </cell>
          <cell r="C3030" t="str">
            <v>M50N第三排右侧座椅座垫面套总成（棕色织物）</v>
          </cell>
        </row>
        <row r="3031">
          <cell r="A3031" t="str">
            <v>2.02.597</v>
          </cell>
          <cell r="B3031" t="str">
            <v>SCS0002419</v>
          </cell>
          <cell r="C3031" t="str">
            <v>M50N第三排右侧座椅座垫面套总成（棕色皮革）</v>
          </cell>
        </row>
        <row r="3032">
          <cell r="A3032" t="str">
            <v>2.02.598</v>
          </cell>
          <cell r="B3032" t="str">
            <v>SCS0002420</v>
          </cell>
          <cell r="C3032" t="str">
            <v>M50N第三排右侧座椅座垫面套总成（深棕织物）</v>
          </cell>
        </row>
        <row r="3033">
          <cell r="A3033" t="str">
            <v>2.02.599</v>
          </cell>
          <cell r="B3033" t="str">
            <v>SCS0002421</v>
          </cell>
          <cell r="C3033" t="str">
            <v>M50N第三排右侧座椅座垫面套总成（深棕皮革）</v>
          </cell>
        </row>
        <row r="3034">
          <cell r="A3034" t="str">
            <v>2.02.600</v>
          </cell>
          <cell r="B3034" t="str">
            <v>SCS0002422</v>
          </cell>
          <cell r="C3034" t="str">
            <v>M50N三排四分座椅背板</v>
          </cell>
        </row>
        <row r="3035">
          <cell r="A3035" t="str">
            <v>2.02.601</v>
          </cell>
          <cell r="B3035" t="str">
            <v>SCS0002423</v>
          </cell>
          <cell r="C3035" t="str">
            <v>H32B前排靠背发泡用无纺布（不带气囊）</v>
          </cell>
        </row>
        <row r="3036">
          <cell r="A3036" t="str">
            <v>2.02.602</v>
          </cell>
          <cell r="B3036" t="str">
            <v>SCS0002424</v>
          </cell>
          <cell r="C3036" t="str">
            <v>H32B前排靠背发泡用无纺布（带气囊）</v>
          </cell>
        </row>
        <row r="3037">
          <cell r="A3037" t="str">
            <v>2.02.603</v>
          </cell>
          <cell r="B3037" t="str">
            <v>SCS0002425</v>
          </cell>
          <cell r="C3037" t="str">
            <v>H32B驾驶员座垫发泡用无纺布</v>
          </cell>
        </row>
        <row r="3038">
          <cell r="A3038" t="str">
            <v>2.02.604</v>
          </cell>
          <cell r="B3038" t="str">
            <v>SCS0002426</v>
          </cell>
          <cell r="C3038" t="str">
            <v>H32B副驾驶员座垫发泡用无纺布</v>
          </cell>
        </row>
        <row r="3039">
          <cell r="A3039" t="str">
            <v>2.02.605</v>
          </cell>
          <cell r="B3039" t="str">
            <v>SCS0002427</v>
          </cell>
          <cell r="C3039" t="str">
            <v>C33D驾驶员靠背面套（米色织物+米色、棕色PVC）</v>
          </cell>
        </row>
        <row r="3040">
          <cell r="A3040" t="str">
            <v>2.02.606</v>
          </cell>
          <cell r="B3040" t="str">
            <v>SCS0002428</v>
          </cell>
          <cell r="C3040" t="str">
            <v>C33D驾驶员座垫面套（米色织物+米色、棕色PVC）</v>
          </cell>
        </row>
        <row r="3041">
          <cell r="A3041" t="str">
            <v>2.02.607</v>
          </cell>
          <cell r="B3041" t="str">
            <v>SCS0002429</v>
          </cell>
          <cell r="C3041" t="str">
            <v>C33D副驾驶员靠背面套（米色织物+米色、棕色PVC）</v>
          </cell>
        </row>
        <row r="3042">
          <cell r="A3042" t="str">
            <v>2.02.608</v>
          </cell>
          <cell r="B3042" t="str">
            <v>SCS0002430</v>
          </cell>
          <cell r="C3042" t="str">
            <v>C33D副驾驶员座垫面套（米色织物+米色、棕色PVC）</v>
          </cell>
        </row>
        <row r="3043">
          <cell r="A3043" t="str">
            <v>2.02.609</v>
          </cell>
          <cell r="B3043" t="str">
            <v>SCS0002431</v>
          </cell>
          <cell r="C3043" t="str">
            <v>C33D后排靠背右面套（米色织物+米色、棕色PVC）</v>
          </cell>
        </row>
        <row r="3044">
          <cell r="A3044" t="str">
            <v>2.02.610</v>
          </cell>
          <cell r="B3044" t="str">
            <v>SCS0002432</v>
          </cell>
          <cell r="C3044" t="str">
            <v>C33D后排靠背左面套（米色织物+米色、棕色PVC）</v>
          </cell>
        </row>
        <row r="3045">
          <cell r="A3045" t="str">
            <v>2.02.611</v>
          </cell>
          <cell r="B3045" t="str">
            <v>SCS0002433</v>
          </cell>
          <cell r="C3045" t="str">
            <v>C33D后排坐垫右面套（米色织物+米色、棕色PVC）</v>
          </cell>
        </row>
        <row r="3046">
          <cell r="A3046" t="str">
            <v>2.02.612</v>
          </cell>
          <cell r="B3046" t="str">
            <v>SCS0002434</v>
          </cell>
          <cell r="C3046" t="str">
            <v>C33D后排坐垫左面套（米色织物+米色、棕色PVC）</v>
          </cell>
        </row>
        <row r="3047">
          <cell r="A3047" t="str">
            <v>2.02.613</v>
          </cell>
          <cell r="B3047" t="str">
            <v>SCS0002435</v>
          </cell>
          <cell r="C3047" t="str">
            <v>M50N主驾靠背面套（侧气囊）（浅棕皮革）</v>
          </cell>
        </row>
        <row r="3048">
          <cell r="A3048" t="str">
            <v>2.02.614</v>
          </cell>
          <cell r="B3048" t="str">
            <v>SCS0002436</v>
          </cell>
          <cell r="C3048" t="str">
            <v>M50N主驾靠背面套（侧气囊）（深棕皮革）</v>
          </cell>
        </row>
        <row r="3049">
          <cell r="A3049" t="str">
            <v>2.02.615</v>
          </cell>
          <cell r="B3049" t="str">
            <v>SCS0002437</v>
          </cell>
          <cell r="C3049" t="str">
            <v>M50N副驾靠背面套（侧气囊）（浅棕皮革）</v>
          </cell>
        </row>
        <row r="3050">
          <cell r="A3050" t="str">
            <v>2.02.616</v>
          </cell>
          <cell r="B3050" t="str">
            <v>SCS0002438</v>
          </cell>
          <cell r="C3050" t="str">
            <v>M50N副驾靠背面套（侧气囊）（深棕皮革）</v>
          </cell>
        </row>
        <row r="3051">
          <cell r="A3051" t="str">
            <v>2.02.617</v>
          </cell>
          <cell r="B3051" t="str">
            <v>SCS0002439</v>
          </cell>
          <cell r="C3051" t="str">
            <v>M50N主驾座垫面套（浅棕皮革）</v>
          </cell>
        </row>
        <row r="3052">
          <cell r="A3052" t="str">
            <v>2.02.618</v>
          </cell>
          <cell r="B3052" t="str">
            <v>SCS0002440</v>
          </cell>
          <cell r="C3052" t="str">
            <v>M50N主驾座垫面套（深棕皮革）</v>
          </cell>
        </row>
        <row r="3053">
          <cell r="A3053" t="str">
            <v>2.02.619</v>
          </cell>
          <cell r="B3053" t="str">
            <v>SCS0002441</v>
          </cell>
          <cell r="C3053" t="str">
            <v>M50N副驾座垫面套（浅棕皮革）</v>
          </cell>
        </row>
        <row r="3054">
          <cell r="A3054" t="str">
            <v>2.02.620</v>
          </cell>
          <cell r="B3054" t="str">
            <v>SCS0002442</v>
          </cell>
          <cell r="C3054" t="str">
            <v>M50N副驾座垫面套（深棕皮革）</v>
          </cell>
        </row>
        <row r="3055">
          <cell r="A3055" t="str">
            <v>2.02.621</v>
          </cell>
          <cell r="B3055" t="str">
            <v>SCS0002443</v>
          </cell>
          <cell r="C3055" t="str">
            <v>M50N后排靠背翻转拉带（黑色）</v>
          </cell>
        </row>
        <row r="3056">
          <cell r="A3056" t="str">
            <v>2.02.622</v>
          </cell>
          <cell r="B3056" t="str">
            <v>SCS0002444</v>
          </cell>
          <cell r="C3056" t="str">
            <v>M50N主驾靠背面套（黑红织物）</v>
          </cell>
        </row>
        <row r="3057">
          <cell r="A3057" t="str">
            <v>2.02.623</v>
          </cell>
          <cell r="B3057" t="str">
            <v>SCS0002445</v>
          </cell>
          <cell r="C3057" t="str">
            <v>M50N主驾靠背面套（黑蓝织物）</v>
          </cell>
        </row>
        <row r="3058">
          <cell r="A3058" t="str">
            <v>2.02.624</v>
          </cell>
          <cell r="B3058" t="str">
            <v>SCS0002446</v>
          </cell>
          <cell r="C3058" t="str">
            <v>M50N前排头枕面套（黑红织物）</v>
          </cell>
        </row>
        <row r="3059">
          <cell r="A3059" t="str">
            <v>2.02.625</v>
          </cell>
          <cell r="B3059" t="str">
            <v>SCS0002447</v>
          </cell>
          <cell r="C3059" t="str">
            <v>M50N前排头枕面套（黑蓝织物）</v>
          </cell>
        </row>
        <row r="3060">
          <cell r="A3060" t="str">
            <v>2.02.626</v>
          </cell>
          <cell r="B3060" t="str">
            <v>SCS0002448</v>
          </cell>
          <cell r="C3060" t="str">
            <v>M50N主驾座垫面套（黑红织物）</v>
          </cell>
        </row>
        <row r="3061">
          <cell r="A3061" t="str">
            <v>2.02.627</v>
          </cell>
          <cell r="B3061" t="str">
            <v>SCS0002449</v>
          </cell>
          <cell r="C3061" t="str">
            <v>M50N主驾座垫面套（黑蓝织物）</v>
          </cell>
        </row>
        <row r="3062">
          <cell r="A3062" t="str">
            <v>2.02.628</v>
          </cell>
          <cell r="B3062" t="str">
            <v>SCS0002450</v>
          </cell>
          <cell r="C3062" t="str">
            <v>M50N副驾靠背面套（黑红织物）</v>
          </cell>
        </row>
        <row r="3063">
          <cell r="A3063" t="str">
            <v>2.02.629</v>
          </cell>
          <cell r="B3063" t="str">
            <v>SCS0002451</v>
          </cell>
          <cell r="C3063" t="str">
            <v>M50N副驾靠背面套（黑蓝织物）</v>
          </cell>
        </row>
        <row r="3064">
          <cell r="A3064" t="str">
            <v>2.02.630</v>
          </cell>
          <cell r="B3064" t="str">
            <v>SCS0002452</v>
          </cell>
          <cell r="C3064" t="str">
            <v>M50N副驾座垫面套（黑红织物）</v>
          </cell>
        </row>
        <row r="3065">
          <cell r="A3065" t="str">
            <v>2.02.631</v>
          </cell>
          <cell r="B3065" t="str">
            <v>SCS0002453</v>
          </cell>
          <cell r="C3065" t="str">
            <v>M50N副驾座垫面套（黑蓝织物）</v>
          </cell>
        </row>
        <row r="3066">
          <cell r="A3066" t="str">
            <v>2.02.632</v>
          </cell>
          <cell r="B3066" t="str">
            <v>SCS0002454</v>
          </cell>
          <cell r="C3066" t="str">
            <v>M50N副驾靠背面套（棕色+黑色皮革+侧气囊）</v>
          </cell>
        </row>
        <row r="3067">
          <cell r="A3067" t="str">
            <v>2.02.633</v>
          </cell>
          <cell r="B3067" t="str">
            <v>SCS0002455</v>
          </cell>
          <cell r="C3067" t="str">
            <v>M50N副驾座垫面套（棕色+黑色皮革）</v>
          </cell>
        </row>
        <row r="3068">
          <cell r="A3068" t="str">
            <v>2.02.634</v>
          </cell>
          <cell r="B3068" t="str">
            <v>SCS0002456</v>
          </cell>
          <cell r="C3068" t="str">
            <v>M50N前排头枕面套（棕色皮革）</v>
          </cell>
        </row>
        <row r="3069">
          <cell r="A3069" t="str">
            <v>2.02.635</v>
          </cell>
          <cell r="B3069" t="str">
            <v>SCS0002457</v>
          </cell>
          <cell r="C3069" t="str">
            <v>M50N中排左独立靠背面套（黑红织物）</v>
          </cell>
        </row>
        <row r="3070">
          <cell r="A3070" t="str">
            <v>2.02.636</v>
          </cell>
          <cell r="B3070" t="str">
            <v>SCS0002458</v>
          </cell>
          <cell r="C3070" t="str">
            <v>M50N中排左独立靠背面套（黑蓝织物）</v>
          </cell>
        </row>
        <row r="3071">
          <cell r="A3071" t="str">
            <v>2.02.637</v>
          </cell>
          <cell r="B3071" t="str">
            <v>SCS0002459</v>
          </cell>
          <cell r="C3071" t="str">
            <v>M50N中排左独立靠背面套（棕色+黑色皮革）</v>
          </cell>
        </row>
        <row r="3072">
          <cell r="A3072" t="str">
            <v>2.02.638</v>
          </cell>
          <cell r="B3072" t="str">
            <v>SCS0002460</v>
          </cell>
          <cell r="C3072" t="str">
            <v>M50N中排左独立座垫面套（黑红织物）</v>
          </cell>
        </row>
        <row r="3073">
          <cell r="A3073" t="str">
            <v>2.02.639</v>
          </cell>
          <cell r="B3073" t="str">
            <v>SCS0002461</v>
          </cell>
          <cell r="C3073" t="str">
            <v>M50N中排左独立座垫面套（黑蓝织物）</v>
          </cell>
        </row>
        <row r="3074">
          <cell r="A3074" t="str">
            <v>2.02.640</v>
          </cell>
          <cell r="B3074" t="str">
            <v>SCS0002462</v>
          </cell>
          <cell r="C3074" t="str">
            <v>M50N中排左独立座垫面套（棕色+黑色皮革）</v>
          </cell>
        </row>
        <row r="3075">
          <cell r="A3075" t="str">
            <v>2.02.641</v>
          </cell>
          <cell r="B3075" t="str">
            <v>SCS0002463</v>
          </cell>
          <cell r="C3075" t="str">
            <v>M50N中排左独立扶手面套（黑红织物）</v>
          </cell>
        </row>
        <row r="3076">
          <cell r="A3076" t="str">
            <v>2.02.642</v>
          </cell>
          <cell r="B3076" t="str">
            <v>SCS0002464</v>
          </cell>
          <cell r="C3076" t="str">
            <v>M50N中排左独立扶手面套（黑蓝织物）</v>
          </cell>
        </row>
        <row r="3077">
          <cell r="A3077" t="str">
            <v>2.02.643</v>
          </cell>
          <cell r="B3077" t="str">
            <v>SCS0002465</v>
          </cell>
          <cell r="C3077" t="str">
            <v>M50N中排左独立扶手面套（棕色皮革）</v>
          </cell>
        </row>
        <row r="3078">
          <cell r="A3078" t="str">
            <v>2.02.644</v>
          </cell>
          <cell r="B3078" t="str">
            <v>SCS0002466</v>
          </cell>
          <cell r="C3078" t="str">
            <v>M50N中排右独立靠背面套（黑红织物）</v>
          </cell>
        </row>
        <row r="3079">
          <cell r="A3079" t="str">
            <v>2.02.645</v>
          </cell>
          <cell r="B3079" t="str">
            <v>SCS0002467</v>
          </cell>
          <cell r="C3079" t="str">
            <v>M50N中排右独立靠背面套（黑蓝织物）</v>
          </cell>
        </row>
        <row r="3080">
          <cell r="A3080" t="str">
            <v>2.02.646</v>
          </cell>
          <cell r="B3080" t="str">
            <v>SCS0002468</v>
          </cell>
          <cell r="C3080" t="str">
            <v>M50N中排右独立靠背面套（棕色+黑色皮革）</v>
          </cell>
        </row>
        <row r="3081">
          <cell r="A3081" t="str">
            <v>2.02.647</v>
          </cell>
          <cell r="B3081" t="str">
            <v>SCS0002469</v>
          </cell>
          <cell r="C3081" t="str">
            <v>M50N中排右独立座垫面套（黑红织物）</v>
          </cell>
        </row>
        <row r="3082">
          <cell r="A3082" t="str">
            <v>2.02.648</v>
          </cell>
          <cell r="B3082" t="str">
            <v>SCS0002470</v>
          </cell>
          <cell r="C3082" t="str">
            <v>M50N中排右独立座垫面套（黑蓝织物）</v>
          </cell>
        </row>
        <row r="3083">
          <cell r="A3083" t="str">
            <v>2.02.649</v>
          </cell>
          <cell r="B3083" t="str">
            <v>SCS0002471</v>
          </cell>
          <cell r="C3083" t="str">
            <v>M50N中排右独立座垫面套（棕色+黑色皮革）</v>
          </cell>
        </row>
        <row r="3084">
          <cell r="A3084" t="str">
            <v>2.02.650</v>
          </cell>
          <cell r="B3084" t="str">
            <v>SCS0002472</v>
          </cell>
          <cell r="C3084" t="str">
            <v>M50N中排右独立扶手面套（黑红织物）</v>
          </cell>
        </row>
        <row r="3085">
          <cell r="A3085" t="str">
            <v>2.02.651</v>
          </cell>
          <cell r="B3085" t="str">
            <v>SCS0002473</v>
          </cell>
          <cell r="C3085" t="str">
            <v>M50N中排右独立扶手面套（黑蓝织物）</v>
          </cell>
        </row>
        <row r="3086">
          <cell r="A3086" t="str">
            <v>2.02.652</v>
          </cell>
          <cell r="B3086" t="str">
            <v>SCS0002474</v>
          </cell>
          <cell r="C3086" t="str">
            <v>M50N中排右独立扶手面套（棕色皮革）</v>
          </cell>
        </row>
        <row r="3087">
          <cell r="A3087" t="str">
            <v>2.02.653</v>
          </cell>
          <cell r="B3087" t="str">
            <v>SCS0002475</v>
          </cell>
          <cell r="C3087" t="str">
            <v>M50N中排6分靠背面套（黑红织物）</v>
          </cell>
        </row>
        <row r="3088">
          <cell r="A3088" t="str">
            <v>2.02.654</v>
          </cell>
          <cell r="B3088" t="str">
            <v>SCS0002476</v>
          </cell>
          <cell r="C3088" t="str">
            <v>M50N中排6分靠背面套（黑蓝织物）</v>
          </cell>
        </row>
        <row r="3089">
          <cell r="A3089" t="str">
            <v>2.02.655</v>
          </cell>
          <cell r="B3089" t="str">
            <v>SCS0002477</v>
          </cell>
          <cell r="C3089" t="str">
            <v>M50N中排四六分两侧头枕面套（黑红织物）</v>
          </cell>
        </row>
        <row r="3090">
          <cell r="A3090" t="str">
            <v>2.02.656</v>
          </cell>
          <cell r="B3090" t="str">
            <v>SCS0002478</v>
          </cell>
          <cell r="C3090" t="str">
            <v>M50N中排四六分两侧头枕面套（黑蓝织物）</v>
          </cell>
        </row>
        <row r="3091">
          <cell r="A3091" t="str">
            <v>2.02.657</v>
          </cell>
          <cell r="B3091" t="str">
            <v>SCS0002479</v>
          </cell>
          <cell r="C3091" t="str">
            <v>M50N中排四六分中间头枕面套（黑红织物）</v>
          </cell>
        </row>
        <row r="3092">
          <cell r="A3092" t="str">
            <v>2.02.658</v>
          </cell>
          <cell r="B3092" t="str">
            <v>SCS0002480</v>
          </cell>
          <cell r="C3092" t="str">
            <v>M50N中排四六分中间头枕面套（黑蓝织物）</v>
          </cell>
        </row>
        <row r="3093">
          <cell r="A3093" t="str">
            <v>2.02.659</v>
          </cell>
          <cell r="B3093" t="str">
            <v>SCS0002481</v>
          </cell>
          <cell r="C3093" t="str">
            <v>M50N中排6分座垫面套（黑红织物）</v>
          </cell>
        </row>
        <row r="3094">
          <cell r="A3094" t="str">
            <v>2.02.660</v>
          </cell>
          <cell r="B3094" t="str">
            <v>SCS0002482</v>
          </cell>
          <cell r="C3094" t="str">
            <v>M50N中排6分座垫面套（黑蓝织物）</v>
          </cell>
        </row>
        <row r="3095">
          <cell r="A3095" t="str">
            <v>2.02.661</v>
          </cell>
          <cell r="B3095" t="str">
            <v>SCS0002483</v>
          </cell>
          <cell r="C3095" t="str">
            <v>M50N中排4分靠背面套（黑红织物）</v>
          </cell>
        </row>
        <row r="3096">
          <cell r="A3096" t="str">
            <v>2.02.662</v>
          </cell>
          <cell r="B3096" t="str">
            <v>SCS0002484</v>
          </cell>
          <cell r="C3096" t="str">
            <v>M50N中排4分靠背面套（黑蓝织物）</v>
          </cell>
        </row>
        <row r="3097">
          <cell r="A3097" t="str">
            <v>2.02.663</v>
          </cell>
          <cell r="B3097" t="str">
            <v>SCS0002485</v>
          </cell>
          <cell r="C3097" t="str">
            <v>M50N中排4分座垫面套（黑红织物）</v>
          </cell>
        </row>
        <row r="3098">
          <cell r="A3098" t="str">
            <v>2.02.664</v>
          </cell>
          <cell r="B3098" t="str">
            <v>SCS0002486</v>
          </cell>
          <cell r="C3098" t="str">
            <v>M50N中排4分座垫面套（黑蓝织物）</v>
          </cell>
        </row>
        <row r="3099">
          <cell r="A3099" t="str">
            <v>2.02.665</v>
          </cell>
          <cell r="B3099" t="str">
            <v>SCS0002487</v>
          </cell>
          <cell r="C3099" t="str">
            <v>M50N第三排6分靠背面套（黑红织物）</v>
          </cell>
        </row>
        <row r="3100">
          <cell r="A3100" t="str">
            <v>2.02.666</v>
          </cell>
          <cell r="B3100" t="str">
            <v>SCS0002488</v>
          </cell>
          <cell r="C3100" t="str">
            <v>M50N第三排6分靠背面套（黑蓝织物）</v>
          </cell>
        </row>
        <row r="3101">
          <cell r="A3101" t="str">
            <v>2.02.667</v>
          </cell>
          <cell r="B3101" t="str">
            <v>SCS0002489</v>
          </cell>
          <cell r="C3101" t="str">
            <v>M50N第三排6分靠背面套（棕色+黑色皮革）</v>
          </cell>
        </row>
        <row r="3102">
          <cell r="A3102" t="str">
            <v>2.02.668</v>
          </cell>
          <cell r="B3102" t="str">
            <v>SCS0002490</v>
          </cell>
          <cell r="C3102" t="str">
            <v>M50N第三排四六分中间头枕面套（黑红织物）</v>
          </cell>
        </row>
        <row r="3103">
          <cell r="A3103" t="str">
            <v>2.02.669</v>
          </cell>
          <cell r="B3103" t="str">
            <v>SCS0002491</v>
          </cell>
          <cell r="C3103" t="str">
            <v>M50N第三排四六分中间头枕面套（黑蓝织物）</v>
          </cell>
        </row>
        <row r="3104">
          <cell r="A3104" t="str">
            <v>2.02.670</v>
          </cell>
          <cell r="B3104" t="str">
            <v>SCS0002492</v>
          </cell>
          <cell r="C3104" t="str">
            <v>M50N第三排四六分中间头枕面套（棕色皮革）</v>
          </cell>
        </row>
        <row r="3105">
          <cell r="A3105" t="str">
            <v>2.02.671</v>
          </cell>
          <cell r="B3105" t="str">
            <v>SCS0002493</v>
          </cell>
          <cell r="C3105" t="str">
            <v>M50N第三排四六分两侧头枕面套（黑红织物）</v>
          </cell>
        </row>
        <row r="3106">
          <cell r="A3106" t="str">
            <v>2.02.672</v>
          </cell>
          <cell r="B3106" t="str">
            <v>SCS0002494</v>
          </cell>
          <cell r="C3106" t="str">
            <v>M50N第三排四六分两侧头枕面套（黑蓝织物）</v>
          </cell>
        </row>
        <row r="3107">
          <cell r="A3107" t="str">
            <v>2.02.673</v>
          </cell>
          <cell r="B3107" t="str">
            <v>SCS0002495</v>
          </cell>
          <cell r="C3107" t="str">
            <v>M50N第三排四六分两侧头枕面套（棕色皮革）</v>
          </cell>
        </row>
        <row r="3108">
          <cell r="A3108" t="str">
            <v>2.02.674</v>
          </cell>
          <cell r="B3108" t="str">
            <v>SCS0002496</v>
          </cell>
          <cell r="C3108" t="str">
            <v>M50N第三排6分座垫面套（黑红织物）</v>
          </cell>
        </row>
        <row r="3109">
          <cell r="A3109" t="str">
            <v>2.02.675</v>
          </cell>
          <cell r="B3109" t="str">
            <v>SCS0002497</v>
          </cell>
          <cell r="C3109" t="str">
            <v>M50N第三排6分座垫面套（黑蓝织物）</v>
          </cell>
        </row>
        <row r="3110">
          <cell r="A3110" t="str">
            <v>2.02.676</v>
          </cell>
          <cell r="B3110" t="str">
            <v>SCS0002498</v>
          </cell>
          <cell r="C3110" t="str">
            <v>M50N第三排6分座垫面套（棕色+黑色皮革）</v>
          </cell>
        </row>
        <row r="3111">
          <cell r="A3111" t="str">
            <v>2.02.677</v>
          </cell>
          <cell r="B3111" t="str">
            <v>SCS0002499</v>
          </cell>
          <cell r="C3111" t="str">
            <v>M50N第三排左侧座椅靠背面套（黑红织物）</v>
          </cell>
        </row>
        <row r="3112">
          <cell r="A3112" t="str">
            <v>2.02.678</v>
          </cell>
          <cell r="B3112" t="str">
            <v>SCS0002500</v>
          </cell>
          <cell r="C3112" t="str">
            <v>M50N第三排左侧座椅靠背面套（黑蓝织物）</v>
          </cell>
        </row>
        <row r="3113">
          <cell r="A3113" t="str">
            <v>2.02.679</v>
          </cell>
          <cell r="B3113" t="str">
            <v>SCS0002501</v>
          </cell>
          <cell r="C3113" t="str">
            <v>M50N第三排左侧座椅靠背面套（棕色+黑色皮革）</v>
          </cell>
        </row>
        <row r="3114">
          <cell r="A3114" t="str">
            <v>2.02.680</v>
          </cell>
          <cell r="B3114" t="str">
            <v>SCS0002502</v>
          </cell>
          <cell r="C3114" t="str">
            <v>M50N第三排左侧座椅座垫面套（黑红织物）</v>
          </cell>
        </row>
        <row r="3115">
          <cell r="A3115" t="str">
            <v>2.02.681</v>
          </cell>
          <cell r="B3115" t="str">
            <v>SCS0002503</v>
          </cell>
          <cell r="C3115" t="str">
            <v>M50N第三排左侧座椅座垫面套（黑蓝织物）</v>
          </cell>
        </row>
        <row r="3116">
          <cell r="A3116" t="str">
            <v>2.02.682</v>
          </cell>
          <cell r="B3116" t="str">
            <v>SCS0002504</v>
          </cell>
          <cell r="C3116" t="str">
            <v>M50N第三排左侧座椅座垫面套（棕色+黑色皮革）</v>
          </cell>
        </row>
        <row r="3117">
          <cell r="A3117" t="str">
            <v>2.02.683</v>
          </cell>
          <cell r="B3117" t="str">
            <v>SCS0002505</v>
          </cell>
          <cell r="C3117" t="str">
            <v>M50N第三排右侧座椅靠背面套（黑红织物）</v>
          </cell>
        </row>
        <row r="3118">
          <cell r="A3118" t="str">
            <v>2.02.684</v>
          </cell>
          <cell r="B3118" t="str">
            <v>SCS0002506</v>
          </cell>
          <cell r="C3118" t="str">
            <v>M50N第三排右侧座椅靠背面套（黑蓝织物）</v>
          </cell>
        </row>
        <row r="3119">
          <cell r="A3119" t="str">
            <v>2.02.685</v>
          </cell>
          <cell r="B3119" t="str">
            <v>SCS0002507</v>
          </cell>
          <cell r="C3119" t="str">
            <v>M50N第三排右侧座椅靠背面套（棕色+黑色皮革）</v>
          </cell>
        </row>
        <row r="3120">
          <cell r="A3120" t="str">
            <v>2.02.686</v>
          </cell>
          <cell r="B3120" t="str">
            <v>SCS0002508</v>
          </cell>
          <cell r="C3120" t="str">
            <v>M50N第三排右侧座椅座垫面套（黑红织物）</v>
          </cell>
        </row>
        <row r="3121">
          <cell r="A3121" t="str">
            <v>2.02.687</v>
          </cell>
          <cell r="B3121" t="str">
            <v>SCS0002509</v>
          </cell>
          <cell r="C3121" t="str">
            <v>M50N第三排右侧座椅座垫面套（黑蓝织物）</v>
          </cell>
        </row>
        <row r="3122">
          <cell r="A3122" t="str">
            <v>2.02.688</v>
          </cell>
          <cell r="B3122" t="str">
            <v>SCS0002510</v>
          </cell>
          <cell r="C3122" t="str">
            <v>M50N第三排右侧座椅座垫面套（棕色+黑色皮革）</v>
          </cell>
        </row>
        <row r="3123">
          <cell r="A3123" t="str">
            <v>2.02.689</v>
          </cell>
          <cell r="B3123" t="str">
            <v>SCS0002511</v>
          </cell>
          <cell r="C3123" t="str">
            <v>M50N第三排4分靠背面套（黑红织物）</v>
          </cell>
        </row>
        <row r="3124">
          <cell r="A3124" t="str">
            <v>2.02.690</v>
          </cell>
          <cell r="B3124" t="str">
            <v>SCS0002512</v>
          </cell>
          <cell r="C3124" t="str">
            <v>M50N第三排4分靠背面套（黑蓝织物）</v>
          </cell>
        </row>
        <row r="3125">
          <cell r="A3125" t="str">
            <v>2.02.691</v>
          </cell>
          <cell r="B3125" t="str">
            <v>SCS0002513</v>
          </cell>
          <cell r="C3125" t="str">
            <v>M50N第三排4分靠背面套（棕色+黑色皮革）</v>
          </cell>
        </row>
        <row r="3126">
          <cell r="A3126" t="str">
            <v>2.02.692</v>
          </cell>
          <cell r="B3126" t="str">
            <v>SCS0002514</v>
          </cell>
          <cell r="C3126" t="str">
            <v>M50N第三排4分座垫面套（黑红织物）</v>
          </cell>
        </row>
        <row r="3127">
          <cell r="A3127" t="str">
            <v>2.02.693</v>
          </cell>
          <cell r="B3127" t="str">
            <v>SCS0002515</v>
          </cell>
          <cell r="C3127" t="str">
            <v>M50N第三排4分座垫面套（黑蓝织物）</v>
          </cell>
        </row>
        <row r="3128">
          <cell r="A3128" t="str">
            <v>2.02.694</v>
          </cell>
          <cell r="B3128" t="str">
            <v>SCS0002516</v>
          </cell>
          <cell r="C3128" t="str">
            <v>M50N第三排4分座垫面套（棕色+黑色皮革）</v>
          </cell>
        </row>
        <row r="3129">
          <cell r="A3129" t="str">
            <v>2.02.695</v>
          </cell>
          <cell r="B3129" t="str">
            <v>SCS0002517</v>
          </cell>
          <cell r="C3129" t="str">
            <v>M50N主驾靠背面套（棕色+黑色皮革+侧气囊，C32B造型）</v>
          </cell>
        </row>
        <row r="3130">
          <cell r="A3130" t="str">
            <v>2.02.696</v>
          </cell>
          <cell r="B3130" t="str">
            <v>SCS0002518</v>
          </cell>
          <cell r="C3130" t="str">
            <v>M50N主驾座垫面套（棕色+黑色皮革，C32B造型）</v>
          </cell>
        </row>
        <row r="3131">
          <cell r="A3131" t="str">
            <v>2.02.697</v>
          </cell>
          <cell r="B3131" t="str">
            <v>SCS0002519</v>
          </cell>
          <cell r="C3131" t="str">
            <v>M50N副驾靠背面套（棕色+黑色皮革+侧气囊，C32B造型）</v>
          </cell>
        </row>
        <row r="3132">
          <cell r="A3132" t="str">
            <v>2.02.698</v>
          </cell>
          <cell r="B3132" t="str">
            <v>SCS0002520</v>
          </cell>
          <cell r="C3132" t="str">
            <v>M50N副驾座垫面套（棕色+黑色皮革，C32B造型）</v>
          </cell>
        </row>
        <row r="3133">
          <cell r="A3133" t="str">
            <v>2.02.699</v>
          </cell>
          <cell r="B3133" t="str">
            <v>SCS0002521</v>
          </cell>
          <cell r="C3133" t="str">
            <v>M50N前排头枕面套（棕色皮革，C32B造型）</v>
          </cell>
        </row>
        <row r="3134">
          <cell r="A3134" t="str">
            <v>2.02.700</v>
          </cell>
          <cell r="B3134" t="str">
            <v>SCS0002522</v>
          </cell>
          <cell r="C3134" t="str">
            <v>M50N前排头枕面套（黑色皮革）</v>
          </cell>
        </row>
        <row r="3135">
          <cell r="A3135" t="str">
            <v>2.02.701</v>
          </cell>
          <cell r="B3135" t="str">
            <v>SCS0002523</v>
          </cell>
          <cell r="C3135" t="str">
            <v>M50N副驾靠背面套（侧气囊）（黑色皮革）</v>
          </cell>
        </row>
        <row r="3136">
          <cell r="A3136" t="str">
            <v>2.02.702</v>
          </cell>
          <cell r="B3136" t="str">
            <v>SCS0002524</v>
          </cell>
          <cell r="C3136" t="str">
            <v>M50N副驾座垫面套（黑色皮革）</v>
          </cell>
        </row>
        <row r="3137">
          <cell r="A3137" t="str">
            <v>2.02.703</v>
          </cell>
          <cell r="B3137" t="str">
            <v>SCS0002525</v>
          </cell>
          <cell r="C3137" t="str">
            <v>M50N中排左独立靠背面套（黑色皮革）</v>
          </cell>
        </row>
        <row r="3138">
          <cell r="A3138" t="str">
            <v>2.02.704</v>
          </cell>
          <cell r="B3138" t="str">
            <v>SCS0002526</v>
          </cell>
          <cell r="C3138" t="str">
            <v>M50N中排左独立座垫面套（黑色皮革）</v>
          </cell>
        </row>
        <row r="3139">
          <cell r="A3139" t="str">
            <v>2.02.705</v>
          </cell>
          <cell r="B3139" t="str">
            <v>SCS0002527</v>
          </cell>
          <cell r="C3139" t="str">
            <v>M50N中排左独立扶手面套（黑色皮革）</v>
          </cell>
        </row>
        <row r="3140">
          <cell r="A3140" t="str">
            <v>2.02.706</v>
          </cell>
          <cell r="B3140" t="str">
            <v>SCS0002528</v>
          </cell>
          <cell r="C3140" t="str">
            <v>M50N中排右独立靠背面套（黑色皮革）</v>
          </cell>
        </row>
        <row r="3141">
          <cell r="A3141" t="str">
            <v>2.02.707</v>
          </cell>
          <cell r="B3141" t="str">
            <v>SCS0002529</v>
          </cell>
          <cell r="C3141" t="str">
            <v>M50N中排右独立座垫面套（黑色皮革）</v>
          </cell>
        </row>
        <row r="3142">
          <cell r="A3142" t="str">
            <v>2.02.708</v>
          </cell>
          <cell r="B3142" t="str">
            <v>SCS0002530</v>
          </cell>
          <cell r="C3142" t="str">
            <v>M50N中排右独立扶手面套（黑色皮革）</v>
          </cell>
        </row>
        <row r="3143">
          <cell r="A3143" t="str">
            <v>2.02.709</v>
          </cell>
          <cell r="B3143" t="str">
            <v>SCS0002531</v>
          </cell>
          <cell r="C3143" t="str">
            <v>M50N第三排6分靠背面套（黑色皮革）</v>
          </cell>
        </row>
        <row r="3144">
          <cell r="A3144" t="str">
            <v>2.02.710</v>
          </cell>
          <cell r="B3144" t="str">
            <v>SCS0002532</v>
          </cell>
          <cell r="C3144" t="str">
            <v>M50N第三排四六分中间头枕面套（黑色皮革）</v>
          </cell>
        </row>
        <row r="3145">
          <cell r="A3145" t="str">
            <v>2.02.711</v>
          </cell>
          <cell r="B3145" t="str">
            <v>SCS0002533</v>
          </cell>
          <cell r="C3145" t="str">
            <v>M50N第三排四六分两侧头枕面套（黑色皮革）</v>
          </cell>
        </row>
        <row r="3146">
          <cell r="A3146" t="str">
            <v>2.02.712</v>
          </cell>
          <cell r="B3146" t="str">
            <v>SCS0002534</v>
          </cell>
          <cell r="C3146" t="str">
            <v>M50N第三排6分座垫面套（黑色皮革）</v>
          </cell>
        </row>
        <row r="3147">
          <cell r="A3147" t="str">
            <v>2.02.713</v>
          </cell>
          <cell r="B3147" t="str">
            <v>SCS0002535</v>
          </cell>
          <cell r="C3147" t="str">
            <v>M50N第三排4分靠背面套（黑色皮革）</v>
          </cell>
        </row>
        <row r="3148">
          <cell r="A3148" t="str">
            <v>2.02.714</v>
          </cell>
          <cell r="B3148" t="str">
            <v>SCS0002536</v>
          </cell>
          <cell r="C3148" t="str">
            <v>M50N第三排4分座垫面套（黑色皮革）</v>
          </cell>
        </row>
        <row r="3149">
          <cell r="A3149" t="str">
            <v>2.02.715</v>
          </cell>
          <cell r="B3149" t="str">
            <v>SCS0002537</v>
          </cell>
          <cell r="C3149" t="str">
            <v>M50N第三排左侧座椅靠背面套（黑色皮革）</v>
          </cell>
        </row>
        <row r="3150">
          <cell r="A3150" t="str">
            <v>2.02.716</v>
          </cell>
          <cell r="B3150" t="str">
            <v>SCS0002538</v>
          </cell>
          <cell r="C3150" t="str">
            <v>M50N第三排左侧座椅座垫面套（黑色皮革）</v>
          </cell>
        </row>
        <row r="3151">
          <cell r="A3151" t="str">
            <v>2.02.717</v>
          </cell>
          <cell r="B3151" t="str">
            <v>SCS0002539</v>
          </cell>
          <cell r="C3151" t="str">
            <v>M50N第三排右侧座椅靠背面套（黑色皮革）</v>
          </cell>
        </row>
        <row r="3152">
          <cell r="A3152" t="str">
            <v>2.02.718</v>
          </cell>
          <cell r="B3152" t="str">
            <v>SCS0002540</v>
          </cell>
          <cell r="C3152" t="str">
            <v>M50N第三排右侧座椅座垫面套（黑色皮革）</v>
          </cell>
        </row>
        <row r="3153">
          <cell r="A3153" t="str">
            <v>2.02.719</v>
          </cell>
          <cell r="B3153" t="str">
            <v>SCS0002541</v>
          </cell>
          <cell r="C3153" t="str">
            <v>M50N前排靠背发泡用无纺布（带气囊）</v>
          </cell>
        </row>
        <row r="3154">
          <cell r="A3154" t="str">
            <v>2.02.720</v>
          </cell>
          <cell r="B3154" t="str">
            <v>SCS0002542</v>
          </cell>
          <cell r="C3154" t="str">
            <v>M50N中排独立头枕面套（黑红织物）</v>
          </cell>
        </row>
        <row r="3155">
          <cell r="A3155" t="str">
            <v>2.02.721</v>
          </cell>
          <cell r="B3155" t="str">
            <v>SCS0002543</v>
          </cell>
          <cell r="C3155" t="str">
            <v>M50N中排独立头枕面套（黑蓝织物）</v>
          </cell>
        </row>
        <row r="3156">
          <cell r="A3156" t="str">
            <v>2.02.722</v>
          </cell>
          <cell r="B3156" t="str">
            <v>SCS0002544</v>
          </cell>
          <cell r="C3156" t="str">
            <v>M60主驾靠背面套（黑蓝内饰+织物）</v>
          </cell>
        </row>
        <row r="3157">
          <cell r="A3157" t="str">
            <v>2.02.723</v>
          </cell>
          <cell r="B3157" t="str">
            <v>SCS0002545</v>
          </cell>
          <cell r="C3157" t="str">
            <v>M60主驾座垫面套（黑蓝内饰+织物）</v>
          </cell>
        </row>
        <row r="3158">
          <cell r="A3158" t="str">
            <v>2.02.724</v>
          </cell>
          <cell r="B3158" t="str">
            <v>SCS0002546</v>
          </cell>
          <cell r="C3158" t="str">
            <v>M60主驾靠背面套（黑+浅灰内饰+皮革）</v>
          </cell>
        </row>
        <row r="3159">
          <cell r="A3159" t="str">
            <v>2.02.725</v>
          </cell>
          <cell r="B3159" t="str">
            <v>SCS0002547</v>
          </cell>
          <cell r="C3159" t="str">
            <v>M60主驾座垫面套（黑+浅灰内饰+皮革）</v>
          </cell>
        </row>
        <row r="3160">
          <cell r="A3160" t="str">
            <v>2.02.726</v>
          </cell>
          <cell r="B3160" t="str">
            <v>SCS0002548</v>
          </cell>
          <cell r="C3160" t="str">
            <v>M60副驾靠背面套（黑蓝内饰+织物+不带气囊）</v>
          </cell>
        </row>
        <row r="3161">
          <cell r="A3161" t="str">
            <v>2.02.727</v>
          </cell>
          <cell r="B3161" t="str">
            <v>SCS0002549</v>
          </cell>
          <cell r="C3161" t="str">
            <v>M60副驾坐垫面套（黑蓝内饰+织物）</v>
          </cell>
        </row>
        <row r="3162">
          <cell r="A3162" t="str">
            <v>2.02.728</v>
          </cell>
          <cell r="B3162" t="str">
            <v>SCS0002550</v>
          </cell>
          <cell r="C3162" t="str">
            <v>M60副驾靠背面套（皮革+黑+浅灰内饰+不带气囊）</v>
          </cell>
        </row>
        <row r="3163">
          <cell r="A3163" t="str">
            <v>2.02.729</v>
          </cell>
          <cell r="B3163" t="str">
            <v>SCS0002551</v>
          </cell>
          <cell r="C3163" t="str">
            <v>M60副驾坐垫面套（皮革+黑+浅灰内饰）</v>
          </cell>
        </row>
        <row r="3164">
          <cell r="A3164" t="str">
            <v>2.02.730</v>
          </cell>
          <cell r="B3164" t="str">
            <v>SCS0002552</v>
          </cell>
          <cell r="C3164" t="str">
            <v>M60第三排左侧座椅靠背面套（黑蓝内饰+织物）</v>
          </cell>
        </row>
        <row r="3165">
          <cell r="A3165" t="str">
            <v>2.02.731</v>
          </cell>
          <cell r="B3165" t="str">
            <v>SCS0002553</v>
          </cell>
          <cell r="C3165" t="str">
            <v>M60第三排左侧座椅靠背面套（黑+浅灰内饰+皮革）</v>
          </cell>
        </row>
        <row r="3166">
          <cell r="A3166" t="str">
            <v>2.02.732</v>
          </cell>
          <cell r="B3166" t="str">
            <v>SCS0002554</v>
          </cell>
          <cell r="C3166" t="str">
            <v>M60第三排左侧座椅座垫面套总成（黑蓝内饰+织物）</v>
          </cell>
        </row>
        <row r="3167">
          <cell r="A3167" t="str">
            <v>2.02.733</v>
          </cell>
          <cell r="B3167" t="str">
            <v>SCS0002555</v>
          </cell>
          <cell r="C3167" t="str">
            <v>M60第三排左侧座椅座垫面套总成（黑浅灰色+皮革）</v>
          </cell>
        </row>
        <row r="3168">
          <cell r="A3168" t="str">
            <v>2.02.734</v>
          </cell>
          <cell r="B3168" t="str">
            <v>SCS0002556</v>
          </cell>
          <cell r="C3168" t="str">
            <v>M60第三排右侧座椅靠背面套（黑蓝内饰+织物）</v>
          </cell>
        </row>
        <row r="3169">
          <cell r="A3169" t="str">
            <v>2.02.735</v>
          </cell>
          <cell r="B3169" t="str">
            <v>SCS0002557</v>
          </cell>
          <cell r="C3169" t="str">
            <v>M60第三排右侧座椅靠背面套（黑+浅灰内饰+皮革）</v>
          </cell>
        </row>
        <row r="3170">
          <cell r="A3170" t="str">
            <v>2.02.736</v>
          </cell>
          <cell r="B3170" t="str">
            <v>SCS0002558</v>
          </cell>
          <cell r="C3170" t="str">
            <v>M60第三排右侧座椅座垫面套总成（黑蓝内饰+织物）</v>
          </cell>
        </row>
        <row r="3171">
          <cell r="A3171" t="str">
            <v>2.02.737</v>
          </cell>
          <cell r="B3171" t="str">
            <v>SCS0002559</v>
          </cell>
          <cell r="C3171" t="str">
            <v>M60第三排右侧座椅座垫面套总成（黑+浅灰内饰+皮革）</v>
          </cell>
        </row>
        <row r="3172">
          <cell r="A3172" t="str">
            <v>2.02.738</v>
          </cell>
          <cell r="B3172" t="str">
            <v>SCS0002560</v>
          </cell>
          <cell r="C3172" t="str">
            <v>M60第三排四六分两侧头枕套（黑蓝内饰+织物）</v>
          </cell>
        </row>
        <row r="3173">
          <cell r="A3173" t="str">
            <v>2.02.739</v>
          </cell>
          <cell r="B3173" t="str">
            <v>SCS0002561</v>
          </cell>
          <cell r="C3173" t="str">
            <v>M60第三排四六分两侧头枕套（黑+浅灰内饰+皮革）</v>
          </cell>
        </row>
        <row r="3174">
          <cell r="A3174" t="str">
            <v>2.02.740</v>
          </cell>
          <cell r="B3174" t="str">
            <v>SCS0002562</v>
          </cell>
          <cell r="C3174" t="str">
            <v>M60前排头枕面料（黑蓝内饰+织物）</v>
          </cell>
        </row>
        <row r="3175">
          <cell r="A3175" t="str">
            <v>2.02.741</v>
          </cell>
          <cell r="B3175" t="str">
            <v>SCS0002563</v>
          </cell>
          <cell r="C3175" t="str">
            <v>M60前排头枕面料（黑+浅灰内饰+皮革）</v>
          </cell>
        </row>
        <row r="3176">
          <cell r="A3176" t="str">
            <v>2.02.742</v>
          </cell>
          <cell r="B3176" t="str">
            <v>SCS0004003</v>
          </cell>
          <cell r="C3176" t="str">
            <v>MA501边头枕包装袋</v>
          </cell>
        </row>
        <row r="3177">
          <cell r="A3177" t="str">
            <v>2.02.743</v>
          </cell>
          <cell r="B3177" t="str">
            <v>SCS0004004</v>
          </cell>
          <cell r="C3177" t="str">
            <v>MA501中间头枕包装袋</v>
          </cell>
        </row>
        <row r="3178">
          <cell r="A3178" t="str">
            <v>2.02.744</v>
          </cell>
          <cell r="B3178" t="str">
            <v>SCS0002564</v>
          </cell>
          <cell r="C3178" t="str">
            <v>C40D后排座椅靠背面套（PVC＋超纤革+扶手+红棕内饰）</v>
          </cell>
        </row>
        <row r="3179">
          <cell r="A3179" t="str">
            <v>2.02.745</v>
          </cell>
          <cell r="B3179" t="str">
            <v>SCS0002565</v>
          </cell>
          <cell r="C3179" t="str">
            <v>C40D后排座椅坐垫面套（织物+PVC+黑红内饰）</v>
          </cell>
        </row>
        <row r="3180">
          <cell r="A3180" t="str">
            <v>2.02.746</v>
          </cell>
          <cell r="B3180" t="str">
            <v>SCS0002566</v>
          </cell>
          <cell r="C3180" t="str">
            <v>C40D后排座椅坐垫面套（PVC＋超纤革+扶手+蓝色内饰）</v>
          </cell>
        </row>
        <row r="3181">
          <cell r="A3181" t="str">
            <v>2.02.747</v>
          </cell>
          <cell r="B3181" t="str">
            <v>SCS0002567</v>
          </cell>
          <cell r="C3181" t="str">
            <v>C40D后排座椅坐垫面套（PVC＋超纤革+扶手+红棕内饰）</v>
          </cell>
        </row>
        <row r="3182">
          <cell r="A3182" t="str">
            <v>2.02.748</v>
          </cell>
          <cell r="B3182" t="str">
            <v>SCS0002568</v>
          </cell>
          <cell r="C3182" t="str">
            <v>C40D后排座椅外侧头枕面套</v>
          </cell>
        </row>
        <row r="3183">
          <cell r="A3183" t="str">
            <v>2.02.749</v>
          </cell>
          <cell r="B3183" t="str">
            <v>SCS0002569</v>
          </cell>
          <cell r="C3183" t="str">
            <v>C40D后排座椅中间头枕面套</v>
          </cell>
        </row>
        <row r="3184">
          <cell r="A3184" t="str">
            <v>2.02.750</v>
          </cell>
          <cell r="B3184" t="str">
            <v>SCS0002570</v>
          </cell>
          <cell r="C3184" t="str">
            <v>C40D后排扶手面套</v>
          </cell>
        </row>
        <row r="3185">
          <cell r="A3185" t="str">
            <v>2.02.751</v>
          </cell>
          <cell r="B3185" t="str">
            <v>SCS0002571</v>
          </cell>
          <cell r="C3185" t="str">
            <v>C40D靠背无纺布</v>
          </cell>
        </row>
        <row r="3186">
          <cell r="A3186" t="str">
            <v>2.02.752</v>
          </cell>
          <cell r="B3186" t="str">
            <v>SCS0002572</v>
          </cell>
          <cell r="C3186" t="str">
            <v>C40D后排座椅靠背面套(织物+PVC+黑红内饰）</v>
          </cell>
        </row>
        <row r="3187">
          <cell r="A3187" t="str">
            <v>2.02.753</v>
          </cell>
          <cell r="B3187" t="str">
            <v>SCS0002573</v>
          </cell>
          <cell r="C3187" t="str">
            <v>C40D后排座椅靠背面套(PVC+超纤革+扶手+蓝色内饰）</v>
          </cell>
        </row>
        <row r="3188">
          <cell r="A3188" t="str">
            <v>2.02.754</v>
          </cell>
          <cell r="B3188" t="str">
            <v>SCS0002574</v>
          </cell>
          <cell r="C3188" t="str">
            <v>景德镇C33DB后排座椅双人坐垫面料</v>
          </cell>
        </row>
        <row r="3189">
          <cell r="A3189" t="str">
            <v>2.02.755</v>
          </cell>
          <cell r="B3189" t="str">
            <v>SCS0002575</v>
          </cell>
          <cell r="C3189" t="str">
            <v>景德镇C33DB后排座椅单人靠背面料</v>
          </cell>
        </row>
        <row r="3190">
          <cell r="A3190" t="str">
            <v>2.02.756</v>
          </cell>
          <cell r="B3190" t="str">
            <v>SCS0002576</v>
          </cell>
          <cell r="C3190" t="str">
            <v>景德镇C33DB后排左座垫面料</v>
          </cell>
        </row>
        <row r="3191">
          <cell r="A3191" t="str">
            <v>2.02.757</v>
          </cell>
          <cell r="B3191" t="str">
            <v>SCS0002577</v>
          </cell>
          <cell r="C3191" t="str">
            <v>景德镇C33DB后排座椅整体座垫面料（黑色织物+PVC）</v>
          </cell>
        </row>
        <row r="3192">
          <cell r="A3192" t="str">
            <v>2.02.758</v>
          </cell>
          <cell r="B3192" t="str">
            <v>SCS0002578</v>
          </cell>
          <cell r="C3192" t="str">
            <v>驾驶座椅座垫面料</v>
          </cell>
        </row>
        <row r="3193">
          <cell r="A3193" t="str">
            <v>2.02.759</v>
          </cell>
          <cell r="B3193" t="str">
            <v>SCS0002579</v>
          </cell>
          <cell r="C3193" t="str">
            <v>驾驶座椅靠背面料</v>
          </cell>
        </row>
        <row r="3194">
          <cell r="A3194" t="str">
            <v>2.02.760</v>
          </cell>
          <cell r="B3194" t="str">
            <v>SCS0002580</v>
          </cell>
          <cell r="C3194" t="str">
            <v>景德镇C33DB副驾驶员靠背面料（织物+PVC）</v>
          </cell>
        </row>
        <row r="3195">
          <cell r="A3195" t="str">
            <v>2.02.761</v>
          </cell>
          <cell r="B3195" t="str">
            <v>SCS0002581</v>
          </cell>
          <cell r="C3195" t="str">
            <v>景德镇C33DB副驾驶员座垫面料（织物+PVC）</v>
          </cell>
        </row>
        <row r="3196">
          <cell r="A3196" t="str">
            <v>2.02.762</v>
          </cell>
          <cell r="B3196" t="str">
            <v>SCS0002582</v>
          </cell>
          <cell r="C3196" t="str">
            <v>景德镇C33DB六分靠背面料（织物+PVC）</v>
          </cell>
        </row>
        <row r="3197">
          <cell r="A3197" t="str">
            <v>2.02.763</v>
          </cell>
          <cell r="B3197" t="str">
            <v>SCS0002583</v>
          </cell>
          <cell r="C3197" t="str">
            <v>M50N新造型副驾靠背面料（黑红内饰+织物+不带气囊）</v>
          </cell>
        </row>
        <row r="3198">
          <cell r="A3198" t="str">
            <v>2.02.764</v>
          </cell>
          <cell r="B3198" t="str">
            <v>SCS0002584</v>
          </cell>
          <cell r="C3198" t="str">
            <v>M50N新造型副驾靠背面料（黑蓝内饰+织物+不带气囊）</v>
          </cell>
        </row>
        <row r="3199">
          <cell r="A3199" t="str">
            <v>2.02.765</v>
          </cell>
          <cell r="B3199" t="str">
            <v>SCS0002585</v>
          </cell>
          <cell r="C3199" t="str">
            <v>M50N新造型副驾坐垫面料（黑红内饰+织物+不带气囊）</v>
          </cell>
        </row>
        <row r="3200">
          <cell r="A3200" t="str">
            <v>2.02.766</v>
          </cell>
          <cell r="B3200" t="str">
            <v>SCS0002586</v>
          </cell>
          <cell r="C3200" t="str">
            <v>M50N新造型副驾坐垫面料（黑蓝内饰+织物+不带气囊）</v>
          </cell>
        </row>
        <row r="3201">
          <cell r="A3201" t="str">
            <v>2.02.767</v>
          </cell>
          <cell r="B3201" t="str">
            <v>SCS0002587</v>
          </cell>
          <cell r="C3201" t="str">
            <v>M50N新造型副驾靠背面料（黑棕内饰+皮革）</v>
          </cell>
        </row>
        <row r="3202">
          <cell r="A3202" t="str">
            <v>2.02.768</v>
          </cell>
          <cell r="B3202" t="str">
            <v>SCS0002588</v>
          </cell>
          <cell r="C3202" t="str">
            <v>M50N新造型副驾坐垫面料（黑棕内饰+皮革）</v>
          </cell>
        </row>
        <row r="3203">
          <cell r="A3203" t="str">
            <v>2.02.769</v>
          </cell>
          <cell r="B3203" t="str">
            <v>SCS0002589</v>
          </cell>
          <cell r="C3203" t="str">
            <v>M50N新造型副驾坐垫面料（黑红内饰+皮革）</v>
          </cell>
        </row>
        <row r="3204">
          <cell r="A3204" t="str">
            <v>2.02.770</v>
          </cell>
          <cell r="B3204" t="str">
            <v>SCS0002590</v>
          </cell>
          <cell r="C3204" t="str">
            <v>M50N新造型副驾靠背面料（黑红内饰+皮革）</v>
          </cell>
        </row>
        <row r="3205">
          <cell r="A3205" t="str">
            <v>2.02.771</v>
          </cell>
          <cell r="B3205" t="str">
            <v>SCS0002591</v>
          </cell>
          <cell r="C3205" t="str">
            <v>M50N新造型主驾靠背面套(黑红内饰+不带气囊)</v>
          </cell>
        </row>
        <row r="3206">
          <cell r="A3206" t="str">
            <v>2.02.772</v>
          </cell>
          <cell r="B3206" t="str">
            <v>SCS0002592</v>
          </cell>
          <cell r="C3206" t="str">
            <v>M50N新造型主驾靠背面套(黑蓝内饰+不带气囊)</v>
          </cell>
        </row>
        <row r="3207">
          <cell r="A3207" t="str">
            <v>2.02.773</v>
          </cell>
          <cell r="B3207" t="str">
            <v>SCS0002593</v>
          </cell>
          <cell r="C3207" t="str">
            <v>M50N新造型主驾座垫面套（黑红内饰+不带气囊）</v>
          </cell>
        </row>
        <row r="3208">
          <cell r="A3208" t="str">
            <v>2.02.774</v>
          </cell>
          <cell r="B3208" t="str">
            <v>SCS0002594</v>
          </cell>
          <cell r="C3208" t="str">
            <v>M50N新造型主驾座垫面套（黑蓝内饰+不带气囊）</v>
          </cell>
        </row>
        <row r="3209">
          <cell r="A3209" t="str">
            <v>2.02.775</v>
          </cell>
          <cell r="B3209" t="str">
            <v>SCS0002595</v>
          </cell>
          <cell r="C3209" t="str">
            <v>M50N新造型主驾靠背面套（棕+黑内饰）</v>
          </cell>
        </row>
        <row r="3210">
          <cell r="A3210" t="str">
            <v>2.02.776</v>
          </cell>
          <cell r="B3210" t="str">
            <v>SCS0002596</v>
          </cell>
          <cell r="C3210" t="str">
            <v>M50N新造型主驾座垫面套（棕+黑内饰）</v>
          </cell>
        </row>
        <row r="3211">
          <cell r="A3211" t="str">
            <v>2.02.777</v>
          </cell>
          <cell r="B3211" t="str">
            <v>SCS0002597</v>
          </cell>
          <cell r="C3211" t="str">
            <v>M50N新造型正驾驶靠背无纺布（无气囊）</v>
          </cell>
        </row>
        <row r="3212">
          <cell r="A3212" t="str">
            <v>2.02.778</v>
          </cell>
          <cell r="B3212" t="str">
            <v>SCS0002598</v>
          </cell>
          <cell r="C3212" t="str">
            <v>M20米色织物主料</v>
          </cell>
        </row>
        <row r="3213">
          <cell r="A3213" t="str">
            <v>2.02.779</v>
          </cell>
          <cell r="B3213" t="str">
            <v>SCS0002599</v>
          </cell>
          <cell r="C3213" t="str">
            <v>M20米色织物辅料</v>
          </cell>
        </row>
        <row r="3214">
          <cell r="A3214" t="str">
            <v>2.02.780</v>
          </cell>
          <cell r="B3214" t="str">
            <v>SCS0002600</v>
          </cell>
          <cell r="C3214" t="str">
            <v>M35布料（原材料）</v>
          </cell>
        </row>
        <row r="3215">
          <cell r="A3215" t="str">
            <v>2.02.781</v>
          </cell>
          <cell r="B3215" t="str">
            <v>SCS0002601</v>
          </cell>
          <cell r="C3215" t="str">
            <v>M50N新造型左侧独立靠背面套（织物+黑红内饰）</v>
          </cell>
        </row>
        <row r="3216">
          <cell r="A3216" t="str">
            <v>2.02.782</v>
          </cell>
          <cell r="B3216" t="str">
            <v>SCS0002602</v>
          </cell>
          <cell r="C3216" t="str">
            <v>M50N新造型左侧独立靠背面套（织物+黑蓝内饰）</v>
          </cell>
        </row>
        <row r="3217">
          <cell r="A3217" t="str">
            <v>2.02.783</v>
          </cell>
          <cell r="B3217" t="str">
            <v>SCS0002603</v>
          </cell>
          <cell r="C3217" t="str">
            <v>M50N新造型左侧独立靠背面套（皮革+黑棕内饰）</v>
          </cell>
        </row>
        <row r="3218">
          <cell r="A3218" t="str">
            <v>2.02.784</v>
          </cell>
          <cell r="B3218" t="str">
            <v>SCS0002604</v>
          </cell>
          <cell r="C3218" t="str">
            <v>M50N新造型左侧独立靠背面套（皮革+黑红内饰）</v>
          </cell>
        </row>
        <row r="3219">
          <cell r="A3219" t="str">
            <v>2.02.785</v>
          </cell>
          <cell r="B3219" t="str">
            <v>SCS0002605</v>
          </cell>
          <cell r="C3219" t="str">
            <v>M50N新造型左座椅扶手护面总成（织物+黑红内饰）</v>
          </cell>
        </row>
        <row r="3220">
          <cell r="A3220" t="str">
            <v>2.02.786</v>
          </cell>
          <cell r="B3220" t="str">
            <v>SCS0002606</v>
          </cell>
          <cell r="C3220" t="str">
            <v>M50N新造型左座椅扶手护面总成（织物+黑蓝内饰）</v>
          </cell>
        </row>
        <row r="3221">
          <cell r="A3221" t="str">
            <v>2.02.787</v>
          </cell>
          <cell r="B3221" t="str">
            <v>SCS0002607</v>
          </cell>
          <cell r="C3221" t="str">
            <v>M50N新造型左座椅扶手护面总成（皮革+黑棕内饰）</v>
          </cell>
        </row>
        <row r="3222">
          <cell r="A3222" t="str">
            <v>2.02.788</v>
          </cell>
          <cell r="B3222" t="str">
            <v>SCS0002608</v>
          </cell>
          <cell r="C3222" t="str">
            <v>M50N新造型左座椅扶手护面总成（皮革+黑红内饰）</v>
          </cell>
        </row>
        <row r="3223">
          <cell r="A3223" t="str">
            <v>2.02.789</v>
          </cell>
          <cell r="B3223" t="str">
            <v>SCS0002609</v>
          </cell>
          <cell r="C3223" t="str">
            <v>M50N新造型左侧独立座面套总成（织物+黑红内饰）</v>
          </cell>
        </row>
        <row r="3224">
          <cell r="A3224" t="str">
            <v>2.02.790</v>
          </cell>
          <cell r="B3224" t="str">
            <v>SCS0002610</v>
          </cell>
          <cell r="C3224" t="str">
            <v>M50N新造型左侧独立座面套总成（织物+黑蓝内饰）</v>
          </cell>
        </row>
        <row r="3225">
          <cell r="A3225" t="str">
            <v>2.02.791</v>
          </cell>
          <cell r="B3225" t="str">
            <v>SCS0002611</v>
          </cell>
          <cell r="C3225" t="str">
            <v>M50N新造型左侧独立座面套总成（皮革+黑棕内饰）</v>
          </cell>
        </row>
        <row r="3226">
          <cell r="A3226" t="str">
            <v>2.02.792</v>
          </cell>
          <cell r="B3226" t="str">
            <v>SCS0002612</v>
          </cell>
          <cell r="C3226" t="str">
            <v>M50N新造型左侧独立座面套总成（皮革+黑红内饰）</v>
          </cell>
        </row>
        <row r="3227">
          <cell r="A3227" t="str">
            <v>2.02.793</v>
          </cell>
          <cell r="B3227" t="str">
            <v>SCS0002613</v>
          </cell>
          <cell r="C3227" t="str">
            <v>无纺布</v>
          </cell>
        </row>
        <row r="3228">
          <cell r="A3228" t="str">
            <v>2.02.794</v>
          </cell>
          <cell r="B3228" t="str">
            <v>SCS0002614</v>
          </cell>
          <cell r="C3228" t="str">
            <v>M60中排右侧座椅靠背面套（织物+黑蓝内饰）</v>
          </cell>
        </row>
        <row r="3229">
          <cell r="A3229" t="str">
            <v>2.02.795</v>
          </cell>
          <cell r="B3229" t="str">
            <v>SCS0002615</v>
          </cell>
          <cell r="C3229" t="str">
            <v>M60中排右侧座椅靠背面套（皮革+黑浅灰内饰）</v>
          </cell>
        </row>
        <row r="3230">
          <cell r="A3230" t="str">
            <v>2.02.796</v>
          </cell>
          <cell r="B3230" t="str">
            <v>SCS0002616</v>
          </cell>
          <cell r="C3230" t="str">
            <v>M60中排左侧座椅靠背面套（皮革+黑浅灰内饰）</v>
          </cell>
        </row>
        <row r="3231">
          <cell r="A3231" t="str">
            <v>2.02.797</v>
          </cell>
          <cell r="B3231" t="str">
            <v>SCS0002617</v>
          </cell>
          <cell r="C3231" t="str">
            <v>M60中排左侧座椅靠背面套（织物+黑蓝内饰）</v>
          </cell>
        </row>
        <row r="3232">
          <cell r="A3232" t="str">
            <v>2.02.798</v>
          </cell>
          <cell r="B3232" t="str">
            <v>SCS0002618</v>
          </cell>
          <cell r="C3232" t="str">
            <v>M60中排右侧座椅座垫面套（织物+黑蓝内饰）</v>
          </cell>
        </row>
        <row r="3233">
          <cell r="A3233" t="str">
            <v>2.02.799</v>
          </cell>
          <cell r="B3233" t="str">
            <v>SCS0002619</v>
          </cell>
          <cell r="C3233" t="str">
            <v>M60中排右侧座椅座垫面套（皮革+黑浅灰内饰）</v>
          </cell>
        </row>
        <row r="3234">
          <cell r="A3234" t="str">
            <v>2.02.800</v>
          </cell>
          <cell r="B3234" t="str">
            <v>SCS0002620</v>
          </cell>
          <cell r="C3234" t="str">
            <v>M60中排左侧座椅座垫面套（皮革+黑浅灰内饰）</v>
          </cell>
        </row>
        <row r="3235">
          <cell r="A3235" t="str">
            <v>2.02.801</v>
          </cell>
          <cell r="B3235" t="str">
            <v>SCS0002621</v>
          </cell>
          <cell r="C3235" t="str">
            <v>M60中排左侧座椅座垫面套（织物+黑蓝内饰）</v>
          </cell>
        </row>
        <row r="3236">
          <cell r="A3236" t="str">
            <v>2.02.802</v>
          </cell>
          <cell r="B3236" t="str">
            <v>SCS0002622</v>
          </cell>
          <cell r="C3236" t="str">
            <v>M60中排六分座椅背板</v>
          </cell>
        </row>
        <row r="3237">
          <cell r="A3237" t="str">
            <v>2.02.803</v>
          </cell>
          <cell r="B3237" t="str">
            <v>SCS0002623</v>
          </cell>
          <cell r="C3237" t="str">
            <v>M50N新造型右侧独立靠背面套总成(织物+黑红内饰）</v>
          </cell>
        </row>
        <row r="3238">
          <cell r="A3238" t="str">
            <v>2.02.804</v>
          </cell>
          <cell r="B3238" t="str">
            <v>SCS0002624</v>
          </cell>
          <cell r="C3238" t="str">
            <v>M50N新造型右侧独立靠背面套总成(织物+黑蓝内饰）</v>
          </cell>
        </row>
        <row r="3239">
          <cell r="A3239" t="str">
            <v>2.02.805</v>
          </cell>
          <cell r="B3239" t="str">
            <v>SCS0002625</v>
          </cell>
          <cell r="C3239" t="str">
            <v>M50N新造型右侧独立靠背面套总成(皮革+黑棕内饰）</v>
          </cell>
        </row>
        <row r="3240">
          <cell r="A3240" t="str">
            <v>2.02.806</v>
          </cell>
          <cell r="B3240" t="str">
            <v>SCS0002626</v>
          </cell>
          <cell r="C3240" t="str">
            <v>M50N新造型右侧独立靠背面套总成(皮革+黑红内饰）</v>
          </cell>
        </row>
        <row r="3241">
          <cell r="A3241" t="str">
            <v>2.02.807</v>
          </cell>
          <cell r="B3241" t="str">
            <v>SCS0002627</v>
          </cell>
          <cell r="C3241" t="str">
            <v>M50N新造型右座椅扶手护面总成(织物+黑红内饰）</v>
          </cell>
        </row>
        <row r="3242">
          <cell r="A3242" t="str">
            <v>2.02.808</v>
          </cell>
          <cell r="B3242" t="str">
            <v>SCS0002628</v>
          </cell>
          <cell r="C3242" t="str">
            <v>M50N新造型右座椅扶手护面总成(织物+黑蓝内饰）</v>
          </cell>
        </row>
        <row r="3243">
          <cell r="A3243" t="str">
            <v>2.02.809</v>
          </cell>
          <cell r="B3243" t="str">
            <v>SCS0002629</v>
          </cell>
          <cell r="C3243" t="str">
            <v>M50N新造型右座椅扶手护面总成(皮革+黑棕内饰）</v>
          </cell>
        </row>
        <row r="3244">
          <cell r="A3244" t="str">
            <v>2.02.810</v>
          </cell>
          <cell r="B3244" t="str">
            <v>SCS0002630</v>
          </cell>
          <cell r="C3244" t="str">
            <v>M50N新造型右座椅扶手护面总成(皮革+黑红内饰）</v>
          </cell>
        </row>
        <row r="3245">
          <cell r="A3245" t="str">
            <v>2.02.811</v>
          </cell>
          <cell r="B3245" t="str">
            <v>SCS0002631</v>
          </cell>
          <cell r="C3245" t="str">
            <v>M50N新造型右侧独立座面套总成(织物+黑红内饰）</v>
          </cell>
        </row>
        <row r="3246">
          <cell r="A3246" t="str">
            <v>2.02.812</v>
          </cell>
          <cell r="B3246" t="str">
            <v>SCS0002632</v>
          </cell>
          <cell r="C3246" t="str">
            <v>M50N新造型中排右独立座面套总成(织物+黑蓝内饰）</v>
          </cell>
        </row>
        <row r="3247">
          <cell r="A3247" t="str">
            <v>2.02.813</v>
          </cell>
          <cell r="B3247" t="str">
            <v>SCS0002633</v>
          </cell>
          <cell r="C3247" t="str">
            <v>M50N新造型中排右独立座面套总成(皮革+黑棕内饰）</v>
          </cell>
        </row>
        <row r="3248">
          <cell r="A3248" t="str">
            <v>2.02.814</v>
          </cell>
          <cell r="B3248" t="str">
            <v>SCS0002634</v>
          </cell>
          <cell r="C3248" t="str">
            <v>M50N新造型中排右独立座面套总成(皮革+黑红内饰）</v>
          </cell>
        </row>
        <row r="3249">
          <cell r="A3249" t="str">
            <v>2.02.815</v>
          </cell>
          <cell r="B3249" t="str">
            <v>SCS0002635</v>
          </cell>
          <cell r="C3249" t="str">
            <v>M50N新造型中排右侧座椅靠背面套（织物+黑红内饰）</v>
          </cell>
        </row>
        <row r="3250">
          <cell r="A3250" t="str">
            <v>2.02.816</v>
          </cell>
          <cell r="B3250" t="str">
            <v>SCS0002636</v>
          </cell>
          <cell r="C3250" t="str">
            <v>M50N新造型右侧座面套总成（织物+黑红内饰）</v>
          </cell>
        </row>
        <row r="3251">
          <cell r="A3251" t="str">
            <v>2.02.817</v>
          </cell>
          <cell r="B3251" t="str">
            <v>SCS0002637</v>
          </cell>
          <cell r="C3251" t="str">
            <v>M50N新造型右侧座椅靠背面套（织物+黑红内饰）</v>
          </cell>
        </row>
        <row r="3252">
          <cell r="A3252" t="str">
            <v>2.02.818</v>
          </cell>
          <cell r="B3252" t="str">
            <v>SCS0002638</v>
          </cell>
          <cell r="C3252" t="str">
            <v>M50N新造型左侧座椅靠背面套（织物+黑红内饰）</v>
          </cell>
        </row>
        <row r="3253">
          <cell r="A3253" t="str">
            <v>2.02.819</v>
          </cell>
          <cell r="B3253" t="str">
            <v>SCS0002639</v>
          </cell>
          <cell r="C3253" t="str">
            <v>M50N新造型左侧座面套总成（织物+黑红内饰）</v>
          </cell>
        </row>
        <row r="3254">
          <cell r="A3254" t="str">
            <v>2.02.820</v>
          </cell>
          <cell r="B3254" t="str">
            <v>SCS0002640</v>
          </cell>
          <cell r="C3254" t="str">
            <v>M60第三排左侧座椅座垫面套总成（织物+黑蓝内饰）</v>
          </cell>
        </row>
        <row r="3255">
          <cell r="A3255" t="str">
            <v>2.02.821</v>
          </cell>
          <cell r="B3255" t="str">
            <v>SCS0002641</v>
          </cell>
          <cell r="C3255" t="str">
            <v>M60第三排左侧座椅座垫面套总成（皮革+黑浅灰内饰）</v>
          </cell>
        </row>
        <row r="3256">
          <cell r="A3256" t="str">
            <v>2.02.822</v>
          </cell>
          <cell r="B3256" t="str">
            <v>SCS0002642</v>
          </cell>
          <cell r="C3256" t="str">
            <v>M60副驾靠背面套（皮革+黑+浅灰内饰+带气囊）</v>
          </cell>
        </row>
        <row r="3257">
          <cell r="A3257" t="str">
            <v>2.02.823</v>
          </cell>
          <cell r="B3257" t="str">
            <v>SCS0002643</v>
          </cell>
          <cell r="C3257" t="str">
            <v>M60副驾坐垫面套（皮革+黑+浅灰内饰+带气囊）</v>
          </cell>
        </row>
        <row r="3258">
          <cell r="A3258" t="str">
            <v>2.02.824</v>
          </cell>
          <cell r="B3258" t="str">
            <v>SCS0002644</v>
          </cell>
          <cell r="C3258" t="str">
            <v>M50N新造型第三排左侧座椅靠背面套（织物+黑红内饰）</v>
          </cell>
        </row>
        <row r="3259">
          <cell r="A3259" t="str">
            <v>2.02.825</v>
          </cell>
          <cell r="B3259" t="str">
            <v>SCS0002645</v>
          </cell>
          <cell r="C3259" t="str">
            <v>M50N新造型第三排左侧座椅靠背面套（织物+黑蓝内饰）</v>
          </cell>
        </row>
        <row r="3260">
          <cell r="A3260" t="str">
            <v>2.02.826</v>
          </cell>
          <cell r="B3260" t="str">
            <v>SCS0002646</v>
          </cell>
          <cell r="C3260" t="str">
            <v>M50N新造型第三排左侧座椅靠背面套（皮革+黑棕内饰）</v>
          </cell>
        </row>
        <row r="3261">
          <cell r="A3261" t="str">
            <v>2.02.827</v>
          </cell>
          <cell r="B3261" t="str">
            <v>SCS0002647</v>
          </cell>
          <cell r="C3261" t="str">
            <v>M50N新造型第三排左侧座椅靠背面套（皮革+黑红内饰）</v>
          </cell>
        </row>
        <row r="3262">
          <cell r="A3262" t="str">
            <v>2.02.828</v>
          </cell>
          <cell r="B3262" t="str">
            <v>SCS0002648</v>
          </cell>
          <cell r="C3262" t="str">
            <v>M50N新造型第三排左侧座椅座垫面套（织物+黑红内饰）</v>
          </cell>
        </row>
        <row r="3263">
          <cell r="A3263" t="str">
            <v>2.02.829</v>
          </cell>
          <cell r="B3263" t="str">
            <v>SCS0002649</v>
          </cell>
          <cell r="C3263" t="str">
            <v>M50N新造型第三排左侧座椅座垫面套（织物+黑蓝内饰）</v>
          </cell>
        </row>
        <row r="3264">
          <cell r="A3264" t="str">
            <v>2.02.830</v>
          </cell>
          <cell r="B3264" t="str">
            <v>SCS0002650</v>
          </cell>
          <cell r="C3264" t="str">
            <v>M50N新造型第三排左侧座椅座垫面套（皮革+黑棕内饰）</v>
          </cell>
        </row>
        <row r="3265">
          <cell r="A3265" t="str">
            <v>2.02.831</v>
          </cell>
          <cell r="B3265" t="str">
            <v>SCS0002651</v>
          </cell>
          <cell r="C3265" t="str">
            <v>M50N新造型第三排左侧座椅座垫面套（皮革+黑红内饰）</v>
          </cell>
        </row>
        <row r="3266">
          <cell r="A3266" t="str">
            <v>2.02.832</v>
          </cell>
          <cell r="B3266" t="str">
            <v>SCS0002652</v>
          </cell>
          <cell r="C3266" t="str">
            <v>M50N新造型第三排右侧座椅靠背面套（织物+黑红内饰）</v>
          </cell>
        </row>
        <row r="3267">
          <cell r="A3267" t="str">
            <v>2.02.833</v>
          </cell>
          <cell r="B3267" t="str">
            <v>SCS0002653</v>
          </cell>
          <cell r="C3267" t="str">
            <v>M50N新造型第三排右侧座椅靠背面套（织物+黑蓝内饰）</v>
          </cell>
        </row>
        <row r="3268">
          <cell r="A3268" t="str">
            <v>2.02.834</v>
          </cell>
          <cell r="B3268" t="str">
            <v>SCS0002654</v>
          </cell>
          <cell r="C3268" t="str">
            <v>M50N新造型第三排右侧座椅靠背面套（皮革+黑棕内饰）</v>
          </cell>
        </row>
        <row r="3269">
          <cell r="A3269" t="str">
            <v>2.02.835</v>
          </cell>
          <cell r="B3269" t="str">
            <v>SCS0002655</v>
          </cell>
          <cell r="C3269" t="str">
            <v>M50N新造型第三排右侧座椅靠背面套（皮革+黑红内饰）</v>
          </cell>
        </row>
        <row r="3270">
          <cell r="A3270" t="str">
            <v>2.02.836</v>
          </cell>
          <cell r="B3270" t="str">
            <v>SCS0002656</v>
          </cell>
          <cell r="C3270" t="str">
            <v>M50N新造型第三排右侧座椅座垫面套（织物+黑红内饰）</v>
          </cell>
        </row>
        <row r="3271">
          <cell r="A3271" t="str">
            <v>2.02.837</v>
          </cell>
          <cell r="B3271" t="str">
            <v>SCS0002657</v>
          </cell>
          <cell r="C3271" t="str">
            <v>M50N新造型第三排右侧座椅座垫面套（织物+黑蓝内饰）</v>
          </cell>
        </row>
        <row r="3272">
          <cell r="A3272" t="str">
            <v>2.02.838</v>
          </cell>
          <cell r="B3272" t="str">
            <v>SCS0002658</v>
          </cell>
          <cell r="C3272" t="str">
            <v>M50N新造型第三排右侧座椅座垫面套（皮革+黑棕内饰）</v>
          </cell>
        </row>
        <row r="3273">
          <cell r="A3273" t="str">
            <v>2.02.839</v>
          </cell>
          <cell r="B3273" t="str">
            <v>SCS0002659</v>
          </cell>
          <cell r="C3273" t="str">
            <v>M50N新造型第三排右侧座椅座垫面套（皮革+黑红内饰）</v>
          </cell>
        </row>
        <row r="3274">
          <cell r="A3274" t="str">
            <v>2.02.840</v>
          </cell>
          <cell r="B3274" t="str">
            <v>SCS0002660</v>
          </cell>
          <cell r="C3274" t="str">
            <v>M50N新造型后排四分座椅靠背面套（织物+黑红内饰）</v>
          </cell>
        </row>
        <row r="3275">
          <cell r="A3275" t="str">
            <v>2.02.841</v>
          </cell>
          <cell r="B3275" t="str">
            <v>SCS0002661</v>
          </cell>
          <cell r="C3275" t="str">
            <v>M50N新造型后排四分座椅靠背面套（织物+黑蓝内饰）</v>
          </cell>
        </row>
        <row r="3276">
          <cell r="A3276" t="str">
            <v>2.02.842</v>
          </cell>
          <cell r="B3276" t="str">
            <v>SCS0002662</v>
          </cell>
          <cell r="C3276" t="str">
            <v>M50N新造型后排四分座椅靠背面套（皮革+黑棕内饰）</v>
          </cell>
        </row>
        <row r="3277">
          <cell r="A3277" t="str">
            <v>2.02.843</v>
          </cell>
          <cell r="B3277" t="str">
            <v>SCS0002663</v>
          </cell>
          <cell r="C3277" t="str">
            <v>M50N新造型后排四分座椅靠背面套（皮革+黑红内饰）</v>
          </cell>
        </row>
        <row r="3278">
          <cell r="A3278" t="str">
            <v>2.02.844</v>
          </cell>
          <cell r="B3278" t="str">
            <v>SCS0002664</v>
          </cell>
          <cell r="C3278" t="str">
            <v>M50N新造型后排四分座面套总成（织物+黑红内饰）</v>
          </cell>
        </row>
        <row r="3279">
          <cell r="A3279" t="str">
            <v>2.02.845</v>
          </cell>
          <cell r="B3279" t="str">
            <v>SCS0002665</v>
          </cell>
          <cell r="C3279" t="str">
            <v>M50N新造型后排四分座面套总成（织物+黑蓝内饰）</v>
          </cell>
        </row>
        <row r="3280">
          <cell r="A3280" t="str">
            <v>2.02.846</v>
          </cell>
          <cell r="B3280" t="str">
            <v>SCS0002666</v>
          </cell>
          <cell r="C3280" t="str">
            <v>M50N新造型后排四分座面套总成（皮革+黑棕内饰）</v>
          </cell>
        </row>
        <row r="3281">
          <cell r="A3281" t="str">
            <v>2.02.847</v>
          </cell>
          <cell r="B3281" t="str">
            <v>SCS0002667</v>
          </cell>
          <cell r="C3281" t="str">
            <v>M50N新造型后排四分座面套总成（皮革+黑红内饰）</v>
          </cell>
        </row>
        <row r="3282">
          <cell r="A3282" t="str">
            <v>2.02.848</v>
          </cell>
          <cell r="B3282" t="str">
            <v>SCS0002668</v>
          </cell>
          <cell r="C3282" t="str">
            <v>M50N新造型后排六分靠背面套（织物+黑红内饰）</v>
          </cell>
        </row>
        <row r="3283">
          <cell r="A3283" t="str">
            <v>2.02.849</v>
          </cell>
          <cell r="B3283" t="str">
            <v>SCS0002669</v>
          </cell>
          <cell r="C3283" t="str">
            <v>M50N新造型后排六分靠背面套（织物+黑蓝内饰）</v>
          </cell>
        </row>
        <row r="3284">
          <cell r="A3284" t="str">
            <v>2.02.850</v>
          </cell>
          <cell r="B3284" t="str">
            <v>SCS0002670</v>
          </cell>
          <cell r="C3284" t="str">
            <v>M50N新造型后排六分靠背面套（皮革+黑棕内饰）</v>
          </cell>
        </row>
        <row r="3285">
          <cell r="A3285" t="str">
            <v>2.02.851</v>
          </cell>
          <cell r="B3285" t="str">
            <v>SCS0002671</v>
          </cell>
          <cell r="C3285" t="str">
            <v>M50N新造型后排六分靠背面套（皮革+黑红内饰）</v>
          </cell>
        </row>
        <row r="3286">
          <cell r="A3286" t="str">
            <v>2.02.852</v>
          </cell>
          <cell r="B3286" t="str">
            <v>SCS0002672</v>
          </cell>
          <cell r="C3286" t="str">
            <v>M50N新造型后排六分坐垫面套总成（织物+黑红内饰）</v>
          </cell>
        </row>
        <row r="3287">
          <cell r="A3287" t="str">
            <v>2.02.853</v>
          </cell>
          <cell r="B3287" t="str">
            <v>SCS0002673</v>
          </cell>
          <cell r="C3287" t="str">
            <v>M50N新造型后排六分坐垫面套总成（织物+黑蓝内饰）</v>
          </cell>
        </row>
        <row r="3288">
          <cell r="A3288" t="str">
            <v>2.02.854</v>
          </cell>
          <cell r="B3288" t="str">
            <v>SCS0002674</v>
          </cell>
          <cell r="C3288" t="str">
            <v>M50N新造型后排六分坐垫面套总成（皮革+黑棕内饰）</v>
          </cell>
        </row>
        <row r="3289">
          <cell r="A3289" t="str">
            <v>2.02.855</v>
          </cell>
          <cell r="B3289" t="str">
            <v>SCS0002675</v>
          </cell>
          <cell r="C3289" t="str">
            <v>M50N新造型后排六分坐垫面套总成（皮革+黑红内饰）</v>
          </cell>
        </row>
        <row r="3290">
          <cell r="A3290" t="str">
            <v>2.02.856</v>
          </cell>
          <cell r="B3290" t="str">
            <v>SCS0004005</v>
          </cell>
          <cell r="C3290" t="str">
            <v>H01前排头枕面料（织物）</v>
          </cell>
        </row>
        <row r="3291">
          <cell r="A3291" t="str">
            <v>2.02.857</v>
          </cell>
          <cell r="B3291" t="str">
            <v>SCS0002676</v>
          </cell>
          <cell r="C3291" t="str">
            <v>M60第三排五五分座椅背板</v>
          </cell>
        </row>
        <row r="3292">
          <cell r="A3292" t="str">
            <v>2.02.858</v>
          </cell>
          <cell r="B3292" t="str">
            <v>SCS0002677</v>
          </cell>
          <cell r="C3292" t="str">
            <v>M60中排四分座椅背板</v>
          </cell>
        </row>
        <row r="3293">
          <cell r="A3293" t="str">
            <v>2.02.859</v>
          </cell>
          <cell r="B3293" t="str">
            <v>SCS0002678</v>
          </cell>
          <cell r="C3293" t="str">
            <v>M60后排六分靠背面套（织物+黑蓝内饰）</v>
          </cell>
        </row>
        <row r="3294">
          <cell r="A3294" t="str">
            <v>2.02.860</v>
          </cell>
          <cell r="B3294" t="str">
            <v>SCS0002679</v>
          </cell>
          <cell r="C3294" t="str">
            <v>M60后排六分坐垫面套总成（织物+黑蓝内饰）</v>
          </cell>
        </row>
        <row r="3295">
          <cell r="A3295" t="str">
            <v>2.02.861</v>
          </cell>
          <cell r="B3295" t="str">
            <v>SCS0002680</v>
          </cell>
          <cell r="C3295" t="str">
            <v>M60后排六分靠背面套（皮革+黑灰内饰）</v>
          </cell>
        </row>
        <row r="3296">
          <cell r="A3296" t="str">
            <v>2.02.862</v>
          </cell>
          <cell r="B3296" t="str">
            <v>SCS0002681</v>
          </cell>
          <cell r="C3296" t="str">
            <v>M60后排六分坐垫面套总成（皮革+黑灰内饰）</v>
          </cell>
        </row>
        <row r="3297">
          <cell r="A3297" t="str">
            <v>2.02.863</v>
          </cell>
          <cell r="B3297" t="str">
            <v>SCS0002682</v>
          </cell>
          <cell r="C3297" t="str">
            <v>M60后排四分座椅靠背面套（织物+黑蓝内饰）</v>
          </cell>
        </row>
        <row r="3298">
          <cell r="A3298" t="str">
            <v>2.02.864</v>
          </cell>
          <cell r="B3298" t="str">
            <v>SCS0002683</v>
          </cell>
          <cell r="C3298" t="str">
            <v>M60后排四分座面套总成（织物+黑蓝内饰）</v>
          </cell>
        </row>
        <row r="3299">
          <cell r="A3299" t="str">
            <v>2.02.865</v>
          </cell>
          <cell r="B3299" t="str">
            <v>SCS0002684</v>
          </cell>
          <cell r="C3299" t="str">
            <v>M60后排四分座面套总成（皮革+黑灰内饰）</v>
          </cell>
        </row>
        <row r="3300">
          <cell r="A3300" t="str">
            <v>2.02.866</v>
          </cell>
          <cell r="B3300" t="str">
            <v>SCS0002685</v>
          </cell>
          <cell r="C3300" t="str">
            <v>M60后排四分座椅靠背面套（皮革+黑灰内饰）</v>
          </cell>
        </row>
        <row r="3301">
          <cell r="A3301" t="str">
            <v>2.02.867</v>
          </cell>
          <cell r="B3301" t="str">
            <v>SCS0002686</v>
          </cell>
          <cell r="C3301" t="str">
            <v>M60右侧独立靠背面套总成(织物+黑蓝内饰）</v>
          </cell>
        </row>
        <row r="3302">
          <cell r="A3302" t="str">
            <v>2.02.868</v>
          </cell>
          <cell r="B3302" t="str">
            <v>SCS0002687</v>
          </cell>
          <cell r="C3302" t="str">
            <v>M60中排右独立座面套总成(织物+黑蓝内饰）</v>
          </cell>
        </row>
        <row r="3303">
          <cell r="A3303" t="str">
            <v>2.02.869</v>
          </cell>
          <cell r="B3303" t="str">
            <v>SCS0002688</v>
          </cell>
          <cell r="C3303" t="str">
            <v>M60右侧独立靠背面套总成(皮革+黑灰内饰）</v>
          </cell>
        </row>
        <row r="3304">
          <cell r="A3304" t="str">
            <v>2.02.870</v>
          </cell>
          <cell r="B3304" t="str">
            <v>SCS0002689</v>
          </cell>
          <cell r="C3304" t="str">
            <v>M60中排右独立座面套总成(皮革+黑灰内饰）</v>
          </cell>
        </row>
        <row r="3305">
          <cell r="A3305" t="str">
            <v>2.02.871</v>
          </cell>
          <cell r="B3305" t="str">
            <v>SCS0002690</v>
          </cell>
          <cell r="C3305" t="str">
            <v>M60左侧独立靠背面套（织物+黑蓝内饰）</v>
          </cell>
        </row>
        <row r="3306">
          <cell r="A3306" t="str">
            <v>2.02.872</v>
          </cell>
          <cell r="B3306" t="str">
            <v>SCS0002691</v>
          </cell>
          <cell r="C3306" t="str">
            <v>M60左侧独立靠背面套（皮革+黑灰内饰）</v>
          </cell>
        </row>
        <row r="3307">
          <cell r="A3307" t="str">
            <v>2.02.873</v>
          </cell>
          <cell r="B3307" t="str">
            <v>SCS0002692</v>
          </cell>
          <cell r="C3307" t="str">
            <v>M60左侧独立座面套总成（织物+黑蓝内饰）</v>
          </cell>
        </row>
        <row r="3308">
          <cell r="A3308" t="str">
            <v>2.02.874</v>
          </cell>
          <cell r="B3308" t="str">
            <v>SCS0002693</v>
          </cell>
          <cell r="C3308" t="str">
            <v>M60左侧独立座面套总成（皮革+黑灰内饰）</v>
          </cell>
        </row>
        <row r="3309">
          <cell r="A3309" t="str">
            <v>2.02.875</v>
          </cell>
          <cell r="B3309" t="str">
            <v>SCS0002694</v>
          </cell>
          <cell r="C3309" t="str">
            <v>H40D后排座椅靠背面套（织物+不带中间头枕）</v>
          </cell>
        </row>
        <row r="3310">
          <cell r="A3310" t="str">
            <v>2.02.876</v>
          </cell>
          <cell r="B3310" t="str">
            <v>SCS0002695</v>
          </cell>
          <cell r="C3310" t="str">
            <v>H40D后排座椅靠背面套（织物+PVC＋超纤+不带中间头枕）</v>
          </cell>
        </row>
        <row r="3311">
          <cell r="A3311" t="str">
            <v>2.02.877</v>
          </cell>
          <cell r="B3311" t="str">
            <v>SCS0002696</v>
          </cell>
          <cell r="C3311" t="str">
            <v>H40D后排座椅靠背面套（PVC+超纤+不带中间头枕+中间扶手）</v>
          </cell>
        </row>
        <row r="3312">
          <cell r="A3312" t="str">
            <v>2.02.878</v>
          </cell>
          <cell r="B3312" t="str">
            <v>SCS0002697</v>
          </cell>
          <cell r="C3312" t="str">
            <v>H40D后排座椅靠背面套（PVC+超纤+带中间头枕+中央扶手）</v>
          </cell>
        </row>
        <row r="3313">
          <cell r="A3313" t="str">
            <v>2.02.879</v>
          </cell>
          <cell r="B3313" t="str">
            <v>SCS0002698</v>
          </cell>
          <cell r="C3313" t="str">
            <v>H40D后排座椅座垫面套（织物+不带中间头枕）</v>
          </cell>
        </row>
        <row r="3314">
          <cell r="A3314" t="str">
            <v>2.02.880</v>
          </cell>
          <cell r="B3314" t="str">
            <v>SCS0002699</v>
          </cell>
          <cell r="C3314" t="str">
            <v>H40D后排座椅座垫面套（织物+PVC＋超纤+不带中间头枕）</v>
          </cell>
        </row>
        <row r="3315">
          <cell r="A3315" t="str">
            <v>2.02.881</v>
          </cell>
          <cell r="B3315" t="str">
            <v>SCS0002700</v>
          </cell>
          <cell r="C3315" t="str">
            <v>H40D后排座椅座垫面套（PVC+超纤+中央扶手）</v>
          </cell>
        </row>
        <row r="3316">
          <cell r="A3316" t="str">
            <v>2.02.882</v>
          </cell>
          <cell r="B3316" t="str">
            <v>SCS0002701</v>
          </cell>
          <cell r="C3316" t="str">
            <v>MA501主驾靠背面套（不带气囊+黑色织物）</v>
          </cell>
        </row>
        <row r="3317">
          <cell r="A3317" t="str">
            <v>2.02.883</v>
          </cell>
          <cell r="B3317" t="str">
            <v>SCS0002702</v>
          </cell>
          <cell r="C3317" t="str">
            <v>MA501主驾靠背面套（不带气囊+摩卡棕皮革）</v>
          </cell>
        </row>
        <row r="3318">
          <cell r="A3318" t="str">
            <v>2.02.884</v>
          </cell>
          <cell r="B3318" t="str">
            <v>SCS0002703</v>
          </cell>
          <cell r="C3318" t="str">
            <v>MA501主驾座垫面套（黑色织物）</v>
          </cell>
        </row>
        <row r="3319">
          <cell r="A3319" t="str">
            <v>2.02.885</v>
          </cell>
          <cell r="B3319" t="str">
            <v>SCS0002704</v>
          </cell>
          <cell r="C3319" t="str">
            <v>H01前排头枕面料（皮革）</v>
          </cell>
        </row>
        <row r="3320">
          <cell r="A3320" t="str">
            <v>2.02.886</v>
          </cell>
          <cell r="B3320" t="str">
            <v>BEC0000016</v>
          </cell>
          <cell r="C3320" t="str">
            <v>MA501侧气囊总成-左</v>
          </cell>
        </row>
        <row r="3321">
          <cell r="A3321" t="str">
            <v>2.02.887</v>
          </cell>
          <cell r="B3321" t="str">
            <v>SCS0002705</v>
          </cell>
          <cell r="C3321" t="str">
            <v>MA501主驾座垫面套（摩卡棕皮革）</v>
          </cell>
        </row>
        <row r="3322">
          <cell r="A3322" t="str">
            <v>2.02.888</v>
          </cell>
          <cell r="B3322" t="str">
            <v>SCS0002706</v>
          </cell>
          <cell r="C3322" t="str">
            <v>MA501主驾靠背面套（带气囊+摩卡棕皮革）</v>
          </cell>
        </row>
        <row r="3323">
          <cell r="A3323" t="str">
            <v>2.02.889</v>
          </cell>
          <cell r="B3323" t="str">
            <v>SCS0002707</v>
          </cell>
          <cell r="C3323" t="str">
            <v>MA501副驾靠背面套（带气囊+摩卡棕皮革）</v>
          </cell>
        </row>
        <row r="3324">
          <cell r="A3324" t="str">
            <v>2.02.890</v>
          </cell>
          <cell r="B3324" t="str">
            <v>SCS0002708</v>
          </cell>
          <cell r="C3324" t="str">
            <v>MA501副驾坐垫面料（黑色织物）</v>
          </cell>
        </row>
        <row r="3325">
          <cell r="A3325" t="str">
            <v>2.02.891</v>
          </cell>
          <cell r="B3325" t="str">
            <v>SCS0002709</v>
          </cell>
          <cell r="C3325" t="str">
            <v>MA501前排头枕面套（黑色织物）</v>
          </cell>
        </row>
        <row r="3326">
          <cell r="A3326" t="str">
            <v>2.02.892</v>
          </cell>
          <cell r="B3326" t="str">
            <v>SCS0002710</v>
          </cell>
          <cell r="C3326" t="str">
            <v>MA501副驾坐垫面料（摩卡棕皮革）</v>
          </cell>
        </row>
        <row r="3327">
          <cell r="A3327" t="str">
            <v>2.02.893</v>
          </cell>
          <cell r="B3327" t="str">
            <v>BEC0000017</v>
          </cell>
          <cell r="C3327" t="str">
            <v>MA501侧气囊总成-右</v>
          </cell>
        </row>
        <row r="3328">
          <cell r="A3328" t="str">
            <v>2.02.894</v>
          </cell>
          <cell r="B3328" t="str">
            <v>SCS0002711</v>
          </cell>
          <cell r="C3328" t="str">
            <v>MA501后排左靠背护面总成（黄棕皮革）</v>
          </cell>
        </row>
        <row r="3329">
          <cell r="A3329" t="str">
            <v>2.02.895</v>
          </cell>
          <cell r="B3329" t="str">
            <v>SCS0002712</v>
          </cell>
          <cell r="C3329" t="str">
            <v>MA501后排左靠背护面总成（摩卡棕皮革）</v>
          </cell>
        </row>
        <row r="3330">
          <cell r="A3330" t="str">
            <v>2.02.896</v>
          </cell>
          <cell r="B3330" t="str">
            <v>SCS0002713</v>
          </cell>
          <cell r="C3330" t="str">
            <v>MA501后排左靠背护面总成（黑色织物）</v>
          </cell>
        </row>
        <row r="3331">
          <cell r="A3331" t="str">
            <v>2.02.897</v>
          </cell>
          <cell r="B3331" t="str">
            <v>SCS0002714</v>
          </cell>
          <cell r="C3331" t="str">
            <v>MA501后排右靠背护面总成（不带扶手+摩卡棕皮革）</v>
          </cell>
        </row>
        <row r="3332">
          <cell r="A3332" t="str">
            <v>2.02.898</v>
          </cell>
          <cell r="B3332" t="str">
            <v>SCS0002715</v>
          </cell>
          <cell r="C3332" t="str">
            <v>MA501后排右靠背护面总成（带扶手+摩卡棕皮革）</v>
          </cell>
        </row>
        <row r="3333">
          <cell r="A3333" t="str">
            <v>2.02.899</v>
          </cell>
          <cell r="B3333" t="str">
            <v>SCS0002716</v>
          </cell>
          <cell r="C3333" t="str">
            <v>MA501后排右靠背护面总成（黑色织物）</v>
          </cell>
        </row>
        <row r="3334">
          <cell r="A3334" t="str">
            <v>2.02.900</v>
          </cell>
          <cell r="B3334" t="str">
            <v>SCS0002717</v>
          </cell>
          <cell r="C3334" t="str">
            <v>MA501后排左侧坐垫护面总成（黄棕皮革）</v>
          </cell>
        </row>
        <row r="3335">
          <cell r="A3335" t="str">
            <v>2.02.901</v>
          </cell>
          <cell r="B3335" t="str">
            <v>SCS0002718</v>
          </cell>
          <cell r="C3335" t="str">
            <v>MA501后排左侧坐垫护面总成（摩卡棕皮革）</v>
          </cell>
        </row>
        <row r="3336">
          <cell r="A3336" t="str">
            <v>2.02.902</v>
          </cell>
          <cell r="B3336" t="str">
            <v>SCS0002719</v>
          </cell>
          <cell r="C3336" t="str">
            <v>MA501后排右侧坐垫护面总成（黄棕皮革）</v>
          </cell>
        </row>
        <row r="3337">
          <cell r="A3337" t="str">
            <v>2.02.903</v>
          </cell>
          <cell r="B3337" t="str">
            <v>SCS0002720</v>
          </cell>
          <cell r="C3337" t="str">
            <v>MA501后排右侧坐垫护面总成（摩卡棕皮革）</v>
          </cell>
        </row>
        <row r="3338">
          <cell r="A3338" t="str">
            <v>2.02.904</v>
          </cell>
          <cell r="B3338" t="str">
            <v>SCS0002721</v>
          </cell>
          <cell r="C3338" t="str">
            <v>MA501后排座椅整体坐垫护面总成（黑色织物）</v>
          </cell>
        </row>
        <row r="3339">
          <cell r="A3339" t="str">
            <v>2.02.905</v>
          </cell>
          <cell r="B3339" t="str">
            <v>SCS0002722</v>
          </cell>
          <cell r="C3339" t="str">
            <v>MA501正驾座垫发泡垫材</v>
          </cell>
        </row>
        <row r="3340">
          <cell r="A3340" t="str">
            <v>2.02.906</v>
          </cell>
          <cell r="B3340" t="str">
            <v>SCS0002723</v>
          </cell>
          <cell r="C3340" t="str">
            <v>MA501正驾靠背发泡垫材（带气囊）</v>
          </cell>
        </row>
        <row r="3341">
          <cell r="A3341" t="str">
            <v>2.02.907</v>
          </cell>
          <cell r="B3341" t="str">
            <v>SCS0002724</v>
          </cell>
          <cell r="C3341" t="str">
            <v>MA501正驾靠背发泡垫材（不带气囊）</v>
          </cell>
        </row>
        <row r="3342">
          <cell r="A3342" t="str">
            <v>2.02.908</v>
          </cell>
          <cell r="B3342" t="str">
            <v>SCS0002725</v>
          </cell>
          <cell r="C3342" t="str">
            <v>MA501副驾靠背发泡垫材（带气囊）</v>
          </cell>
        </row>
        <row r="3343">
          <cell r="A3343" t="str">
            <v>2.02.909</v>
          </cell>
          <cell r="B3343" t="str">
            <v>SCS0002726</v>
          </cell>
          <cell r="C3343" t="str">
            <v>MA501副驾座垫合棉垫材</v>
          </cell>
        </row>
        <row r="3344">
          <cell r="A3344" t="str">
            <v>2.02.910</v>
          </cell>
          <cell r="B3344" t="str">
            <v>SCS0002727</v>
          </cell>
          <cell r="C3344" t="str">
            <v>MA501前排头枕面套（摩卡棕皮革）</v>
          </cell>
        </row>
        <row r="3345">
          <cell r="A3345" t="str">
            <v>2.02.911</v>
          </cell>
          <cell r="B3345" t="str">
            <v>SCS0002728</v>
          </cell>
          <cell r="C3345" t="str">
            <v>MA501副驾靠背面套（摩卡棕带气囊）</v>
          </cell>
        </row>
        <row r="3346">
          <cell r="A3346" t="str">
            <v>2.02.912</v>
          </cell>
          <cell r="B3346" t="str">
            <v>SCS0002729</v>
          </cell>
          <cell r="C3346" t="str">
            <v>MA501左坐垫无纺布（黑色）</v>
          </cell>
        </row>
        <row r="3347">
          <cell r="A3347" t="str">
            <v>2.02.913</v>
          </cell>
          <cell r="B3347" t="str">
            <v>SCS0002730</v>
          </cell>
          <cell r="C3347" t="str">
            <v>M60三排六分座椅背板</v>
          </cell>
        </row>
        <row r="3348">
          <cell r="A3348" t="str">
            <v>2.02.914</v>
          </cell>
          <cell r="B3348" t="str">
            <v>SCS0002731</v>
          </cell>
          <cell r="C3348" t="str">
            <v>M60三排四分座椅背板</v>
          </cell>
        </row>
        <row r="3349">
          <cell r="A3349" t="str">
            <v>2.02.915</v>
          </cell>
          <cell r="B3349" t="str">
            <v>SCS0002732</v>
          </cell>
          <cell r="C3349" t="str">
            <v>MA501 ISOFIX上固定点毡布（200x200黑色）</v>
          </cell>
        </row>
        <row r="3350">
          <cell r="A3350" t="str">
            <v>2.02.916</v>
          </cell>
          <cell r="B3350" t="str">
            <v>SCS0002733</v>
          </cell>
          <cell r="C3350" t="str">
            <v>C40DB后排座椅坐垫面套（灰米+皮布双拼）</v>
          </cell>
        </row>
        <row r="3351">
          <cell r="A3351" t="str">
            <v>2.02.917</v>
          </cell>
          <cell r="B3351" t="str">
            <v>SCS0002734</v>
          </cell>
          <cell r="C3351" t="str">
            <v>C40DB后排座椅靠背面套-右(灰米+皮布双拼)</v>
          </cell>
        </row>
        <row r="3352">
          <cell r="A3352" t="str">
            <v>2.02.918</v>
          </cell>
          <cell r="B3352" t="str">
            <v>SCS0002735</v>
          </cell>
          <cell r="C3352" t="str">
            <v>C40DB后排座椅靠背面套-左（灰米+皮布双拼）</v>
          </cell>
        </row>
        <row r="3353">
          <cell r="A3353" t="str">
            <v>2.02.919</v>
          </cell>
          <cell r="B3353" t="str">
            <v>SCS0002736</v>
          </cell>
          <cell r="C3353" t="str">
            <v>C40DB扶手面套（白色+PVC）</v>
          </cell>
        </row>
        <row r="3354">
          <cell r="A3354" t="str">
            <v>2.02.920</v>
          </cell>
          <cell r="B3354" t="str">
            <v>SCS0002737</v>
          </cell>
          <cell r="C3354" t="str">
            <v>医疗椅靠背面套</v>
          </cell>
        </row>
        <row r="3355">
          <cell r="A3355" t="str">
            <v>2.02.921</v>
          </cell>
          <cell r="B3355" t="str">
            <v>SCS0002738</v>
          </cell>
          <cell r="C3355" t="str">
            <v>医疗椅座垫面套</v>
          </cell>
        </row>
        <row r="3356">
          <cell r="A3356" t="str">
            <v>2.02.922</v>
          </cell>
          <cell r="B3356" t="str">
            <v>SCS0002739</v>
          </cell>
          <cell r="C3356" t="str">
            <v>医疗椅扶手面套-左</v>
          </cell>
        </row>
        <row r="3357">
          <cell r="A3357" t="str">
            <v>2.02.923</v>
          </cell>
          <cell r="B3357" t="str">
            <v>SCS0002740</v>
          </cell>
          <cell r="C3357" t="str">
            <v>医疗椅座垫支撑面套</v>
          </cell>
        </row>
        <row r="3358">
          <cell r="A3358" t="str">
            <v>2.02.924</v>
          </cell>
          <cell r="B3358" t="str">
            <v>SCS0002741</v>
          </cell>
          <cell r="C3358" t="str">
            <v>医疗椅腿部支撑面套</v>
          </cell>
        </row>
        <row r="3359">
          <cell r="A3359" t="str">
            <v>2.02.925</v>
          </cell>
          <cell r="B3359" t="str">
            <v>SCS0002742</v>
          </cell>
          <cell r="C3359" t="str">
            <v>医疗椅扶手面套-右</v>
          </cell>
        </row>
        <row r="3360">
          <cell r="A3360" t="str">
            <v>2.02.926</v>
          </cell>
          <cell r="B3360" t="str">
            <v>SCS0002743</v>
          </cell>
          <cell r="C3360" t="str">
            <v>U201地锁解锁拉带（黑）</v>
          </cell>
        </row>
        <row r="3361">
          <cell r="A3361" t="str">
            <v>2.02.927</v>
          </cell>
          <cell r="B3361" t="str">
            <v>SCS0002744</v>
          </cell>
          <cell r="C3361" t="str">
            <v>U201地锁解锁拉带（米色）</v>
          </cell>
        </row>
        <row r="3362">
          <cell r="A3362" t="str">
            <v>2.02.928</v>
          </cell>
          <cell r="B3362" t="str">
            <v>SCS0002745</v>
          </cell>
          <cell r="C3362" t="str">
            <v>U201二排四分座垫面套总成（黑色皮革）</v>
          </cell>
        </row>
        <row r="3363">
          <cell r="A3363" t="str">
            <v>2.02.929</v>
          </cell>
          <cell r="B3363" t="str">
            <v>SCS0002746</v>
          </cell>
          <cell r="C3363" t="str">
            <v>U201二排四分座垫面套总成（黑色织物）</v>
          </cell>
        </row>
        <row r="3364">
          <cell r="A3364" t="str">
            <v>2.02.930</v>
          </cell>
          <cell r="B3364" t="str">
            <v>SCS0002747</v>
          </cell>
          <cell r="C3364" t="str">
            <v>U201二排四分座垫面套总成（米色皮革）</v>
          </cell>
        </row>
        <row r="3365">
          <cell r="A3365" t="str">
            <v>2.02.931</v>
          </cell>
          <cell r="B3365" t="str">
            <v>SCS0002748</v>
          </cell>
          <cell r="C3365" t="str">
            <v>U201二排四分座垫面套总成（米色织物）</v>
          </cell>
        </row>
        <row r="3366">
          <cell r="A3366" t="str">
            <v>2.02.932</v>
          </cell>
          <cell r="B3366" t="str">
            <v>SCS0002749</v>
          </cell>
          <cell r="C3366" t="str">
            <v>U201中排四分靠背护板</v>
          </cell>
        </row>
        <row r="3367">
          <cell r="A3367" t="str">
            <v>2.02.933</v>
          </cell>
          <cell r="B3367" t="str">
            <v>SCS0002750</v>
          </cell>
          <cell r="C3367" t="str">
            <v>U201二排四分靠背面套总成（黑色皮革）</v>
          </cell>
        </row>
        <row r="3368">
          <cell r="A3368" t="str">
            <v>2.02.934</v>
          </cell>
          <cell r="B3368" t="str">
            <v>SCS0002751</v>
          </cell>
          <cell r="C3368" t="str">
            <v>U201二排四分靠背面套总成（黑色织物）</v>
          </cell>
        </row>
        <row r="3369">
          <cell r="A3369" t="str">
            <v>2.02.935</v>
          </cell>
          <cell r="B3369" t="str">
            <v>SCS0002752</v>
          </cell>
          <cell r="C3369" t="str">
            <v>U201二排四分靠背面套总成（米色皮革）</v>
          </cell>
        </row>
        <row r="3370">
          <cell r="A3370" t="str">
            <v>2.02.936</v>
          </cell>
          <cell r="B3370" t="str">
            <v>SCS0002753</v>
          </cell>
          <cell r="C3370" t="str">
            <v>U201二排四分靠背面套总成（米色织物）</v>
          </cell>
        </row>
        <row r="3371">
          <cell r="A3371" t="str">
            <v>2.02.937</v>
          </cell>
          <cell r="B3371" t="str">
            <v>SCS0002754</v>
          </cell>
          <cell r="C3371" t="str">
            <v>U201拉带总成（黑色）</v>
          </cell>
        </row>
        <row r="3372">
          <cell r="A3372" t="str">
            <v>2.02.938</v>
          </cell>
          <cell r="B3372" t="str">
            <v>SCS0002755</v>
          </cell>
          <cell r="C3372" t="str">
            <v>U201拉带总成（米色）</v>
          </cell>
        </row>
        <row r="3373">
          <cell r="A3373" t="str">
            <v>2.02.939</v>
          </cell>
          <cell r="B3373" t="str">
            <v>SCS0002756</v>
          </cell>
          <cell r="C3373" t="str">
            <v>U201二排六分座垫面套总成（米色织物）</v>
          </cell>
        </row>
        <row r="3374">
          <cell r="A3374" t="str">
            <v>2.02.940</v>
          </cell>
          <cell r="B3374" t="str">
            <v>SCS0002757</v>
          </cell>
          <cell r="C3374" t="str">
            <v>U201二排六分座垫面套总成（米色皮革）</v>
          </cell>
        </row>
        <row r="3375">
          <cell r="A3375" t="str">
            <v>2.02.941</v>
          </cell>
          <cell r="B3375" t="str">
            <v>SCS0002758</v>
          </cell>
          <cell r="C3375" t="str">
            <v>U201二排六分座垫面套总成（黑色皮革）</v>
          </cell>
        </row>
        <row r="3376">
          <cell r="A3376" t="str">
            <v>2.02.942</v>
          </cell>
          <cell r="B3376" t="str">
            <v>SCS0002759</v>
          </cell>
          <cell r="C3376" t="str">
            <v>U201二排六分座垫面套总成（黑色织物）</v>
          </cell>
        </row>
        <row r="3377">
          <cell r="A3377" t="str">
            <v>2.02.943</v>
          </cell>
          <cell r="B3377" t="str">
            <v>SCS0002760</v>
          </cell>
          <cell r="C3377" t="str">
            <v>U201二排六分靠背面套总成（黑色织物）</v>
          </cell>
        </row>
        <row r="3378">
          <cell r="A3378" t="str">
            <v>2.02.944</v>
          </cell>
          <cell r="B3378" t="str">
            <v>SCS0002761</v>
          </cell>
          <cell r="C3378" t="str">
            <v>U201二排六分靠背面套总成（黑色皮革）</v>
          </cell>
        </row>
        <row r="3379">
          <cell r="A3379" t="str">
            <v>2.02.945</v>
          </cell>
          <cell r="B3379" t="str">
            <v>SCS0002762</v>
          </cell>
          <cell r="C3379" t="str">
            <v>U201二排六分靠背面套总成（米色皮革）</v>
          </cell>
        </row>
        <row r="3380">
          <cell r="A3380" t="str">
            <v>2.02.946</v>
          </cell>
          <cell r="B3380" t="str">
            <v>SCS0002763</v>
          </cell>
          <cell r="C3380" t="str">
            <v>U201二排六分靠背面套总成（米色织物）</v>
          </cell>
        </row>
        <row r="3381">
          <cell r="A3381" t="str">
            <v>2.02.947</v>
          </cell>
          <cell r="B3381" t="str">
            <v>SCS0002764</v>
          </cell>
          <cell r="C3381" t="str">
            <v>U201六分靠背护板</v>
          </cell>
        </row>
        <row r="3382">
          <cell r="A3382" t="str">
            <v>2.02.948</v>
          </cell>
          <cell r="B3382" t="str">
            <v>SCS0002765</v>
          </cell>
          <cell r="C3382" t="str">
            <v>U201扶手面套总成（黑色皮革）</v>
          </cell>
        </row>
        <row r="3383">
          <cell r="A3383" t="str">
            <v>2.02.949</v>
          </cell>
          <cell r="B3383" t="str">
            <v>SCS0002766</v>
          </cell>
          <cell r="C3383" t="str">
            <v>U201扶手面套总成（黑色织物）</v>
          </cell>
        </row>
        <row r="3384">
          <cell r="A3384" t="str">
            <v>2.02.950</v>
          </cell>
          <cell r="B3384" t="str">
            <v>SCS0002767</v>
          </cell>
          <cell r="C3384" t="str">
            <v>U201扶手面套总成（黑色织物）</v>
          </cell>
        </row>
        <row r="3385">
          <cell r="A3385" t="str">
            <v>2.02.951</v>
          </cell>
          <cell r="B3385" t="str">
            <v>SCS0002768</v>
          </cell>
          <cell r="C3385" t="str">
            <v>U201扶手面套总成（米色织物）</v>
          </cell>
        </row>
        <row r="3386">
          <cell r="A3386" t="str">
            <v>2.02.952</v>
          </cell>
          <cell r="B3386" t="str">
            <v>SCS0002769</v>
          </cell>
          <cell r="C3386" t="str">
            <v>U201扶手面套总成（米色皮革）</v>
          </cell>
        </row>
        <row r="3387">
          <cell r="A3387" t="str">
            <v>2.02.953</v>
          </cell>
          <cell r="B3387" t="str">
            <v>SCS0002770</v>
          </cell>
          <cell r="C3387" t="str">
            <v>U201三排右座椅坐垫表皮总成（米色皮革）</v>
          </cell>
        </row>
        <row r="3388">
          <cell r="A3388" t="str">
            <v>2.02.954</v>
          </cell>
          <cell r="B3388" t="str">
            <v>SCS0002771</v>
          </cell>
          <cell r="C3388" t="str">
            <v>U201三排右座椅坐垫表皮总成（米色织物）</v>
          </cell>
        </row>
        <row r="3389">
          <cell r="A3389" t="str">
            <v>2.02.955</v>
          </cell>
          <cell r="B3389" t="str">
            <v>SCS0002772</v>
          </cell>
          <cell r="C3389" t="str">
            <v>U201三排右座椅坐垫表皮总成（黑色织物）</v>
          </cell>
        </row>
        <row r="3390">
          <cell r="A3390" t="str">
            <v>2.02.956</v>
          </cell>
          <cell r="B3390" t="str">
            <v>SCS0002773</v>
          </cell>
          <cell r="C3390" t="str">
            <v>U201三排右座椅坐垫表皮总成（黑色皮革）</v>
          </cell>
        </row>
        <row r="3391">
          <cell r="A3391" t="str">
            <v>2.02.957</v>
          </cell>
          <cell r="B3391" t="str">
            <v>SCS0002774</v>
          </cell>
          <cell r="C3391" t="str">
            <v>U201解锁拉带（黑色）</v>
          </cell>
        </row>
        <row r="3392">
          <cell r="A3392" t="str">
            <v>2.02.958</v>
          </cell>
          <cell r="B3392" t="str">
            <v>SCS0002775</v>
          </cell>
          <cell r="C3392" t="str">
            <v>U201解锁拉带（米色）</v>
          </cell>
        </row>
        <row r="3393">
          <cell r="A3393" t="str">
            <v>2.02.959</v>
          </cell>
          <cell r="B3393" t="str">
            <v>SCS0002776</v>
          </cell>
          <cell r="C3393" t="str">
            <v>U201三排左座椅坐垫表皮总成（黑色皮革）</v>
          </cell>
        </row>
        <row r="3394">
          <cell r="A3394" t="str">
            <v>2.02.960</v>
          </cell>
          <cell r="B3394" t="str">
            <v>SCS0002777</v>
          </cell>
          <cell r="C3394" t="str">
            <v>U201三排左座椅坐垫表皮总成（黑色织物）</v>
          </cell>
        </row>
        <row r="3395">
          <cell r="A3395" t="str">
            <v>2.02.961</v>
          </cell>
          <cell r="B3395" t="str">
            <v>SCS0002778</v>
          </cell>
          <cell r="C3395" t="str">
            <v>U201三排左座椅坐垫表皮总成（米色织物）</v>
          </cell>
        </row>
        <row r="3396">
          <cell r="A3396" t="str">
            <v>2.02.962</v>
          </cell>
          <cell r="B3396" t="str">
            <v>SCS0002779</v>
          </cell>
          <cell r="C3396" t="str">
            <v>U201三排左座椅坐垫表皮总成（米色皮革）</v>
          </cell>
        </row>
        <row r="3397">
          <cell r="A3397" t="str">
            <v>2.02.963</v>
          </cell>
          <cell r="B3397" t="str">
            <v>SCS0002780</v>
          </cell>
          <cell r="C3397" t="str">
            <v>U201三排右座椅靠背表皮总成（黑色皮革）</v>
          </cell>
        </row>
        <row r="3398">
          <cell r="A3398" t="str">
            <v>2.02.964</v>
          </cell>
          <cell r="B3398" t="str">
            <v>SCS0002781</v>
          </cell>
          <cell r="C3398" t="str">
            <v>U201三排右座椅靠背表皮总成（黑色织物）</v>
          </cell>
        </row>
        <row r="3399">
          <cell r="A3399" t="str">
            <v>2.02.965</v>
          </cell>
          <cell r="B3399" t="str">
            <v>SCS0002782</v>
          </cell>
          <cell r="C3399" t="str">
            <v>U201三排右座椅靠背表皮总成（米色织物）</v>
          </cell>
        </row>
        <row r="3400">
          <cell r="A3400" t="str">
            <v>2.02.966</v>
          </cell>
          <cell r="B3400" t="str">
            <v>SCS0002783</v>
          </cell>
          <cell r="C3400" t="str">
            <v>U201三排右座椅靠背表皮总成（米色皮革）</v>
          </cell>
        </row>
        <row r="3401">
          <cell r="A3401" t="str">
            <v>2.02.967</v>
          </cell>
          <cell r="B3401" t="str">
            <v>SCS0002784</v>
          </cell>
          <cell r="C3401" t="str">
            <v>U201三排左座椅靠背表皮总成（黑色皮革）</v>
          </cell>
        </row>
        <row r="3402">
          <cell r="A3402" t="str">
            <v>2.02.968</v>
          </cell>
          <cell r="B3402" t="str">
            <v>SCS0002785</v>
          </cell>
          <cell r="C3402" t="str">
            <v>U201三排左座椅靠背表皮总成（黑色织物）</v>
          </cell>
        </row>
        <row r="3403">
          <cell r="A3403" t="str">
            <v>2.02.969</v>
          </cell>
          <cell r="B3403" t="str">
            <v>SCS0002786</v>
          </cell>
          <cell r="C3403" t="str">
            <v>U201三排左座椅靠背表皮总成（米色织物）</v>
          </cell>
        </row>
        <row r="3404">
          <cell r="A3404" t="str">
            <v>2.02.970</v>
          </cell>
          <cell r="B3404" t="str">
            <v>SCS0002787</v>
          </cell>
          <cell r="C3404" t="str">
            <v>U201三排左座椅靠背表皮总成（米色皮革）</v>
          </cell>
        </row>
        <row r="3405">
          <cell r="A3405" t="str">
            <v>2.02.971</v>
          </cell>
          <cell r="B3405" t="str">
            <v>SCS0002788</v>
          </cell>
          <cell r="C3405" t="str">
            <v>C33DB-Z03后排座椅坐垫面料（舒适型）</v>
          </cell>
        </row>
        <row r="3406">
          <cell r="A3406" t="str">
            <v>2.02.972</v>
          </cell>
          <cell r="B3406" t="str">
            <v>SCS0002789</v>
          </cell>
          <cell r="C3406" t="str">
            <v>C33DB-Z03后排座椅靠背面料（舒适型）</v>
          </cell>
        </row>
        <row r="3407">
          <cell r="A3407" t="str">
            <v>2.02.973</v>
          </cell>
          <cell r="B3407" t="str">
            <v>SCS0002790</v>
          </cell>
          <cell r="C3407" t="str">
            <v>C33DB-Z03副驾驶座椅坐垫面料（精英型）</v>
          </cell>
        </row>
        <row r="3408">
          <cell r="A3408" t="str">
            <v>2.02.974</v>
          </cell>
          <cell r="B3408" t="str">
            <v>SCS0002791</v>
          </cell>
          <cell r="C3408" t="str">
            <v>C33DB-Z03副驾驶座椅靠背面料（精英型）</v>
          </cell>
        </row>
        <row r="3409">
          <cell r="A3409" t="str">
            <v>2.02.975</v>
          </cell>
          <cell r="B3409" t="str">
            <v>SCS0002792</v>
          </cell>
          <cell r="C3409" t="str">
            <v>C33DB-Z03驾驶员座椅靠背面料（精英型）</v>
          </cell>
        </row>
        <row r="3410">
          <cell r="A3410" t="str">
            <v>2.02.976</v>
          </cell>
          <cell r="B3410" t="str">
            <v>SCS0002793</v>
          </cell>
          <cell r="C3410" t="str">
            <v>C33DB-Z03驾驶员座椅座垫面料（精英型）</v>
          </cell>
        </row>
        <row r="3411">
          <cell r="A3411" t="str">
            <v>2.02.977</v>
          </cell>
          <cell r="B3411" t="str">
            <v>SCS0002794</v>
          </cell>
          <cell r="C3411" t="str">
            <v>C33DB-Z03后排六分靠背面料（精英型）</v>
          </cell>
        </row>
        <row r="3412">
          <cell r="A3412" t="str">
            <v>2.02.978</v>
          </cell>
          <cell r="B3412" t="str">
            <v>SCS0002795</v>
          </cell>
          <cell r="C3412" t="str">
            <v>C33DB-Z03后排六分座垫面料（精英型）</v>
          </cell>
        </row>
        <row r="3413">
          <cell r="A3413" t="str">
            <v>2.02.979</v>
          </cell>
          <cell r="B3413" t="str">
            <v>SCS0002796</v>
          </cell>
          <cell r="C3413" t="str">
            <v>C33DB-Z03后排四分座垫面料（精英型）</v>
          </cell>
        </row>
        <row r="3414">
          <cell r="A3414" t="str">
            <v>2.02.980</v>
          </cell>
          <cell r="B3414" t="str">
            <v>SCS0002797</v>
          </cell>
          <cell r="C3414" t="str">
            <v>C33DB-Z03后排四分靠背面料（精英型）</v>
          </cell>
        </row>
        <row r="3415">
          <cell r="A3415" t="str">
            <v>2.02.981</v>
          </cell>
          <cell r="B3415" t="str">
            <v>SCS0002798</v>
          </cell>
          <cell r="C3415" t="str">
            <v>C33DB-Z03副驾驶座椅靠背面料（豪华型）</v>
          </cell>
        </row>
        <row r="3416">
          <cell r="A3416" t="str">
            <v>2.02.982</v>
          </cell>
          <cell r="B3416" t="str">
            <v>SCS0002799</v>
          </cell>
          <cell r="C3416" t="str">
            <v>C33DB-Z03副驾驶座椅座垫面料（豪华型）</v>
          </cell>
        </row>
        <row r="3417">
          <cell r="A3417" t="str">
            <v>2.02.983</v>
          </cell>
          <cell r="B3417" t="str">
            <v>SCS0002800</v>
          </cell>
          <cell r="C3417" t="str">
            <v>C33DB-Z03驾驶座椅靠背面料（豪华型）</v>
          </cell>
        </row>
        <row r="3418">
          <cell r="A3418" t="str">
            <v>2.02.984</v>
          </cell>
          <cell r="B3418" t="str">
            <v>SCS0002801</v>
          </cell>
          <cell r="C3418" t="str">
            <v>C33DB-Z03驾驶座椅座垫面料（豪华型）</v>
          </cell>
        </row>
        <row r="3419">
          <cell r="A3419" t="str">
            <v>2.02.985</v>
          </cell>
          <cell r="B3419" t="str">
            <v>SCS0002802</v>
          </cell>
          <cell r="C3419" t="str">
            <v>C40DB扶手面套（黑色+PVC）</v>
          </cell>
        </row>
        <row r="3420">
          <cell r="A3420" t="str">
            <v>2.02.986</v>
          </cell>
          <cell r="B3420" t="str">
            <v>SCS0002803</v>
          </cell>
          <cell r="C3420" t="str">
            <v>C33DB-Z03后排座椅六分靠背面料（豪华型）</v>
          </cell>
        </row>
        <row r="3421">
          <cell r="A3421" t="str">
            <v>2.02.987</v>
          </cell>
          <cell r="B3421" t="str">
            <v>SCS0002804</v>
          </cell>
          <cell r="C3421" t="str">
            <v>C33DB-Z03后排座椅六分坐垫面料（豪华型）</v>
          </cell>
        </row>
        <row r="3422">
          <cell r="A3422" t="str">
            <v>2.02.988</v>
          </cell>
          <cell r="B3422" t="str">
            <v>SCS0002805</v>
          </cell>
          <cell r="C3422" t="str">
            <v>C33DB-Z03后排座椅四分靠背面料（豪华型）</v>
          </cell>
        </row>
        <row r="3423">
          <cell r="A3423" t="str">
            <v>2.02.989</v>
          </cell>
          <cell r="B3423" t="str">
            <v>SCS0002806</v>
          </cell>
          <cell r="C3423" t="str">
            <v>C33DB-Z03后排座椅四分座垫面料（豪华型）</v>
          </cell>
        </row>
        <row r="3424">
          <cell r="A3424" t="str">
            <v>2.02.990</v>
          </cell>
          <cell r="B3424" t="str">
            <v>SCS0002807</v>
          </cell>
          <cell r="C3424" t="str">
            <v>C40DB扶手面套（蓝色+皮革）</v>
          </cell>
        </row>
        <row r="3425">
          <cell r="A3425" t="str">
            <v>2.02.991</v>
          </cell>
          <cell r="B3425" t="str">
            <v>SCS0002808</v>
          </cell>
          <cell r="C3425" t="str">
            <v>C40DB后排座椅靠背面套-左（蓝色+皮革）</v>
          </cell>
        </row>
        <row r="3426">
          <cell r="A3426" t="str">
            <v>2.02.992</v>
          </cell>
          <cell r="B3426" t="str">
            <v>SCS0002809</v>
          </cell>
          <cell r="C3426" t="str">
            <v>C40DB后排座椅靠背面套-右（高配）</v>
          </cell>
        </row>
        <row r="3427">
          <cell r="A3427" t="str">
            <v>2.02.993</v>
          </cell>
          <cell r="B3427" t="str">
            <v>SCS0002810</v>
          </cell>
          <cell r="C3427" t="str">
            <v>C40DB后排座椅坐垫面套（蓝色+皮革）</v>
          </cell>
        </row>
        <row r="3428">
          <cell r="A3428" t="str">
            <v>2.02.994</v>
          </cell>
          <cell r="B3428" t="str">
            <v>SCS0002811</v>
          </cell>
          <cell r="C3428" t="str">
            <v>H40D前排座椅靠背面套-左(超纤革+织物+PVC)</v>
          </cell>
        </row>
        <row r="3429">
          <cell r="A3429" t="str">
            <v>2.02.995</v>
          </cell>
          <cell r="B3429" t="str">
            <v>SCS0002812</v>
          </cell>
          <cell r="C3429" t="str">
            <v>H40D前排座椅靠背面套-左(超纤革+PVC面套)</v>
          </cell>
        </row>
        <row r="3430">
          <cell r="A3430" t="str">
            <v>2.02.996</v>
          </cell>
          <cell r="B3430" t="str">
            <v>SCS0002813</v>
          </cell>
          <cell r="C3430" t="str">
            <v>H40D前排座椅坐垫面套-左(超纤革+PVC面套)</v>
          </cell>
        </row>
        <row r="3431">
          <cell r="A3431" t="str">
            <v>2.02.997</v>
          </cell>
          <cell r="B3431" t="str">
            <v>SCS0002814</v>
          </cell>
          <cell r="C3431" t="str">
            <v>H40D前排座椅坐垫面套-左(超纤革+织物+PVC)</v>
          </cell>
        </row>
        <row r="3432">
          <cell r="A3432" t="str">
            <v>2.02.998</v>
          </cell>
          <cell r="B3432" t="str">
            <v>SCS0002815</v>
          </cell>
          <cell r="C3432" t="str">
            <v>H40D前排座椅靠背面套-右(超纤革+织物+PVC)</v>
          </cell>
        </row>
        <row r="3433">
          <cell r="A3433" t="str">
            <v>2.02.999</v>
          </cell>
          <cell r="B3433" t="str">
            <v>SCS0002816</v>
          </cell>
          <cell r="C3433" t="str">
            <v>H40D前排座椅靠背面套-右(超纤革+PVC)</v>
          </cell>
        </row>
        <row r="3434">
          <cell r="A3434" t="str">
            <v>2.03</v>
          </cell>
        </row>
        <row r="3434">
          <cell r="C3434" t="str">
            <v>橡塑类</v>
          </cell>
        </row>
        <row r="3435">
          <cell r="A3435" t="str">
            <v>2.03.001</v>
          </cell>
          <cell r="B3435" t="str">
            <v>SCS0002817</v>
          </cell>
          <cell r="C3435" t="str">
            <v>头枕插管--主动侧（深灰）</v>
          </cell>
        </row>
        <row r="3436">
          <cell r="A3436" t="str">
            <v>2.03.002</v>
          </cell>
          <cell r="B3436" t="str">
            <v>SCS0002818</v>
          </cell>
          <cell r="C3436" t="str">
            <v>头枕插管--被动侧（深灰）</v>
          </cell>
        </row>
        <row r="3437">
          <cell r="A3437" t="str">
            <v>2.03.003</v>
          </cell>
          <cell r="B3437" t="str">
            <v>SCS0002819</v>
          </cell>
          <cell r="C3437" t="str">
            <v>头枕插管--主动侧（浅灰）</v>
          </cell>
        </row>
        <row r="3438">
          <cell r="A3438" t="str">
            <v>2.03.004</v>
          </cell>
          <cell r="B3438" t="str">
            <v>SCS0002820</v>
          </cell>
          <cell r="C3438" t="str">
            <v>头枕插管--被动侧（浅灰）</v>
          </cell>
        </row>
        <row r="3439">
          <cell r="A3439" t="str">
            <v>2.03.005</v>
          </cell>
          <cell r="B3439" t="str">
            <v>SCS0002821</v>
          </cell>
          <cell r="C3439" t="str">
            <v>头枕插管--主动侧（米色）</v>
          </cell>
        </row>
        <row r="3440">
          <cell r="A3440" t="str">
            <v>2.03.006</v>
          </cell>
          <cell r="B3440" t="str">
            <v>SCS0002822</v>
          </cell>
          <cell r="C3440" t="str">
            <v>头枕插管--被动侧（米色）</v>
          </cell>
        </row>
        <row r="3441">
          <cell r="A3441" t="str">
            <v>2.03.007</v>
          </cell>
          <cell r="B3441" t="str">
            <v>SCS0002823</v>
          </cell>
          <cell r="C3441" t="str">
            <v>驾座调角器手柄（深灰）</v>
          </cell>
        </row>
        <row r="3442">
          <cell r="A3442" t="str">
            <v>2.03.008</v>
          </cell>
          <cell r="B3442" t="str">
            <v>SCS0002824</v>
          </cell>
          <cell r="C3442" t="str">
            <v>驾座左侧外罩壳（深灰）</v>
          </cell>
        </row>
        <row r="3443">
          <cell r="A3443" t="str">
            <v>2.03.009</v>
          </cell>
          <cell r="B3443" t="str">
            <v>SCS0002825</v>
          </cell>
          <cell r="C3443" t="str">
            <v>驾座右侧外罩壳（深灰）</v>
          </cell>
        </row>
        <row r="3444">
          <cell r="A3444" t="str">
            <v>2.03.010</v>
          </cell>
          <cell r="B3444" t="str">
            <v>SCS0002826</v>
          </cell>
          <cell r="C3444" t="str">
            <v>副驾调角器手柄（深灰）</v>
          </cell>
        </row>
        <row r="3445">
          <cell r="A3445" t="str">
            <v>2.03.011</v>
          </cell>
          <cell r="B3445" t="str">
            <v>SCS0002827</v>
          </cell>
          <cell r="C3445" t="str">
            <v>副驾外侧外罩壳（深灰）</v>
          </cell>
        </row>
        <row r="3446">
          <cell r="A3446" t="str">
            <v>2.03.012</v>
          </cell>
          <cell r="B3446" t="str">
            <v>SCS0002828</v>
          </cell>
          <cell r="C3446" t="str">
            <v>副驾内侧外罩壳（深灰）</v>
          </cell>
        </row>
        <row r="3447">
          <cell r="A3447" t="str">
            <v>2.03.013</v>
          </cell>
          <cell r="B3447" t="str">
            <v>SCS0002829</v>
          </cell>
          <cell r="C3447" t="str">
            <v>驾座调角器手柄（浅灰）</v>
          </cell>
        </row>
        <row r="3448">
          <cell r="A3448" t="str">
            <v>2.03.014</v>
          </cell>
          <cell r="B3448" t="str">
            <v>SCS0002830</v>
          </cell>
          <cell r="C3448" t="str">
            <v>驾座左侧外罩壳（浅灰）</v>
          </cell>
        </row>
        <row r="3449">
          <cell r="A3449" t="str">
            <v>2.03.015</v>
          </cell>
          <cell r="B3449" t="str">
            <v>SCS0002831</v>
          </cell>
          <cell r="C3449" t="str">
            <v>驾座右侧外罩壳（浅灰）</v>
          </cell>
        </row>
        <row r="3450">
          <cell r="A3450" t="str">
            <v>2.03.016</v>
          </cell>
          <cell r="B3450" t="str">
            <v>SCS0002832</v>
          </cell>
          <cell r="C3450" t="str">
            <v>副驾调角器手柄（浅灰）</v>
          </cell>
        </row>
        <row r="3451">
          <cell r="A3451" t="str">
            <v>2.03.017</v>
          </cell>
          <cell r="B3451" t="str">
            <v>SCS0002833</v>
          </cell>
          <cell r="C3451" t="str">
            <v>副驾外侧外罩壳（浅灰）</v>
          </cell>
        </row>
        <row r="3452">
          <cell r="A3452" t="str">
            <v>2.03.018</v>
          </cell>
          <cell r="B3452" t="str">
            <v>SCS0002834</v>
          </cell>
          <cell r="C3452" t="str">
            <v>副驾内侧外罩壳（浅灰）</v>
          </cell>
        </row>
        <row r="3453">
          <cell r="A3453" t="str">
            <v>2.03.019</v>
          </cell>
          <cell r="B3453" t="str">
            <v>SCS0002835</v>
          </cell>
          <cell r="C3453" t="str">
            <v>驾座调角器手柄（米色）</v>
          </cell>
        </row>
        <row r="3454">
          <cell r="A3454" t="str">
            <v>2.03.020</v>
          </cell>
          <cell r="B3454" t="str">
            <v>SCS0002836</v>
          </cell>
          <cell r="C3454" t="str">
            <v>驾座左侧外罩壳（米色）</v>
          </cell>
        </row>
        <row r="3455">
          <cell r="A3455" t="str">
            <v>2.03.021</v>
          </cell>
          <cell r="B3455" t="str">
            <v>SCS0002837</v>
          </cell>
          <cell r="C3455" t="str">
            <v>驾座右侧外罩壳（米色）</v>
          </cell>
        </row>
        <row r="3456">
          <cell r="A3456" t="str">
            <v>2.03.022</v>
          </cell>
          <cell r="B3456" t="str">
            <v>SCS0002838</v>
          </cell>
          <cell r="C3456" t="str">
            <v>副驾调角器手柄（米色）</v>
          </cell>
        </row>
        <row r="3457">
          <cell r="A3457" t="str">
            <v>2.03.023</v>
          </cell>
          <cell r="B3457" t="str">
            <v>SCS0002839</v>
          </cell>
          <cell r="C3457" t="str">
            <v>副驾外侧外罩壳（米色）</v>
          </cell>
        </row>
        <row r="3458">
          <cell r="A3458" t="str">
            <v>2.03.024</v>
          </cell>
          <cell r="B3458" t="str">
            <v>SCS0002840</v>
          </cell>
          <cell r="C3458" t="str">
            <v>副驾内侧外罩壳（米色）</v>
          </cell>
        </row>
        <row r="3459">
          <cell r="A3459" t="str">
            <v>2.03.025</v>
          </cell>
          <cell r="B3459" t="str">
            <v>SCS0002841</v>
          </cell>
          <cell r="C3459" t="str">
            <v>中排2+1座椅左侧外罩壳（深灰）</v>
          </cell>
        </row>
        <row r="3460">
          <cell r="A3460" t="str">
            <v>2.03.026</v>
          </cell>
          <cell r="B3460" t="str">
            <v>SCS0002842</v>
          </cell>
          <cell r="C3460" t="str">
            <v>中排2+1座椅右侧外罩壳（深灰）</v>
          </cell>
        </row>
        <row r="3461">
          <cell r="A3461" t="str">
            <v>2.03.027</v>
          </cell>
          <cell r="B3461" t="str">
            <v>SCS0002843</v>
          </cell>
          <cell r="C3461" t="str">
            <v>中排2+1座椅调角器手柄（深灰）</v>
          </cell>
        </row>
        <row r="3462">
          <cell r="A3462" t="str">
            <v>2.03.028</v>
          </cell>
          <cell r="B3462" t="str">
            <v>SCS0002844</v>
          </cell>
          <cell r="C3462" t="str">
            <v>中排2+1座椅左侧外罩壳（浅灰）</v>
          </cell>
        </row>
        <row r="3463">
          <cell r="A3463" t="str">
            <v>2.03.029</v>
          </cell>
          <cell r="B3463" t="str">
            <v>SCS0002845</v>
          </cell>
          <cell r="C3463" t="str">
            <v>中排2+1座椅右侧外罩壳（浅灰）</v>
          </cell>
        </row>
        <row r="3464">
          <cell r="A3464" t="str">
            <v>2.03.030</v>
          </cell>
          <cell r="B3464" t="str">
            <v>SCS0002846</v>
          </cell>
          <cell r="C3464" t="str">
            <v>中排2+1座椅调角器手柄（浅灰）</v>
          </cell>
        </row>
        <row r="3465">
          <cell r="A3465" t="str">
            <v>2.03.031</v>
          </cell>
          <cell r="B3465" t="str">
            <v>SCS0002847</v>
          </cell>
          <cell r="C3465" t="str">
            <v>中排2+1座椅左侧外罩壳（米色）</v>
          </cell>
        </row>
        <row r="3466">
          <cell r="A3466" t="str">
            <v>2.03.032</v>
          </cell>
          <cell r="B3466" t="str">
            <v>SCS0002848</v>
          </cell>
          <cell r="C3466" t="str">
            <v>中排2+1座椅右侧外罩壳（米色）</v>
          </cell>
        </row>
        <row r="3467">
          <cell r="A3467" t="str">
            <v>2.03.033</v>
          </cell>
          <cell r="B3467" t="str">
            <v>SCS0002849</v>
          </cell>
          <cell r="C3467" t="str">
            <v>中排2+1座椅调角器手柄（米色）</v>
          </cell>
        </row>
        <row r="3468">
          <cell r="A3468" t="str">
            <v>2.03.034</v>
          </cell>
          <cell r="B3468" t="str">
            <v>SCS0002850</v>
          </cell>
          <cell r="C3468" t="str">
            <v>后排三人座椅左侧外罩壳（深灰）</v>
          </cell>
        </row>
        <row r="3469">
          <cell r="A3469" t="str">
            <v>2.03.035</v>
          </cell>
          <cell r="B3469" t="str">
            <v>SCS0002851</v>
          </cell>
          <cell r="C3469" t="str">
            <v>后排三人座椅右侧外罩壳（深灰）</v>
          </cell>
        </row>
        <row r="3470">
          <cell r="A3470" t="str">
            <v>2.03.036</v>
          </cell>
          <cell r="B3470" t="str">
            <v>SCS0002852</v>
          </cell>
          <cell r="C3470" t="str">
            <v>后排三人座调角器手柄（深灰）</v>
          </cell>
        </row>
        <row r="3471">
          <cell r="A3471" t="str">
            <v>2.03.037</v>
          </cell>
          <cell r="B3471" t="str">
            <v>SCS0002853</v>
          </cell>
          <cell r="C3471" t="str">
            <v>后排三人座椅左侧外罩壳（浅灰）</v>
          </cell>
        </row>
        <row r="3472">
          <cell r="A3472" t="str">
            <v>2.03.038</v>
          </cell>
          <cell r="B3472" t="str">
            <v>SCS0002854</v>
          </cell>
          <cell r="C3472" t="str">
            <v>后排三人座椅右侧外罩壳（浅灰）</v>
          </cell>
        </row>
        <row r="3473">
          <cell r="A3473" t="str">
            <v>2.03.039</v>
          </cell>
          <cell r="B3473" t="str">
            <v>SCS0002855</v>
          </cell>
          <cell r="C3473" t="str">
            <v>后排三人座调角器手柄（浅灰）</v>
          </cell>
        </row>
        <row r="3474">
          <cell r="A3474" t="str">
            <v>2.03.040</v>
          </cell>
          <cell r="B3474" t="str">
            <v>SCS0002856</v>
          </cell>
          <cell r="C3474" t="str">
            <v>后排三人座椅左侧外罩壳（米色）</v>
          </cell>
        </row>
        <row r="3475">
          <cell r="A3475" t="str">
            <v>2.03.041</v>
          </cell>
          <cell r="B3475" t="str">
            <v>SCS0002857</v>
          </cell>
          <cell r="C3475" t="str">
            <v>后排三人座椅右侧外罩壳（米色）</v>
          </cell>
        </row>
        <row r="3476">
          <cell r="A3476" t="str">
            <v>2.03.042</v>
          </cell>
          <cell r="B3476" t="str">
            <v>SCS0002858</v>
          </cell>
          <cell r="C3476" t="str">
            <v>后排三人座调角器手柄（米色）</v>
          </cell>
        </row>
        <row r="3477">
          <cell r="A3477" t="str">
            <v>2.03.043</v>
          </cell>
          <cell r="B3477" t="str">
            <v>BAS0000005</v>
          </cell>
          <cell r="C3477" t="str">
            <v>销轴衬套</v>
          </cell>
        </row>
        <row r="3478">
          <cell r="A3478" t="str">
            <v>2.03.044</v>
          </cell>
          <cell r="B3478" t="str">
            <v>BAS0000006</v>
          </cell>
          <cell r="C3478" t="str">
            <v>翻转杆手柄套</v>
          </cell>
        </row>
        <row r="3479">
          <cell r="A3479" t="str">
            <v>2.03.045</v>
          </cell>
          <cell r="B3479" t="str">
            <v>BAS0000007</v>
          </cell>
          <cell r="C3479" t="str">
            <v>轴套2</v>
          </cell>
        </row>
        <row r="3480">
          <cell r="A3480" t="str">
            <v>2.03.046</v>
          </cell>
          <cell r="B3480" t="str">
            <v>SCS0002859</v>
          </cell>
          <cell r="C3480" t="str">
            <v>驾驶员座椅密封圈</v>
          </cell>
        </row>
        <row r="3481">
          <cell r="A3481" t="str">
            <v>2.03.047</v>
          </cell>
          <cell r="B3481" t="str">
            <v>SCS0002860</v>
          </cell>
          <cell r="C3481" t="str">
            <v>驾驶员座椅隔热垫</v>
          </cell>
        </row>
        <row r="3482">
          <cell r="A3482" t="str">
            <v>2.03.048</v>
          </cell>
          <cell r="B3482" t="str">
            <v>SCS0002861</v>
          </cell>
          <cell r="C3482" t="str">
            <v>副驾座椅隔热垫</v>
          </cell>
        </row>
        <row r="3483">
          <cell r="A3483" t="str">
            <v>2.03.049</v>
          </cell>
          <cell r="B3483" t="str">
            <v>SCS0002862</v>
          </cell>
          <cell r="C3483" t="str">
            <v>减噪胶块</v>
          </cell>
        </row>
        <row r="3484">
          <cell r="A3484" t="str">
            <v>2.03.050</v>
          </cell>
          <cell r="B3484" t="str">
            <v>SCS0002863</v>
          </cell>
          <cell r="C3484" t="str">
            <v>圆形橡胶垫</v>
          </cell>
        </row>
        <row r="3485">
          <cell r="A3485" t="str">
            <v>2.03.051</v>
          </cell>
          <cell r="B3485" t="str">
            <v>SCS0002864</v>
          </cell>
          <cell r="C3485" t="str">
            <v>支腿橡胶垫</v>
          </cell>
        </row>
        <row r="3486">
          <cell r="A3486" t="str">
            <v>2.03.052</v>
          </cell>
          <cell r="B3486" t="str">
            <v>SCS0002865</v>
          </cell>
          <cell r="C3486" t="str">
            <v>中排后支腿橡胶垫</v>
          </cell>
        </row>
        <row r="3487">
          <cell r="A3487" t="str">
            <v>2.03.053</v>
          </cell>
          <cell r="B3487" t="str">
            <v>SCS0002866</v>
          </cell>
          <cell r="C3487" t="str">
            <v>后排缓冲垫</v>
          </cell>
        </row>
        <row r="3488">
          <cell r="A3488" t="str">
            <v>2.03.054</v>
          </cell>
          <cell r="B3488" t="str">
            <v>SCS0002867</v>
          </cell>
          <cell r="C3488" t="str">
            <v>中排独立橡胶块</v>
          </cell>
        </row>
        <row r="3489">
          <cell r="A3489" t="str">
            <v>2.03.055</v>
          </cell>
          <cell r="B3489" t="str">
            <v>SCS0002868</v>
          </cell>
          <cell r="C3489" t="str">
            <v>驾座总成塑料包装袋</v>
          </cell>
        </row>
        <row r="3490">
          <cell r="A3490" t="str">
            <v>2.03.056</v>
          </cell>
          <cell r="B3490" t="str">
            <v>SCS0002869</v>
          </cell>
          <cell r="C3490" t="str">
            <v>头枕塑料包装袋</v>
          </cell>
        </row>
        <row r="3491">
          <cell r="A3491" t="str">
            <v>2.03.057</v>
          </cell>
          <cell r="B3491" t="str">
            <v>SCS0002870</v>
          </cell>
          <cell r="C3491" t="str">
            <v>中排2+1总成塑料包装袋</v>
          </cell>
        </row>
        <row r="3492">
          <cell r="A3492" t="str">
            <v>2.03.058</v>
          </cell>
          <cell r="B3492" t="str">
            <v>SCS0002871</v>
          </cell>
          <cell r="C3492" t="str">
            <v>跨坐座垫总成塑料包装袋</v>
          </cell>
        </row>
        <row r="3493">
          <cell r="A3493" t="str">
            <v>2.03.059</v>
          </cell>
          <cell r="B3493" t="str">
            <v>SCS0002872</v>
          </cell>
          <cell r="C3493" t="str">
            <v>跨坐靠背总成塑料包装袋</v>
          </cell>
        </row>
        <row r="3494">
          <cell r="A3494" t="str">
            <v>2.03.060</v>
          </cell>
          <cell r="B3494" t="str">
            <v>SCS0002873</v>
          </cell>
          <cell r="C3494" t="str">
            <v>中排双人总成塑料包装袋</v>
          </cell>
        </row>
        <row r="3495">
          <cell r="A3495" t="str">
            <v>2.03.061</v>
          </cell>
          <cell r="B3495" t="str">
            <v>SCS0002874</v>
          </cell>
          <cell r="C3495" t="str">
            <v>后排三人总成塑料包装袋</v>
          </cell>
        </row>
        <row r="3496">
          <cell r="A3496" t="str">
            <v>2.03.062</v>
          </cell>
          <cell r="B3496" t="str">
            <v>SCS0002875</v>
          </cell>
          <cell r="C3496" t="str">
            <v>扶手塑料包装袋</v>
          </cell>
        </row>
        <row r="3497">
          <cell r="A3497" t="str">
            <v>2.03.063</v>
          </cell>
          <cell r="B3497" t="str">
            <v>SCS0002876</v>
          </cell>
          <cell r="C3497" t="str">
            <v>307驾座调角器手柄（米色）</v>
          </cell>
        </row>
        <row r="3498">
          <cell r="A3498" t="str">
            <v>2.03.064</v>
          </cell>
          <cell r="B3498" t="str">
            <v>SCS0002877</v>
          </cell>
          <cell r="C3498" t="str">
            <v>307副驾调角器手柄（米色）</v>
          </cell>
        </row>
        <row r="3499">
          <cell r="A3499" t="str">
            <v>2.03.065</v>
          </cell>
          <cell r="B3499" t="str">
            <v>SCS0002878</v>
          </cell>
          <cell r="C3499" t="str">
            <v>307驾座左侧外罩壳（米色）</v>
          </cell>
        </row>
        <row r="3500">
          <cell r="A3500" t="str">
            <v>2.03.066</v>
          </cell>
          <cell r="B3500" t="str">
            <v>SCS0002879</v>
          </cell>
          <cell r="C3500" t="str">
            <v>307副驾右侧外罩壳（米色）</v>
          </cell>
        </row>
        <row r="3501">
          <cell r="A3501" t="str">
            <v>2.03.067</v>
          </cell>
          <cell r="B3501" t="str">
            <v>SCS0002880</v>
          </cell>
          <cell r="C3501" t="str">
            <v>307中排双人右侧罩壳（深灰）</v>
          </cell>
        </row>
        <row r="3502">
          <cell r="A3502" t="str">
            <v>2.03.068</v>
          </cell>
          <cell r="B3502" t="str">
            <v>SCS0002881</v>
          </cell>
          <cell r="C3502" t="str">
            <v>307中排双人右侧罩壳（浅灰）</v>
          </cell>
        </row>
        <row r="3503">
          <cell r="A3503" t="str">
            <v>2.03.069</v>
          </cell>
          <cell r="B3503" t="str">
            <v>SCS0002882</v>
          </cell>
          <cell r="C3503" t="str">
            <v>307中排双人右侧罩壳（米色）</v>
          </cell>
        </row>
        <row r="3504">
          <cell r="A3504" t="str">
            <v>2.03.070</v>
          </cell>
          <cell r="B3504" t="str">
            <v>SCS0002883</v>
          </cell>
          <cell r="C3504" t="str">
            <v>307跨座装饰罩（深灰）</v>
          </cell>
        </row>
        <row r="3505">
          <cell r="A3505" t="str">
            <v>2.03.071</v>
          </cell>
          <cell r="B3505" t="str">
            <v>SCS0002884</v>
          </cell>
          <cell r="C3505" t="str">
            <v>307跨座装饰罩（浅灰）</v>
          </cell>
        </row>
        <row r="3506">
          <cell r="A3506" t="str">
            <v>2.03.072</v>
          </cell>
          <cell r="B3506" t="str">
            <v>SCS0002885</v>
          </cell>
          <cell r="C3506" t="str">
            <v>307跨座装饰罩（米色）</v>
          </cell>
        </row>
        <row r="3507">
          <cell r="A3507" t="str">
            <v>2.03.073</v>
          </cell>
          <cell r="B3507" t="str">
            <v>SCS0002886</v>
          </cell>
          <cell r="C3507" t="str">
            <v>307尼龙滑套</v>
          </cell>
        </row>
        <row r="3508">
          <cell r="A3508" t="str">
            <v>2.03.074</v>
          </cell>
          <cell r="B3508" t="str">
            <v>SCS0002887</v>
          </cell>
          <cell r="C3508" t="str">
            <v>307跨座脚套</v>
          </cell>
        </row>
        <row r="3509">
          <cell r="A3509" t="str">
            <v>2.03.075</v>
          </cell>
          <cell r="B3509" t="str">
            <v>BAS0000008</v>
          </cell>
          <cell r="C3509" t="str">
            <v>307跨座销轴衬套</v>
          </cell>
        </row>
        <row r="3510">
          <cell r="A3510" t="str">
            <v>2.03.076</v>
          </cell>
          <cell r="B3510" t="str">
            <v>SCS0002888</v>
          </cell>
          <cell r="C3510" t="str">
            <v>驾座总成塑料包装袋</v>
          </cell>
        </row>
        <row r="3511">
          <cell r="A3511" t="str">
            <v>2.03.077</v>
          </cell>
          <cell r="B3511" t="str">
            <v>SCS0002889</v>
          </cell>
          <cell r="C3511" t="str">
            <v>头枕塑料包装袋</v>
          </cell>
        </row>
        <row r="3512">
          <cell r="A3512" t="str">
            <v>2.03.078</v>
          </cell>
          <cell r="B3512" t="str">
            <v>SCS0002890</v>
          </cell>
          <cell r="C3512" t="str">
            <v>中排双人总成塑料包装袋</v>
          </cell>
        </row>
        <row r="3513">
          <cell r="A3513" t="str">
            <v>2.03.079</v>
          </cell>
          <cell r="B3513" t="str">
            <v>SCS0002891</v>
          </cell>
          <cell r="C3513" t="str">
            <v>跨坐座垫总成塑料包装袋</v>
          </cell>
        </row>
        <row r="3514">
          <cell r="A3514" t="str">
            <v>2.03.080</v>
          </cell>
          <cell r="B3514" t="str">
            <v>SCS0002892</v>
          </cell>
          <cell r="C3514" t="str">
            <v>跨坐靠背总成塑料包装袋</v>
          </cell>
        </row>
        <row r="3515">
          <cell r="A3515" t="str">
            <v>2.03.081</v>
          </cell>
          <cell r="B3515" t="str">
            <v>SCS0002893</v>
          </cell>
          <cell r="C3515" t="str">
            <v>后排三人总成塑料包装袋</v>
          </cell>
        </row>
        <row r="3516">
          <cell r="A3516" t="str">
            <v>2.03.082</v>
          </cell>
          <cell r="B3516" t="str">
            <v>SCS0002894</v>
          </cell>
          <cell r="C3516" t="str">
            <v>301主头枕插管</v>
          </cell>
        </row>
        <row r="3517">
          <cell r="A3517" t="str">
            <v>2.03.083</v>
          </cell>
          <cell r="B3517" t="str">
            <v>SCS0002895</v>
          </cell>
          <cell r="C3517" t="str">
            <v>301副头枕插管</v>
          </cell>
        </row>
        <row r="3518">
          <cell r="A3518" t="str">
            <v>2.03.084</v>
          </cell>
          <cell r="B3518" t="str">
            <v>SCS0002896</v>
          </cell>
          <cell r="C3518" t="str">
            <v>301头枕塑料包装袋</v>
          </cell>
        </row>
        <row r="3519">
          <cell r="A3519" t="str">
            <v>2.03.085</v>
          </cell>
          <cell r="B3519" t="str">
            <v>BAS0000009</v>
          </cell>
          <cell r="C3519" t="str">
            <v>301轴套</v>
          </cell>
        </row>
        <row r="3520">
          <cell r="A3520" t="str">
            <v>2.03.086</v>
          </cell>
          <cell r="B3520" t="str">
            <v>SCS0002897</v>
          </cell>
          <cell r="C3520" t="str">
            <v>301正驾右内护盖</v>
          </cell>
        </row>
        <row r="3521">
          <cell r="A3521" t="str">
            <v>2.03.087</v>
          </cell>
          <cell r="B3521" t="str">
            <v>SCS0002898</v>
          </cell>
          <cell r="C3521" t="str">
            <v>301正驾左外护盖</v>
          </cell>
        </row>
        <row r="3522">
          <cell r="A3522" t="str">
            <v>2.03.088</v>
          </cell>
          <cell r="B3522" t="str">
            <v>SCS0002899</v>
          </cell>
          <cell r="C3522" t="str">
            <v>塞盖</v>
          </cell>
        </row>
        <row r="3523">
          <cell r="A3523" t="str">
            <v>2.03.089</v>
          </cell>
          <cell r="B3523" t="str">
            <v>SCS0002900</v>
          </cell>
          <cell r="C3523" t="str">
            <v>301副驾左内护盖</v>
          </cell>
        </row>
        <row r="3524">
          <cell r="A3524" t="str">
            <v>2.03.090</v>
          </cell>
          <cell r="B3524" t="str">
            <v>SCS0002901</v>
          </cell>
          <cell r="C3524" t="str">
            <v>301副驾右外护盖</v>
          </cell>
        </row>
        <row r="3525">
          <cell r="A3525" t="str">
            <v>2.03.091</v>
          </cell>
          <cell r="B3525" t="str">
            <v>SCS0002902</v>
          </cell>
          <cell r="C3525" t="str">
            <v>301正驾调角器把手护盖</v>
          </cell>
        </row>
        <row r="3526">
          <cell r="A3526" t="str">
            <v>2.03.092</v>
          </cell>
          <cell r="B3526" t="str">
            <v>SCS0002903</v>
          </cell>
          <cell r="C3526" t="str">
            <v>301副驾调角器把手护盖</v>
          </cell>
        </row>
        <row r="3527">
          <cell r="A3527" t="str">
            <v>2.03.093</v>
          </cell>
          <cell r="B3527" t="str">
            <v>SCS0002904</v>
          </cell>
          <cell r="C3527" t="str">
            <v>301驾座总成塑料包装袋</v>
          </cell>
        </row>
        <row r="3528">
          <cell r="A3528" t="str">
            <v>2.03.094</v>
          </cell>
          <cell r="B3528" t="str">
            <v>SCS0002905</v>
          </cell>
          <cell r="C3528" t="str">
            <v>301后排靠背总成塑料包装袋（整体式）</v>
          </cell>
        </row>
        <row r="3529">
          <cell r="A3529" t="str">
            <v>2.03.095</v>
          </cell>
          <cell r="B3529" t="str">
            <v>SCS0002906</v>
          </cell>
          <cell r="C3529" t="str">
            <v>解锁护套</v>
          </cell>
        </row>
        <row r="3530">
          <cell r="A3530" t="str">
            <v>2.03.096</v>
          </cell>
          <cell r="B3530" t="str">
            <v>SCS0002907</v>
          </cell>
          <cell r="C3530" t="str">
            <v>解锁按钮</v>
          </cell>
        </row>
        <row r="3531">
          <cell r="A3531" t="str">
            <v>2.03.097</v>
          </cell>
          <cell r="B3531" t="str">
            <v>SCS0002908</v>
          </cell>
          <cell r="C3531" t="str">
            <v>安全带导向板</v>
          </cell>
        </row>
        <row r="3532">
          <cell r="A3532" t="str">
            <v>2.03.098</v>
          </cell>
          <cell r="B3532" t="str">
            <v>SCS0002909</v>
          </cell>
          <cell r="C3532" t="str">
            <v>301后排座垫总成塑料包装袋（整体式）</v>
          </cell>
        </row>
        <row r="3533">
          <cell r="A3533" t="str">
            <v>2.03.099</v>
          </cell>
          <cell r="B3533" t="str">
            <v>SCS0002910</v>
          </cell>
          <cell r="C3533" t="str">
            <v>301后排双人靠背总成塑料包装袋</v>
          </cell>
        </row>
        <row r="3534">
          <cell r="A3534" t="str">
            <v>2.03.100</v>
          </cell>
          <cell r="B3534" t="str">
            <v>SCS0002911</v>
          </cell>
          <cell r="C3534" t="str">
            <v>301后排单人靠背总成塑料包装袋</v>
          </cell>
        </row>
        <row r="3535">
          <cell r="A3535" t="str">
            <v>2.03.101</v>
          </cell>
          <cell r="B3535" t="str">
            <v>SCS0002912</v>
          </cell>
          <cell r="C3535" t="str">
            <v>301后排双人座垫总成塑料包装袋</v>
          </cell>
        </row>
        <row r="3536">
          <cell r="A3536" t="str">
            <v>2.03.102</v>
          </cell>
          <cell r="B3536" t="str">
            <v>SCS0002913</v>
          </cell>
          <cell r="C3536" t="str">
            <v>301后排单人座垫总成塑料包装袋</v>
          </cell>
        </row>
        <row r="3537">
          <cell r="A3537" t="str">
            <v>2.03.103</v>
          </cell>
          <cell r="B3537" t="str">
            <v>SCS0002914</v>
          </cell>
          <cell r="C3537" t="str">
            <v>301后排两侧头枕总成塑料包装袋</v>
          </cell>
        </row>
        <row r="3538">
          <cell r="A3538" t="str">
            <v>2.03.104</v>
          </cell>
          <cell r="B3538" t="str">
            <v>SCS0002915</v>
          </cell>
          <cell r="C3538" t="str">
            <v>301后排中间头枕总成塑料包装袋</v>
          </cell>
        </row>
        <row r="3539">
          <cell r="A3539" t="str">
            <v>2.03.105</v>
          </cell>
          <cell r="B3539" t="str">
            <v>SCS0002916</v>
          </cell>
          <cell r="C3539" t="str">
            <v>301后排中间主头枕插管</v>
          </cell>
        </row>
        <row r="3540">
          <cell r="A3540" t="str">
            <v>2.03.106</v>
          </cell>
          <cell r="B3540" t="str">
            <v>SCS0002917</v>
          </cell>
          <cell r="C3540" t="str">
            <v>301后排中间副头枕插管</v>
          </cell>
        </row>
        <row r="3541">
          <cell r="A3541" t="str">
            <v>2.03.107</v>
          </cell>
          <cell r="B3541" t="str">
            <v>SCS0002918</v>
          </cell>
          <cell r="C3541" t="str">
            <v>301六分靠背左上连接板中间轴套</v>
          </cell>
        </row>
        <row r="3542">
          <cell r="A3542" t="str">
            <v>2.03.108</v>
          </cell>
          <cell r="B3542" t="str">
            <v>SCS0002919</v>
          </cell>
          <cell r="C3542" t="str">
            <v>301正驾左外护盖（带孔）</v>
          </cell>
        </row>
        <row r="3543">
          <cell r="A3543" t="str">
            <v>2.03.109</v>
          </cell>
          <cell r="B3543" t="str">
            <v>SCS0002920</v>
          </cell>
          <cell r="C3543" t="str">
            <v>301正驾高度调节手柄总成</v>
          </cell>
        </row>
        <row r="3544">
          <cell r="A3544" t="str">
            <v>2.03.110</v>
          </cell>
          <cell r="B3544" t="str">
            <v>SCS0002921</v>
          </cell>
          <cell r="C3544" t="str">
            <v>301正驾高度调节手柄盖</v>
          </cell>
        </row>
        <row r="3545">
          <cell r="A3545" t="str">
            <v>2.03.111</v>
          </cell>
          <cell r="B3545" t="str">
            <v>SCS0002922</v>
          </cell>
          <cell r="C3545" t="str">
            <v>安全带出口罩（深灰）</v>
          </cell>
        </row>
        <row r="3546">
          <cell r="A3546" t="str">
            <v>2.03.112</v>
          </cell>
          <cell r="B3546" t="str">
            <v>SCS0002923</v>
          </cell>
          <cell r="C3546" t="str">
            <v>安全带出口罩（浅灰）</v>
          </cell>
        </row>
        <row r="3547">
          <cell r="A3547" t="str">
            <v>2.03.113</v>
          </cell>
          <cell r="B3547" t="str">
            <v>SCS0002924</v>
          </cell>
          <cell r="C3547" t="str">
            <v>安全带出口罩（米色）</v>
          </cell>
        </row>
        <row r="3548">
          <cell r="A3548" t="str">
            <v>2.03.114</v>
          </cell>
          <cell r="B3548" t="str">
            <v>SCS0002925</v>
          </cell>
          <cell r="C3548" t="str">
            <v>中排左护盖（深灰）</v>
          </cell>
        </row>
        <row r="3549">
          <cell r="A3549" t="str">
            <v>2.03.115</v>
          </cell>
          <cell r="B3549" t="str">
            <v>SCS0002926</v>
          </cell>
          <cell r="C3549" t="str">
            <v>中排左护盖（浅灰）</v>
          </cell>
        </row>
        <row r="3550">
          <cell r="A3550" t="str">
            <v>2.03.116</v>
          </cell>
          <cell r="B3550" t="str">
            <v>SCS0002927</v>
          </cell>
          <cell r="C3550" t="str">
            <v>中排左护盖（米色）</v>
          </cell>
        </row>
        <row r="3551">
          <cell r="A3551" t="str">
            <v>2.03.117</v>
          </cell>
          <cell r="B3551" t="str">
            <v>SCS0002928</v>
          </cell>
          <cell r="C3551" t="str">
            <v>右护盖（深灰）</v>
          </cell>
        </row>
        <row r="3552">
          <cell r="A3552" t="str">
            <v>2.03.118</v>
          </cell>
          <cell r="B3552" t="str">
            <v>SCS0002929</v>
          </cell>
          <cell r="C3552" t="str">
            <v>右护盖（浅灰）</v>
          </cell>
        </row>
        <row r="3553">
          <cell r="A3553" t="str">
            <v>2.03.119</v>
          </cell>
          <cell r="B3553" t="str">
            <v>SCS0002930</v>
          </cell>
          <cell r="C3553" t="str">
            <v>右护盖（米色）</v>
          </cell>
        </row>
        <row r="3554">
          <cell r="A3554" t="str">
            <v>2.03.120</v>
          </cell>
          <cell r="B3554" t="str">
            <v>SCS0002931</v>
          </cell>
          <cell r="C3554" t="str">
            <v>后扣手总成（深灰）</v>
          </cell>
        </row>
        <row r="3555">
          <cell r="A3555" t="str">
            <v>2.03.121</v>
          </cell>
          <cell r="B3555" t="str">
            <v>SCS0002932</v>
          </cell>
          <cell r="C3555" t="str">
            <v>后扣手总成（浅灰）</v>
          </cell>
        </row>
        <row r="3556">
          <cell r="A3556" t="str">
            <v>2.03.122</v>
          </cell>
          <cell r="B3556" t="str">
            <v>SCS0002933</v>
          </cell>
          <cell r="C3556" t="str">
            <v>后扣手总成（米色）</v>
          </cell>
        </row>
        <row r="3557">
          <cell r="A3557" t="str">
            <v>2.03.123</v>
          </cell>
          <cell r="B3557" t="str">
            <v>SCS0002934</v>
          </cell>
          <cell r="C3557" t="str">
            <v>左护盖（深灰）</v>
          </cell>
        </row>
        <row r="3558">
          <cell r="A3558" t="str">
            <v>2.03.124</v>
          </cell>
          <cell r="B3558" t="str">
            <v>SCS0002935</v>
          </cell>
          <cell r="C3558" t="str">
            <v>左护盖（浅灰）</v>
          </cell>
        </row>
        <row r="3559">
          <cell r="A3559" t="str">
            <v>2.03.125</v>
          </cell>
          <cell r="B3559" t="str">
            <v>SCS0002936</v>
          </cell>
          <cell r="C3559" t="str">
            <v>左护盖（米色）</v>
          </cell>
        </row>
        <row r="3560">
          <cell r="A3560" t="str">
            <v>2.03.126</v>
          </cell>
          <cell r="B3560" t="str">
            <v>SCS0002937</v>
          </cell>
          <cell r="C3560" t="str">
            <v>地锁解锁手柄L（深灰）</v>
          </cell>
        </row>
        <row r="3561">
          <cell r="A3561" t="str">
            <v>2.03.127</v>
          </cell>
          <cell r="B3561" t="str">
            <v>SCS0002938</v>
          </cell>
          <cell r="C3561" t="str">
            <v>地锁解锁手柄L（浅灰）</v>
          </cell>
        </row>
        <row r="3562">
          <cell r="A3562" t="str">
            <v>2.03.128</v>
          </cell>
          <cell r="B3562" t="str">
            <v>SCS0002939</v>
          </cell>
          <cell r="C3562" t="str">
            <v>地锁解锁手柄L（米色）</v>
          </cell>
        </row>
        <row r="3563">
          <cell r="A3563" t="str">
            <v>2.03.129</v>
          </cell>
          <cell r="B3563" t="str">
            <v>SCS0002940</v>
          </cell>
          <cell r="C3563" t="str">
            <v>306（改型）后排橡胶垫</v>
          </cell>
        </row>
        <row r="3564">
          <cell r="A3564" t="str">
            <v>2.03.130</v>
          </cell>
          <cell r="B3564" t="str">
            <v>SCS0002941</v>
          </cell>
          <cell r="C3564" t="str">
            <v>M20主驾右内护盖</v>
          </cell>
        </row>
        <row r="3565">
          <cell r="A3565" t="str">
            <v>2.03.131</v>
          </cell>
          <cell r="B3565" t="str">
            <v>SCS0002942</v>
          </cell>
          <cell r="C3565" t="str">
            <v>M20主驾左外护盖</v>
          </cell>
        </row>
        <row r="3566">
          <cell r="A3566" t="str">
            <v>2.03.132</v>
          </cell>
          <cell r="B3566" t="str">
            <v>SCS0002943</v>
          </cell>
          <cell r="C3566" t="str">
            <v>M20主驾外护垫</v>
          </cell>
        </row>
        <row r="3567">
          <cell r="A3567" t="str">
            <v>2.03.133</v>
          </cell>
          <cell r="B3567" t="str">
            <v>SCS0002944</v>
          </cell>
          <cell r="C3567" t="str">
            <v>M20副驾左内护盖</v>
          </cell>
        </row>
        <row r="3568">
          <cell r="A3568" t="str">
            <v>2.03.134</v>
          </cell>
          <cell r="B3568" t="str">
            <v>SCS0002945</v>
          </cell>
          <cell r="C3568" t="str">
            <v>M20副驾右外护盖</v>
          </cell>
        </row>
        <row r="3569">
          <cell r="A3569" t="str">
            <v>2.03.135</v>
          </cell>
          <cell r="B3569" t="str">
            <v>SCS0002946</v>
          </cell>
          <cell r="C3569" t="str">
            <v>M20副驾外护垫</v>
          </cell>
        </row>
        <row r="3570">
          <cell r="A3570" t="str">
            <v>2.03.136</v>
          </cell>
          <cell r="B3570" t="str">
            <v>SCS0002947</v>
          </cell>
          <cell r="C3570" t="str">
            <v>M20中排独立右内护盖</v>
          </cell>
        </row>
        <row r="3571">
          <cell r="A3571" t="str">
            <v>2.03.137</v>
          </cell>
          <cell r="B3571" t="str">
            <v>SCS0002948</v>
          </cell>
          <cell r="C3571" t="str">
            <v>M20中排独立左外护盖</v>
          </cell>
        </row>
        <row r="3572">
          <cell r="A3572" t="str">
            <v>2.03.138</v>
          </cell>
          <cell r="B3572" t="str">
            <v>SCS0002949</v>
          </cell>
          <cell r="C3572" t="str">
            <v>M20中排独立左内护盖</v>
          </cell>
        </row>
        <row r="3573">
          <cell r="A3573" t="str">
            <v>2.03.139</v>
          </cell>
          <cell r="B3573" t="str">
            <v>SCS0002950</v>
          </cell>
          <cell r="C3573" t="str">
            <v>M20中排独立右外护盖</v>
          </cell>
        </row>
        <row r="3574">
          <cell r="A3574" t="str">
            <v>2.03.140</v>
          </cell>
          <cell r="B3574" t="str">
            <v>SCS0002951</v>
          </cell>
          <cell r="C3574" t="str">
            <v>M20中排独立调角器解锁手柄L</v>
          </cell>
        </row>
        <row r="3575">
          <cell r="A3575" t="str">
            <v>2.03.141</v>
          </cell>
          <cell r="B3575" t="str">
            <v>SCS0002952</v>
          </cell>
          <cell r="C3575" t="str">
            <v>M20中排独立调角器解锁手柄R</v>
          </cell>
        </row>
        <row r="3576">
          <cell r="A3576" t="str">
            <v>2.03.142</v>
          </cell>
          <cell r="B3576" t="str">
            <v>SCS0002953</v>
          </cell>
          <cell r="C3576" t="str">
            <v>M20中排独立调角器解锁手柄塞盖</v>
          </cell>
        </row>
        <row r="3577">
          <cell r="A3577" t="str">
            <v>2.03.143</v>
          </cell>
          <cell r="B3577" t="str">
            <v>SCS0002954</v>
          </cell>
          <cell r="C3577" t="str">
            <v>地锁解锁手柄R（灰色）</v>
          </cell>
        </row>
        <row r="3578">
          <cell r="A3578" t="str">
            <v>2.03.144</v>
          </cell>
          <cell r="B3578" t="str">
            <v>SCS0002955</v>
          </cell>
          <cell r="C3578" t="str">
            <v>地锁解锁手柄L（灰色）</v>
          </cell>
        </row>
        <row r="3579">
          <cell r="A3579" t="str">
            <v>2.03.146</v>
          </cell>
          <cell r="B3579" t="str">
            <v>SCS0002956</v>
          </cell>
          <cell r="C3579" t="str">
            <v>M20中排挂钩</v>
          </cell>
        </row>
        <row r="3580">
          <cell r="A3580" t="str">
            <v>2.03.147</v>
          </cell>
          <cell r="B3580" t="str">
            <v>SCS0002957</v>
          </cell>
          <cell r="C3580" t="str">
            <v>M20中排橡胶垫</v>
          </cell>
        </row>
        <row r="3581">
          <cell r="A3581" t="str">
            <v>2.03.148</v>
          </cell>
          <cell r="B3581" t="str">
            <v>SCS0002958</v>
          </cell>
          <cell r="C3581" t="str">
            <v>M20右座椅左护盖(灰色)</v>
          </cell>
        </row>
        <row r="3582">
          <cell r="A3582" t="str">
            <v>2.03.149</v>
          </cell>
          <cell r="B3582" t="str">
            <v>SCS0002959</v>
          </cell>
          <cell r="C3582" t="str">
            <v>M20右座椅左护盖(浅灰)</v>
          </cell>
        </row>
        <row r="3583">
          <cell r="A3583" t="str">
            <v>2.03.150</v>
          </cell>
          <cell r="B3583" t="str">
            <v>SCS0002960</v>
          </cell>
          <cell r="C3583" t="str">
            <v>M20右座椅左护盖(米色)</v>
          </cell>
        </row>
        <row r="3584">
          <cell r="A3584" t="str">
            <v>2.03.151</v>
          </cell>
          <cell r="B3584" t="str">
            <v>SCS0002961</v>
          </cell>
          <cell r="C3584" t="str">
            <v>M20右座椅右护盖(灰色)</v>
          </cell>
        </row>
        <row r="3585">
          <cell r="A3585" t="str">
            <v>2.03.152</v>
          </cell>
          <cell r="B3585" t="str">
            <v>SCS0002962</v>
          </cell>
          <cell r="C3585" t="str">
            <v>M20右座椅右护盖(浅灰)</v>
          </cell>
        </row>
        <row r="3586">
          <cell r="A3586" t="str">
            <v>2.03.153</v>
          </cell>
          <cell r="B3586" t="str">
            <v>SCS0002963</v>
          </cell>
          <cell r="C3586" t="str">
            <v>M20右座椅右护盖(米色)</v>
          </cell>
        </row>
        <row r="3587">
          <cell r="A3587" t="str">
            <v>2.03.154</v>
          </cell>
          <cell r="B3587" t="str">
            <v>SCS0002964</v>
          </cell>
          <cell r="C3587" t="str">
            <v>M20中排左侧座椅总成塑料包装袋</v>
          </cell>
        </row>
        <row r="3588">
          <cell r="A3588" t="str">
            <v>2.03.155</v>
          </cell>
          <cell r="B3588" t="str">
            <v>SCS0002965</v>
          </cell>
          <cell r="C3588" t="str">
            <v>M20中排右侧座椅总成塑料包装袋</v>
          </cell>
        </row>
        <row r="3589">
          <cell r="A3589" t="str">
            <v>2.03.156</v>
          </cell>
          <cell r="B3589" t="str">
            <v>SCS0002966</v>
          </cell>
          <cell r="C3589" t="str">
            <v>M20三人座椅总成塑料包装袋</v>
          </cell>
        </row>
        <row r="3590">
          <cell r="A3590" t="str">
            <v>2.03.157</v>
          </cell>
          <cell r="B3590" t="str">
            <v>SCS0002967</v>
          </cell>
          <cell r="C3590" t="str">
            <v>驾驶员座椅调角器护盖</v>
          </cell>
        </row>
        <row r="3591">
          <cell r="A3591" t="str">
            <v>2.03.158</v>
          </cell>
          <cell r="B3591" t="str">
            <v>SCS0002968</v>
          </cell>
          <cell r="C3591" t="str">
            <v>驾驶员椅解锁手把</v>
          </cell>
        </row>
        <row r="3592">
          <cell r="A3592" t="str">
            <v>2.03.159</v>
          </cell>
          <cell r="B3592" t="str">
            <v>BAS0000010</v>
          </cell>
          <cell r="C3592" t="str">
            <v>尼龙轴套（黑色）</v>
          </cell>
        </row>
        <row r="3593">
          <cell r="A3593" t="str">
            <v>2.03.160</v>
          </cell>
          <cell r="B3593" t="str">
            <v>SLT0001551</v>
          </cell>
          <cell r="C3593" t="str">
            <v>小背折叠板手柄</v>
          </cell>
        </row>
        <row r="3594">
          <cell r="A3594" t="str">
            <v>2.03.161</v>
          </cell>
          <cell r="B3594" t="str">
            <v>SLT0001552</v>
          </cell>
          <cell r="C3594" t="str">
            <v>小背置物盒总成</v>
          </cell>
        </row>
        <row r="3595">
          <cell r="A3595" t="str">
            <v>2.03.162</v>
          </cell>
          <cell r="B3595" t="str">
            <v>SLT0001553</v>
          </cell>
          <cell r="C3595" t="str">
            <v>司机背塑料薄膜包装袋</v>
          </cell>
        </row>
        <row r="3596">
          <cell r="A3596" t="str">
            <v>2.03.163</v>
          </cell>
          <cell r="B3596" t="str">
            <v>SLT0001554</v>
          </cell>
          <cell r="C3596" t="str">
            <v>司机座塑料薄膜包装袋</v>
          </cell>
        </row>
        <row r="3597">
          <cell r="A3597" t="str">
            <v>2.03.164</v>
          </cell>
          <cell r="B3597" t="str">
            <v>SLT0001555</v>
          </cell>
          <cell r="C3597" t="str">
            <v>1695副司机背塑料薄膜包装袋</v>
          </cell>
        </row>
        <row r="3598">
          <cell r="A3598" t="str">
            <v>2.03.165</v>
          </cell>
          <cell r="B3598" t="str">
            <v>SLT0001556</v>
          </cell>
          <cell r="C3598" t="str">
            <v>1695副司机坐塑料薄膜包装袋</v>
          </cell>
        </row>
        <row r="3599">
          <cell r="A3599" t="str">
            <v>2.03.166</v>
          </cell>
          <cell r="B3599" t="str">
            <v>SLT0001557</v>
          </cell>
          <cell r="C3599" t="str">
            <v>1780副司机联背塑料薄膜包装袋</v>
          </cell>
        </row>
        <row r="3600">
          <cell r="A3600" t="str">
            <v>2.03.167</v>
          </cell>
          <cell r="B3600" t="str">
            <v>SLT0001558</v>
          </cell>
          <cell r="C3600" t="str">
            <v>1780副司机坐垫塑料薄膜包装袋</v>
          </cell>
        </row>
        <row r="3601">
          <cell r="A3601" t="str">
            <v>2.03.168</v>
          </cell>
          <cell r="B3601" t="str">
            <v>SLT0001559</v>
          </cell>
          <cell r="C3601" t="str">
            <v>1900副司机大背塑料薄膜包装袋</v>
          </cell>
        </row>
        <row r="3602">
          <cell r="A3602" t="str">
            <v>2.03.169</v>
          </cell>
          <cell r="B3602" t="str">
            <v>SLT0001560</v>
          </cell>
          <cell r="C3602" t="str">
            <v>1900副司机小背塑料薄膜包装袋</v>
          </cell>
        </row>
        <row r="3603">
          <cell r="A3603" t="str">
            <v>2.03.170</v>
          </cell>
          <cell r="B3603" t="str">
            <v>SLT0001561</v>
          </cell>
          <cell r="C3603" t="str">
            <v>1900副司机坐垫塑料薄膜包装袋</v>
          </cell>
        </row>
        <row r="3604">
          <cell r="A3604" t="str">
            <v>2.03.171</v>
          </cell>
          <cell r="B3604" t="str">
            <v>SCS0002969</v>
          </cell>
          <cell r="C3604" t="str">
            <v>头枕插管--主动侧（灰色）</v>
          </cell>
        </row>
        <row r="3605">
          <cell r="A3605" t="str">
            <v>2.03.172</v>
          </cell>
          <cell r="B3605" t="str">
            <v>SCS0002970</v>
          </cell>
          <cell r="C3605" t="str">
            <v>头枕插管--被动侧（灰色）</v>
          </cell>
        </row>
        <row r="3606">
          <cell r="A3606" t="str">
            <v>2.03.173</v>
          </cell>
          <cell r="B3606" t="str">
            <v>SCS0002971</v>
          </cell>
          <cell r="C3606" t="str">
            <v>安全带出口罩（灰色）</v>
          </cell>
        </row>
        <row r="3607">
          <cell r="A3607" t="str">
            <v>2.03.174</v>
          </cell>
          <cell r="B3607" t="str">
            <v>SCS0002972</v>
          </cell>
          <cell r="C3607" t="str">
            <v>中排左护盖（灰色）</v>
          </cell>
        </row>
        <row r="3608">
          <cell r="A3608" t="str">
            <v>2.03.175</v>
          </cell>
          <cell r="B3608" t="str">
            <v>SCS0002973</v>
          </cell>
          <cell r="C3608" t="str">
            <v>右护盖（灰色）</v>
          </cell>
        </row>
        <row r="3609">
          <cell r="A3609" t="str">
            <v>2.03.176</v>
          </cell>
          <cell r="B3609" t="str">
            <v>SCS0002974</v>
          </cell>
          <cell r="C3609" t="str">
            <v>后扣手总成（灰色）</v>
          </cell>
        </row>
        <row r="3610">
          <cell r="A3610" t="str">
            <v>2.03.177</v>
          </cell>
          <cell r="B3610" t="str">
            <v>SCS0002975</v>
          </cell>
          <cell r="C3610" t="str">
            <v>左护盖（灰色）</v>
          </cell>
        </row>
        <row r="3611">
          <cell r="A3611" t="str">
            <v>2.03.178</v>
          </cell>
          <cell r="B3611" t="str">
            <v>SCS0002976</v>
          </cell>
          <cell r="C3611" t="str">
            <v>中排2+1座椅调角器手柄（灰色）</v>
          </cell>
        </row>
        <row r="3612">
          <cell r="A3612" t="str">
            <v>2.03.179</v>
          </cell>
          <cell r="B3612" t="str">
            <v>SCS0002977</v>
          </cell>
          <cell r="C3612" t="str">
            <v>后排三人座调角器手柄（灰色）</v>
          </cell>
        </row>
        <row r="3613">
          <cell r="A3613" t="str">
            <v>2.03.180</v>
          </cell>
          <cell r="B3613" t="str">
            <v>BAS0000011</v>
          </cell>
          <cell r="C3613" t="str">
            <v>尼龙轴套（白色）</v>
          </cell>
        </row>
        <row r="3614">
          <cell r="A3614" t="str">
            <v>2.03.181</v>
          </cell>
          <cell r="B3614" t="str">
            <v>SCS0002978</v>
          </cell>
          <cell r="C3614" t="str">
            <v>扣手堵盖（深灰）</v>
          </cell>
        </row>
        <row r="3615">
          <cell r="A3615" t="str">
            <v>2.03.182</v>
          </cell>
          <cell r="B3615" t="str">
            <v>SCS0002979</v>
          </cell>
          <cell r="C3615" t="str">
            <v>扣手堵盖（浅灰）</v>
          </cell>
        </row>
        <row r="3616">
          <cell r="A3616" t="str">
            <v>2.03.183</v>
          </cell>
          <cell r="B3616" t="str">
            <v>SCS0002980</v>
          </cell>
          <cell r="C3616" t="str">
            <v>扣手堵盖（米色）</v>
          </cell>
        </row>
        <row r="3617">
          <cell r="A3617" t="str">
            <v>2.03.184</v>
          </cell>
          <cell r="B3617" t="str">
            <v>SCS0002981</v>
          </cell>
          <cell r="C3617" t="str">
            <v>扣手堵盖（灰色）</v>
          </cell>
        </row>
        <row r="3618">
          <cell r="A3618" t="str">
            <v>2.03.185</v>
          </cell>
          <cell r="B3618" t="str">
            <v>SCS0002982</v>
          </cell>
          <cell r="C3618" t="str">
            <v>301主头枕插管（高配）</v>
          </cell>
        </row>
        <row r="3619">
          <cell r="A3619" t="str">
            <v>2.03.186</v>
          </cell>
          <cell r="B3619" t="str">
            <v>SCS0002983</v>
          </cell>
          <cell r="C3619" t="str">
            <v>301副头枕插管（高配）</v>
          </cell>
        </row>
        <row r="3620">
          <cell r="A3620" t="str">
            <v>2.03.187</v>
          </cell>
          <cell r="B3620" t="str">
            <v>SCS0002984</v>
          </cell>
          <cell r="C3620" t="str">
            <v>301双边主驾右内护盖</v>
          </cell>
        </row>
        <row r="3621">
          <cell r="A3621" t="str">
            <v>2.03.188</v>
          </cell>
          <cell r="B3621" t="str">
            <v>SCS0002985</v>
          </cell>
          <cell r="C3621" t="str">
            <v>301双边副驾左内护盖</v>
          </cell>
        </row>
        <row r="3622">
          <cell r="A3622" t="str">
            <v>2.03.189</v>
          </cell>
          <cell r="B3622" t="str">
            <v>SCS0002986</v>
          </cell>
          <cell r="C3622" t="str">
            <v>C33D主头枕插管(米色)</v>
          </cell>
        </row>
        <row r="3623">
          <cell r="A3623" t="str">
            <v>2.03.190</v>
          </cell>
          <cell r="B3623" t="str">
            <v>SCS0002987</v>
          </cell>
          <cell r="C3623" t="str">
            <v>C33D副头枕插管（米色）</v>
          </cell>
        </row>
        <row r="3624">
          <cell r="A3624" t="str">
            <v>2.03.191</v>
          </cell>
          <cell r="B3624" t="str">
            <v>SCS0002988</v>
          </cell>
          <cell r="C3624" t="str">
            <v>C33D主头枕插管(黑色)</v>
          </cell>
        </row>
        <row r="3625">
          <cell r="A3625" t="str">
            <v>2.03.192</v>
          </cell>
          <cell r="B3625" t="str">
            <v>SCS0002989</v>
          </cell>
          <cell r="C3625" t="str">
            <v>C33D副头枕插管（黑色）</v>
          </cell>
        </row>
        <row r="3626">
          <cell r="A3626" t="str">
            <v>2.03.193</v>
          </cell>
          <cell r="B3626" t="str">
            <v>SCS0002990</v>
          </cell>
          <cell r="C3626" t="str">
            <v>C33D正驾右内护盖(棕色)</v>
          </cell>
        </row>
        <row r="3627">
          <cell r="A3627" t="str">
            <v>2.03.194</v>
          </cell>
          <cell r="B3627" t="str">
            <v>SCS0002991</v>
          </cell>
          <cell r="C3627" t="str">
            <v>C33D正驾右内护盖(黑色)</v>
          </cell>
        </row>
        <row r="3628">
          <cell r="A3628" t="str">
            <v>2.03.195</v>
          </cell>
          <cell r="B3628" t="str">
            <v>SCS0002992</v>
          </cell>
          <cell r="C3628" t="str">
            <v>C33D正驾左外护盖（米色）</v>
          </cell>
        </row>
        <row r="3629">
          <cell r="A3629" t="str">
            <v>2.03.196</v>
          </cell>
          <cell r="B3629" t="str">
            <v>SCS0002993</v>
          </cell>
          <cell r="C3629" t="str">
            <v>C33D正驾左外护盖（黑色）</v>
          </cell>
        </row>
        <row r="3630">
          <cell r="A3630" t="str">
            <v>2.03.197</v>
          </cell>
          <cell r="B3630" t="str">
            <v>SCS0002994</v>
          </cell>
          <cell r="C3630" t="str">
            <v>C33D塞盖(棕色)</v>
          </cell>
        </row>
        <row r="3631">
          <cell r="A3631" t="str">
            <v>2.03.198</v>
          </cell>
          <cell r="B3631" t="str">
            <v>SCS0002995</v>
          </cell>
          <cell r="C3631" t="str">
            <v>C33D塞盖(黑色)</v>
          </cell>
        </row>
        <row r="3632">
          <cell r="A3632" t="str">
            <v>2.03.199</v>
          </cell>
          <cell r="B3632" t="str">
            <v>SCS0002996</v>
          </cell>
          <cell r="C3632" t="str">
            <v>C33D副驾左内护盖（棕色）</v>
          </cell>
        </row>
        <row r="3633">
          <cell r="A3633" t="str">
            <v>2.03.200</v>
          </cell>
          <cell r="B3633" t="str">
            <v>SCS0002997</v>
          </cell>
          <cell r="C3633" t="str">
            <v>C33D副驾左内护盖（黑色）</v>
          </cell>
        </row>
        <row r="3634">
          <cell r="A3634" t="str">
            <v>2.03.201</v>
          </cell>
          <cell r="B3634" t="str">
            <v>SCS0002998</v>
          </cell>
          <cell r="C3634" t="str">
            <v>C33D副驾右外护盖（棕色）</v>
          </cell>
        </row>
        <row r="3635">
          <cell r="A3635" t="str">
            <v>2.03.202</v>
          </cell>
          <cell r="B3635" t="str">
            <v>SCS0002999</v>
          </cell>
          <cell r="C3635" t="str">
            <v>C33D副驾右外护盖（黑色）</v>
          </cell>
        </row>
        <row r="3636">
          <cell r="A3636" t="str">
            <v>2.03.203</v>
          </cell>
          <cell r="B3636" t="str">
            <v>SCS0003000</v>
          </cell>
          <cell r="C3636" t="str">
            <v>C33D正驾调角器把手护盖（棕色）</v>
          </cell>
        </row>
        <row r="3637">
          <cell r="A3637" t="str">
            <v>2.03.204</v>
          </cell>
          <cell r="B3637" t="str">
            <v>SCS0003001</v>
          </cell>
          <cell r="C3637" t="str">
            <v>C33D正驾调角器把手护盖（黑色）</v>
          </cell>
        </row>
        <row r="3638">
          <cell r="A3638" t="str">
            <v>2.03.205</v>
          </cell>
          <cell r="B3638" t="str">
            <v>SCS0003002</v>
          </cell>
          <cell r="C3638" t="str">
            <v>C33D副驾调角器把手护盖（棕色）</v>
          </cell>
        </row>
        <row r="3639">
          <cell r="A3639" t="str">
            <v>2.03.206</v>
          </cell>
          <cell r="B3639" t="str">
            <v>SCS0003003</v>
          </cell>
          <cell r="C3639" t="str">
            <v>C33D副驾调角器把手护盖（黑色）</v>
          </cell>
        </row>
        <row r="3640">
          <cell r="A3640" t="str">
            <v>2.03.207</v>
          </cell>
          <cell r="B3640" t="str">
            <v>SCS0003004</v>
          </cell>
          <cell r="C3640" t="str">
            <v>C33D解锁护套（米色）</v>
          </cell>
        </row>
        <row r="3641">
          <cell r="A3641" t="str">
            <v>2.03.208</v>
          </cell>
          <cell r="B3641" t="str">
            <v>SCS0003005</v>
          </cell>
          <cell r="C3641" t="str">
            <v>C33D解锁护套（黑色）</v>
          </cell>
        </row>
        <row r="3642">
          <cell r="A3642" t="str">
            <v>2.03.209</v>
          </cell>
          <cell r="B3642" t="str">
            <v>SCS0003006</v>
          </cell>
          <cell r="C3642" t="str">
            <v>C33D解锁按钮（米色）</v>
          </cell>
        </row>
        <row r="3643">
          <cell r="A3643" t="str">
            <v>2.03.210</v>
          </cell>
          <cell r="B3643" t="str">
            <v>SCS0003007</v>
          </cell>
          <cell r="C3643" t="str">
            <v>C33D解锁按钮（黑色）</v>
          </cell>
        </row>
        <row r="3644">
          <cell r="A3644" t="str">
            <v>2.03.211</v>
          </cell>
          <cell r="B3644" t="str">
            <v>SCS0003008</v>
          </cell>
          <cell r="C3644" t="str">
            <v>C33D安全带导向板（棕色）</v>
          </cell>
        </row>
        <row r="3645">
          <cell r="A3645" t="str">
            <v>2.03.212</v>
          </cell>
          <cell r="B3645" t="str">
            <v>SCS0003009</v>
          </cell>
          <cell r="C3645" t="str">
            <v>C33D安全带导向板（黑色）</v>
          </cell>
        </row>
        <row r="3646">
          <cell r="A3646" t="str">
            <v>2.03.213</v>
          </cell>
          <cell r="B3646" t="str">
            <v>SCS0003010</v>
          </cell>
          <cell r="C3646" t="str">
            <v>C33D后排中间主头枕插管（米色）</v>
          </cell>
        </row>
        <row r="3647">
          <cell r="A3647" t="str">
            <v>2.03.214</v>
          </cell>
          <cell r="B3647" t="str">
            <v>SCS0003011</v>
          </cell>
          <cell r="C3647" t="str">
            <v>C33D后排中间主头枕插管（黑色）</v>
          </cell>
        </row>
        <row r="3648">
          <cell r="A3648" t="str">
            <v>2.03.215</v>
          </cell>
          <cell r="B3648" t="str">
            <v>SCS0003012</v>
          </cell>
          <cell r="C3648" t="str">
            <v>C33D后排中间副头枕插管（米色）</v>
          </cell>
        </row>
        <row r="3649">
          <cell r="A3649" t="str">
            <v>2.03.216</v>
          </cell>
          <cell r="B3649" t="str">
            <v>SCS0003013</v>
          </cell>
          <cell r="C3649" t="str">
            <v>C33D后排中间副头枕插管（黑色）</v>
          </cell>
        </row>
        <row r="3650">
          <cell r="A3650" t="str">
            <v>2.03.217</v>
          </cell>
          <cell r="B3650" t="str">
            <v>SCS0003014</v>
          </cell>
          <cell r="C3650" t="str">
            <v>C33D正驾左外护盖（带孔，棕色）</v>
          </cell>
        </row>
        <row r="3651">
          <cell r="A3651" t="str">
            <v>2.03.218</v>
          </cell>
          <cell r="B3651" t="str">
            <v>SCS0003015</v>
          </cell>
          <cell r="C3651" t="str">
            <v>C33D正驾左外护盖（带孔，黑色）</v>
          </cell>
        </row>
        <row r="3652">
          <cell r="A3652" t="str">
            <v>2.03.219</v>
          </cell>
          <cell r="B3652" t="str">
            <v>SCS0003016</v>
          </cell>
          <cell r="C3652" t="str">
            <v>C33D正驾高度调节手柄总成（棕色）</v>
          </cell>
        </row>
        <row r="3653">
          <cell r="A3653" t="str">
            <v>2.03.220</v>
          </cell>
          <cell r="B3653" t="str">
            <v>SCS0003017</v>
          </cell>
          <cell r="C3653" t="str">
            <v>C33D正驾高度调节手柄总成（黑色）</v>
          </cell>
        </row>
        <row r="3654">
          <cell r="A3654" t="str">
            <v>2.03.221</v>
          </cell>
          <cell r="B3654" t="str">
            <v>SCS0003018</v>
          </cell>
          <cell r="C3654" t="str">
            <v>C33D正驾高度调节手柄盖（棕色）</v>
          </cell>
        </row>
        <row r="3655">
          <cell r="A3655" t="str">
            <v>2.03.222</v>
          </cell>
          <cell r="B3655" t="str">
            <v>SCS0003019</v>
          </cell>
          <cell r="C3655" t="str">
            <v>C33D正驾高度调节手柄盖（黑色）</v>
          </cell>
        </row>
        <row r="3656">
          <cell r="A3656" t="str">
            <v>2.03.223</v>
          </cell>
          <cell r="B3656" t="str">
            <v>SCS0003020</v>
          </cell>
          <cell r="C3656" t="str">
            <v>C33D主头枕插管（高配，黑色）</v>
          </cell>
        </row>
        <row r="3657">
          <cell r="A3657" t="str">
            <v>2.03.224</v>
          </cell>
          <cell r="B3657" t="str">
            <v>SCS0003021</v>
          </cell>
          <cell r="C3657" t="str">
            <v>C33D副头枕插管（高配，黑色）</v>
          </cell>
        </row>
        <row r="3658">
          <cell r="A3658" t="str">
            <v>2.03.225</v>
          </cell>
          <cell r="B3658" t="str">
            <v>SCS0003022</v>
          </cell>
          <cell r="C3658" t="str">
            <v>C33D双边主驾右内护盖（黑色）</v>
          </cell>
        </row>
        <row r="3659">
          <cell r="A3659" t="str">
            <v>2.03.226</v>
          </cell>
          <cell r="B3659" t="str">
            <v>SCS0003023</v>
          </cell>
          <cell r="C3659" t="str">
            <v>C33D双边副驾左内护盖（黑色）</v>
          </cell>
        </row>
        <row r="3660">
          <cell r="A3660" t="str">
            <v>2.03.227</v>
          </cell>
          <cell r="B3660" t="str">
            <v>SCS0003024</v>
          </cell>
          <cell r="C3660" t="str">
            <v>M20主驾右内护盖(米色)</v>
          </cell>
        </row>
        <row r="3661">
          <cell r="A3661" t="str">
            <v>2.03.228</v>
          </cell>
          <cell r="B3661" t="str">
            <v>SCS0003025</v>
          </cell>
          <cell r="C3661" t="str">
            <v>M20主驾左外护盖（米色）</v>
          </cell>
        </row>
        <row r="3662">
          <cell r="A3662" t="str">
            <v>2.03.229</v>
          </cell>
          <cell r="B3662" t="str">
            <v>SCS0003026</v>
          </cell>
          <cell r="C3662" t="str">
            <v>M20主驾外护垫（米色）</v>
          </cell>
        </row>
        <row r="3663">
          <cell r="A3663" t="str">
            <v>2.03.230</v>
          </cell>
          <cell r="B3663" t="str">
            <v>SCS0003027</v>
          </cell>
          <cell r="C3663" t="str">
            <v>M20副驾左内护盖（米色）</v>
          </cell>
        </row>
        <row r="3664">
          <cell r="A3664" t="str">
            <v>2.03.231</v>
          </cell>
          <cell r="B3664" t="str">
            <v>SCS0003028</v>
          </cell>
          <cell r="C3664" t="str">
            <v>M20副驾右外护盖（米色）</v>
          </cell>
        </row>
        <row r="3665">
          <cell r="A3665" t="str">
            <v>2.03.232</v>
          </cell>
          <cell r="B3665" t="str">
            <v>SCS0003029</v>
          </cell>
          <cell r="C3665" t="str">
            <v>M20副驾外护垫（米色）</v>
          </cell>
        </row>
        <row r="3666">
          <cell r="A3666" t="str">
            <v>2.03.233</v>
          </cell>
          <cell r="B3666" t="str">
            <v>SCS0003030</v>
          </cell>
          <cell r="C3666" t="str">
            <v>M20中排独立右内护盖（米色）</v>
          </cell>
        </row>
        <row r="3667">
          <cell r="A3667" t="str">
            <v>2.03.234</v>
          </cell>
          <cell r="B3667" t="str">
            <v>SCS0003031</v>
          </cell>
          <cell r="C3667" t="str">
            <v>M20中排独立左外护盖（米色）</v>
          </cell>
        </row>
        <row r="3668">
          <cell r="A3668" t="str">
            <v>2.03.235</v>
          </cell>
          <cell r="B3668" t="str">
            <v>SCS0003032</v>
          </cell>
          <cell r="C3668" t="str">
            <v>M20中排独立左内护盖（米色）</v>
          </cell>
        </row>
        <row r="3669">
          <cell r="A3669" t="str">
            <v>2.03.236</v>
          </cell>
          <cell r="B3669" t="str">
            <v>SCS0003033</v>
          </cell>
          <cell r="C3669" t="str">
            <v>M20中排独立右外护盖（米色）</v>
          </cell>
        </row>
        <row r="3670">
          <cell r="A3670" t="str">
            <v>2.03.237</v>
          </cell>
          <cell r="B3670" t="str">
            <v>SCS0003034</v>
          </cell>
          <cell r="C3670" t="str">
            <v>M20中排独立调角器解锁手柄L（米色）</v>
          </cell>
        </row>
        <row r="3671">
          <cell r="A3671" t="str">
            <v>2.03.238</v>
          </cell>
          <cell r="B3671" t="str">
            <v>SCS0003035</v>
          </cell>
          <cell r="C3671" t="str">
            <v>M20中排独立调角器解锁手柄R（米色）</v>
          </cell>
        </row>
        <row r="3672">
          <cell r="A3672" t="str">
            <v>2.03.239</v>
          </cell>
          <cell r="B3672" t="str">
            <v>SCS0003036</v>
          </cell>
          <cell r="C3672" t="str">
            <v>M20中排独立调角器解锁手柄塞盖(米色)</v>
          </cell>
        </row>
        <row r="3673">
          <cell r="A3673" t="str">
            <v>2.03.240</v>
          </cell>
          <cell r="B3673" t="str">
            <v>SCS0003037</v>
          </cell>
          <cell r="C3673" t="str">
            <v>地锁解锁手柄R（黑色）</v>
          </cell>
        </row>
        <row r="3674">
          <cell r="A3674" t="str">
            <v>2.03.241</v>
          </cell>
          <cell r="B3674" t="str">
            <v>SCS0003038</v>
          </cell>
          <cell r="C3674" t="str">
            <v>地锁解锁手柄L（黑色）</v>
          </cell>
        </row>
        <row r="3675">
          <cell r="A3675" t="str">
            <v>2.03.242</v>
          </cell>
          <cell r="B3675" t="str">
            <v>SCS0003039</v>
          </cell>
          <cell r="C3675" t="str">
            <v>M20中排挂钩（黑色）</v>
          </cell>
        </row>
        <row r="3676">
          <cell r="A3676" t="str">
            <v>2.03.243</v>
          </cell>
          <cell r="B3676" t="str">
            <v>SCS0003040</v>
          </cell>
          <cell r="C3676" t="str">
            <v>M20右座椅左护盖(米色IY16)</v>
          </cell>
        </row>
        <row r="3677">
          <cell r="A3677" t="str">
            <v>2.03.244</v>
          </cell>
          <cell r="B3677" t="str">
            <v>SCS0003041</v>
          </cell>
          <cell r="C3677" t="str">
            <v>M20右座椅右护盖(米色IY16)</v>
          </cell>
        </row>
        <row r="3678">
          <cell r="A3678" t="str">
            <v>2.03.245</v>
          </cell>
          <cell r="B3678" t="str">
            <v>SCS0003042</v>
          </cell>
          <cell r="C3678" t="str">
            <v>中排左护盖（米色IY16）</v>
          </cell>
        </row>
        <row r="3679">
          <cell r="A3679" t="str">
            <v>2.03.246</v>
          </cell>
          <cell r="B3679" t="str">
            <v>SCS0003043</v>
          </cell>
          <cell r="C3679" t="str">
            <v>右护盖（米色IY16）</v>
          </cell>
        </row>
        <row r="3680">
          <cell r="A3680" t="str">
            <v>2.03.247</v>
          </cell>
          <cell r="B3680" t="str">
            <v>SCS0003044</v>
          </cell>
          <cell r="C3680" t="str">
            <v>安全带出口罩（米色IY16）</v>
          </cell>
        </row>
        <row r="3681">
          <cell r="A3681" t="str">
            <v>2.03.248</v>
          </cell>
          <cell r="B3681" t="str">
            <v>SCS0003045</v>
          </cell>
          <cell r="C3681" t="str">
            <v>左护盖（米色IY16）</v>
          </cell>
        </row>
        <row r="3682">
          <cell r="A3682" t="str">
            <v>2.03.249</v>
          </cell>
          <cell r="B3682" t="str">
            <v>SCS0003046</v>
          </cell>
          <cell r="C3682" t="str">
            <v>中排2+1座椅调角器手柄（米色IY16）</v>
          </cell>
        </row>
        <row r="3683">
          <cell r="A3683" t="str">
            <v>2.03.250</v>
          </cell>
          <cell r="B3683" t="str">
            <v>SCS0003047</v>
          </cell>
          <cell r="C3683" t="str">
            <v>后排三人座调角器手柄（米色IY16）</v>
          </cell>
        </row>
        <row r="3684">
          <cell r="A3684" t="str">
            <v>2.03.251</v>
          </cell>
          <cell r="B3684" t="str">
            <v>SCS0003048</v>
          </cell>
          <cell r="C3684" t="str">
            <v>后扣手总成（米色IY16）</v>
          </cell>
        </row>
        <row r="3685">
          <cell r="A3685" t="str">
            <v>2.03.252</v>
          </cell>
          <cell r="B3685" t="str">
            <v>SCS0003049</v>
          </cell>
          <cell r="C3685" t="str">
            <v>扣手堵盖（米色IY16）</v>
          </cell>
        </row>
        <row r="3686">
          <cell r="A3686" t="str">
            <v>2.03.253</v>
          </cell>
          <cell r="B3686" t="str">
            <v>SCS0003050</v>
          </cell>
          <cell r="C3686" t="str">
            <v>头枕插管--主动侧（米色IY16）</v>
          </cell>
        </row>
        <row r="3687">
          <cell r="A3687" t="str">
            <v>2.03.254</v>
          </cell>
          <cell r="B3687" t="str">
            <v>SCS0003051</v>
          </cell>
          <cell r="C3687" t="str">
            <v>头枕插管--被动侧（米色IY16）</v>
          </cell>
        </row>
        <row r="3688">
          <cell r="A3688" t="str">
            <v>2.03.255</v>
          </cell>
          <cell r="B3688" t="str">
            <v>SCS0003052</v>
          </cell>
          <cell r="C3688" t="str">
            <v>M20塞盖(米色)</v>
          </cell>
        </row>
        <row r="3689">
          <cell r="A3689" t="str">
            <v>2.03.256</v>
          </cell>
          <cell r="B3689" t="str">
            <v>SCS0003053</v>
          </cell>
          <cell r="C3689" t="str">
            <v>301正驾调角器把手护盖(米色IY16)</v>
          </cell>
        </row>
        <row r="3690">
          <cell r="A3690" t="str">
            <v>2.03.257</v>
          </cell>
          <cell r="B3690" t="str">
            <v>SCS0003054</v>
          </cell>
          <cell r="C3690" t="str">
            <v>301副驾调角器把手护盖(米色IY16)</v>
          </cell>
        </row>
        <row r="3691">
          <cell r="A3691" t="str">
            <v>2.03.258</v>
          </cell>
          <cell r="B3691" t="str">
            <v>SCS0003055</v>
          </cell>
          <cell r="C3691" t="str">
            <v>M20正驾高度调节手柄总成（米色IY16）</v>
          </cell>
        </row>
        <row r="3692">
          <cell r="A3692" t="str">
            <v>2.03.259</v>
          </cell>
          <cell r="B3692" t="str">
            <v>SCS0003056</v>
          </cell>
          <cell r="C3692" t="str">
            <v>M20正驾高度调节手柄盖（米色IY16）</v>
          </cell>
        </row>
        <row r="3693">
          <cell r="A3693" t="str">
            <v>2.03.260</v>
          </cell>
          <cell r="B3693" t="str">
            <v>SCS0003057</v>
          </cell>
          <cell r="C3693" t="str">
            <v>C33D方板(腰托机构1)</v>
          </cell>
        </row>
        <row r="3694">
          <cell r="A3694" t="str">
            <v>2.03.261</v>
          </cell>
          <cell r="B3694" t="str">
            <v>SCS0003058</v>
          </cell>
          <cell r="C3694" t="str">
            <v>C33D支架(腰托机构2)</v>
          </cell>
        </row>
        <row r="3695">
          <cell r="A3695" t="str">
            <v>2.03.262</v>
          </cell>
          <cell r="B3695" t="str">
            <v>SCS0003059</v>
          </cell>
          <cell r="C3695" t="str">
            <v>C33D腰部支撑架(腰托机构3)</v>
          </cell>
        </row>
        <row r="3696">
          <cell r="A3696" t="str">
            <v>2.03.263</v>
          </cell>
          <cell r="B3696" t="str">
            <v>SCS0003060</v>
          </cell>
          <cell r="C3696" t="str">
            <v>C33D腰部调节手轮(黑色)</v>
          </cell>
        </row>
        <row r="3697">
          <cell r="A3697" t="str">
            <v>2.03.264</v>
          </cell>
          <cell r="B3697" t="str">
            <v>SCS0003061</v>
          </cell>
          <cell r="C3697" t="str">
            <v>C33D腰部调节手轮防护盖（黑色）</v>
          </cell>
        </row>
        <row r="3698">
          <cell r="A3698" t="str">
            <v>2.03.265</v>
          </cell>
          <cell r="B3698" t="str">
            <v>BCL0000005</v>
          </cell>
          <cell r="C3698" t="str">
            <v>扎带（C33D豪华座椅用）</v>
          </cell>
        </row>
        <row r="3699">
          <cell r="A3699" t="str">
            <v>2.03.266</v>
          </cell>
          <cell r="B3699" t="str">
            <v>SCS0003062</v>
          </cell>
          <cell r="C3699" t="str">
            <v>蛇形簧胶套</v>
          </cell>
        </row>
        <row r="3700">
          <cell r="A3700" t="str">
            <v>2.03.267</v>
          </cell>
          <cell r="B3700" t="str">
            <v>SCS0003063</v>
          </cell>
          <cell r="C3700" t="str">
            <v>M50主驾右内护盖(浅灰色)</v>
          </cell>
        </row>
        <row r="3701">
          <cell r="A3701" t="str">
            <v>2.03.268</v>
          </cell>
          <cell r="B3701" t="str">
            <v>SCS0003064</v>
          </cell>
          <cell r="C3701" t="str">
            <v>M50主驾左外护盖（浅灰色）</v>
          </cell>
        </row>
        <row r="3702">
          <cell r="A3702" t="str">
            <v>2.03.269</v>
          </cell>
          <cell r="B3702" t="str">
            <v>SCS0003065</v>
          </cell>
          <cell r="C3702" t="str">
            <v>M50副驾左内护盖（浅灰色）</v>
          </cell>
        </row>
        <row r="3703">
          <cell r="A3703" t="str">
            <v>2.03.270</v>
          </cell>
          <cell r="B3703" t="str">
            <v>SCS0003066</v>
          </cell>
          <cell r="C3703" t="str">
            <v>M50副驾右外护盖（浅灰色）</v>
          </cell>
        </row>
        <row r="3704">
          <cell r="A3704" t="str">
            <v>2.03.271</v>
          </cell>
          <cell r="B3704" t="str">
            <v>SCS0003067</v>
          </cell>
          <cell r="C3704" t="str">
            <v>M50中排独立右内护盖（浅灰色）</v>
          </cell>
        </row>
        <row r="3705">
          <cell r="A3705" t="str">
            <v>2.03.272</v>
          </cell>
          <cell r="B3705" t="str">
            <v>SCS0003068</v>
          </cell>
          <cell r="C3705" t="str">
            <v>M50中排独立左外护盖（浅灰色）</v>
          </cell>
        </row>
        <row r="3706">
          <cell r="A3706" t="str">
            <v>2.03.273</v>
          </cell>
          <cell r="B3706" t="str">
            <v>SCS0003069</v>
          </cell>
          <cell r="C3706" t="str">
            <v>M50中排独立左内护盖（浅灰色）</v>
          </cell>
        </row>
        <row r="3707">
          <cell r="A3707" t="str">
            <v>2.03.274</v>
          </cell>
          <cell r="B3707" t="str">
            <v>SCS0003070</v>
          </cell>
          <cell r="C3707" t="str">
            <v>M50中排独立右外护盖（浅灰色）</v>
          </cell>
        </row>
        <row r="3708">
          <cell r="A3708" t="str">
            <v>2.03.275</v>
          </cell>
          <cell r="B3708" t="str">
            <v>SCS0003071</v>
          </cell>
          <cell r="C3708" t="str">
            <v>M50中排独立调角器解锁手柄L（浅灰色）</v>
          </cell>
        </row>
        <row r="3709">
          <cell r="A3709" t="str">
            <v>2.03.276</v>
          </cell>
          <cell r="B3709" t="str">
            <v>SCS0003072</v>
          </cell>
          <cell r="C3709" t="str">
            <v>M50中排独立调角器解锁手柄R（浅灰色）</v>
          </cell>
        </row>
        <row r="3710">
          <cell r="A3710" t="str">
            <v>2.03.277</v>
          </cell>
          <cell r="B3710" t="str">
            <v>SCS0003073</v>
          </cell>
          <cell r="C3710" t="str">
            <v>M50中排独立调角器解锁手柄塞盖(浅灰色)</v>
          </cell>
        </row>
        <row r="3711">
          <cell r="A3711" t="str">
            <v>2.03.278</v>
          </cell>
          <cell r="B3711" t="str">
            <v>SCS0003074</v>
          </cell>
          <cell r="C3711" t="str">
            <v>M50地锁解锁手柄R（浅灰色）</v>
          </cell>
        </row>
        <row r="3712">
          <cell r="A3712" t="str">
            <v>2.03.279</v>
          </cell>
          <cell r="B3712" t="str">
            <v>SCS0003075</v>
          </cell>
          <cell r="C3712" t="str">
            <v>M50地锁解锁手柄L（浅灰色）</v>
          </cell>
        </row>
        <row r="3713">
          <cell r="A3713" t="str">
            <v>2.03.280</v>
          </cell>
          <cell r="B3713" t="str">
            <v>SCS0003076</v>
          </cell>
          <cell r="C3713" t="str">
            <v>M50中排挂钩（浅灰色）</v>
          </cell>
        </row>
        <row r="3714">
          <cell r="A3714" t="str">
            <v>2.03.281</v>
          </cell>
          <cell r="B3714" t="str">
            <v>SCS0003077</v>
          </cell>
          <cell r="C3714" t="str">
            <v>M50右座椅左护盖(浅灰色)</v>
          </cell>
        </row>
        <row r="3715">
          <cell r="A3715" t="str">
            <v>2.03.282</v>
          </cell>
          <cell r="B3715" t="str">
            <v>SCS0003078</v>
          </cell>
          <cell r="C3715" t="str">
            <v>M50右座椅右护盖(浅灰色)</v>
          </cell>
        </row>
        <row r="3716">
          <cell r="A3716" t="str">
            <v>2.03.283</v>
          </cell>
          <cell r="B3716" t="str">
            <v>SCS0003079</v>
          </cell>
          <cell r="C3716" t="str">
            <v>M50中排左护盖（浅灰色）</v>
          </cell>
        </row>
        <row r="3717">
          <cell r="A3717" t="str">
            <v>2.03.284</v>
          </cell>
          <cell r="B3717" t="str">
            <v>SCS0003080</v>
          </cell>
          <cell r="C3717" t="str">
            <v>M50右护盖（浅灰色）</v>
          </cell>
        </row>
        <row r="3718">
          <cell r="A3718" t="str">
            <v>2.03.285</v>
          </cell>
          <cell r="B3718" t="str">
            <v>SCS0003081</v>
          </cell>
          <cell r="C3718" t="str">
            <v>M50安全带出口罩（浅灰色）</v>
          </cell>
        </row>
        <row r="3719">
          <cell r="A3719" t="str">
            <v>2.03.286</v>
          </cell>
          <cell r="B3719" t="str">
            <v>SCS0003082</v>
          </cell>
          <cell r="C3719" t="str">
            <v>M50左护盖（浅灰色）</v>
          </cell>
        </row>
        <row r="3720">
          <cell r="A3720" t="str">
            <v>2.03.287</v>
          </cell>
          <cell r="B3720" t="str">
            <v>SCS0003083</v>
          </cell>
          <cell r="C3720" t="str">
            <v>M50中排2+1座椅调角器手柄（浅灰色）</v>
          </cell>
        </row>
        <row r="3721">
          <cell r="A3721" t="str">
            <v>2.03.288</v>
          </cell>
          <cell r="B3721" t="str">
            <v>SCS0003084</v>
          </cell>
          <cell r="C3721" t="str">
            <v>M50后排三人座调角器手柄（浅灰色）</v>
          </cell>
        </row>
        <row r="3722">
          <cell r="A3722" t="str">
            <v>2.03.289</v>
          </cell>
          <cell r="B3722" t="str">
            <v>SCS0003085</v>
          </cell>
          <cell r="C3722" t="str">
            <v>M50后扣手总成（浅灰色）</v>
          </cell>
        </row>
        <row r="3723">
          <cell r="A3723" t="str">
            <v>2.03.290</v>
          </cell>
          <cell r="B3723" t="str">
            <v>SCS0003086</v>
          </cell>
          <cell r="C3723" t="str">
            <v>M50扣手堵盖（浅灰色）</v>
          </cell>
        </row>
        <row r="3724">
          <cell r="A3724" t="str">
            <v>2.03.291</v>
          </cell>
          <cell r="B3724" t="str">
            <v>SCS0003087</v>
          </cell>
          <cell r="C3724" t="str">
            <v>M50头枕插管--主动侧（浅灰色7Z0）</v>
          </cell>
        </row>
        <row r="3725">
          <cell r="A3725" t="str">
            <v>2.03.292</v>
          </cell>
          <cell r="B3725" t="str">
            <v>SCS0003088</v>
          </cell>
          <cell r="C3725" t="str">
            <v>M50头枕插管--被动侧（浅灰色7Z0）</v>
          </cell>
        </row>
        <row r="3726">
          <cell r="A3726" t="str">
            <v>2.03.293</v>
          </cell>
          <cell r="B3726" t="str">
            <v>SCS0003089</v>
          </cell>
          <cell r="C3726" t="str">
            <v>M50塞盖(浅灰色)</v>
          </cell>
        </row>
        <row r="3727">
          <cell r="A3727" t="str">
            <v>2.03.294</v>
          </cell>
          <cell r="B3727" t="str">
            <v>SCS0003090</v>
          </cell>
          <cell r="C3727" t="str">
            <v>M50正驾调角器把手护盖(浅灰色7Z0)</v>
          </cell>
        </row>
        <row r="3728">
          <cell r="A3728" t="str">
            <v>2.03.295</v>
          </cell>
          <cell r="B3728" t="str">
            <v>SCS0003091</v>
          </cell>
          <cell r="C3728" t="str">
            <v>M50副驾调角器把手护盖(浅灰色7Z0)</v>
          </cell>
        </row>
        <row r="3729">
          <cell r="A3729" t="str">
            <v>2.03.296</v>
          </cell>
          <cell r="B3729" t="str">
            <v>SCS0003092</v>
          </cell>
          <cell r="C3729" t="str">
            <v>M50正驾高度调节手柄总成（浅灰色7Z0）</v>
          </cell>
        </row>
        <row r="3730">
          <cell r="A3730" t="str">
            <v>2.03.297</v>
          </cell>
          <cell r="B3730" t="str">
            <v>SCS0003093</v>
          </cell>
          <cell r="C3730" t="str">
            <v>M50正驾高度调节手柄盖（浅灰色7Z0）</v>
          </cell>
        </row>
        <row r="3731">
          <cell r="A3731" t="str">
            <v>2.03.298</v>
          </cell>
          <cell r="B3731" t="str">
            <v>SCS0003094</v>
          </cell>
          <cell r="C3731" t="str">
            <v>M50主驾外护垫（浅灰色-7Z0）</v>
          </cell>
        </row>
        <row r="3732">
          <cell r="A3732" t="str">
            <v>2.03.299</v>
          </cell>
          <cell r="B3732" t="str">
            <v>SCS0003095</v>
          </cell>
          <cell r="C3732" t="str">
            <v>M50副驾外护垫（浅灰色-7Z0）</v>
          </cell>
        </row>
        <row r="3733">
          <cell r="A3733" t="str">
            <v>2.03.300</v>
          </cell>
          <cell r="B3733" t="str">
            <v>SCS0003096</v>
          </cell>
          <cell r="C3733" t="str">
            <v>M50后排橡胶垫（5mm）</v>
          </cell>
        </row>
        <row r="3734">
          <cell r="A3734" t="str">
            <v>2.03.301</v>
          </cell>
          <cell r="B3734" t="str">
            <v>SCS0003097</v>
          </cell>
          <cell r="C3734" t="str">
            <v>M20主驾右内护盖(紫黑色)</v>
          </cell>
        </row>
        <row r="3735">
          <cell r="A3735" t="str">
            <v>2.03.302</v>
          </cell>
          <cell r="B3735" t="str">
            <v>SCS0003098</v>
          </cell>
          <cell r="C3735" t="str">
            <v>M20主驾左外护盖（紫黑色）</v>
          </cell>
        </row>
        <row r="3736">
          <cell r="A3736" t="str">
            <v>2.03.303</v>
          </cell>
          <cell r="B3736" t="str">
            <v>SCS0003099</v>
          </cell>
          <cell r="C3736" t="str">
            <v>M20副驾左内护盖（紫黑色）</v>
          </cell>
        </row>
        <row r="3737">
          <cell r="A3737" t="str">
            <v>2.03.304</v>
          </cell>
          <cell r="B3737" t="str">
            <v>SCS0003100</v>
          </cell>
          <cell r="C3737" t="str">
            <v>M20副驾右外护盖（紫黑色）</v>
          </cell>
        </row>
        <row r="3738">
          <cell r="A3738" t="str">
            <v>2.03.305</v>
          </cell>
          <cell r="B3738" t="str">
            <v>SCS0003101</v>
          </cell>
          <cell r="C3738" t="str">
            <v>M20中排独立右内护盖（紫黑色）</v>
          </cell>
        </row>
        <row r="3739">
          <cell r="A3739" t="str">
            <v>2.03.306</v>
          </cell>
          <cell r="B3739" t="str">
            <v>SCS0003102</v>
          </cell>
          <cell r="C3739" t="str">
            <v>M20中排独立左外护盖（紫黑色）</v>
          </cell>
        </row>
        <row r="3740">
          <cell r="A3740" t="str">
            <v>2.03.307</v>
          </cell>
          <cell r="B3740" t="str">
            <v>SCS0003103</v>
          </cell>
          <cell r="C3740" t="str">
            <v>M20中排独立左内护盖（紫黑色）</v>
          </cell>
        </row>
        <row r="3741">
          <cell r="A3741" t="str">
            <v>2.03.308</v>
          </cell>
          <cell r="B3741" t="str">
            <v>SCS0003104</v>
          </cell>
          <cell r="C3741" t="str">
            <v>M20中排独立右外护盖（紫黑色）</v>
          </cell>
        </row>
        <row r="3742">
          <cell r="A3742" t="str">
            <v>2.03.309</v>
          </cell>
          <cell r="B3742" t="str">
            <v>SCS0003105</v>
          </cell>
          <cell r="C3742" t="str">
            <v>M20中排独立调角器解锁手柄L（紫黑色）</v>
          </cell>
        </row>
        <row r="3743">
          <cell r="A3743" t="str">
            <v>2.03.310</v>
          </cell>
          <cell r="B3743" t="str">
            <v>SCS0003106</v>
          </cell>
          <cell r="C3743" t="str">
            <v>M20中排独立调角器解锁手柄R（紫黑色）</v>
          </cell>
        </row>
        <row r="3744">
          <cell r="A3744" t="str">
            <v>2.03.311</v>
          </cell>
          <cell r="B3744" t="str">
            <v>SCS0003107</v>
          </cell>
          <cell r="C3744" t="str">
            <v>M20中排独立调角器解锁手柄塞盖(紫黑色)</v>
          </cell>
        </row>
        <row r="3745">
          <cell r="A3745" t="str">
            <v>2.03.312</v>
          </cell>
          <cell r="B3745" t="str">
            <v>SCS0003108</v>
          </cell>
          <cell r="C3745" t="str">
            <v>M20右座椅左护盖(紫黑色)</v>
          </cell>
        </row>
        <row r="3746">
          <cell r="A3746" t="str">
            <v>2.03.313</v>
          </cell>
          <cell r="B3746" t="str">
            <v>SCS0003109</v>
          </cell>
          <cell r="C3746" t="str">
            <v>M20右座椅右护盖(紫黑色)</v>
          </cell>
        </row>
        <row r="3747">
          <cell r="A3747" t="str">
            <v>2.03.314</v>
          </cell>
          <cell r="B3747" t="str">
            <v>SCS0003110</v>
          </cell>
          <cell r="C3747" t="str">
            <v>M20中排左护盖（紫黑色）</v>
          </cell>
        </row>
        <row r="3748">
          <cell r="A3748" t="str">
            <v>2.03.315</v>
          </cell>
          <cell r="B3748" t="str">
            <v>SCS0003111</v>
          </cell>
          <cell r="C3748" t="str">
            <v>M20右护盖（紫黑色）</v>
          </cell>
        </row>
        <row r="3749">
          <cell r="A3749" t="str">
            <v>2.03.316</v>
          </cell>
          <cell r="B3749" t="str">
            <v>SCS0003112</v>
          </cell>
          <cell r="C3749" t="str">
            <v>M20安全带出口罩（紫黑色）</v>
          </cell>
        </row>
        <row r="3750">
          <cell r="A3750" t="str">
            <v>2.03.317</v>
          </cell>
          <cell r="B3750" t="str">
            <v>SCS0003113</v>
          </cell>
          <cell r="C3750" t="str">
            <v>M20左护盖（紫黑色）</v>
          </cell>
        </row>
        <row r="3751">
          <cell r="A3751" t="str">
            <v>2.03.318</v>
          </cell>
          <cell r="B3751" t="str">
            <v>SCS0003114</v>
          </cell>
          <cell r="C3751" t="str">
            <v>M20中排2+1座椅调角器手柄（紫黑色）</v>
          </cell>
        </row>
        <row r="3752">
          <cell r="A3752" t="str">
            <v>2.03.319</v>
          </cell>
          <cell r="B3752" t="str">
            <v>SCS0003115</v>
          </cell>
          <cell r="C3752" t="str">
            <v>M20后排三人座调角器手柄（紫黑色）</v>
          </cell>
        </row>
        <row r="3753">
          <cell r="A3753" t="str">
            <v>2.03.320</v>
          </cell>
          <cell r="B3753" t="str">
            <v>SCS0003116</v>
          </cell>
          <cell r="C3753" t="str">
            <v>M20后扣手总成（紫黑色）</v>
          </cell>
        </row>
        <row r="3754">
          <cell r="A3754" t="str">
            <v>2.03.321</v>
          </cell>
          <cell r="B3754" t="str">
            <v>SCS0003117</v>
          </cell>
          <cell r="C3754" t="str">
            <v>M20头枕插管--主动侧（紫黑色）</v>
          </cell>
        </row>
        <row r="3755">
          <cell r="A3755" t="str">
            <v>2.03.322</v>
          </cell>
          <cell r="B3755" t="str">
            <v>SCS0003118</v>
          </cell>
          <cell r="C3755" t="str">
            <v>M20头枕插管--被动侧（紫黑色）</v>
          </cell>
        </row>
        <row r="3756">
          <cell r="A3756" t="str">
            <v>2.03.323</v>
          </cell>
          <cell r="B3756" t="str">
            <v>SCS0003119</v>
          </cell>
          <cell r="C3756" t="str">
            <v>M20塞盖(紫黑色)</v>
          </cell>
        </row>
        <row r="3757">
          <cell r="A3757" t="str">
            <v>2.03.324</v>
          </cell>
          <cell r="B3757" t="str">
            <v>SCS0003120</v>
          </cell>
          <cell r="C3757" t="str">
            <v>M20正驾调角器把手护盖(紫黑色)</v>
          </cell>
        </row>
        <row r="3758">
          <cell r="A3758" t="str">
            <v>2.03.325</v>
          </cell>
          <cell r="B3758" t="str">
            <v>SCS0003121</v>
          </cell>
          <cell r="C3758" t="str">
            <v>M20副驾调角器把手护盖(紫黑色)</v>
          </cell>
        </row>
        <row r="3759">
          <cell r="A3759" t="str">
            <v>2.03.326</v>
          </cell>
          <cell r="B3759" t="str">
            <v>SCS0003122</v>
          </cell>
          <cell r="C3759" t="str">
            <v>M20正驾高度调节手柄总成（紫黑色）</v>
          </cell>
        </row>
        <row r="3760">
          <cell r="A3760" t="str">
            <v>2.03.327</v>
          </cell>
          <cell r="B3760" t="str">
            <v>SCS0003123</v>
          </cell>
          <cell r="C3760" t="str">
            <v>M20正驾高度调节手柄盖（紫黑色）</v>
          </cell>
        </row>
        <row r="3761">
          <cell r="A3761" t="str">
            <v>2.03.328</v>
          </cell>
          <cell r="B3761" t="str">
            <v>BCL0000008</v>
          </cell>
          <cell r="C3761" t="str">
            <v>网簧固定卡扣</v>
          </cell>
        </row>
        <row r="3762">
          <cell r="A3762" t="str">
            <v>2.03.329</v>
          </cell>
          <cell r="B3762" t="str">
            <v>SCS0003124</v>
          </cell>
          <cell r="C3762" t="str">
            <v>H32B头枕导套(锁端)</v>
          </cell>
        </row>
        <row r="3763">
          <cell r="A3763" t="str">
            <v>2.03.330</v>
          </cell>
          <cell r="B3763" t="str">
            <v>SCS0003125</v>
          </cell>
          <cell r="C3763" t="str">
            <v>H32B头枕导套(自由端)</v>
          </cell>
        </row>
        <row r="3764">
          <cell r="A3764" t="str">
            <v>2.03.331</v>
          </cell>
          <cell r="B3764" t="str">
            <v>SCS0003126</v>
          </cell>
          <cell r="C3764" t="str">
            <v>H32B主驾右侧罩壳</v>
          </cell>
        </row>
        <row r="3765">
          <cell r="A3765" t="str">
            <v>2.03.332</v>
          </cell>
          <cell r="B3765" t="str">
            <v>SCS0003127</v>
          </cell>
          <cell r="C3765" t="str">
            <v>H32B主驾左侧罩壳(四项)</v>
          </cell>
        </row>
        <row r="3766">
          <cell r="A3766" t="str">
            <v>2.03.333</v>
          </cell>
          <cell r="B3766" t="str">
            <v>SCS0003128</v>
          </cell>
          <cell r="C3766" t="str">
            <v>H32B调角器手柄</v>
          </cell>
        </row>
        <row r="3767">
          <cell r="A3767" t="str">
            <v>2.03.334</v>
          </cell>
          <cell r="B3767" t="str">
            <v>SCS0003129</v>
          </cell>
          <cell r="C3767" t="str">
            <v>H32B主驾左侧罩壳（六向）</v>
          </cell>
        </row>
        <row r="3768">
          <cell r="A3768" t="str">
            <v>2.03.335</v>
          </cell>
          <cell r="B3768" t="str">
            <v>SCS0003130</v>
          </cell>
          <cell r="C3768" t="str">
            <v>H32B升降手柄总成</v>
          </cell>
        </row>
        <row r="3769">
          <cell r="A3769" t="str">
            <v>2.03.336</v>
          </cell>
          <cell r="B3769" t="str">
            <v>SCS0003131</v>
          </cell>
          <cell r="C3769" t="str">
            <v>H32B升降手柄盖</v>
          </cell>
        </row>
        <row r="3770">
          <cell r="A3770" t="str">
            <v>2.03.337</v>
          </cell>
          <cell r="B3770" t="str">
            <v>SCS0003132</v>
          </cell>
          <cell r="C3770" t="str">
            <v>H32B前排座椅塑料防尘罩总成</v>
          </cell>
        </row>
        <row r="3771">
          <cell r="A3771" t="str">
            <v>2.03.338</v>
          </cell>
          <cell r="B3771" t="str">
            <v>SCS0003133</v>
          </cell>
          <cell r="C3771" t="str">
            <v>H32B前排头枕塑料防尘罩总成</v>
          </cell>
        </row>
        <row r="3772">
          <cell r="A3772" t="str">
            <v>2.03.339</v>
          </cell>
          <cell r="B3772" t="str">
            <v>SCS0003134</v>
          </cell>
          <cell r="C3772" t="str">
            <v>H32B副驾左侧罩壳</v>
          </cell>
        </row>
        <row r="3773">
          <cell r="A3773" t="str">
            <v>2.03.340</v>
          </cell>
          <cell r="B3773" t="str">
            <v>SCS0003135</v>
          </cell>
          <cell r="C3773" t="str">
            <v>H32B副驾右侧大罩壳（四向）</v>
          </cell>
        </row>
        <row r="3774">
          <cell r="A3774" t="str">
            <v>2.03.341</v>
          </cell>
          <cell r="B3774" t="str">
            <v>SCS0003136</v>
          </cell>
          <cell r="C3774" t="str">
            <v>H32B副驾调角器手柄</v>
          </cell>
        </row>
        <row r="3775">
          <cell r="A3775" t="str">
            <v>2.03.342</v>
          </cell>
          <cell r="B3775" t="str">
            <v>SCS0003137</v>
          </cell>
          <cell r="C3775" t="str">
            <v>H32B解锁罩壳</v>
          </cell>
        </row>
        <row r="3776">
          <cell r="A3776" t="str">
            <v>2.03.343</v>
          </cell>
          <cell r="B3776" t="str">
            <v>SCS0003138</v>
          </cell>
          <cell r="C3776" t="str">
            <v>H32B解锁按钮</v>
          </cell>
        </row>
        <row r="3777">
          <cell r="A3777" t="str">
            <v>2.03.344</v>
          </cell>
          <cell r="B3777" t="str">
            <v>SCS0003139</v>
          </cell>
          <cell r="C3777" t="str">
            <v>H32B安全带出口罩壳</v>
          </cell>
        </row>
        <row r="3778">
          <cell r="A3778" t="str">
            <v>2.03.345</v>
          </cell>
          <cell r="B3778" t="str">
            <v>SCS0003140</v>
          </cell>
          <cell r="C3778" t="str">
            <v>H32B后排六分靠背防尘罩总成</v>
          </cell>
        </row>
        <row r="3779">
          <cell r="A3779" t="str">
            <v>2.03.346</v>
          </cell>
          <cell r="B3779" t="str">
            <v>SCS0003141</v>
          </cell>
          <cell r="C3779" t="str">
            <v>H32B后排四分靠背防尘罩总成</v>
          </cell>
        </row>
        <row r="3780">
          <cell r="A3780" t="str">
            <v>2.03.347</v>
          </cell>
          <cell r="B3780" t="str">
            <v>SCS0003142</v>
          </cell>
          <cell r="C3780" t="str">
            <v>H32B后排侧头枕防尘罩总成</v>
          </cell>
        </row>
        <row r="3781">
          <cell r="A3781" t="str">
            <v>2.03.348</v>
          </cell>
          <cell r="B3781" t="str">
            <v>SCS0003143</v>
          </cell>
          <cell r="C3781" t="str">
            <v>H32B后排中间头枕防尘罩总成</v>
          </cell>
        </row>
        <row r="3782">
          <cell r="A3782" t="str">
            <v>2.03.349</v>
          </cell>
          <cell r="B3782" t="str">
            <v>SCS0003144</v>
          </cell>
          <cell r="C3782" t="str">
            <v>H32B后排座垫防尘罩总成</v>
          </cell>
        </row>
        <row r="3783">
          <cell r="A3783" t="str">
            <v>2.03.350</v>
          </cell>
          <cell r="B3783" t="str">
            <v>SCS0003145</v>
          </cell>
          <cell r="C3783" t="str">
            <v>M50N头枕导套(锁端)</v>
          </cell>
        </row>
        <row r="3784">
          <cell r="A3784" t="str">
            <v>2.03.351</v>
          </cell>
          <cell r="B3784" t="str">
            <v>SCS0003146</v>
          </cell>
          <cell r="C3784" t="str">
            <v>M50N头枕导套(自由端)</v>
          </cell>
        </row>
        <row r="3785">
          <cell r="A3785" t="str">
            <v>2.03.352</v>
          </cell>
          <cell r="B3785" t="str">
            <v>SCS0003147</v>
          </cell>
          <cell r="C3785" t="str">
            <v>M50N前头枕塑料防尘罩总成</v>
          </cell>
        </row>
        <row r="3786">
          <cell r="A3786" t="str">
            <v>2.03.353</v>
          </cell>
          <cell r="B3786" t="str">
            <v>SCS0003148</v>
          </cell>
          <cell r="C3786" t="str">
            <v>M50N主驾右侧罩壳</v>
          </cell>
        </row>
        <row r="3787">
          <cell r="A3787" t="str">
            <v>2.03.354</v>
          </cell>
          <cell r="B3787" t="str">
            <v>SCS0003149</v>
          </cell>
          <cell r="C3787" t="str">
            <v>M50N主驾左侧罩壳（六向）</v>
          </cell>
        </row>
        <row r="3788">
          <cell r="A3788" t="str">
            <v>2.03.355</v>
          </cell>
          <cell r="B3788" t="str">
            <v>SCS0003150</v>
          </cell>
          <cell r="C3788" t="str">
            <v>M50N升降手柄</v>
          </cell>
        </row>
        <row r="3789">
          <cell r="A3789" t="str">
            <v>2.03.356</v>
          </cell>
          <cell r="B3789" t="str">
            <v>SCS0003151</v>
          </cell>
          <cell r="C3789" t="str">
            <v>M50N主驾调角器手柄</v>
          </cell>
        </row>
        <row r="3790">
          <cell r="A3790" t="str">
            <v>2.03.357</v>
          </cell>
          <cell r="B3790" t="str">
            <v>SCS0003152</v>
          </cell>
          <cell r="C3790" t="str">
            <v>M50N副驾左侧罩壳</v>
          </cell>
        </row>
        <row r="3791">
          <cell r="A3791" t="str">
            <v>2.03.358</v>
          </cell>
          <cell r="B3791" t="str">
            <v>SCS0003153</v>
          </cell>
          <cell r="C3791" t="str">
            <v>M50N副驾右侧大罩壳</v>
          </cell>
        </row>
        <row r="3792">
          <cell r="A3792" t="str">
            <v>2.03.359</v>
          </cell>
          <cell r="B3792" t="str">
            <v>SCS0003154</v>
          </cell>
          <cell r="C3792" t="str">
            <v>M50N副驾调角器手柄</v>
          </cell>
        </row>
        <row r="3793">
          <cell r="A3793" t="str">
            <v>2.03.360</v>
          </cell>
          <cell r="B3793" t="str">
            <v>SCS0003155</v>
          </cell>
          <cell r="C3793" t="str">
            <v>M50N中排左独立右侧大罩壳</v>
          </cell>
        </row>
        <row r="3794">
          <cell r="A3794" t="str">
            <v>2.03.361</v>
          </cell>
          <cell r="B3794" t="str">
            <v>SCS0003156</v>
          </cell>
          <cell r="C3794" t="str">
            <v>M50N中排左独立左侧大罩壳</v>
          </cell>
        </row>
        <row r="3795">
          <cell r="A3795" t="str">
            <v>2.03.362</v>
          </cell>
          <cell r="B3795" t="str">
            <v>SCS0003157</v>
          </cell>
          <cell r="C3795" t="str">
            <v>M50N中排左独立调角器塑料把手</v>
          </cell>
        </row>
        <row r="3796">
          <cell r="A3796" t="str">
            <v>2.03.363</v>
          </cell>
          <cell r="B3796" t="str">
            <v>SCS0003158</v>
          </cell>
          <cell r="C3796" t="str">
            <v>M50N中排右独立左侧大罩壳</v>
          </cell>
        </row>
        <row r="3797">
          <cell r="A3797" t="str">
            <v>2.03.364</v>
          </cell>
          <cell r="B3797" t="str">
            <v>SCS0003159</v>
          </cell>
          <cell r="C3797" t="str">
            <v>M50N中排右独立右侧大罩壳</v>
          </cell>
        </row>
        <row r="3798">
          <cell r="A3798" t="str">
            <v>2.03.365</v>
          </cell>
          <cell r="B3798" t="str">
            <v>SCS0003160</v>
          </cell>
          <cell r="C3798" t="str">
            <v>M50N中排右独立调角器塑料把手</v>
          </cell>
        </row>
        <row r="3799">
          <cell r="A3799" t="str">
            <v>2.03.366</v>
          </cell>
          <cell r="B3799" t="str">
            <v>SCS0003161</v>
          </cell>
          <cell r="C3799" t="str">
            <v>M50N安全带出口罩</v>
          </cell>
        </row>
        <row r="3800">
          <cell r="A3800" t="str">
            <v>2.03.367</v>
          </cell>
          <cell r="B3800" t="str">
            <v>SCS0003162</v>
          </cell>
          <cell r="C3800" t="str">
            <v>M50N中排解锁扣手总成</v>
          </cell>
        </row>
        <row r="3801">
          <cell r="A3801" t="str">
            <v>2.03.368</v>
          </cell>
          <cell r="B3801" t="str">
            <v>SCS0003163</v>
          </cell>
          <cell r="C3801" t="str">
            <v>M50N中排解锁扣手护罩</v>
          </cell>
        </row>
        <row r="3802">
          <cell r="A3802" t="str">
            <v>2.03.369</v>
          </cell>
          <cell r="B3802" t="str">
            <v>SCS0003164</v>
          </cell>
          <cell r="C3802" t="str">
            <v>M50N中排解锁扣手堵盖</v>
          </cell>
        </row>
        <row r="3803">
          <cell r="A3803" t="str">
            <v>2.03.370</v>
          </cell>
          <cell r="B3803" t="str">
            <v>SCS0003165</v>
          </cell>
          <cell r="C3803" t="str">
            <v>M50N中排头枕塑料防尘罩总成</v>
          </cell>
        </row>
        <row r="3804">
          <cell r="A3804" t="str">
            <v>2.03.371</v>
          </cell>
          <cell r="B3804" t="str">
            <v>SCS0003166</v>
          </cell>
          <cell r="C3804" t="str">
            <v>M50N中排六分左罩壳</v>
          </cell>
        </row>
        <row r="3805">
          <cell r="A3805" t="str">
            <v>2.03.372</v>
          </cell>
          <cell r="B3805" t="str">
            <v>SCS0003167</v>
          </cell>
          <cell r="C3805" t="str">
            <v>M50N中排六分右罩壳</v>
          </cell>
        </row>
        <row r="3806">
          <cell r="A3806" t="str">
            <v>2.03.373</v>
          </cell>
          <cell r="B3806" t="str">
            <v>SCS0003168</v>
          </cell>
          <cell r="C3806" t="str">
            <v>M50N地锁解锁手柄L</v>
          </cell>
        </row>
        <row r="3807">
          <cell r="A3807" t="str">
            <v>2.03.374</v>
          </cell>
          <cell r="B3807" t="str">
            <v>SCS0003169</v>
          </cell>
          <cell r="C3807" t="str">
            <v>M50N中排四六分座椅缓冲垫</v>
          </cell>
        </row>
        <row r="3808">
          <cell r="A3808" t="str">
            <v>2.03.375</v>
          </cell>
          <cell r="B3808" t="str">
            <v>SCS0003170</v>
          </cell>
          <cell r="C3808" t="str">
            <v>M50N中排四分右罩壳</v>
          </cell>
        </row>
        <row r="3809">
          <cell r="A3809" t="str">
            <v>2.03.376</v>
          </cell>
          <cell r="B3809" t="str">
            <v>SCS0003171</v>
          </cell>
          <cell r="C3809" t="str">
            <v>M50N中排四分左罩壳</v>
          </cell>
        </row>
        <row r="3810">
          <cell r="A3810" t="str">
            <v>2.03.377</v>
          </cell>
          <cell r="B3810" t="str">
            <v>SCS0003172</v>
          </cell>
          <cell r="C3810" t="str">
            <v>M50N地锁解锁手柄R</v>
          </cell>
        </row>
        <row r="3811">
          <cell r="A3811" t="str">
            <v>2.03.378</v>
          </cell>
          <cell r="B3811" t="str">
            <v>SCS0003173</v>
          </cell>
          <cell r="C3811" t="str">
            <v>M50N第三排解锁扣手总成</v>
          </cell>
        </row>
        <row r="3812">
          <cell r="A3812" t="str">
            <v>2.03.379</v>
          </cell>
          <cell r="B3812" t="str">
            <v>SCS0003174</v>
          </cell>
          <cell r="C3812" t="str">
            <v>M50N第三排解锁扣手塞盖</v>
          </cell>
        </row>
        <row r="3813">
          <cell r="A3813" t="str">
            <v>2.03.380</v>
          </cell>
          <cell r="B3813" t="str">
            <v>SCS0003175</v>
          </cell>
          <cell r="C3813" t="str">
            <v>M50N第三排六分左侧罩壳</v>
          </cell>
        </row>
        <row r="3814">
          <cell r="A3814" t="str">
            <v>2.03.381</v>
          </cell>
          <cell r="B3814" t="str">
            <v>SCS0003176</v>
          </cell>
          <cell r="C3814" t="str">
            <v>M50N第三排六分右侧罩壳</v>
          </cell>
        </row>
        <row r="3815">
          <cell r="A3815" t="str">
            <v>2.03.382</v>
          </cell>
          <cell r="B3815" t="str">
            <v>SCS0003177</v>
          </cell>
          <cell r="C3815" t="str">
            <v>M50N第三排四分右侧罩壳</v>
          </cell>
        </row>
        <row r="3816">
          <cell r="A3816" t="str">
            <v>2.03.383</v>
          </cell>
          <cell r="B3816" t="str">
            <v>SCS0003178</v>
          </cell>
          <cell r="C3816" t="str">
            <v>M50N第三排四分左侧罩壳</v>
          </cell>
        </row>
        <row r="3817">
          <cell r="A3817" t="str">
            <v>2.03.384</v>
          </cell>
          <cell r="B3817" t="str">
            <v>BAS0000012</v>
          </cell>
          <cell r="C3817" t="str">
            <v>前翻轴套</v>
          </cell>
        </row>
        <row r="3818">
          <cell r="A3818" t="str">
            <v>2.03.385</v>
          </cell>
          <cell r="B3818" t="str">
            <v>BAS0000013</v>
          </cell>
          <cell r="C3818" t="str">
            <v>前翻转轴轴套</v>
          </cell>
        </row>
        <row r="3819">
          <cell r="A3819" t="str">
            <v>2.03.386</v>
          </cell>
          <cell r="B3819" t="str">
            <v>SCS0003179</v>
          </cell>
          <cell r="C3819" t="str">
            <v>M50N第三排左侧座椅右罩壳</v>
          </cell>
        </row>
        <row r="3820">
          <cell r="A3820" t="str">
            <v>2.03.387</v>
          </cell>
          <cell r="B3820" t="str">
            <v>SCS0003180</v>
          </cell>
          <cell r="C3820" t="str">
            <v>M50N第三排右侧座椅左罩壳</v>
          </cell>
        </row>
        <row r="3821">
          <cell r="A3821" t="str">
            <v>2.03.388</v>
          </cell>
          <cell r="B3821" t="str">
            <v>SCS0003181</v>
          </cell>
          <cell r="C3821" t="str">
            <v>H32B后排四分靠背骨架中间铰链衬套</v>
          </cell>
        </row>
        <row r="3822">
          <cell r="A3822" t="str">
            <v>2.03.389</v>
          </cell>
          <cell r="B3822" t="str">
            <v>SCS0003182</v>
          </cell>
          <cell r="C3822" t="str">
            <v>H32B后排靠背6分侧装车支架罩壳</v>
          </cell>
        </row>
        <row r="3823">
          <cell r="A3823" t="str">
            <v>2.03.390</v>
          </cell>
          <cell r="B3823" t="str">
            <v>SCS0003183</v>
          </cell>
          <cell r="C3823" t="str">
            <v>H32B后排靠背4分侧装车支架罩壳</v>
          </cell>
        </row>
        <row r="3824">
          <cell r="A3824" t="str">
            <v>2.03.391</v>
          </cell>
          <cell r="B3824" t="str">
            <v>SCS0003184</v>
          </cell>
          <cell r="C3824" t="str">
            <v>M50主驾左外护盖（浅灰色，不带孔）</v>
          </cell>
        </row>
        <row r="3825">
          <cell r="A3825" t="str">
            <v>2.03.392</v>
          </cell>
          <cell r="B3825" t="str">
            <v>SCS0003185</v>
          </cell>
          <cell r="C3825" t="str">
            <v>M50N头枕导套(锁端)-黑色</v>
          </cell>
        </row>
        <row r="3826">
          <cell r="A3826" t="str">
            <v>2.03.393</v>
          </cell>
          <cell r="B3826" t="str">
            <v>SCS0003186</v>
          </cell>
          <cell r="C3826" t="str">
            <v>M50N头枕导套(自由端)-黑色</v>
          </cell>
        </row>
        <row r="3827">
          <cell r="A3827" t="str">
            <v>2.03.394</v>
          </cell>
          <cell r="B3827" t="str">
            <v>SCS0003187</v>
          </cell>
          <cell r="C3827" t="str">
            <v>M50N安全带出口罩-黑色</v>
          </cell>
        </row>
        <row r="3828">
          <cell r="A3828" t="str">
            <v>2.03.395</v>
          </cell>
          <cell r="B3828" t="str">
            <v>SCS0003188</v>
          </cell>
          <cell r="C3828" t="str">
            <v>H32B调高手柄耐磨片</v>
          </cell>
        </row>
        <row r="3829">
          <cell r="A3829" t="str">
            <v>2.03.396</v>
          </cell>
          <cell r="B3829" t="str">
            <v>SCS0003189</v>
          </cell>
          <cell r="C3829" t="str">
            <v>M50N中排四六分靠背解锁扣手</v>
          </cell>
        </row>
        <row r="3830">
          <cell r="A3830" t="str">
            <v>2.03.397</v>
          </cell>
          <cell r="B3830" t="str">
            <v>SCS0003190</v>
          </cell>
          <cell r="C3830" t="str">
            <v>C40D弹簧盖大</v>
          </cell>
        </row>
        <row r="3831">
          <cell r="A3831" t="str">
            <v>2.03.398</v>
          </cell>
          <cell r="B3831" t="str">
            <v>SCS0003191</v>
          </cell>
          <cell r="C3831" t="str">
            <v>C40D弹簧盖小</v>
          </cell>
        </row>
        <row r="3832">
          <cell r="A3832" t="str">
            <v>2.03.399</v>
          </cell>
          <cell r="B3832" t="str">
            <v>SCS0003192</v>
          </cell>
          <cell r="C3832" t="str">
            <v>C40D限位块</v>
          </cell>
        </row>
        <row r="3833">
          <cell r="A3833" t="str">
            <v>2.03.400</v>
          </cell>
          <cell r="B3833" t="str">
            <v>SCS0003193</v>
          </cell>
          <cell r="C3833" t="str">
            <v>C40D扶手限位块</v>
          </cell>
        </row>
        <row r="3834">
          <cell r="A3834" t="str">
            <v>2.03.401</v>
          </cell>
          <cell r="B3834" t="str">
            <v>SCS0003194</v>
          </cell>
          <cell r="C3834" t="str">
            <v>C40D解锁按钮总成（深色）</v>
          </cell>
        </row>
        <row r="3835">
          <cell r="A3835" t="str">
            <v>2.03.402</v>
          </cell>
          <cell r="B3835" t="str">
            <v>SCS0003195</v>
          </cell>
          <cell r="C3835" t="str">
            <v>C40D扶手背板</v>
          </cell>
        </row>
        <row r="3836">
          <cell r="A3836" t="str">
            <v>2.03.403</v>
          </cell>
          <cell r="B3836" t="str">
            <v>BCL0000006</v>
          </cell>
          <cell r="C3836" t="str">
            <v>C40D背板固定卡钉</v>
          </cell>
        </row>
        <row r="3837">
          <cell r="A3837" t="str">
            <v>2.03.404</v>
          </cell>
          <cell r="B3837" t="str">
            <v>SCS0003196</v>
          </cell>
          <cell r="C3837" t="str">
            <v>C40D靠背包装袋</v>
          </cell>
        </row>
        <row r="3838">
          <cell r="A3838" t="str">
            <v>2.03.405</v>
          </cell>
          <cell r="B3838" t="str">
            <v>SCS0003197</v>
          </cell>
          <cell r="C3838" t="str">
            <v>C40D后头枕包装袋</v>
          </cell>
        </row>
        <row r="3839">
          <cell r="A3839" t="str">
            <v>2.03.406</v>
          </cell>
          <cell r="B3839" t="str">
            <v>SCS0003198</v>
          </cell>
          <cell r="C3839" t="str">
            <v>C40D坐垫包装套</v>
          </cell>
        </row>
        <row r="3840">
          <cell r="A3840" t="str">
            <v>2.03.407</v>
          </cell>
          <cell r="B3840" t="str">
            <v>SCS0003199</v>
          </cell>
          <cell r="C3840" t="str">
            <v>C33D主头枕插管(浅灰色)</v>
          </cell>
        </row>
        <row r="3841">
          <cell r="A3841" t="str">
            <v>2.03.408</v>
          </cell>
          <cell r="B3841" t="str">
            <v>SCS0003200</v>
          </cell>
          <cell r="C3841" t="str">
            <v>C33D副头枕插管（浅灰色）</v>
          </cell>
        </row>
        <row r="3842">
          <cell r="A3842" t="str">
            <v>2.03.409</v>
          </cell>
          <cell r="B3842" t="str">
            <v>SCS0003201</v>
          </cell>
          <cell r="C3842" t="str">
            <v>C33D塞盖(浅灰色)</v>
          </cell>
        </row>
        <row r="3843">
          <cell r="A3843" t="str">
            <v>2.03.410</v>
          </cell>
          <cell r="B3843" t="str">
            <v>SCS0003202</v>
          </cell>
          <cell r="C3843" t="str">
            <v>C33D单边主驾右内护盖(浅灰色)</v>
          </cell>
        </row>
        <row r="3844">
          <cell r="A3844" t="str">
            <v>2.03.411</v>
          </cell>
          <cell r="B3844" t="str">
            <v>SCS0003203</v>
          </cell>
          <cell r="C3844" t="str">
            <v>C33D正驾左外护盖（带孔，浅灰色）</v>
          </cell>
        </row>
        <row r="3845">
          <cell r="A3845" t="str">
            <v>2.03.412</v>
          </cell>
          <cell r="B3845" t="str">
            <v>SCS0003204</v>
          </cell>
          <cell r="C3845" t="str">
            <v>C40D尼龙轴套（借用B40）</v>
          </cell>
        </row>
        <row r="3846">
          <cell r="A3846" t="str">
            <v>2.03.413</v>
          </cell>
          <cell r="B3846" t="str">
            <v>SCS0003205</v>
          </cell>
          <cell r="C3846" t="str">
            <v>C33D正驾调角器把手护盖（浅灰色）</v>
          </cell>
        </row>
        <row r="3847">
          <cell r="A3847" t="str">
            <v>2.03.414</v>
          </cell>
          <cell r="B3847" t="str">
            <v>SCS0003206</v>
          </cell>
          <cell r="C3847" t="str">
            <v>昌河C33DB驾座总成塑料包装袋</v>
          </cell>
        </row>
        <row r="3848">
          <cell r="A3848" t="str">
            <v>2.03.415</v>
          </cell>
          <cell r="B3848" t="str">
            <v>SCS0003207</v>
          </cell>
          <cell r="C3848" t="str">
            <v>C33D副驾左内护盖（浅灰色）</v>
          </cell>
        </row>
        <row r="3849">
          <cell r="A3849" t="str">
            <v>2.03.416</v>
          </cell>
          <cell r="B3849" t="str">
            <v>SCS0003208</v>
          </cell>
          <cell r="C3849" t="str">
            <v>C33D副驾右外护盖（浅灰色）</v>
          </cell>
        </row>
        <row r="3850">
          <cell r="A3850" t="str">
            <v>2.03.417</v>
          </cell>
          <cell r="B3850" t="str">
            <v>SCS0003209</v>
          </cell>
          <cell r="C3850" t="str">
            <v>C33D副驾调角器把手护盖（浅灰色）</v>
          </cell>
        </row>
        <row r="3851">
          <cell r="A3851" t="str">
            <v>2.03.418</v>
          </cell>
          <cell r="B3851" t="str">
            <v>SCS0003210</v>
          </cell>
          <cell r="C3851" t="str">
            <v>C33D解锁护套（浅灰色）</v>
          </cell>
        </row>
        <row r="3852">
          <cell r="A3852" t="str">
            <v>2.03.419</v>
          </cell>
          <cell r="B3852" t="str">
            <v>SCS0003211</v>
          </cell>
          <cell r="C3852" t="str">
            <v>C33D解锁按钮（浅灰色）</v>
          </cell>
        </row>
        <row r="3853">
          <cell r="A3853" t="str">
            <v>2.03.420</v>
          </cell>
          <cell r="B3853" t="str">
            <v>SCS0003212</v>
          </cell>
          <cell r="C3853" t="str">
            <v>C33D安全带导向板（浅灰色）</v>
          </cell>
        </row>
        <row r="3854">
          <cell r="A3854" t="str">
            <v>2.03.421</v>
          </cell>
          <cell r="B3854" t="str">
            <v>SCS0003213</v>
          </cell>
          <cell r="C3854" t="str">
            <v>C33D后排中间主头枕插管（浅灰色）</v>
          </cell>
        </row>
        <row r="3855">
          <cell r="A3855" t="str">
            <v>2.03.422</v>
          </cell>
          <cell r="B3855" t="str">
            <v>SCS0003214</v>
          </cell>
          <cell r="C3855" t="str">
            <v>C33D后排中间副头枕插管（浅灰色）</v>
          </cell>
        </row>
        <row r="3856">
          <cell r="A3856" t="str">
            <v>2.03.423</v>
          </cell>
          <cell r="B3856" t="str">
            <v>SCS0003215</v>
          </cell>
          <cell r="C3856" t="str">
            <v>C33D正驾高度调节手柄总成（浅灰色）</v>
          </cell>
        </row>
        <row r="3857">
          <cell r="A3857" t="str">
            <v>2.03.424</v>
          </cell>
          <cell r="B3857" t="str">
            <v>SCS0003216</v>
          </cell>
          <cell r="C3857" t="str">
            <v>C33D正驾高度调节手柄盖（浅灰色）</v>
          </cell>
        </row>
        <row r="3858">
          <cell r="A3858" t="str">
            <v>2.03.425</v>
          </cell>
          <cell r="B3858" t="str">
            <v>SCS0003217</v>
          </cell>
          <cell r="C3858" t="str">
            <v>C33D正驾高度调节手柄总成（浅灰色）</v>
          </cell>
        </row>
        <row r="3859">
          <cell r="A3859" t="str">
            <v>2.03.426</v>
          </cell>
          <cell r="B3859" t="str">
            <v>SCS0003218</v>
          </cell>
          <cell r="C3859" t="str">
            <v>C33DB高度调节手柄盖（浅灰色）</v>
          </cell>
        </row>
        <row r="3860">
          <cell r="A3860" t="str">
            <v>2.03.427</v>
          </cell>
          <cell r="B3860" t="str">
            <v>SCS0003219</v>
          </cell>
          <cell r="C3860" t="str">
            <v>C40D扶手杯托（深色）</v>
          </cell>
        </row>
        <row r="3861">
          <cell r="A3861" t="str">
            <v>2.03.428</v>
          </cell>
          <cell r="B3861" t="str">
            <v>SCS0003220</v>
          </cell>
          <cell r="C3861" t="str">
            <v>C40D杯托橡胶棘爪(深色)</v>
          </cell>
        </row>
        <row r="3862">
          <cell r="A3862" t="str">
            <v>2.03.429</v>
          </cell>
          <cell r="B3862" t="str">
            <v>SCS0003221</v>
          </cell>
          <cell r="C3862" t="str">
            <v>M50N新造型副驾左侧罩壳</v>
          </cell>
        </row>
        <row r="3863">
          <cell r="A3863" t="str">
            <v>2.03.430</v>
          </cell>
          <cell r="B3863" t="str">
            <v>SCS0003222</v>
          </cell>
          <cell r="C3863" t="str">
            <v>M50N新造型副驾右侧大罩壳（四向）</v>
          </cell>
        </row>
        <row r="3864">
          <cell r="A3864" t="str">
            <v>2.03.431</v>
          </cell>
          <cell r="B3864" t="str">
            <v>SCS0003223</v>
          </cell>
          <cell r="C3864" t="str">
            <v>MA501右靠背包装袋</v>
          </cell>
        </row>
        <row r="3865">
          <cell r="A3865" t="str">
            <v>2.03.432</v>
          </cell>
          <cell r="B3865" t="str">
            <v>SCS0003224</v>
          </cell>
          <cell r="C3865" t="str">
            <v>MA501左靠背包装袋</v>
          </cell>
        </row>
        <row r="3866">
          <cell r="A3866" t="str">
            <v>2.03.433</v>
          </cell>
          <cell r="B3866" t="str">
            <v>SCS0003225</v>
          </cell>
          <cell r="C3866" t="str">
            <v>M50N新造型头枕导套(锁端)</v>
          </cell>
        </row>
        <row r="3867">
          <cell r="A3867" t="str">
            <v>2.03.434</v>
          </cell>
          <cell r="B3867" t="str">
            <v>SCS0003226</v>
          </cell>
          <cell r="C3867" t="str">
            <v>M50N新造型头枕导套(自由端)</v>
          </cell>
        </row>
        <row r="3868">
          <cell r="A3868" t="str">
            <v>2.03.435</v>
          </cell>
          <cell r="B3868" t="str">
            <v>SCS0003227</v>
          </cell>
          <cell r="C3868" t="str">
            <v>M50N新造型副驾调角器手柄</v>
          </cell>
        </row>
        <row r="3869">
          <cell r="A3869" t="str">
            <v>2.03.436</v>
          </cell>
          <cell r="B3869" t="str">
            <v>SCS0003228</v>
          </cell>
          <cell r="C3869" t="str">
            <v>M50N新造型主驾右侧罩壳</v>
          </cell>
        </row>
        <row r="3870">
          <cell r="A3870" t="str">
            <v>2.03.437</v>
          </cell>
          <cell r="B3870" t="str">
            <v>SCS0003229</v>
          </cell>
          <cell r="C3870" t="str">
            <v>M50N新造型主驾左侧罩壳（六向）</v>
          </cell>
        </row>
        <row r="3871">
          <cell r="A3871" t="str">
            <v>2.03.438</v>
          </cell>
          <cell r="B3871" t="str">
            <v>SCS0003230</v>
          </cell>
          <cell r="C3871" t="str">
            <v>M50N新造型升降手柄总成</v>
          </cell>
        </row>
        <row r="3872">
          <cell r="A3872" t="str">
            <v>2.03.439</v>
          </cell>
          <cell r="B3872" t="str">
            <v>SCS0003231</v>
          </cell>
          <cell r="C3872" t="str">
            <v>M50N新造型升降手柄盖</v>
          </cell>
        </row>
        <row r="3873">
          <cell r="A3873" t="str">
            <v>2.03.440</v>
          </cell>
          <cell r="B3873" t="str">
            <v>SCS0003232</v>
          </cell>
          <cell r="C3873" t="str">
            <v>M50N新造型主驾调角器手柄</v>
          </cell>
        </row>
        <row r="3874">
          <cell r="A3874" t="str">
            <v>2.03.441</v>
          </cell>
          <cell r="B3874" t="str">
            <v>SCS0003233</v>
          </cell>
          <cell r="C3874" t="str">
            <v>M50N新造型左独立座椅右侧扶手螺栓饰盖</v>
          </cell>
        </row>
        <row r="3875">
          <cell r="A3875" t="str">
            <v>2.03.442</v>
          </cell>
          <cell r="B3875" t="str">
            <v>BAS0000014</v>
          </cell>
          <cell r="C3875" t="str">
            <v>中排独立软带轴承</v>
          </cell>
        </row>
        <row r="3876">
          <cell r="A3876" t="str">
            <v>2.03.443</v>
          </cell>
          <cell r="B3876" t="str">
            <v>SCS0003234</v>
          </cell>
          <cell r="C3876" t="str">
            <v>M50N新造型中排左独立右侧大罩壳</v>
          </cell>
        </row>
        <row r="3877">
          <cell r="A3877" t="str">
            <v>2.03.444</v>
          </cell>
          <cell r="B3877" t="str">
            <v>SCS0003235</v>
          </cell>
          <cell r="C3877" t="str">
            <v>M50N新造型中排左独立左侧大罩壳</v>
          </cell>
        </row>
        <row r="3878">
          <cell r="A3878" t="str">
            <v>2.03.445</v>
          </cell>
          <cell r="B3878" t="str">
            <v>SCS0003236</v>
          </cell>
          <cell r="C3878" t="str">
            <v>M50N新造型中排座垫塑料防尘罩总成</v>
          </cell>
        </row>
        <row r="3879">
          <cell r="A3879" t="str">
            <v>2.03.446</v>
          </cell>
          <cell r="B3879" t="str">
            <v>SCS0003237</v>
          </cell>
          <cell r="C3879" t="str">
            <v>M50N新造型中排头枕塑料防尘罩总成</v>
          </cell>
        </row>
        <row r="3880">
          <cell r="A3880" t="str">
            <v>2.03.447</v>
          </cell>
          <cell r="B3880" t="str">
            <v>SCS0003238</v>
          </cell>
          <cell r="C3880" t="str">
            <v>M60安全带出口罩</v>
          </cell>
        </row>
        <row r="3881">
          <cell r="A3881" t="str">
            <v>2.03.448</v>
          </cell>
          <cell r="B3881" t="str">
            <v>SCS0003239</v>
          </cell>
          <cell r="C3881" t="str">
            <v>M50N新造型右独立座椅右侧扶手螺栓饰盖</v>
          </cell>
        </row>
        <row r="3882">
          <cell r="A3882" t="str">
            <v>2.03.449</v>
          </cell>
          <cell r="B3882" t="str">
            <v>SCS0003240</v>
          </cell>
          <cell r="C3882" t="str">
            <v>M50N新造型中排右独立左侧大罩壳</v>
          </cell>
        </row>
        <row r="3883">
          <cell r="A3883" t="str">
            <v>2.03.450</v>
          </cell>
          <cell r="B3883" t="str">
            <v>SCS0003241</v>
          </cell>
          <cell r="C3883" t="str">
            <v>M50N新造型中排右独立右侧大罩壳</v>
          </cell>
        </row>
        <row r="3884">
          <cell r="A3884" t="str">
            <v>2.03.451</v>
          </cell>
          <cell r="B3884" t="str">
            <v>SCS0003242</v>
          </cell>
          <cell r="C3884" t="str">
            <v>M50N新造型头枕导套(锁端)</v>
          </cell>
        </row>
        <row r="3885">
          <cell r="A3885" t="str">
            <v>2.03.452</v>
          </cell>
          <cell r="B3885" t="str">
            <v>SCS0003243</v>
          </cell>
          <cell r="C3885" t="str">
            <v>M50N新造型头枕导套(自由端)</v>
          </cell>
        </row>
        <row r="3886">
          <cell r="A3886" t="str">
            <v>2.03.453</v>
          </cell>
          <cell r="B3886" t="str">
            <v>SCS0003244</v>
          </cell>
          <cell r="C3886" t="str">
            <v>M50N新造型解锁扣手底座总成</v>
          </cell>
        </row>
        <row r="3887">
          <cell r="A3887" t="str">
            <v>2.03.454</v>
          </cell>
          <cell r="B3887" t="str">
            <v>SCS0003245</v>
          </cell>
          <cell r="C3887" t="str">
            <v>M50N新造型解锁扣手护罩</v>
          </cell>
        </row>
        <row r="3888">
          <cell r="A3888" t="str">
            <v>2.03.455</v>
          </cell>
          <cell r="B3888" t="str">
            <v>SCS0003246</v>
          </cell>
          <cell r="C3888" t="str">
            <v>M50N新造型折叠器护板</v>
          </cell>
        </row>
        <row r="3889">
          <cell r="A3889" t="str">
            <v>2.03.456</v>
          </cell>
          <cell r="B3889" t="str">
            <v>SCS0003247</v>
          </cell>
          <cell r="C3889" t="str">
            <v>M50N新造型折叠器护板盖</v>
          </cell>
        </row>
        <row r="3890">
          <cell r="A3890" t="str">
            <v>2.03.457</v>
          </cell>
          <cell r="B3890" t="str">
            <v>SCS0003248</v>
          </cell>
          <cell r="C3890" t="str">
            <v>M50N新造型座垫塑料防尘罩总成</v>
          </cell>
        </row>
        <row r="3891">
          <cell r="A3891" t="str">
            <v>2.03.458</v>
          </cell>
          <cell r="B3891" t="str">
            <v>SCS0003249</v>
          </cell>
          <cell r="C3891" t="str">
            <v>M60耐磨片</v>
          </cell>
        </row>
        <row r="3892">
          <cell r="A3892" t="str">
            <v>2.03.459</v>
          </cell>
          <cell r="B3892" t="str">
            <v>SCS0003250</v>
          </cell>
          <cell r="C3892" t="str">
            <v>M60中排四六分座椅缓冲垫</v>
          </cell>
        </row>
        <row r="3893">
          <cell r="A3893" t="str">
            <v>2.03.460</v>
          </cell>
          <cell r="B3893" t="str">
            <v>SCS0003251</v>
          </cell>
          <cell r="C3893" t="str">
            <v>M60拉带底座</v>
          </cell>
        </row>
        <row r="3894">
          <cell r="A3894" t="str">
            <v>2.03.461</v>
          </cell>
          <cell r="B3894" t="str">
            <v>SCS0003252</v>
          </cell>
          <cell r="C3894" t="str">
            <v>M60堵盖</v>
          </cell>
        </row>
        <row r="3895">
          <cell r="A3895" t="str">
            <v>2.03.462</v>
          </cell>
          <cell r="B3895" t="str">
            <v>SCS0003253</v>
          </cell>
          <cell r="C3895" t="str">
            <v>M50N新造型安全带出口罩</v>
          </cell>
        </row>
        <row r="3896">
          <cell r="A3896" t="str">
            <v>2.03.463</v>
          </cell>
          <cell r="B3896" t="str">
            <v>SCS0003254</v>
          </cell>
          <cell r="C3896" t="str">
            <v>MA501主驾右侧罩壳</v>
          </cell>
        </row>
        <row r="3897">
          <cell r="A3897" t="str">
            <v>2.03.464</v>
          </cell>
          <cell r="B3897" t="str">
            <v>SCS0003255</v>
          </cell>
          <cell r="C3897" t="str">
            <v>MA501主驾左侧罩壳（手动+六向）</v>
          </cell>
        </row>
        <row r="3898">
          <cell r="A3898" t="str">
            <v>2.03.465</v>
          </cell>
          <cell r="B3898" t="str">
            <v>SCS0003256</v>
          </cell>
          <cell r="C3898" t="str">
            <v>MA501升降手柄总成</v>
          </cell>
        </row>
        <row r="3899">
          <cell r="A3899" t="str">
            <v>2.03.466</v>
          </cell>
          <cell r="B3899" t="str">
            <v>SCS0003257</v>
          </cell>
          <cell r="C3899" t="str">
            <v>MA501升降手柄盖</v>
          </cell>
        </row>
        <row r="3900">
          <cell r="A3900" t="str">
            <v>2.03.467</v>
          </cell>
          <cell r="B3900" t="str">
            <v>SCS0003258</v>
          </cell>
          <cell r="C3900" t="str">
            <v>MA501调角器手柄</v>
          </cell>
        </row>
        <row r="3901">
          <cell r="A3901" t="str">
            <v>2.03.468</v>
          </cell>
          <cell r="B3901" t="str">
            <v>SCS0003259</v>
          </cell>
          <cell r="C3901" t="str">
            <v>MA501电动主驾左侧罩壳</v>
          </cell>
        </row>
        <row r="3902">
          <cell r="A3902" t="str">
            <v>2.03.469</v>
          </cell>
          <cell r="B3902" t="str">
            <v>BEC0000018</v>
          </cell>
          <cell r="C3902" t="str">
            <v>MA501主驾调节控制盒</v>
          </cell>
        </row>
        <row r="3903">
          <cell r="A3903" t="str">
            <v>2.03.470</v>
          </cell>
          <cell r="B3903" t="str">
            <v>SCS0003260</v>
          </cell>
          <cell r="C3903" t="str">
            <v>MA501主驾座垫调节按钮</v>
          </cell>
        </row>
        <row r="3904">
          <cell r="A3904" t="str">
            <v>2.03.471</v>
          </cell>
          <cell r="B3904" t="str">
            <v>SCS0003261</v>
          </cell>
          <cell r="C3904" t="str">
            <v>MA501主驾靠背调节按钮</v>
          </cell>
        </row>
        <row r="3905">
          <cell r="A3905" t="str">
            <v>2.03.472</v>
          </cell>
          <cell r="B3905" t="str">
            <v>SCS0003262</v>
          </cell>
          <cell r="C3905" t="str">
            <v>MA501副驾左侧罩壳</v>
          </cell>
        </row>
        <row r="3906">
          <cell r="A3906" t="str">
            <v>2.03.473</v>
          </cell>
          <cell r="B3906" t="str">
            <v>SCS0003263</v>
          </cell>
          <cell r="C3906" t="str">
            <v>MA501副驾右侧大罩壳（四向）</v>
          </cell>
        </row>
        <row r="3907">
          <cell r="A3907" t="str">
            <v>2.03.474</v>
          </cell>
          <cell r="B3907" t="str">
            <v>SCS0003264</v>
          </cell>
          <cell r="C3907" t="str">
            <v>MA501副驾调角器手柄</v>
          </cell>
        </row>
        <row r="3908">
          <cell r="A3908" t="str">
            <v>2.03.475</v>
          </cell>
          <cell r="B3908" t="str">
            <v>SCS0003265</v>
          </cell>
          <cell r="C3908" t="str">
            <v>MA501儿童座椅挂钩后部塑料件</v>
          </cell>
        </row>
        <row r="3909">
          <cell r="A3909" t="str">
            <v>2.03.476</v>
          </cell>
          <cell r="B3909" t="str">
            <v>SCS0003266</v>
          </cell>
          <cell r="C3909" t="str">
            <v>MA501安全带盖板</v>
          </cell>
        </row>
        <row r="3910">
          <cell r="A3910" t="str">
            <v>2.03.477</v>
          </cell>
          <cell r="B3910" t="str">
            <v>SCS0003267</v>
          </cell>
          <cell r="C3910" t="str">
            <v>MA501扶手转轴塑料饰盖</v>
          </cell>
        </row>
        <row r="3911">
          <cell r="A3911" t="str">
            <v>2.03.478</v>
          </cell>
          <cell r="B3911" t="str">
            <v>SCS0003268</v>
          </cell>
          <cell r="C3911" t="str">
            <v>MA501扶手转轴塑料限位盖</v>
          </cell>
        </row>
        <row r="3912">
          <cell r="A3912" t="str">
            <v>2.03.479</v>
          </cell>
          <cell r="B3912" t="str">
            <v>SCS0003269</v>
          </cell>
          <cell r="C3912" t="str">
            <v>MA501衬套</v>
          </cell>
        </row>
        <row r="3913">
          <cell r="A3913" t="str">
            <v>2.03.480</v>
          </cell>
          <cell r="B3913" t="str">
            <v>SCS0003270</v>
          </cell>
          <cell r="C3913" t="str">
            <v>MA501挡块</v>
          </cell>
        </row>
        <row r="3914">
          <cell r="A3914" t="str">
            <v>2.03.481</v>
          </cell>
          <cell r="B3914" t="str">
            <v>SCS0003271</v>
          </cell>
          <cell r="C3914" t="str">
            <v>MA501限位堵盖</v>
          </cell>
        </row>
        <row r="3915">
          <cell r="A3915" t="str">
            <v>2.03.482</v>
          </cell>
          <cell r="B3915" t="str">
            <v>BAS0000015</v>
          </cell>
          <cell r="C3915" t="str">
            <v>MA50旋转开口尼龙轴套</v>
          </cell>
        </row>
        <row r="3916">
          <cell r="A3916" t="str">
            <v>2.03.483</v>
          </cell>
          <cell r="B3916" t="str">
            <v>SCS0003272</v>
          </cell>
          <cell r="C3916" t="str">
            <v>MA501后排整体坐垫塑料防尘罩</v>
          </cell>
        </row>
        <row r="3917">
          <cell r="A3917" t="str">
            <v>2.03.484</v>
          </cell>
          <cell r="B3917" t="str">
            <v>SCS0003273</v>
          </cell>
          <cell r="C3917" t="str">
            <v>MA501右坐垫包装袋</v>
          </cell>
        </row>
        <row r="3918">
          <cell r="A3918" t="str">
            <v>2.03.485</v>
          </cell>
          <cell r="B3918" t="str">
            <v>SCS0003274</v>
          </cell>
          <cell r="C3918" t="str">
            <v>MA501左坐垫包装袋</v>
          </cell>
        </row>
        <row r="3919">
          <cell r="A3919" t="str">
            <v>2.03.486</v>
          </cell>
          <cell r="B3919" t="str">
            <v>SCS0003275</v>
          </cell>
          <cell r="C3919" t="str">
            <v>C40DB四背包装袋</v>
          </cell>
        </row>
        <row r="3920">
          <cell r="A3920" t="str">
            <v>2.03.487</v>
          </cell>
          <cell r="B3920" t="str">
            <v>SCS0003276</v>
          </cell>
          <cell r="C3920" t="str">
            <v>C40DB靠背外侧扶手钣金护盖（深色）</v>
          </cell>
        </row>
        <row r="3921">
          <cell r="A3921" t="str">
            <v>2.03.488</v>
          </cell>
          <cell r="B3921" t="str">
            <v>SCS0003277</v>
          </cell>
          <cell r="C3921" t="str">
            <v>C40DB六背包装袋</v>
          </cell>
        </row>
        <row r="3922">
          <cell r="A3922" t="str">
            <v>2.03.489</v>
          </cell>
          <cell r="B3922" t="str">
            <v>SCS0003278</v>
          </cell>
          <cell r="C3922" t="str">
            <v>医疗椅靠背塑料防尘罩</v>
          </cell>
        </row>
        <row r="3923">
          <cell r="A3923" t="str">
            <v>2.03.490</v>
          </cell>
          <cell r="B3923" t="str">
            <v>SCS0003279</v>
          </cell>
          <cell r="C3923" t="str">
            <v>医疗椅座垫总成防尘罩</v>
          </cell>
        </row>
        <row r="3924">
          <cell r="A3924" t="str">
            <v>2.03.491</v>
          </cell>
          <cell r="B3924" t="str">
            <v>SCS0003280</v>
          </cell>
          <cell r="C3924" t="str">
            <v>医疗椅座垫支撑总成防尘罩</v>
          </cell>
        </row>
        <row r="3925">
          <cell r="A3925" t="str">
            <v>2.03.492</v>
          </cell>
          <cell r="B3925" t="str">
            <v>SCS0003281</v>
          </cell>
          <cell r="C3925" t="str">
            <v>医疗椅腿部支撑总成防尘罩</v>
          </cell>
        </row>
        <row r="3926">
          <cell r="A3926" t="str">
            <v>2.03.493</v>
          </cell>
          <cell r="B3926" t="str">
            <v>SCS0003282</v>
          </cell>
          <cell r="C3926" t="str">
            <v>医疗椅座垫吹塑件</v>
          </cell>
        </row>
        <row r="3927">
          <cell r="A3927" t="str">
            <v>2.03.494</v>
          </cell>
          <cell r="B3927" t="str">
            <v>SCS0003283</v>
          </cell>
          <cell r="C3927" t="str">
            <v>医疗椅腿部支撑吹塑件</v>
          </cell>
        </row>
        <row r="3928">
          <cell r="A3928" t="str">
            <v>2.03.495</v>
          </cell>
          <cell r="B3928" t="str">
            <v>BCL0000007</v>
          </cell>
          <cell r="C3928" t="str">
            <v>U201塑料卡扣</v>
          </cell>
        </row>
        <row r="3929">
          <cell r="A3929" t="str">
            <v>2.03.496</v>
          </cell>
          <cell r="B3929" t="str">
            <v>SCS0003284</v>
          </cell>
          <cell r="C3929" t="str">
            <v>U201塑料把手R（黑色）</v>
          </cell>
        </row>
        <row r="3930">
          <cell r="A3930" t="str">
            <v>2.03.497</v>
          </cell>
          <cell r="B3930" t="str">
            <v>SCS0003285</v>
          </cell>
          <cell r="C3930" t="str">
            <v>U201塑料把手R（米色）</v>
          </cell>
        </row>
        <row r="3931">
          <cell r="A3931" t="str">
            <v>2.03.498</v>
          </cell>
          <cell r="B3931" t="str">
            <v>SCS0003286</v>
          </cell>
          <cell r="C3931" t="str">
            <v>U201解锁扣手底座（米色）</v>
          </cell>
        </row>
        <row r="3932">
          <cell r="A3932" t="str">
            <v>2.03.499</v>
          </cell>
          <cell r="B3932" t="str">
            <v>SCS0003287</v>
          </cell>
          <cell r="C3932" t="str">
            <v>U201解锁扣手底座（黑色）</v>
          </cell>
        </row>
        <row r="3933">
          <cell r="A3933" t="str">
            <v>2.03.500</v>
          </cell>
          <cell r="B3933" t="str">
            <v>SCS0003288</v>
          </cell>
          <cell r="C3933" t="str">
            <v>U201解锁扣手（黑色）</v>
          </cell>
        </row>
        <row r="3934">
          <cell r="A3934" t="str">
            <v>2.03.501</v>
          </cell>
          <cell r="B3934" t="str">
            <v>SCS0003289</v>
          </cell>
          <cell r="C3934" t="str">
            <v>U201解锁扣手（米色）</v>
          </cell>
        </row>
        <row r="3935">
          <cell r="A3935" t="str">
            <v>2.03.502</v>
          </cell>
          <cell r="B3935" t="str">
            <v>SCS0003290</v>
          </cell>
          <cell r="C3935" t="str">
            <v>U201解锁扣手护罩（米色）</v>
          </cell>
        </row>
        <row r="3936">
          <cell r="A3936" t="str">
            <v>2.03.503</v>
          </cell>
          <cell r="B3936" t="str">
            <v>SCS0003291</v>
          </cell>
          <cell r="C3936" t="str">
            <v>U201解锁扣手护罩（黑色）</v>
          </cell>
        </row>
        <row r="3937">
          <cell r="A3937" t="str">
            <v>2.03.504</v>
          </cell>
          <cell r="B3937" t="str">
            <v>SCS0003292</v>
          </cell>
          <cell r="C3937" t="str">
            <v>U201解锁扣手堵盖（黑色）</v>
          </cell>
        </row>
        <row r="3938">
          <cell r="A3938" t="str">
            <v>2.03.505</v>
          </cell>
          <cell r="B3938" t="str">
            <v>SCS0003293</v>
          </cell>
          <cell r="C3938" t="str">
            <v>U201解锁扣手堵盖（米色）</v>
          </cell>
        </row>
        <row r="3939">
          <cell r="A3939" t="str">
            <v>2.03.506</v>
          </cell>
          <cell r="B3939" t="str">
            <v>SCS0003294</v>
          </cell>
          <cell r="C3939" t="str">
            <v>U201头枕插管总成（从动、黑色）</v>
          </cell>
        </row>
        <row r="3940">
          <cell r="A3940" t="str">
            <v>2.03.507</v>
          </cell>
          <cell r="B3940" t="str">
            <v>SCS0003295</v>
          </cell>
          <cell r="C3940" t="str">
            <v>U201头枕插管总成（从动、米色）</v>
          </cell>
        </row>
        <row r="3941">
          <cell r="A3941" t="str">
            <v>2.03.508</v>
          </cell>
          <cell r="B3941" t="str">
            <v>SCS0003296</v>
          </cell>
          <cell r="C3941" t="str">
            <v>U201头枕插管总成（主动、米色）</v>
          </cell>
        </row>
        <row r="3942">
          <cell r="A3942" t="str">
            <v>2.03.509</v>
          </cell>
          <cell r="B3942" t="str">
            <v>SCS0003297</v>
          </cell>
          <cell r="C3942" t="str">
            <v>U201头枕插管总成（主动、黑色）</v>
          </cell>
        </row>
        <row r="3943">
          <cell r="A3943" t="str">
            <v>2.03.510</v>
          </cell>
          <cell r="B3943" t="str">
            <v>SCS0003298</v>
          </cell>
          <cell r="C3943" t="str">
            <v>U201四分靠背调角器罩壳右（黑色）</v>
          </cell>
        </row>
        <row r="3944">
          <cell r="A3944" t="str">
            <v>2.03.511</v>
          </cell>
          <cell r="B3944" t="str">
            <v>SCS0003299</v>
          </cell>
          <cell r="C3944" t="str">
            <v>U201四分靠背调角器罩壳右（米色）</v>
          </cell>
        </row>
        <row r="3945">
          <cell r="A3945" t="str">
            <v>2.03.512</v>
          </cell>
          <cell r="B3945" t="str">
            <v>SCS0003300</v>
          </cell>
          <cell r="C3945" t="str">
            <v>U201四分靠背调角器罩壳左（米色）</v>
          </cell>
        </row>
        <row r="3946">
          <cell r="A3946" t="str">
            <v>2.03.513</v>
          </cell>
          <cell r="B3946" t="str">
            <v>SCS0003301</v>
          </cell>
          <cell r="C3946" t="str">
            <v>U201四分靠背调角器罩壳左（黑色）</v>
          </cell>
        </row>
        <row r="3947">
          <cell r="A3947" t="str">
            <v>2.03.514</v>
          </cell>
          <cell r="B3947" t="str">
            <v>SCS0003302</v>
          </cell>
          <cell r="C3947" t="str">
            <v>U201四分靠背包装膜</v>
          </cell>
        </row>
        <row r="3948">
          <cell r="A3948" t="str">
            <v>2.03.515</v>
          </cell>
          <cell r="B3948" t="str">
            <v>SCS0003303</v>
          </cell>
          <cell r="C3948" t="str">
            <v>U201四分座垫包装膜</v>
          </cell>
        </row>
        <row r="3949">
          <cell r="A3949" t="str">
            <v>2.03.516</v>
          </cell>
          <cell r="B3949" t="str">
            <v>SCS0010643</v>
          </cell>
          <cell r="C3949" t="str">
            <v>C40D主驾右侧罩壳</v>
          </cell>
        </row>
        <row r="3950">
          <cell r="A3950" t="str">
            <v>2.03.517</v>
          </cell>
          <cell r="B3950" t="str">
            <v>SCS0010726</v>
          </cell>
          <cell r="C3950" t="str">
            <v>C40D主驾左侧罩壳</v>
          </cell>
        </row>
        <row r="3951">
          <cell r="A3951" t="str">
            <v>2.03.518</v>
          </cell>
          <cell r="B3951" t="str">
            <v>SCS0003304</v>
          </cell>
          <cell r="C3951" t="str">
            <v>U201靠背折叠扣手总成</v>
          </cell>
        </row>
        <row r="3952">
          <cell r="A3952" t="str">
            <v>2.03.519</v>
          </cell>
          <cell r="B3952" t="str">
            <v>SCS0003305</v>
          </cell>
          <cell r="C3952" t="str">
            <v>U201四分座垫底护壳罩（黑色）</v>
          </cell>
        </row>
        <row r="3953">
          <cell r="A3953" t="str">
            <v>2.03.520</v>
          </cell>
          <cell r="B3953" t="str">
            <v>SCS0003306</v>
          </cell>
          <cell r="C3953" t="str">
            <v>U201四分座垫底护壳罩（米色）</v>
          </cell>
        </row>
        <row r="3954">
          <cell r="A3954" t="str">
            <v>2.03.521</v>
          </cell>
          <cell r="B3954" t="str">
            <v>SCS0003307</v>
          </cell>
          <cell r="C3954" t="str">
            <v>U201六分座垫底护壳罩（米色）</v>
          </cell>
        </row>
        <row r="3955">
          <cell r="A3955" t="str">
            <v>2.03.522</v>
          </cell>
          <cell r="B3955" t="str">
            <v>SCS0003308</v>
          </cell>
          <cell r="C3955" t="str">
            <v>U201六分座垫底护壳罩（黑色）</v>
          </cell>
        </row>
        <row r="3956">
          <cell r="A3956" t="str">
            <v>2.03.523</v>
          </cell>
          <cell r="B3956" t="str">
            <v>SCS0003309</v>
          </cell>
          <cell r="C3956" t="str">
            <v>U201塑料把手L（黑色）</v>
          </cell>
        </row>
        <row r="3957">
          <cell r="A3957" t="str">
            <v>2.03.524</v>
          </cell>
          <cell r="B3957" t="str">
            <v>SCS0003310</v>
          </cell>
          <cell r="C3957" t="str">
            <v>U201塑料把手L（米色）</v>
          </cell>
        </row>
        <row r="3958">
          <cell r="A3958" t="str">
            <v>2.03.525</v>
          </cell>
          <cell r="B3958" t="str">
            <v>SCS0003311</v>
          </cell>
          <cell r="C3958" t="str">
            <v>U201安全带出口护罩（米色）</v>
          </cell>
        </row>
        <row r="3959">
          <cell r="A3959" t="str">
            <v>2.03.526</v>
          </cell>
          <cell r="B3959" t="str">
            <v>SCS0003312</v>
          </cell>
          <cell r="C3959" t="str">
            <v>U201安全带出口护罩（黑色）</v>
          </cell>
        </row>
        <row r="3960">
          <cell r="A3960" t="str">
            <v>2.03.527</v>
          </cell>
          <cell r="B3960" t="str">
            <v>SCS0003313</v>
          </cell>
          <cell r="C3960" t="str">
            <v>U201扶手外侧尼龙套</v>
          </cell>
        </row>
        <row r="3961">
          <cell r="A3961" t="str">
            <v>2.03.528</v>
          </cell>
          <cell r="B3961" t="str">
            <v>SCS0003314</v>
          </cell>
          <cell r="C3961" t="str">
            <v>U201扶手内侧尼龙套</v>
          </cell>
        </row>
        <row r="3962">
          <cell r="A3962" t="str">
            <v>2.03.529</v>
          </cell>
          <cell r="B3962" t="str">
            <v>SCS0003315</v>
          </cell>
          <cell r="C3962" t="str">
            <v>U201尼龙垫片</v>
          </cell>
        </row>
        <row r="3963">
          <cell r="A3963" t="str">
            <v>2.03.530</v>
          </cell>
          <cell r="B3963" t="str">
            <v>SCS0003316</v>
          </cell>
          <cell r="C3963" t="str">
            <v>U201扶手罩壳（黑色）</v>
          </cell>
        </row>
        <row r="3964">
          <cell r="A3964" t="str">
            <v>2.03.531</v>
          </cell>
          <cell r="B3964" t="str">
            <v>SCS0003317</v>
          </cell>
          <cell r="C3964" t="str">
            <v>U201六分靠背调角器罩壳左（黑色）</v>
          </cell>
        </row>
        <row r="3965">
          <cell r="A3965" t="str">
            <v>2.03.532</v>
          </cell>
          <cell r="B3965" t="str">
            <v>SCS0003318</v>
          </cell>
          <cell r="C3965" t="str">
            <v>U201六分靠背调角器罩壳左（米色）</v>
          </cell>
        </row>
        <row r="3966">
          <cell r="A3966" t="str">
            <v>2.03.533</v>
          </cell>
          <cell r="B3966" t="str">
            <v>SCS0003319</v>
          </cell>
          <cell r="C3966" t="str">
            <v>U201六分靠背调角器罩壳右（米色）</v>
          </cell>
        </row>
        <row r="3967">
          <cell r="A3967" t="str">
            <v>2.03.534</v>
          </cell>
          <cell r="B3967" t="str">
            <v>SCS0003320</v>
          </cell>
          <cell r="C3967" t="str">
            <v>U201六分靠背调角器罩壳右（黑色）</v>
          </cell>
        </row>
        <row r="3968">
          <cell r="A3968" t="str">
            <v>2.03.535</v>
          </cell>
          <cell r="B3968" t="str">
            <v>SCS0003321</v>
          </cell>
          <cell r="C3968" t="str">
            <v>U201六分靠背包装膜</v>
          </cell>
        </row>
        <row r="3969">
          <cell r="A3969" t="str">
            <v>2.03.536</v>
          </cell>
          <cell r="B3969" t="str">
            <v>SCS0003322</v>
          </cell>
          <cell r="C3969" t="str">
            <v>U201座垫撑板</v>
          </cell>
        </row>
        <row r="3970">
          <cell r="A3970" t="str">
            <v>2.03.537</v>
          </cell>
          <cell r="B3970" t="str">
            <v>SCS0003323</v>
          </cell>
          <cell r="C3970" t="str">
            <v>U201橡胶垫</v>
          </cell>
        </row>
        <row r="3971">
          <cell r="A3971" t="str">
            <v>2.03.538</v>
          </cell>
          <cell r="B3971" t="str">
            <v>SCS0003324</v>
          </cell>
          <cell r="C3971" t="str">
            <v>U201靠背撑板</v>
          </cell>
        </row>
        <row r="3972">
          <cell r="A3972" t="str">
            <v>2.03.539</v>
          </cell>
          <cell r="B3972" t="str">
            <v>SCS0003325</v>
          </cell>
          <cell r="C3972" t="str">
            <v>U201三排右座椅调角器内罩壳（黑色）</v>
          </cell>
        </row>
        <row r="3973">
          <cell r="A3973" t="str">
            <v>2.03.540</v>
          </cell>
          <cell r="B3973" t="str">
            <v>SCS0003326</v>
          </cell>
          <cell r="C3973" t="str">
            <v>U201三排右座椅调角器内罩壳（米色）</v>
          </cell>
        </row>
        <row r="3974">
          <cell r="A3974" t="str">
            <v>2.03.541</v>
          </cell>
          <cell r="B3974" t="str">
            <v>SCS0003327</v>
          </cell>
          <cell r="C3974" t="str">
            <v>U201尼龙套</v>
          </cell>
        </row>
        <row r="3975">
          <cell r="A3975" t="str">
            <v>2.03.542</v>
          </cell>
          <cell r="B3975" t="str">
            <v>SCS0003328</v>
          </cell>
          <cell r="C3975" t="str">
            <v>U201三排右座椅侧调角器外护罩（黑色）</v>
          </cell>
        </row>
        <row r="3976">
          <cell r="A3976" t="str">
            <v>2.03.543</v>
          </cell>
          <cell r="B3976" t="str">
            <v>SCS0003329</v>
          </cell>
          <cell r="C3976" t="str">
            <v>U201三排右座椅侧调角器外护罩（米色）</v>
          </cell>
        </row>
        <row r="3977">
          <cell r="A3977" t="str">
            <v>2.03.544</v>
          </cell>
          <cell r="B3977" t="str">
            <v>SCS0003330</v>
          </cell>
          <cell r="C3977" t="str">
            <v>U201三排右座椅坐垫前边外护罩（米色）</v>
          </cell>
        </row>
        <row r="3978">
          <cell r="A3978" t="str">
            <v>2.03.545</v>
          </cell>
          <cell r="B3978" t="str">
            <v>SCS0003331</v>
          </cell>
          <cell r="C3978" t="str">
            <v>U201三排右座椅坐垫前边外护罩（黑色）</v>
          </cell>
        </row>
        <row r="3979">
          <cell r="A3979" t="str">
            <v>2.03.546</v>
          </cell>
          <cell r="B3979" t="str">
            <v>SCS0003332</v>
          </cell>
          <cell r="C3979" t="str">
            <v>U201三排右座椅座垫前端内护罩（黑色）</v>
          </cell>
        </row>
        <row r="3980">
          <cell r="A3980" t="str">
            <v>2.03.547</v>
          </cell>
          <cell r="B3980" t="str">
            <v>SCS0003333</v>
          </cell>
          <cell r="C3980" t="str">
            <v>U201三排右座椅座垫前端内护罩（米色）</v>
          </cell>
        </row>
        <row r="3981">
          <cell r="A3981" t="str">
            <v>2.03.548</v>
          </cell>
          <cell r="B3981" t="str">
            <v>SCS0010526</v>
          </cell>
          <cell r="C3981" t="str">
            <v>C40D电动靠背调节按钮</v>
          </cell>
        </row>
        <row r="3982">
          <cell r="A3982" t="str">
            <v>2.03.549</v>
          </cell>
          <cell r="B3982" t="str">
            <v>SCS0010527</v>
          </cell>
          <cell r="C3982" t="str">
            <v>C40D电动坐垫调节按钮</v>
          </cell>
        </row>
        <row r="3983">
          <cell r="A3983" t="str">
            <v>2.03.550</v>
          </cell>
          <cell r="B3983" t="str">
            <v>SCS0003334</v>
          </cell>
          <cell r="C3983" t="str">
            <v>U201三排靠背包装膜</v>
          </cell>
        </row>
        <row r="3984">
          <cell r="A3984" t="str">
            <v>2.03.551</v>
          </cell>
          <cell r="B3984" t="str">
            <v>SCS0003335</v>
          </cell>
          <cell r="C3984" t="str">
            <v>U201三排座垫包装膜</v>
          </cell>
        </row>
        <row r="3985">
          <cell r="A3985" t="str">
            <v>2.03.552</v>
          </cell>
          <cell r="B3985" t="str">
            <v>SCS0003336</v>
          </cell>
          <cell r="C3985" t="str">
            <v>U201三排左座椅调角器内罩壳（黑色）</v>
          </cell>
        </row>
        <row r="3986">
          <cell r="A3986" t="str">
            <v>2.03.553</v>
          </cell>
          <cell r="B3986" t="str">
            <v>SCS0003337</v>
          </cell>
          <cell r="C3986" t="str">
            <v>U201三排左座椅调角器内罩壳（米色）</v>
          </cell>
        </row>
        <row r="3987">
          <cell r="A3987" t="str">
            <v>2.03.554</v>
          </cell>
          <cell r="B3987" t="str">
            <v>SCS0003338</v>
          </cell>
          <cell r="C3987" t="str">
            <v>U201三排左座椅调角器外护罩（米色）</v>
          </cell>
        </row>
        <row r="3988">
          <cell r="A3988" t="str">
            <v>2.03.555</v>
          </cell>
          <cell r="B3988" t="str">
            <v>SCS0003339</v>
          </cell>
          <cell r="C3988" t="str">
            <v>U201三排左座椅调角器外护罩（黑色）</v>
          </cell>
        </row>
        <row r="3989">
          <cell r="A3989" t="str">
            <v>2.03.556</v>
          </cell>
          <cell r="B3989" t="str">
            <v>SCS0003340</v>
          </cell>
          <cell r="C3989" t="str">
            <v>U201三排左座椅坐垫前边外护罩（黑色）</v>
          </cell>
        </row>
        <row r="3990">
          <cell r="A3990" t="str">
            <v>2.03.557</v>
          </cell>
          <cell r="B3990" t="str">
            <v>SCS0003341</v>
          </cell>
          <cell r="C3990" t="str">
            <v>U201三排左座椅坐垫前边外护罩（米色）</v>
          </cell>
        </row>
        <row r="3991">
          <cell r="A3991" t="str">
            <v>2.03.558</v>
          </cell>
          <cell r="B3991" t="str">
            <v>SCS0003342</v>
          </cell>
          <cell r="C3991" t="str">
            <v>U201三排左座椅座垫前端内护罩（米色）</v>
          </cell>
        </row>
        <row r="3992">
          <cell r="A3992" t="str">
            <v>2.03.559</v>
          </cell>
          <cell r="B3992" t="str">
            <v>SCS0003343</v>
          </cell>
          <cell r="C3992" t="str">
            <v>U201三排左座椅座垫前端内护罩（黑色）</v>
          </cell>
        </row>
        <row r="3993">
          <cell r="A3993" t="str">
            <v>2.03.560</v>
          </cell>
          <cell r="B3993" t="str">
            <v>SCS0010528</v>
          </cell>
          <cell r="C3993" t="str">
            <v>C40DB主驾电动六向调节控制盒</v>
          </cell>
        </row>
        <row r="3994">
          <cell r="A3994" t="str">
            <v>2.03.561</v>
          </cell>
          <cell r="B3994" t="str">
            <v>SCS0010646</v>
          </cell>
          <cell r="C3994" t="str">
            <v>C40D主驾左侧罩壳（六向）</v>
          </cell>
        </row>
        <row r="3995">
          <cell r="A3995" t="str">
            <v>2.03.562</v>
          </cell>
          <cell r="B3995" t="str">
            <v>SCS0010695</v>
          </cell>
          <cell r="C3995" t="str">
            <v>C40D副驾右侧罩壳（四向）</v>
          </cell>
        </row>
        <row r="3996">
          <cell r="A3996" t="str">
            <v>2.03.563</v>
          </cell>
          <cell r="B3996" t="str">
            <v>SCS0010694</v>
          </cell>
          <cell r="C3996" t="str">
            <v>C40D副驾左侧罩壳</v>
          </cell>
        </row>
        <row r="3997">
          <cell r="A3997" t="str">
            <v>2.03.564</v>
          </cell>
          <cell r="B3997" t="str">
            <v>SCS0003344</v>
          </cell>
          <cell r="C3997" t="str">
            <v>MA501头枕导套(锁端)黑</v>
          </cell>
        </row>
        <row r="3998">
          <cell r="A3998" t="str">
            <v>2.03.565</v>
          </cell>
          <cell r="B3998" t="str">
            <v>SCS0003345</v>
          </cell>
          <cell r="C3998" t="str">
            <v>MA501头枕导套(自由端)黑</v>
          </cell>
        </row>
        <row r="3999">
          <cell r="A3999" t="str">
            <v>2.03.566</v>
          </cell>
          <cell r="B3999" t="str">
            <v>SCS0003346</v>
          </cell>
          <cell r="C3999" t="str">
            <v>H40D主驾右侧罩壳</v>
          </cell>
        </row>
        <row r="4000">
          <cell r="A4000" t="str">
            <v>2.03.567</v>
          </cell>
          <cell r="B4000" t="str">
            <v>SCS0003347</v>
          </cell>
          <cell r="C4000" t="str">
            <v>H40D主驾左侧罩壳（六向）</v>
          </cell>
        </row>
        <row r="4001">
          <cell r="A4001" t="str">
            <v>2.03.568</v>
          </cell>
          <cell r="B4001" t="str">
            <v>SCS0003348</v>
          </cell>
          <cell r="C4001" t="str">
            <v>H40D主驾左侧罩壳（四向）</v>
          </cell>
        </row>
        <row r="4002">
          <cell r="A4002" t="str">
            <v>2.03.569</v>
          </cell>
          <cell r="B4002" t="str">
            <v>SCS0003349</v>
          </cell>
          <cell r="C4002" t="str">
            <v>H40D副驾左侧罩壳</v>
          </cell>
        </row>
        <row r="4003">
          <cell r="A4003" t="str">
            <v>2.03.570</v>
          </cell>
          <cell r="B4003" t="str">
            <v>SCS0003350</v>
          </cell>
          <cell r="C4003" t="str">
            <v>H40D副驾右侧大罩壳（四向）</v>
          </cell>
        </row>
        <row r="4004">
          <cell r="A4004" t="str">
            <v>2.03.571</v>
          </cell>
          <cell r="B4004" t="str">
            <v>SCS0003351</v>
          </cell>
          <cell r="C4004" t="str">
            <v>H40D调角器手柄</v>
          </cell>
        </row>
        <row r="4005">
          <cell r="A4005" t="str">
            <v>2.03.572</v>
          </cell>
          <cell r="B4005" t="str">
            <v>SCS0003352</v>
          </cell>
          <cell r="C4005" t="str">
            <v>H40D升降手柄总成</v>
          </cell>
        </row>
        <row r="4006">
          <cell r="A4006" t="str">
            <v>2.03.573</v>
          </cell>
          <cell r="B4006" t="str">
            <v>SCS0003353</v>
          </cell>
          <cell r="C4006" t="str">
            <v>H40D升降手柄盖</v>
          </cell>
        </row>
        <row r="4007">
          <cell r="A4007" t="str">
            <v>2.03.574</v>
          </cell>
          <cell r="B4007" t="str">
            <v>SCS0003354</v>
          </cell>
          <cell r="C4007" t="str">
            <v>H40D副驾调角器手柄</v>
          </cell>
        </row>
        <row r="4008">
          <cell r="A4008" t="str">
            <v>2.03.575</v>
          </cell>
          <cell r="B4008" t="str">
            <v>SCS0003355</v>
          </cell>
          <cell r="C4008" t="str">
            <v>M50S头枕主插管（黑色）</v>
          </cell>
        </row>
        <row r="4009">
          <cell r="A4009" t="str">
            <v>2.03.576</v>
          </cell>
          <cell r="B4009" t="str">
            <v>SCS0003356</v>
          </cell>
          <cell r="C4009" t="str">
            <v>M50S头枕副插管（黑色）</v>
          </cell>
        </row>
        <row r="4010">
          <cell r="A4010" t="str">
            <v>2.03.577</v>
          </cell>
          <cell r="B4010" t="str">
            <v>SCS0003357</v>
          </cell>
          <cell r="C4010" t="str">
            <v>M50S左内护盖（黑色）</v>
          </cell>
        </row>
        <row r="4011">
          <cell r="A4011" t="str">
            <v>2.03.578</v>
          </cell>
          <cell r="B4011" t="str">
            <v>SCS0003358</v>
          </cell>
          <cell r="C4011" t="str">
            <v>M50S右外护盖（黑色）</v>
          </cell>
        </row>
        <row r="4012">
          <cell r="A4012" t="str">
            <v>2.03.579</v>
          </cell>
          <cell r="B4012" t="str">
            <v>SCS0003359</v>
          </cell>
          <cell r="C4012" t="str">
            <v>M50S副司机外护垫（黑色）</v>
          </cell>
        </row>
        <row r="4013">
          <cell r="A4013" t="str">
            <v>2.03.580</v>
          </cell>
          <cell r="B4013" t="str">
            <v>SCS0003360</v>
          </cell>
          <cell r="C4013" t="str">
            <v>M50S塞盖（黑色）</v>
          </cell>
        </row>
        <row r="4014">
          <cell r="A4014" t="str">
            <v>2.03.581</v>
          </cell>
          <cell r="B4014" t="str">
            <v>SCS0003361</v>
          </cell>
          <cell r="C4014" t="str">
            <v>M50S副驾调角器把手护盖（黑色）</v>
          </cell>
        </row>
        <row r="4015">
          <cell r="A4015" t="str">
            <v>2.03.582</v>
          </cell>
          <cell r="B4015" t="str">
            <v>SCS0003362</v>
          </cell>
          <cell r="C4015" t="str">
            <v>M50S右内护盖（黑色）</v>
          </cell>
        </row>
        <row r="4016">
          <cell r="A4016" t="str">
            <v>2.03.583</v>
          </cell>
          <cell r="B4016" t="str">
            <v>SCS0003363</v>
          </cell>
          <cell r="C4016" t="str">
            <v>M50S左外护盖（黑色）</v>
          </cell>
        </row>
        <row r="4017">
          <cell r="A4017" t="str">
            <v>2.03.584</v>
          </cell>
          <cell r="B4017" t="str">
            <v>SCS0003364</v>
          </cell>
          <cell r="C4017" t="str">
            <v>M50S主驾调角器把手护盖（黑色）</v>
          </cell>
        </row>
        <row r="4018">
          <cell r="A4018" t="str">
            <v>2.03.585</v>
          </cell>
          <cell r="B4018" t="str">
            <v>SCS0003365</v>
          </cell>
          <cell r="C4018" t="str">
            <v>M50S头枕主插管（米色）</v>
          </cell>
        </row>
        <row r="4019">
          <cell r="A4019" t="str">
            <v>2.03.586</v>
          </cell>
          <cell r="B4019" t="str">
            <v>SCS0003366</v>
          </cell>
          <cell r="C4019" t="str">
            <v>M50S头枕副插管（米色）</v>
          </cell>
        </row>
        <row r="4020">
          <cell r="A4020" t="str">
            <v>2.03.587</v>
          </cell>
          <cell r="B4020" t="str">
            <v>SCS0003367</v>
          </cell>
          <cell r="C4020" t="str">
            <v>M50S主驾右内护盖（米色）</v>
          </cell>
        </row>
        <row r="4021">
          <cell r="A4021" t="str">
            <v>2.03.588</v>
          </cell>
          <cell r="B4021" t="str">
            <v>SCS0003368</v>
          </cell>
          <cell r="C4021" t="str">
            <v>M50S主驾左外护盖（米色）</v>
          </cell>
        </row>
        <row r="4022">
          <cell r="A4022" t="str">
            <v>2.03.589</v>
          </cell>
          <cell r="B4022" t="str">
            <v>SCS0003369</v>
          </cell>
          <cell r="C4022" t="str">
            <v>M50S塞盖（米色）</v>
          </cell>
        </row>
        <row r="4023">
          <cell r="A4023" t="str">
            <v>2.03.590</v>
          </cell>
          <cell r="B4023" t="str">
            <v>SCS0003370</v>
          </cell>
          <cell r="C4023" t="str">
            <v>M50S调角器把手护盖（米色）</v>
          </cell>
        </row>
        <row r="4024">
          <cell r="A4024" t="str">
            <v>2.03.591</v>
          </cell>
          <cell r="B4024" t="str">
            <v>SCS0003371</v>
          </cell>
          <cell r="C4024" t="str">
            <v>M50S左内护盖（米色）</v>
          </cell>
        </row>
        <row r="4025">
          <cell r="A4025" t="str">
            <v>2.03.592</v>
          </cell>
          <cell r="B4025" t="str">
            <v>SCS0003372</v>
          </cell>
          <cell r="C4025" t="str">
            <v>M50S右外护盖（米色）</v>
          </cell>
        </row>
        <row r="4026">
          <cell r="A4026" t="str">
            <v>2.03.593</v>
          </cell>
          <cell r="B4026" t="str">
            <v>SCS0003373</v>
          </cell>
          <cell r="C4026" t="str">
            <v>M50S调角器把手护盖（米色）</v>
          </cell>
        </row>
        <row r="4027">
          <cell r="A4027" t="str">
            <v>2.03.594</v>
          </cell>
          <cell r="B4027" t="str">
            <v>SCS0003374</v>
          </cell>
          <cell r="C4027" t="str">
            <v>后扣手总成（黑色）</v>
          </cell>
        </row>
        <row r="4028">
          <cell r="A4028" t="str">
            <v>2.03.595</v>
          </cell>
          <cell r="B4028" t="str">
            <v>SCS0003375</v>
          </cell>
          <cell r="C4028" t="str">
            <v>安全带出口罩（黑色）</v>
          </cell>
        </row>
        <row r="4029">
          <cell r="A4029" t="str">
            <v>2.03.596</v>
          </cell>
          <cell r="B4029" t="str">
            <v>SCS0003376</v>
          </cell>
          <cell r="C4029" t="str">
            <v>左护盖（黑色）</v>
          </cell>
        </row>
        <row r="4030">
          <cell r="A4030" t="str">
            <v>2.03.597</v>
          </cell>
          <cell r="B4030" t="str">
            <v>SCS0003377</v>
          </cell>
          <cell r="C4030" t="str">
            <v>右护盖（黑色）</v>
          </cell>
        </row>
        <row r="4031">
          <cell r="A4031" t="str">
            <v>2.03.598</v>
          </cell>
          <cell r="B4031" t="str">
            <v>SCS0003378</v>
          </cell>
          <cell r="C4031" t="str">
            <v>左座椅左护盖（黑色）</v>
          </cell>
        </row>
        <row r="4032">
          <cell r="A4032" t="str">
            <v>2.03.599</v>
          </cell>
          <cell r="B4032" t="str">
            <v>SCS0003379</v>
          </cell>
          <cell r="C4032" t="str">
            <v>左座椅右护盖（黑色）</v>
          </cell>
        </row>
        <row r="4033">
          <cell r="A4033" t="str">
            <v>2.03.600</v>
          </cell>
          <cell r="B4033" t="str">
            <v>SCS0003380</v>
          </cell>
          <cell r="C4033" t="str">
            <v>后排双人座调角器手柄（黑色）</v>
          </cell>
        </row>
        <row r="4034">
          <cell r="A4034" t="str">
            <v>2.03.601</v>
          </cell>
          <cell r="B4034" t="str">
            <v>SCS0003381</v>
          </cell>
          <cell r="C4034" t="str">
            <v>右座椅左护盖（黑色）</v>
          </cell>
        </row>
        <row r="4035">
          <cell r="A4035" t="str">
            <v>2.03.602</v>
          </cell>
          <cell r="B4035" t="str">
            <v>SCS0003382</v>
          </cell>
          <cell r="C4035" t="str">
            <v>右座椅右护盖（黑色）</v>
          </cell>
        </row>
        <row r="4036">
          <cell r="A4036" t="str">
            <v>2.03.603</v>
          </cell>
          <cell r="B4036" t="str">
            <v>SCS0003383</v>
          </cell>
          <cell r="C4036" t="str">
            <v>M20中排右独立左内护盖（黑色）</v>
          </cell>
        </row>
        <row r="4037">
          <cell r="A4037" t="str">
            <v>2.03.604</v>
          </cell>
          <cell r="B4037" t="str">
            <v>SCS0003384</v>
          </cell>
          <cell r="C4037" t="str">
            <v>M20中排右独立右外护盖（黑色）</v>
          </cell>
        </row>
        <row r="4038">
          <cell r="A4038" t="str">
            <v>2.03.605</v>
          </cell>
          <cell r="B4038" t="str">
            <v>SCS0003385</v>
          </cell>
          <cell r="C4038" t="str">
            <v>M20中排右独立调角器解锁手柄R（黑色）</v>
          </cell>
        </row>
        <row r="4039">
          <cell r="A4039" t="str">
            <v>2.03.606</v>
          </cell>
          <cell r="B4039" t="str">
            <v>SCS0003386</v>
          </cell>
          <cell r="C4039" t="str">
            <v>M20调角器解锁手柄塞盖（黑色）</v>
          </cell>
        </row>
        <row r="4040">
          <cell r="A4040" t="str">
            <v>2.03.607</v>
          </cell>
          <cell r="B4040" t="str">
            <v>SCS0003387</v>
          </cell>
          <cell r="C4040" t="str">
            <v>M20地锁解锁手柄R（黑色）</v>
          </cell>
        </row>
        <row r="4041">
          <cell r="A4041" t="str">
            <v>2.03.608</v>
          </cell>
          <cell r="B4041" t="str">
            <v>SCS0003388</v>
          </cell>
          <cell r="C4041" t="str">
            <v>M20中排独立右内护盖（黑色）</v>
          </cell>
        </row>
        <row r="4042">
          <cell r="A4042" t="str">
            <v>2.03.609</v>
          </cell>
          <cell r="B4042" t="str">
            <v>SCS0003389</v>
          </cell>
          <cell r="C4042" t="str">
            <v>M20中排独立左外护盖（黑色）</v>
          </cell>
        </row>
        <row r="4043">
          <cell r="A4043" t="str">
            <v>2.03.610</v>
          </cell>
          <cell r="B4043" t="str">
            <v>SCS0003390</v>
          </cell>
          <cell r="C4043" t="str">
            <v>M20调角器解锁手柄L（黑色）</v>
          </cell>
        </row>
        <row r="4044">
          <cell r="A4044" t="str">
            <v>2.03.611</v>
          </cell>
          <cell r="B4044" t="str">
            <v>SCS0003391</v>
          </cell>
          <cell r="C4044" t="str">
            <v>C40DB扶手泡棉加强板</v>
          </cell>
        </row>
        <row r="4045">
          <cell r="A4045" t="str">
            <v>2.03.612</v>
          </cell>
          <cell r="B4045" t="str">
            <v>SCS0003392</v>
          </cell>
          <cell r="C4045" t="str">
            <v>C40DB头枕导套(锁端+浅色)</v>
          </cell>
        </row>
        <row r="4046">
          <cell r="A4046" t="str">
            <v>2.03.613</v>
          </cell>
          <cell r="B4046" t="str">
            <v>SCS0003393</v>
          </cell>
          <cell r="C4046" t="str">
            <v>C40DB头枕导套(自由端+浅色)</v>
          </cell>
        </row>
        <row r="4047">
          <cell r="A4047" t="str">
            <v>2.03.614</v>
          </cell>
          <cell r="B4047" t="str">
            <v>SCS0003394</v>
          </cell>
          <cell r="C4047" t="str">
            <v>C40DB解锁按钮总成（浅色）</v>
          </cell>
        </row>
        <row r="4048">
          <cell r="A4048" t="str">
            <v>2.03.615</v>
          </cell>
          <cell r="B4048" t="str">
            <v>SCS0003395</v>
          </cell>
          <cell r="C4048" t="str">
            <v>C40DB扶手杯托（浅色）</v>
          </cell>
        </row>
        <row r="4049">
          <cell r="A4049" t="str">
            <v>2.03.616</v>
          </cell>
          <cell r="B4049" t="str">
            <v>SCS0003396</v>
          </cell>
          <cell r="C4049" t="str">
            <v>C40D杯托橡胶棘爪(浅色)</v>
          </cell>
        </row>
        <row r="4050">
          <cell r="A4050" t="str">
            <v>2.03.617</v>
          </cell>
          <cell r="B4050" t="str">
            <v>SCS0003397</v>
          </cell>
          <cell r="C4050" t="str">
            <v>U201扶手罩壳（米色）</v>
          </cell>
        </row>
        <row r="4051">
          <cell r="A4051" t="str">
            <v>2.03.618</v>
          </cell>
          <cell r="B4051" t="str">
            <v>SCS0003398</v>
          </cell>
          <cell r="C4051" t="str">
            <v>C40DB靠背外侧扶手钣金护盖(浅色)</v>
          </cell>
        </row>
        <row r="4052">
          <cell r="A4052" t="str">
            <v>2.03.619</v>
          </cell>
          <cell r="B4052" t="str">
            <v>SCS0003399</v>
          </cell>
          <cell r="C4052" t="str">
            <v>MA501左靠背泡沫加强硬块</v>
          </cell>
        </row>
        <row r="4053">
          <cell r="A4053" t="str">
            <v>2.03.620</v>
          </cell>
          <cell r="B4053" t="str">
            <v>SCS0003400</v>
          </cell>
          <cell r="C4053" t="str">
            <v>U201六分座垫包装膜</v>
          </cell>
        </row>
        <row r="4054">
          <cell r="A4054" t="str">
            <v>2.03.621</v>
          </cell>
          <cell r="B4054" t="str">
            <v>SCS0005237</v>
          </cell>
          <cell r="C4054" t="str">
            <v>C33DB后排头枕塑料防尘罩总成</v>
          </cell>
        </row>
        <row r="4055">
          <cell r="A4055" t="str">
            <v>2.03.622</v>
          </cell>
          <cell r="B4055" t="str">
            <v>SCS0005238</v>
          </cell>
          <cell r="C4055" t="str">
            <v>C33DB后排中间头枕塑料防尘罩总成</v>
          </cell>
        </row>
        <row r="4056">
          <cell r="A4056" t="str">
            <v>2.03.623</v>
          </cell>
          <cell r="B4056" t="str">
            <v>SCS0005398</v>
          </cell>
          <cell r="C4056" t="str">
            <v>P203前排座椅防尘罩总成</v>
          </cell>
        </row>
        <row r="4057">
          <cell r="A4057" t="str">
            <v>2.03.624</v>
          </cell>
          <cell r="B4057" t="str">
            <v>SCS0005420</v>
          </cell>
          <cell r="C4057" t="str">
            <v>P203主驾左侧罩壳（手动）</v>
          </cell>
        </row>
        <row r="4058">
          <cell r="A4058" t="str">
            <v>2.03.625</v>
          </cell>
          <cell r="B4058" t="str">
            <v>SCS0005405</v>
          </cell>
          <cell r="C4058" t="str">
            <v>P203主驾左侧罩壳（电动）</v>
          </cell>
        </row>
        <row r="4059">
          <cell r="A4059" t="str">
            <v>2.03.626</v>
          </cell>
          <cell r="B4059" t="str">
            <v>SCS0005406</v>
          </cell>
          <cell r="C4059" t="str">
            <v>P203主驾右侧罩壳</v>
          </cell>
        </row>
        <row r="4060">
          <cell r="A4060" t="str">
            <v>2.03.627</v>
          </cell>
          <cell r="B4060" t="str">
            <v>SCS0010762</v>
          </cell>
          <cell r="C4060" t="str">
            <v>C40DB主驾右侧边板内遮挡护盖</v>
          </cell>
        </row>
        <row r="4061">
          <cell r="A4061" t="str">
            <v>2.03.628</v>
          </cell>
          <cell r="B4061" t="str">
            <v>SCS0005421</v>
          </cell>
          <cell r="C4061" t="str">
            <v>P203升降手柄总成</v>
          </cell>
        </row>
        <row r="4062">
          <cell r="A4062" t="str">
            <v>2.03.629</v>
          </cell>
          <cell r="B4062" t="str">
            <v>SCS0005422</v>
          </cell>
          <cell r="C4062" t="str">
            <v>P203升降手柄端盖</v>
          </cell>
        </row>
        <row r="4063">
          <cell r="A4063" t="str">
            <v>2.03.630</v>
          </cell>
          <cell r="B4063" t="str">
            <v>SCS0005407</v>
          </cell>
          <cell r="C4063" t="str">
            <v>P203靠背调节按钮</v>
          </cell>
        </row>
        <row r="4064">
          <cell r="A4064" t="str">
            <v>2.03.631</v>
          </cell>
          <cell r="B4064" t="str">
            <v>SCS0005408</v>
          </cell>
          <cell r="C4064" t="str">
            <v>P203座垫调节按钮</v>
          </cell>
        </row>
        <row r="4065">
          <cell r="A4065" t="str">
            <v>2.03.632</v>
          </cell>
          <cell r="B4065" t="str">
            <v>BEC0000056</v>
          </cell>
          <cell r="C4065" t="str">
            <v>P203开关控制盒</v>
          </cell>
        </row>
        <row r="4066">
          <cell r="A4066" t="str">
            <v>2.03.633</v>
          </cell>
          <cell r="B4066" t="str">
            <v>BEC0000057</v>
          </cell>
          <cell r="C4066" t="str">
            <v>P203TCU（加热垫控制器）</v>
          </cell>
        </row>
        <row r="4067">
          <cell r="A4067" t="str">
            <v>2.03.634</v>
          </cell>
          <cell r="B4067" t="str">
            <v>SCS0005433</v>
          </cell>
          <cell r="C4067" t="str">
            <v>P203副驾左侧罩壳</v>
          </cell>
        </row>
        <row r="4068">
          <cell r="A4068" t="str">
            <v>2.03.635</v>
          </cell>
          <cell r="B4068" t="str">
            <v>SCS0005434</v>
          </cell>
          <cell r="C4068" t="str">
            <v>P203副驾右侧罩壳</v>
          </cell>
        </row>
        <row r="4069">
          <cell r="A4069" t="str">
            <v>2.03.636</v>
          </cell>
          <cell r="B4069" t="str">
            <v>SCS0004184</v>
          </cell>
          <cell r="C4069" t="str">
            <v>P203头枕导套（锁止端）</v>
          </cell>
        </row>
        <row r="4070">
          <cell r="A4070" t="str">
            <v>2.03.637</v>
          </cell>
          <cell r="B4070" t="str">
            <v>SCS0004173</v>
          </cell>
          <cell r="C4070" t="str">
            <v>P203头枕导套(自由端）</v>
          </cell>
        </row>
        <row r="4071">
          <cell r="A4071" t="str">
            <v>2.03.638</v>
          </cell>
          <cell r="B4071" t="str">
            <v>SCS0005477</v>
          </cell>
          <cell r="C4071" t="str">
            <v>P203头枕包装袋</v>
          </cell>
        </row>
        <row r="4072">
          <cell r="A4072" t="str">
            <v>2.03.639</v>
          </cell>
          <cell r="B4072" t="str">
            <v>SCS0005478</v>
          </cell>
          <cell r="C4072" t="str">
            <v>P203后排靠背包装袋</v>
          </cell>
        </row>
        <row r="4073">
          <cell r="A4073" t="str">
            <v>2.03.640</v>
          </cell>
          <cell r="B4073" t="str">
            <v>SCS0005479</v>
          </cell>
          <cell r="C4073" t="str">
            <v>P203后排四分坐垫包装袋</v>
          </cell>
        </row>
        <row r="4074">
          <cell r="A4074" t="str">
            <v>2.03.641</v>
          </cell>
          <cell r="B4074" t="str">
            <v>SCS0005480</v>
          </cell>
          <cell r="C4074" t="str">
            <v>P203后排六分坐垫包装袋</v>
          </cell>
        </row>
        <row r="4075">
          <cell r="A4075" t="str">
            <v>2.03.642</v>
          </cell>
          <cell r="B4075" t="str">
            <v>SCS0005472</v>
          </cell>
          <cell r="C4075" t="str">
            <v>P203六分坐垫EPP总成</v>
          </cell>
        </row>
        <row r="4076">
          <cell r="A4076" t="str">
            <v>2.03.643</v>
          </cell>
          <cell r="B4076" t="str">
            <v>SCS0005460</v>
          </cell>
          <cell r="C4076" t="str">
            <v>P203四分坐垫EPP总成</v>
          </cell>
        </row>
        <row r="4077">
          <cell r="A4077" t="str">
            <v>2.03.644</v>
          </cell>
          <cell r="B4077" t="str">
            <v>SCS0005475</v>
          </cell>
          <cell r="C4077" t="str">
            <v>P203铰链罩壳-左</v>
          </cell>
        </row>
        <row r="4078">
          <cell r="A4078" t="str">
            <v>2.03.645</v>
          </cell>
          <cell r="B4078" t="str">
            <v>SCS0005476</v>
          </cell>
          <cell r="C4078" t="str">
            <v>P203铰链罩壳-右</v>
          </cell>
        </row>
        <row r="4079">
          <cell r="A4079" t="str">
            <v>2.03.646</v>
          </cell>
          <cell r="B4079" t="str">
            <v>SCS0005456</v>
          </cell>
          <cell r="C4079" t="str">
            <v>P203靠背塑料罩壳-左</v>
          </cell>
        </row>
        <row r="4080">
          <cell r="A4080" t="str">
            <v>2.03.647</v>
          </cell>
          <cell r="B4080" t="str">
            <v>SCS0005457</v>
          </cell>
          <cell r="C4080" t="str">
            <v>P203靠背塑料罩壳-右</v>
          </cell>
        </row>
        <row r="4081">
          <cell r="A4081" t="str">
            <v>2.03.648</v>
          </cell>
          <cell r="B4081" t="str">
            <v>SCS0006292</v>
          </cell>
          <cell r="C4081" t="str">
            <v>M20主驾左外护盖（米色，不带胶皮）</v>
          </cell>
        </row>
        <row r="4082">
          <cell r="A4082" t="str">
            <v>2.03.649</v>
          </cell>
          <cell r="B4082" t="str">
            <v>SCS0006293</v>
          </cell>
          <cell r="C4082" t="str">
            <v>M20主驾左外护盖（不带胶皮）</v>
          </cell>
        </row>
        <row r="4083">
          <cell r="A4083" t="str">
            <v>2.03.650</v>
          </cell>
          <cell r="B4083" t="str">
            <v>SCS0006294</v>
          </cell>
          <cell r="C4083" t="str">
            <v>M20副驾右外护盖（取消胶皮）</v>
          </cell>
        </row>
        <row r="4084">
          <cell r="A4084" t="str">
            <v>2.03.651</v>
          </cell>
          <cell r="B4084" t="str">
            <v>SCS0006295</v>
          </cell>
          <cell r="C4084" t="str">
            <v>M20副驾右外护盖（米色，取消胶皮）</v>
          </cell>
        </row>
        <row r="4085">
          <cell r="A4085" t="str">
            <v>2.03.652</v>
          </cell>
          <cell r="B4085" t="str">
            <v>SCS0006296</v>
          </cell>
          <cell r="C4085" t="str">
            <v>M20主驾左外护盖（浅灰色，不带胶皮）</v>
          </cell>
        </row>
        <row r="4086">
          <cell r="A4086" t="str">
            <v>2.03.653</v>
          </cell>
          <cell r="B4086" t="str">
            <v>SCS0006297</v>
          </cell>
          <cell r="C4086" t="str">
            <v>M20副驾右外护盖（浅灰色，取消胶皮）</v>
          </cell>
        </row>
        <row r="4087">
          <cell r="A4087" t="str">
            <v>2.03.654</v>
          </cell>
          <cell r="B4087" t="str">
            <v>SCS0005505</v>
          </cell>
          <cell r="C4087" t="str">
            <v>P203主驾塑料耦合器（黑色）</v>
          </cell>
        </row>
        <row r="4088">
          <cell r="A4088" t="str">
            <v>2.03.655</v>
          </cell>
          <cell r="B4088" t="str">
            <v>SCS0005511</v>
          </cell>
          <cell r="C4088" t="str">
            <v>P203副驾塑料耦合器（自然色）</v>
          </cell>
        </row>
        <row r="4089">
          <cell r="A4089" t="str">
            <v>2.03.656</v>
          </cell>
          <cell r="B4089" t="str">
            <v>SCS0005449</v>
          </cell>
          <cell r="C4089" t="str">
            <v>P203扶手杯托</v>
          </cell>
        </row>
        <row r="4090">
          <cell r="A4090" t="str">
            <v>2.03.657</v>
          </cell>
          <cell r="B4090" t="str">
            <v>SCS0006379</v>
          </cell>
          <cell r="C4090" t="str">
            <v>P203前排头枕泡沫本体</v>
          </cell>
        </row>
        <row r="4091">
          <cell r="A4091" t="str">
            <v>2.03.658</v>
          </cell>
          <cell r="B4091" t="str">
            <v>SCS0006384</v>
          </cell>
          <cell r="C4091" t="str">
            <v>P203后排两侧头枕泡沫本体</v>
          </cell>
        </row>
        <row r="4092">
          <cell r="A4092" t="str">
            <v>2.03.659</v>
          </cell>
          <cell r="B4092" t="str">
            <v>SCS0006386</v>
          </cell>
          <cell r="C4092" t="str">
            <v>P203后排中间头枕泡沫本体</v>
          </cell>
        </row>
        <row r="4093">
          <cell r="A4093" t="str">
            <v>2.03.660</v>
          </cell>
          <cell r="B4093" t="str">
            <v>SCS0010761</v>
          </cell>
          <cell r="C4093" t="str">
            <v>C40DB主驾左侧边板内遮挡护盖</v>
          </cell>
        </row>
        <row r="4094">
          <cell r="A4094" t="str">
            <v>2.03.661</v>
          </cell>
          <cell r="B4094" t="str">
            <v>SCS0006525</v>
          </cell>
          <cell r="C4094" t="str">
            <v>P203后排六分坐垫EPP</v>
          </cell>
        </row>
        <row r="4095">
          <cell r="A4095" t="str">
            <v>2.03.662</v>
          </cell>
          <cell r="B4095" t="str">
            <v>SCS0006524</v>
          </cell>
          <cell r="C4095" t="str">
            <v>P203后排四分坐垫EPP</v>
          </cell>
        </row>
        <row r="4096">
          <cell r="A4096" t="str">
            <v>2.04</v>
          </cell>
        </row>
        <row r="4096">
          <cell r="C4096" t="str">
            <v>标准件和通用件</v>
          </cell>
        </row>
        <row r="4097">
          <cell r="A4097" t="str">
            <v>2.04.001</v>
          </cell>
          <cell r="B4097" t="str">
            <v>BFA0000008</v>
          </cell>
          <cell r="C4097" t="str">
            <v>弹簧垫圈￠8</v>
          </cell>
        </row>
        <row r="4098">
          <cell r="A4098" t="str">
            <v>2.04.002</v>
          </cell>
          <cell r="B4098" t="str">
            <v>BFA0000007</v>
          </cell>
          <cell r="C4098" t="str">
            <v>平垫圈￠8</v>
          </cell>
        </row>
        <row r="4099">
          <cell r="A4099" t="str">
            <v>2.04.003</v>
          </cell>
          <cell r="B4099" t="str">
            <v>BFA0000049</v>
          </cell>
          <cell r="C4099" t="str">
            <v>大平垫圈￠8</v>
          </cell>
        </row>
        <row r="4100">
          <cell r="A4100" t="str">
            <v>2.04.004</v>
          </cell>
          <cell r="B4100" t="str">
            <v>BFA0000006</v>
          </cell>
          <cell r="C4100" t="str">
            <v>平垫圈￠10</v>
          </cell>
        </row>
        <row r="4101">
          <cell r="A4101" t="str">
            <v>2.04.005</v>
          </cell>
          <cell r="B4101" t="str">
            <v>BFA0000050</v>
          </cell>
          <cell r="C4101" t="str">
            <v>蝶形垫圈￠8</v>
          </cell>
        </row>
        <row r="4102">
          <cell r="A4102" t="str">
            <v>2.04.006</v>
          </cell>
          <cell r="B4102" t="str">
            <v>BFA0000010</v>
          </cell>
          <cell r="C4102" t="str">
            <v>尼龙自锁螺母</v>
          </cell>
        </row>
        <row r="4103">
          <cell r="A4103" t="str">
            <v>2.04.007</v>
          </cell>
          <cell r="B4103" t="str">
            <v>BFA0000051</v>
          </cell>
          <cell r="C4103" t="str">
            <v>十字槽盘头螺钉</v>
          </cell>
        </row>
        <row r="4104">
          <cell r="A4104" t="str">
            <v>2.04.008</v>
          </cell>
          <cell r="B4104" t="str">
            <v>BFA0000052</v>
          </cell>
          <cell r="C4104" t="str">
            <v>十字槽沉头螺钉</v>
          </cell>
        </row>
        <row r="4105">
          <cell r="A4105" t="str">
            <v>2.04.009</v>
          </cell>
          <cell r="B4105" t="str">
            <v>BFA0000053</v>
          </cell>
          <cell r="C4105" t="str">
            <v>十字槽沉头螺钉</v>
          </cell>
        </row>
        <row r="4106">
          <cell r="A4106" t="str">
            <v>2.04.010</v>
          </cell>
          <cell r="B4106" t="str">
            <v>BFA0000054</v>
          </cell>
          <cell r="C4106" t="str">
            <v>十字槽大扁圆头自攻螺钉</v>
          </cell>
        </row>
        <row r="4107">
          <cell r="A4107" t="str">
            <v>2.04.011</v>
          </cell>
          <cell r="B4107" t="str">
            <v>BFA0000055</v>
          </cell>
          <cell r="C4107" t="str">
            <v>十字槽圆头自攻螺钉</v>
          </cell>
        </row>
        <row r="4108">
          <cell r="A4108" t="str">
            <v>2.04.012</v>
          </cell>
          <cell r="B4108" t="str">
            <v>BFA0000012</v>
          </cell>
          <cell r="C4108" t="str">
            <v>外六角头螺栓</v>
          </cell>
        </row>
        <row r="4109">
          <cell r="A4109" t="str">
            <v>2.04.013</v>
          </cell>
          <cell r="B4109" t="str">
            <v>BFA0000056</v>
          </cell>
          <cell r="C4109" t="str">
            <v>内六角头螺栓</v>
          </cell>
        </row>
        <row r="4110">
          <cell r="A4110" t="str">
            <v>2.04.014</v>
          </cell>
          <cell r="B4110" t="str">
            <v>BFA0000057</v>
          </cell>
          <cell r="C4110" t="str">
            <v>台阶螺栓</v>
          </cell>
        </row>
        <row r="4111">
          <cell r="A4111" t="str">
            <v>2.04.015</v>
          </cell>
          <cell r="B4111" t="str">
            <v>BFA0000058</v>
          </cell>
          <cell r="C4111" t="str">
            <v>限位销</v>
          </cell>
        </row>
        <row r="4112">
          <cell r="A4112" t="str">
            <v>2.04.016</v>
          </cell>
          <cell r="B4112" t="str">
            <v>BFA0000059</v>
          </cell>
          <cell r="C4112" t="str">
            <v>开口销</v>
          </cell>
        </row>
        <row r="4113">
          <cell r="A4113" t="str">
            <v>2.04.017</v>
          </cell>
          <cell r="B4113" t="str">
            <v>BFA0000060</v>
          </cell>
          <cell r="C4113" t="str">
            <v>销轴φ8x90</v>
          </cell>
        </row>
        <row r="4114">
          <cell r="A4114" t="str">
            <v>2.04.018</v>
          </cell>
          <cell r="B4114" t="str">
            <v>BFA0000061</v>
          </cell>
          <cell r="C4114" t="str">
            <v>销轴φ8x176</v>
          </cell>
        </row>
        <row r="4115">
          <cell r="A4115" t="str">
            <v>2.04.019</v>
          </cell>
          <cell r="B4115" t="str">
            <v>BFA0000062</v>
          </cell>
          <cell r="C4115" t="str">
            <v>销轴φ8x168</v>
          </cell>
        </row>
        <row r="4116">
          <cell r="A4116" t="str">
            <v>2.04.020</v>
          </cell>
          <cell r="B4116" t="str">
            <v>BFA0000063</v>
          </cell>
          <cell r="C4116" t="str">
            <v>销轴φ10x50</v>
          </cell>
        </row>
        <row r="4117">
          <cell r="A4117" t="str">
            <v>2.04.021</v>
          </cell>
          <cell r="B4117" t="str">
            <v>BFA0000064</v>
          </cell>
          <cell r="C4117" t="str">
            <v>销轴φ10x56</v>
          </cell>
        </row>
        <row r="4118">
          <cell r="A4118" t="str">
            <v>2.04.022</v>
          </cell>
          <cell r="B4118" t="str">
            <v>BFA0000065</v>
          </cell>
          <cell r="C4118" t="str">
            <v>销轴φ8x120</v>
          </cell>
        </row>
        <row r="4119">
          <cell r="A4119" t="str">
            <v>2.04.023</v>
          </cell>
          <cell r="B4119" t="str">
            <v>BFA0000066</v>
          </cell>
          <cell r="C4119" t="str">
            <v>台阶螺栓 M8</v>
          </cell>
        </row>
        <row r="4120">
          <cell r="A4120" t="str">
            <v>2.04.024</v>
          </cell>
          <cell r="B4120" t="str">
            <v>BFA0000028</v>
          </cell>
          <cell r="C4120" t="str">
            <v>尼龙自锁螺母  M6</v>
          </cell>
        </row>
        <row r="4121">
          <cell r="A4121" t="str">
            <v>2.04.025</v>
          </cell>
          <cell r="B4121" t="str">
            <v>BFA0000067</v>
          </cell>
          <cell r="C4121" t="str">
            <v>四方焊接螺母</v>
          </cell>
        </row>
        <row r="4122">
          <cell r="A4122" t="str">
            <v>2.04.026</v>
          </cell>
          <cell r="B4122" t="str">
            <v>BFA0000068</v>
          </cell>
          <cell r="C4122" t="str">
            <v>六角法兰承面带齿螺栓 M8</v>
          </cell>
        </row>
        <row r="4123">
          <cell r="A4123" t="str">
            <v>2.04.027</v>
          </cell>
          <cell r="B4123" t="str">
            <v>BFA0000069</v>
          </cell>
          <cell r="C4123" t="str">
            <v>全金属六角法兰面锁紧螺母</v>
          </cell>
        </row>
        <row r="4124">
          <cell r="A4124" t="str">
            <v>2.04.028</v>
          </cell>
          <cell r="B4124" t="str">
            <v>BFA0000070</v>
          </cell>
          <cell r="C4124" t="str">
            <v>六角法兰承面带齿螺栓 M10</v>
          </cell>
        </row>
        <row r="4125">
          <cell r="A4125" t="str">
            <v>2.04.029</v>
          </cell>
          <cell r="B4125" t="str">
            <v>BFA0000071</v>
          </cell>
          <cell r="C4125" t="str">
            <v>7/16英寸六角头螺栓</v>
          </cell>
        </row>
        <row r="4126">
          <cell r="A4126" t="str">
            <v>2.04.030</v>
          </cell>
          <cell r="B4126" t="str">
            <v>BFA0000072</v>
          </cell>
          <cell r="C4126" t="str">
            <v>外六角头螺栓</v>
          </cell>
        </row>
        <row r="4127">
          <cell r="A4127" t="str">
            <v>2.04.031</v>
          </cell>
          <cell r="B4127" t="str">
            <v>BFA0000073</v>
          </cell>
          <cell r="C4127" t="str">
            <v>301台阶螺栓</v>
          </cell>
        </row>
        <row r="4128">
          <cell r="A4128" t="str">
            <v>2.04.032</v>
          </cell>
          <cell r="B4128" t="str">
            <v>BFA0000074</v>
          </cell>
          <cell r="C4128" t="str">
            <v>十字槽盘头自攻锁紧螺钉</v>
          </cell>
        </row>
        <row r="4129">
          <cell r="A4129" t="str">
            <v>2.04.033</v>
          </cell>
          <cell r="B4129" t="str">
            <v>BFA0000075</v>
          </cell>
          <cell r="C4129" t="str">
            <v>外六角螺栓</v>
          </cell>
        </row>
        <row r="4130">
          <cell r="A4130" t="str">
            <v>2.04.034</v>
          </cell>
          <cell r="B4130" t="str">
            <v>BFA0000009</v>
          </cell>
          <cell r="C4130" t="str">
            <v>弹簧垫圈</v>
          </cell>
        </row>
        <row r="4131">
          <cell r="A4131" t="str">
            <v>2.04.035</v>
          </cell>
          <cell r="B4131" t="str">
            <v>BFA0000076</v>
          </cell>
          <cell r="C4131" t="str">
            <v>六角头法兰螺栓</v>
          </cell>
        </row>
        <row r="4132">
          <cell r="A4132" t="str">
            <v>2.04.036</v>
          </cell>
          <cell r="B4132" t="str">
            <v>BFA0000077</v>
          </cell>
          <cell r="C4132" t="str">
            <v>十字槽盘头螺钉</v>
          </cell>
        </row>
        <row r="4133">
          <cell r="A4133" t="str">
            <v>2.04.037</v>
          </cell>
          <cell r="B4133" t="str">
            <v>BFA0000078</v>
          </cell>
          <cell r="C4133" t="str">
            <v>销轴φ10x63</v>
          </cell>
        </row>
        <row r="4134">
          <cell r="A4134" t="str">
            <v>2.04.038</v>
          </cell>
          <cell r="B4134" t="str">
            <v>BFA0000079</v>
          </cell>
          <cell r="C4134" t="str">
            <v>弹簧垫圈￠5</v>
          </cell>
        </row>
        <row r="4135">
          <cell r="A4135" t="str">
            <v>2.04.039</v>
          </cell>
          <cell r="B4135" t="str">
            <v>BFA0000022</v>
          </cell>
          <cell r="C4135" t="str">
            <v>十字槽盘头自攻锁紧螺钉</v>
          </cell>
        </row>
        <row r="4136">
          <cell r="A4136" t="str">
            <v>2.04.040</v>
          </cell>
          <cell r="B4136" t="str">
            <v>BFA0000080</v>
          </cell>
          <cell r="C4136" t="str">
            <v>全金属六角法兰面锁紧螺母</v>
          </cell>
        </row>
        <row r="4137">
          <cell r="A4137" t="str">
            <v>2.04.041</v>
          </cell>
          <cell r="B4137" t="str">
            <v>BCL0000009</v>
          </cell>
          <cell r="C4137" t="str">
            <v>C型卡扣</v>
          </cell>
        </row>
        <row r="4138">
          <cell r="A4138" t="str">
            <v>2.04.042</v>
          </cell>
          <cell r="B4138" t="str">
            <v>BFA0000011</v>
          </cell>
          <cell r="C4138" t="str">
            <v>外六角头螺栓</v>
          </cell>
        </row>
        <row r="4139">
          <cell r="A4139" t="str">
            <v>2.04.043</v>
          </cell>
          <cell r="B4139" t="str">
            <v>BFA0000082</v>
          </cell>
          <cell r="C4139" t="str">
            <v>内六角头螺栓</v>
          </cell>
        </row>
        <row r="4140">
          <cell r="A4140" t="str">
            <v>2.04.044</v>
          </cell>
          <cell r="B4140" t="str">
            <v>BFA0000019</v>
          </cell>
          <cell r="C4140" t="str">
            <v>盖形螺母</v>
          </cell>
        </row>
        <row r="4141">
          <cell r="A4141" t="str">
            <v>2.04.045</v>
          </cell>
          <cell r="B4141" t="str">
            <v>BFA0000083</v>
          </cell>
          <cell r="C4141" t="str">
            <v>十字槽盘头自攻螺钉</v>
          </cell>
        </row>
        <row r="4142">
          <cell r="A4142" t="str">
            <v>2.04.046</v>
          </cell>
          <cell r="B4142" t="str">
            <v>BFA0000024</v>
          </cell>
          <cell r="C4142" t="str">
            <v>十字槽圆头自攻螺钉</v>
          </cell>
        </row>
        <row r="4143">
          <cell r="A4143" t="str">
            <v>2.04.047</v>
          </cell>
          <cell r="B4143" t="str">
            <v>BFA0000021</v>
          </cell>
          <cell r="C4143" t="str">
            <v>十字槽圆头自攻螺钉</v>
          </cell>
        </row>
        <row r="4144">
          <cell r="A4144" t="str">
            <v>2.04.048</v>
          </cell>
          <cell r="B4144" t="str">
            <v>BFA0000084</v>
          </cell>
          <cell r="C4144" t="str">
            <v>十字槽圆头自攻螺钉（F型）</v>
          </cell>
        </row>
        <row r="4145">
          <cell r="A4145" t="str">
            <v>2.04.049</v>
          </cell>
          <cell r="B4145" t="str">
            <v>BFA0000085</v>
          </cell>
          <cell r="C4145" t="str">
            <v>十字槽沉头螺钉</v>
          </cell>
        </row>
        <row r="4146">
          <cell r="A4146" t="str">
            <v>2.04.050</v>
          </cell>
          <cell r="B4146" t="str">
            <v>BFA0000086</v>
          </cell>
          <cell r="C4146" t="str">
            <v>销轴φ8x78</v>
          </cell>
        </row>
        <row r="4147">
          <cell r="A4147" t="str">
            <v>2.04.051</v>
          </cell>
          <cell r="B4147" t="str">
            <v>BFA0000087</v>
          </cell>
          <cell r="C4147" t="str">
            <v>焊接六角螺母M10</v>
          </cell>
        </row>
        <row r="4148">
          <cell r="A4148" t="str">
            <v>2.04.052</v>
          </cell>
          <cell r="B4148" t="str">
            <v>BFA0000088</v>
          </cell>
          <cell r="C4148" t="str">
            <v>焊接六角螺母7/16</v>
          </cell>
        </row>
        <row r="4149">
          <cell r="A4149" t="str">
            <v>2.04.053</v>
          </cell>
          <cell r="B4149" t="str">
            <v>BFA0000089</v>
          </cell>
          <cell r="C4149" t="str">
            <v>内六角头螺栓</v>
          </cell>
        </row>
        <row r="4150">
          <cell r="A4150" t="str">
            <v>2.04.054</v>
          </cell>
          <cell r="B4150" t="str">
            <v>BFA0000090</v>
          </cell>
          <cell r="C4150" t="str">
            <v>十字槽圆头自攻螺钉（F型）</v>
          </cell>
        </row>
        <row r="4151">
          <cell r="A4151" t="str">
            <v>2.04.055</v>
          </cell>
          <cell r="B4151" t="str">
            <v>BFA0000091</v>
          </cell>
          <cell r="C4151" t="str">
            <v>三组合式六角头螺栓8.8级</v>
          </cell>
        </row>
        <row r="4152">
          <cell r="A4152" t="str">
            <v>2.04.056</v>
          </cell>
          <cell r="B4152" t="str">
            <v>BFA0000092</v>
          </cell>
          <cell r="C4152" t="str">
            <v>三组合式六角头螺栓8.8级</v>
          </cell>
        </row>
        <row r="4153">
          <cell r="A4153" t="str">
            <v>2.04.057</v>
          </cell>
          <cell r="B4153" t="str">
            <v>BFA0000093</v>
          </cell>
          <cell r="C4153" t="str">
            <v>三组合式六角头螺栓8.8级</v>
          </cell>
        </row>
        <row r="4154">
          <cell r="A4154" t="str">
            <v>2.04.058</v>
          </cell>
          <cell r="B4154" t="str">
            <v>BFA0000094</v>
          </cell>
          <cell r="C4154" t="str">
            <v>三组合式内六角头螺栓8.8级</v>
          </cell>
        </row>
        <row r="4155">
          <cell r="A4155" t="str">
            <v>2.04.059</v>
          </cell>
          <cell r="B4155" t="str">
            <v>BFA0000095</v>
          </cell>
          <cell r="C4155" t="str">
            <v>平垫圈￠16</v>
          </cell>
        </row>
        <row r="4156">
          <cell r="A4156" t="str">
            <v>2.04.060</v>
          </cell>
          <cell r="B4156" t="str">
            <v>BFA0000096</v>
          </cell>
          <cell r="C4156" t="str">
            <v>十字槽圆头带垫自攻螺钉（F型）</v>
          </cell>
        </row>
        <row r="4157">
          <cell r="A4157" t="str">
            <v>2.04.061</v>
          </cell>
          <cell r="B4157" t="str">
            <v>BFA0000097</v>
          </cell>
          <cell r="C4157" t="str">
            <v>十字槽半圆头带垫自攻螺钉</v>
          </cell>
        </row>
        <row r="4158">
          <cell r="A4158" t="str">
            <v>2.04.062</v>
          </cell>
          <cell r="B4158" t="str">
            <v>BFA0000098</v>
          </cell>
          <cell r="C4158" t="str">
            <v>内六角花形圆柱头螺钉（10.9级）</v>
          </cell>
        </row>
        <row r="4159">
          <cell r="A4159" t="str">
            <v>2.04.063</v>
          </cell>
          <cell r="B4159" t="str">
            <v>BFA0000099</v>
          </cell>
          <cell r="C4159" t="str">
            <v>内六角法兰面螺栓8.8级</v>
          </cell>
        </row>
        <row r="4160">
          <cell r="A4160" t="str">
            <v>2.04.064</v>
          </cell>
          <cell r="B4160" t="str">
            <v>BFA0000100</v>
          </cell>
          <cell r="C4160" t="str">
            <v>三组合式内六角螺栓8.8级</v>
          </cell>
        </row>
        <row r="4161">
          <cell r="A4161" t="str">
            <v>2.04.065</v>
          </cell>
          <cell r="B4161" t="str">
            <v>BFA0000101</v>
          </cell>
          <cell r="C4161" t="str">
            <v>三组合式六角头螺栓8.8级</v>
          </cell>
        </row>
        <row r="4162">
          <cell r="A4162" t="str">
            <v>2.04.066</v>
          </cell>
          <cell r="B4162" t="str">
            <v>BFA0000102</v>
          </cell>
          <cell r="C4162" t="str">
            <v>六角普通螺母M6</v>
          </cell>
        </row>
        <row r="4163">
          <cell r="A4163" t="str">
            <v>2.04.067</v>
          </cell>
          <cell r="B4163" t="str">
            <v>BFA0000103</v>
          </cell>
          <cell r="C4163" t="str">
            <v>抽芯铆钉</v>
          </cell>
        </row>
        <row r="4164">
          <cell r="A4164" t="str">
            <v>2.04.068</v>
          </cell>
          <cell r="B4164" t="str">
            <v>BFA0000104</v>
          </cell>
          <cell r="C4164" t="str">
            <v>台阶螺栓2(M12×34)</v>
          </cell>
        </row>
        <row r="4165">
          <cell r="A4165" t="str">
            <v>2.04.069</v>
          </cell>
          <cell r="B4165" t="str">
            <v>BFA0000105</v>
          </cell>
          <cell r="C4165" t="str">
            <v>台阶螺栓3(M12×34)</v>
          </cell>
        </row>
        <row r="4166">
          <cell r="A4166" t="str">
            <v>2.04.070</v>
          </cell>
          <cell r="B4166" t="str">
            <v>BFA0000106</v>
          </cell>
          <cell r="C4166" t="str">
            <v>内六角螺栓</v>
          </cell>
        </row>
        <row r="4167">
          <cell r="A4167" t="str">
            <v>2.04.071</v>
          </cell>
          <cell r="B4167" t="str">
            <v>BFA0000107</v>
          </cell>
          <cell r="C4167" t="str">
            <v>平垫圈￠10</v>
          </cell>
        </row>
        <row r="4168">
          <cell r="A4168" t="str">
            <v>2.04.072</v>
          </cell>
          <cell r="B4168" t="str">
            <v>BFA0000108</v>
          </cell>
          <cell r="C4168" t="str">
            <v>台阶螺栓4(M10×45)</v>
          </cell>
        </row>
        <row r="4169">
          <cell r="A4169" t="str">
            <v>2.04.073</v>
          </cell>
          <cell r="B4169" t="str">
            <v>BFA0000109</v>
          </cell>
          <cell r="C4169" t="str">
            <v>台阶螺栓5(M10×45)</v>
          </cell>
        </row>
        <row r="4170">
          <cell r="A4170" t="str">
            <v>2.04.074</v>
          </cell>
          <cell r="B4170" t="str">
            <v>BFA0000110</v>
          </cell>
          <cell r="C4170" t="str">
            <v>全金属六角法兰面锁紧螺母</v>
          </cell>
        </row>
        <row r="4171">
          <cell r="A4171" t="str">
            <v>2.04.075</v>
          </cell>
          <cell r="B4171" t="str">
            <v>BFA0000111</v>
          </cell>
          <cell r="C4171" t="str">
            <v>内六角法兰面带齿螺栓(带紧固胶)</v>
          </cell>
        </row>
        <row r="4172">
          <cell r="A4172" t="str">
            <v>2.04.076</v>
          </cell>
          <cell r="B4172" t="str">
            <v>BFA0000112</v>
          </cell>
          <cell r="C4172" t="str">
            <v>六角法兰承面带齿螺栓 M8</v>
          </cell>
        </row>
        <row r="4173">
          <cell r="A4173" t="str">
            <v>2.04.077</v>
          </cell>
          <cell r="B4173" t="str">
            <v>BFA0000113</v>
          </cell>
          <cell r="C4173" t="str">
            <v>台阶螺栓1</v>
          </cell>
        </row>
        <row r="4174">
          <cell r="A4174" t="str">
            <v>2.04.078</v>
          </cell>
          <cell r="B4174" t="str">
            <v>BFA0000114</v>
          </cell>
          <cell r="C4174" t="str">
            <v>平垫圈（φ14.4×1.5）</v>
          </cell>
        </row>
        <row r="4175">
          <cell r="A4175" t="str">
            <v>2.04.079</v>
          </cell>
          <cell r="B4175" t="str">
            <v>BFA0000115</v>
          </cell>
          <cell r="C4175" t="str">
            <v>轻型弹簧垫圈</v>
          </cell>
        </row>
        <row r="4176">
          <cell r="A4176" t="str">
            <v>2.04.080</v>
          </cell>
          <cell r="B4176" t="str">
            <v>BSP0000009</v>
          </cell>
          <cell r="C4176" t="str">
            <v>C40D压簧</v>
          </cell>
        </row>
        <row r="4177">
          <cell r="A4177" t="str">
            <v>2.04.081</v>
          </cell>
          <cell r="B4177" t="str">
            <v>BFA0000014</v>
          </cell>
          <cell r="C4177" t="str">
            <v>十字槽大扁圆头自攻螺钉（黑）</v>
          </cell>
        </row>
        <row r="4178">
          <cell r="A4178" t="str">
            <v>2.04.082</v>
          </cell>
          <cell r="B4178" t="str">
            <v>BFA0000116</v>
          </cell>
          <cell r="C4178" t="str">
            <v>C40D开口型扁圆头抽芯铆钉</v>
          </cell>
        </row>
        <row r="4179">
          <cell r="A4179" t="str">
            <v>2.04.085</v>
          </cell>
          <cell r="B4179" t="str">
            <v>BFA0000117</v>
          </cell>
          <cell r="C4179" t="str">
            <v>调高手柄安装螺栓</v>
          </cell>
        </row>
        <row r="4180">
          <cell r="A4180" t="str">
            <v>2.04.087</v>
          </cell>
          <cell r="B4180" t="str">
            <v>BFA0000118</v>
          </cell>
          <cell r="C4180" t="str">
            <v>十字槽大扁圆头自攻螺钉</v>
          </cell>
        </row>
        <row r="4181">
          <cell r="A4181" t="str">
            <v>2.04.088</v>
          </cell>
          <cell r="B4181" t="str">
            <v>BFA0000119</v>
          </cell>
          <cell r="C4181" t="str">
            <v>六角头螺栓</v>
          </cell>
        </row>
        <row r="4182">
          <cell r="A4182" t="str">
            <v>2.04.089</v>
          </cell>
          <cell r="B4182" t="str">
            <v>BFA0000120</v>
          </cell>
          <cell r="C4182" t="str">
            <v>内六角花型盘头螺钉</v>
          </cell>
        </row>
        <row r="4183">
          <cell r="A4183" t="str">
            <v>2.04.090</v>
          </cell>
          <cell r="B4183" t="str">
            <v>BFA0000121</v>
          </cell>
          <cell r="C4183" t="str">
            <v>MA501扶手台阶螺栓</v>
          </cell>
        </row>
        <row r="4184">
          <cell r="A4184" t="str">
            <v>2.04.091</v>
          </cell>
          <cell r="B4184" t="str">
            <v>BFA0000122</v>
          </cell>
          <cell r="C4184" t="str">
            <v>MA501内六角花型盘头螺钉</v>
          </cell>
        </row>
        <row r="4185">
          <cell r="A4185" t="str">
            <v>2.04.092</v>
          </cell>
          <cell r="B4185" t="str">
            <v>BFA0000123</v>
          </cell>
          <cell r="C4185" t="str">
            <v>螺栓(M10x50)</v>
          </cell>
        </row>
        <row r="4186">
          <cell r="A4186" t="str">
            <v>2.04.093</v>
          </cell>
          <cell r="B4186" t="str">
            <v>BFA0000124</v>
          </cell>
          <cell r="C4186" t="str">
            <v>码钉</v>
          </cell>
        </row>
        <row r="4187">
          <cell r="A4187" t="str">
            <v>2.04.094</v>
          </cell>
          <cell r="B4187" t="str">
            <v>BFA0000029</v>
          </cell>
          <cell r="C4187" t="str">
            <v>螺栓（M10x35）</v>
          </cell>
        </row>
        <row r="4188">
          <cell r="A4188" t="str">
            <v>2.04.095</v>
          </cell>
          <cell r="B4188" t="str">
            <v>BFA0000125</v>
          </cell>
          <cell r="C4188" t="str">
            <v>十字盘头钉（M6x10）</v>
          </cell>
        </row>
        <row r="4189">
          <cell r="A4189" t="str">
            <v>2.04.096</v>
          </cell>
          <cell r="B4189" t="str">
            <v>BFA0000126</v>
          </cell>
          <cell r="C4189" t="str">
            <v>U201三排座垫与支架连接台阶螺栓</v>
          </cell>
        </row>
        <row r="4190">
          <cell r="A4190" t="str">
            <v>2.04.097</v>
          </cell>
          <cell r="B4190" t="str">
            <v>BFA0000127</v>
          </cell>
          <cell r="C4190" t="str">
            <v>U201三排靠背台阶螺栓</v>
          </cell>
        </row>
        <row r="4191">
          <cell r="A4191" t="str">
            <v>2.04.098</v>
          </cell>
          <cell r="B4191" t="str">
            <v>BFA0000128</v>
          </cell>
          <cell r="C4191" t="str">
            <v>U201扶手骨架连接台阶螺栓</v>
          </cell>
        </row>
        <row r="4192">
          <cell r="A4192" t="str">
            <v>2.04.099</v>
          </cell>
          <cell r="B4192" t="str">
            <v>SCS0005466</v>
          </cell>
          <cell r="C4192" t="str">
            <v>P203台阶螺栓</v>
          </cell>
        </row>
        <row r="4193">
          <cell r="A4193" t="str">
            <v>2.04.100</v>
          </cell>
          <cell r="B4193" t="str">
            <v>BFA0000163</v>
          </cell>
          <cell r="C4193" t="str">
            <v>平垫圈φ6</v>
          </cell>
        </row>
        <row r="4194">
          <cell r="A4194" t="str">
            <v>2.04.101</v>
          </cell>
          <cell r="B4194" t="str">
            <v>BFA0000766</v>
          </cell>
          <cell r="C4194" t="str">
            <v>C40DB扶手台阶螺栓M6</v>
          </cell>
        </row>
        <row r="4195">
          <cell r="A4195" t="str">
            <v>2.05</v>
          </cell>
        </row>
        <row r="4195">
          <cell r="C4195" t="str">
            <v>半成品类（骨架与发泡）</v>
          </cell>
        </row>
        <row r="4196">
          <cell r="A4196" t="str">
            <v>2.05.001</v>
          </cell>
          <cell r="B4196" t="str">
            <v>SCS0003401</v>
          </cell>
          <cell r="C4196" t="str">
            <v>306驾座靠背骨架总成</v>
          </cell>
        </row>
        <row r="4197">
          <cell r="A4197" t="str">
            <v>2.05.002</v>
          </cell>
          <cell r="B4197" t="str">
            <v>SCS0003402</v>
          </cell>
          <cell r="C4197" t="str">
            <v>301驾座靠背骨架总成</v>
          </cell>
        </row>
        <row r="4198">
          <cell r="A4198" t="str">
            <v>2.05.003</v>
          </cell>
          <cell r="B4198" t="str">
            <v>SCS0003403</v>
          </cell>
          <cell r="C4198" t="str">
            <v>306基本型跨座总成</v>
          </cell>
        </row>
        <row r="4199">
          <cell r="A4199" t="str">
            <v>2.05.004</v>
          </cell>
          <cell r="B4199" t="str">
            <v>SCS0003404</v>
          </cell>
          <cell r="C4199" t="str">
            <v>306舒适型跨座总成</v>
          </cell>
        </row>
        <row r="4200">
          <cell r="A4200" t="str">
            <v>2.05.005</v>
          </cell>
          <cell r="B4200" t="str">
            <v>SCS0003405</v>
          </cell>
          <cell r="C4200" t="str">
            <v>306豪华型跨座总成</v>
          </cell>
        </row>
        <row r="4201">
          <cell r="A4201" t="str">
            <v>2.05.006</v>
          </cell>
          <cell r="B4201" t="str">
            <v>SCS0003406</v>
          </cell>
          <cell r="C4201" t="str">
            <v>307基本型跨座总成</v>
          </cell>
        </row>
        <row r="4202">
          <cell r="A4202" t="str">
            <v>2.05.007</v>
          </cell>
          <cell r="B4202" t="str">
            <v>SCS0003407</v>
          </cell>
          <cell r="C4202" t="str">
            <v>307舒适型跨座总成</v>
          </cell>
        </row>
        <row r="4203">
          <cell r="A4203" t="str">
            <v>2.05.008</v>
          </cell>
          <cell r="B4203" t="str">
            <v>SCS0003408</v>
          </cell>
          <cell r="C4203" t="str">
            <v>307豪华型跨座总成</v>
          </cell>
        </row>
        <row r="4204">
          <cell r="A4204" t="str">
            <v>2.05.009</v>
          </cell>
          <cell r="B4204" t="str">
            <v>SCS0003409</v>
          </cell>
          <cell r="C4204" t="str">
            <v>306基本型头枕总成</v>
          </cell>
        </row>
        <row r="4205">
          <cell r="A4205" t="str">
            <v>2.05.010</v>
          </cell>
          <cell r="B4205" t="str">
            <v>SCS0003410</v>
          </cell>
          <cell r="C4205" t="str">
            <v>306舒适型头枕总成</v>
          </cell>
        </row>
        <row r="4206">
          <cell r="A4206" t="str">
            <v>2.05.011</v>
          </cell>
          <cell r="B4206" t="str">
            <v>SCS0003411</v>
          </cell>
          <cell r="C4206" t="str">
            <v>306豪华型头枕总成</v>
          </cell>
        </row>
        <row r="4207">
          <cell r="A4207" t="str">
            <v>2.05.012</v>
          </cell>
          <cell r="B4207" t="str">
            <v>SCS0003412</v>
          </cell>
          <cell r="C4207" t="str">
            <v>驾座座垫泡沫总成</v>
          </cell>
        </row>
        <row r="4208">
          <cell r="A4208" t="str">
            <v>2.05.013</v>
          </cell>
          <cell r="B4208" t="str">
            <v>SCS0003413</v>
          </cell>
          <cell r="C4208" t="str">
            <v>驾座靠背泡沫总成</v>
          </cell>
        </row>
        <row r="4209">
          <cell r="A4209" t="str">
            <v>2.05.014</v>
          </cell>
          <cell r="B4209" t="str">
            <v>SCS0003414</v>
          </cell>
          <cell r="C4209" t="str">
            <v>驾座头枕泡沫总成</v>
          </cell>
        </row>
        <row r="4210">
          <cell r="A4210" t="str">
            <v>2.05.015</v>
          </cell>
          <cell r="B4210" t="str">
            <v>SCS0003415</v>
          </cell>
          <cell r="C4210" t="str">
            <v>中排2+1座垫泡沫总成</v>
          </cell>
        </row>
        <row r="4211">
          <cell r="A4211" t="str">
            <v>2.05.016</v>
          </cell>
          <cell r="B4211" t="str">
            <v>SCS0003416</v>
          </cell>
          <cell r="C4211" t="str">
            <v>中排2+1靠背泡沫总成</v>
          </cell>
        </row>
        <row r="4212">
          <cell r="A4212" t="str">
            <v>2.05.017</v>
          </cell>
          <cell r="B4212" t="str">
            <v>SCS0003417</v>
          </cell>
          <cell r="C4212" t="str">
            <v>跨座座垫泡沫总成</v>
          </cell>
        </row>
        <row r="4213">
          <cell r="A4213" t="str">
            <v>2.05.018</v>
          </cell>
          <cell r="B4213" t="str">
            <v>SCS0003418</v>
          </cell>
          <cell r="C4213" t="str">
            <v>跨座靠背泡沫总成</v>
          </cell>
        </row>
        <row r="4214">
          <cell r="A4214" t="str">
            <v>2.05.019</v>
          </cell>
          <cell r="B4214" t="str">
            <v>SCS0003419</v>
          </cell>
          <cell r="C4214" t="str">
            <v>中排双人座垫泡沫总成</v>
          </cell>
        </row>
        <row r="4215">
          <cell r="A4215" t="str">
            <v>2.05.020</v>
          </cell>
          <cell r="B4215" t="str">
            <v>SCS0003420</v>
          </cell>
          <cell r="C4215" t="str">
            <v>中排双人靠背泡沫总成</v>
          </cell>
        </row>
        <row r="4216">
          <cell r="A4216" t="str">
            <v>2.05.021</v>
          </cell>
          <cell r="B4216" t="str">
            <v>SCS0003421</v>
          </cell>
          <cell r="C4216" t="str">
            <v>后排三人座垫泡沫总成</v>
          </cell>
        </row>
        <row r="4217">
          <cell r="A4217" t="str">
            <v>2.05.022</v>
          </cell>
          <cell r="B4217" t="str">
            <v>SCS0003422</v>
          </cell>
          <cell r="C4217" t="str">
            <v>后排三人靠背泡沫总成</v>
          </cell>
        </row>
        <row r="4218">
          <cell r="A4218" t="str">
            <v>2.05.023</v>
          </cell>
          <cell r="B4218" t="str">
            <v>SCS0003423</v>
          </cell>
          <cell r="C4218" t="str">
            <v>独立座垫泡沫总成</v>
          </cell>
        </row>
        <row r="4219">
          <cell r="A4219" t="str">
            <v>2.05.024</v>
          </cell>
          <cell r="B4219" t="str">
            <v>SCS0003424</v>
          </cell>
          <cell r="C4219" t="str">
            <v>独立靠背泡沫总成</v>
          </cell>
        </row>
        <row r="4220">
          <cell r="A4220" t="str">
            <v>2.05.025</v>
          </cell>
          <cell r="B4220" t="str">
            <v>SCS0003425</v>
          </cell>
          <cell r="C4220" t="str">
            <v>扶手泡沫总成</v>
          </cell>
        </row>
        <row r="4221">
          <cell r="A4221" t="str">
            <v>2.05.026</v>
          </cell>
          <cell r="B4221" t="str">
            <v>SCS0003426</v>
          </cell>
          <cell r="C4221" t="str">
            <v>307驾座靠背泡沫总成</v>
          </cell>
        </row>
        <row r="4222">
          <cell r="A4222" t="str">
            <v>2.05.027</v>
          </cell>
          <cell r="B4222" t="str">
            <v>SCS0003427</v>
          </cell>
          <cell r="C4222" t="str">
            <v>307中排双人座垫骨架总成</v>
          </cell>
        </row>
        <row r="4223">
          <cell r="A4223" t="str">
            <v>2.05.028</v>
          </cell>
          <cell r="B4223" t="str">
            <v>SCS0003428</v>
          </cell>
          <cell r="C4223" t="str">
            <v>307中排双人靠背泡沫总成</v>
          </cell>
        </row>
        <row r="4224">
          <cell r="A4224" t="str">
            <v>2.05.029</v>
          </cell>
          <cell r="B4224" t="str">
            <v>SCS0003429</v>
          </cell>
          <cell r="C4224" t="str">
            <v>307跨座座垫泡沫总成</v>
          </cell>
        </row>
        <row r="4225">
          <cell r="A4225" t="str">
            <v>2.05.030</v>
          </cell>
          <cell r="B4225" t="str">
            <v>SCS0003430</v>
          </cell>
          <cell r="C4225" t="str">
            <v>307跨座靠背泡沫总成</v>
          </cell>
        </row>
        <row r="4226">
          <cell r="A4226" t="str">
            <v>2.05.031</v>
          </cell>
          <cell r="B4226" t="str">
            <v>SCS0003431</v>
          </cell>
          <cell r="C4226" t="str">
            <v>307后排三人座垫泡沫总成</v>
          </cell>
        </row>
        <row r="4227">
          <cell r="A4227" t="str">
            <v>2.05.032</v>
          </cell>
          <cell r="B4227" t="str">
            <v>SCS0003432</v>
          </cell>
          <cell r="C4227" t="str">
            <v>307后排三人靠背泡沫总成</v>
          </cell>
        </row>
        <row r="4228">
          <cell r="A4228" t="str">
            <v>2.05.033</v>
          </cell>
          <cell r="B4228" t="str">
            <v>SCS0003433</v>
          </cell>
          <cell r="C4228" t="str">
            <v>301前排头枕泡沫总成</v>
          </cell>
        </row>
        <row r="4229">
          <cell r="A4229" t="str">
            <v>2.05.034</v>
          </cell>
          <cell r="B4229" t="str">
            <v>SCS0003434</v>
          </cell>
          <cell r="C4229" t="str">
            <v>301驾驶员靠背泡沫总成</v>
          </cell>
        </row>
        <row r="4230">
          <cell r="A4230" t="str">
            <v>2.05.035</v>
          </cell>
          <cell r="B4230" t="str">
            <v>SCS0003435</v>
          </cell>
          <cell r="C4230" t="str">
            <v>301驾驶员座垫泡沫总成</v>
          </cell>
        </row>
        <row r="4231">
          <cell r="A4231" t="str">
            <v>2.05.036</v>
          </cell>
          <cell r="B4231" t="str">
            <v>SCS0003436</v>
          </cell>
          <cell r="C4231" t="str">
            <v>301副驾靠背泡沫总成</v>
          </cell>
        </row>
        <row r="4232">
          <cell r="A4232" t="str">
            <v>2.05.037</v>
          </cell>
          <cell r="B4232" t="str">
            <v>SCS0003437</v>
          </cell>
          <cell r="C4232" t="str">
            <v>301副驾座垫泡沫总成</v>
          </cell>
        </row>
        <row r="4233">
          <cell r="A4233" t="str">
            <v>2.05.038</v>
          </cell>
          <cell r="B4233" t="str">
            <v>SCS0003438</v>
          </cell>
          <cell r="C4233" t="str">
            <v>301后排整体靠背泡沫总成</v>
          </cell>
        </row>
        <row r="4234">
          <cell r="A4234" t="str">
            <v>2.05.039</v>
          </cell>
          <cell r="B4234" t="str">
            <v>SCS0003439</v>
          </cell>
          <cell r="C4234" t="str">
            <v>301后排两侧头枕泡沫总成</v>
          </cell>
        </row>
        <row r="4235">
          <cell r="A4235" t="str">
            <v>2.05.040</v>
          </cell>
          <cell r="B4235" t="str">
            <v>SCS0003440</v>
          </cell>
          <cell r="C4235" t="str">
            <v>301后排整体座垫泡沫总成</v>
          </cell>
        </row>
        <row r="4236">
          <cell r="A4236" t="str">
            <v>2.05.041</v>
          </cell>
          <cell r="B4236" t="str">
            <v>SCS0003441</v>
          </cell>
          <cell r="C4236" t="str">
            <v>301副驾靠背骨架总成</v>
          </cell>
        </row>
        <row r="4237">
          <cell r="A4237" t="str">
            <v>2.05.042</v>
          </cell>
          <cell r="B4237" t="str">
            <v>SCS0003442</v>
          </cell>
          <cell r="C4237" t="str">
            <v>301后排四分靠背泡沫总成</v>
          </cell>
        </row>
        <row r="4238">
          <cell r="A4238" t="str">
            <v>2.05.043</v>
          </cell>
          <cell r="B4238" t="str">
            <v>SCS0003443</v>
          </cell>
          <cell r="C4238" t="str">
            <v>301后排四分座垫泡沫总成</v>
          </cell>
        </row>
        <row r="4239">
          <cell r="A4239" t="str">
            <v>2.05.044</v>
          </cell>
          <cell r="B4239" t="str">
            <v>SCS0003444</v>
          </cell>
          <cell r="C4239" t="str">
            <v>301后排六分靠背泡沫总成（不带中间头枕）</v>
          </cell>
        </row>
        <row r="4240">
          <cell r="A4240" t="str">
            <v>2.05.045</v>
          </cell>
          <cell r="B4240" t="str">
            <v>SCS0003445</v>
          </cell>
          <cell r="C4240" t="str">
            <v>301后排六分靠背泡沫总成（带中间头枕）</v>
          </cell>
        </row>
        <row r="4241">
          <cell r="A4241" t="str">
            <v>2.05.046</v>
          </cell>
          <cell r="B4241" t="str">
            <v>SCS0003446</v>
          </cell>
          <cell r="C4241" t="str">
            <v>301后排六分座垫泡沫总成</v>
          </cell>
        </row>
        <row r="4242">
          <cell r="A4242" t="str">
            <v>2.05.047</v>
          </cell>
          <cell r="B4242" t="str">
            <v>SCS0003447</v>
          </cell>
          <cell r="C4242" t="str">
            <v>301后排中间头枕泡沫总成</v>
          </cell>
        </row>
        <row r="4243">
          <cell r="A4243" t="str">
            <v>2.05.048</v>
          </cell>
          <cell r="B4243" t="str">
            <v>SCS0003448</v>
          </cell>
          <cell r="C4243" t="str">
            <v>301基本型前排头枕总成</v>
          </cell>
        </row>
        <row r="4244">
          <cell r="A4244" t="str">
            <v>2.05.049</v>
          </cell>
          <cell r="B4244" t="str">
            <v>SCS0003449</v>
          </cell>
          <cell r="C4244" t="str">
            <v>301基本型后排两侧头枕总成</v>
          </cell>
        </row>
        <row r="4245">
          <cell r="A4245" t="str">
            <v>2.05.050</v>
          </cell>
          <cell r="B4245" t="str">
            <v>SCS0003450</v>
          </cell>
          <cell r="C4245" t="str">
            <v>301舒适型前排头枕总成</v>
          </cell>
        </row>
        <row r="4246">
          <cell r="A4246" t="str">
            <v>2.05.051</v>
          </cell>
          <cell r="B4246" t="str">
            <v>SCS0003451</v>
          </cell>
          <cell r="C4246" t="str">
            <v>301舒适型后排两侧头枕总成</v>
          </cell>
        </row>
        <row r="4247">
          <cell r="A4247" t="str">
            <v>2.05.052</v>
          </cell>
          <cell r="B4247" t="str">
            <v>SCS0003452</v>
          </cell>
          <cell r="C4247" t="str">
            <v>301舒适型后排中间头枕总成</v>
          </cell>
        </row>
        <row r="4248">
          <cell r="A4248" t="str">
            <v>2.05.053</v>
          </cell>
          <cell r="B4248" t="str">
            <v>SCS0003453</v>
          </cell>
          <cell r="C4248" t="str">
            <v>307中排双人座垫泡沫总成</v>
          </cell>
        </row>
        <row r="4249">
          <cell r="A4249" t="str">
            <v>2.05.054</v>
          </cell>
          <cell r="B4249" t="str">
            <v>SCS0003454</v>
          </cell>
          <cell r="C4249" t="str">
            <v>307基本型头枕总成</v>
          </cell>
        </row>
        <row r="4250">
          <cell r="A4250" t="str">
            <v>2.05.055</v>
          </cell>
          <cell r="B4250" t="str">
            <v>SCS0003455</v>
          </cell>
          <cell r="C4250" t="str">
            <v>307舒适型头枕总成</v>
          </cell>
        </row>
        <row r="4251">
          <cell r="A4251" t="str">
            <v>2.05.056</v>
          </cell>
          <cell r="B4251" t="str">
            <v>SCS0003456</v>
          </cell>
          <cell r="C4251" t="str">
            <v>307豪华型头枕总成</v>
          </cell>
        </row>
        <row r="4252">
          <cell r="A4252" t="str">
            <v>2.05.057</v>
          </cell>
          <cell r="B4252" t="str">
            <v>SCS0003457</v>
          </cell>
          <cell r="C4252" t="str">
            <v>306（改型）基本型头枕总成</v>
          </cell>
        </row>
        <row r="4253">
          <cell r="A4253" t="str">
            <v>2.05.058</v>
          </cell>
          <cell r="B4253" t="str">
            <v>SCS0003458</v>
          </cell>
          <cell r="C4253" t="str">
            <v>306（改型）舒适型头枕总成</v>
          </cell>
        </row>
        <row r="4254">
          <cell r="A4254" t="str">
            <v>2.05.059</v>
          </cell>
          <cell r="B4254" t="str">
            <v>SCS0003459</v>
          </cell>
          <cell r="C4254" t="str">
            <v>306（改型）豪华型头枕总成</v>
          </cell>
        </row>
        <row r="4255">
          <cell r="A4255" t="str">
            <v>2.05.060</v>
          </cell>
          <cell r="B4255" t="str">
            <v>SCS0003460</v>
          </cell>
          <cell r="C4255" t="str">
            <v>306（改型）中排2+1靠背泡沫总成</v>
          </cell>
        </row>
        <row r="4256">
          <cell r="A4256" t="str">
            <v>2.05.061</v>
          </cell>
          <cell r="B4256" t="str">
            <v>SCS0003461</v>
          </cell>
          <cell r="C4256" t="str">
            <v>306（改型）中排2+1座垫泡沫总成</v>
          </cell>
        </row>
        <row r="4257">
          <cell r="A4257" t="str">
            <v>2.05.062</v>
          </cell>
          <cell r="B4257" t="str">
            <v>SCS0003462</v>
          </cell>
          <cell r="C4257" t="str">
            <v>306（改型）后排三人靠背泡沫总成</v>
          </cell>
        </row>
        <row r="4258">
          <cell r="A4258" t="str">
            <v>2.05.063</v>
          </cell>
          <cell r="B4258" t="str">
            <v>SCS0003463</v>
          </cell>
          <cell r="C4258" t="str">
            <v>306（改型）后排三人座垫泡沫总成</v>
          </cell>
        </row>
        <row r="4259">
          <cell r="A4259" t="str">
            <v>2.05.064</v>
          </cell>
          <cell r="B4259" t="str">
            <v>SCS0003464</v>
          </cell>
          <cell r="C4259" t="str">
            <v>306（改型）头枕泡沫总成</v>
          </cell>
        </row>
        <row r="4260">
          <cell r="A4260" t="str">
            <v>2.05.065</v>
          </cell>
          <cell r="B4260" t="str">
            <v>SCS0003465</v>
          </cell>
          <cell r="C4260" t="str">
            <v>306（改型）基本型跨座总成</v>
          </cell>
        </row>
        <row r="4261">
          <cell r="A4261" t="str">
            <v>2.05.066</v>
          </cell>
          <cell r="B4261" t="str">
            <v>SCS0003466</v>
          </cell>
          <cell r="C4261" t="str">
            <v>306（改型）舒适型跨座总成</v>
          </cell>
        </row>
        <row r="4262">
          <cell r="A4262" t="str">
            <v>2.05.067</v>
          </cell>
          <cell r="B4262" t="str">
            <v>SCS0003467</v>
          </cell>
          <cell r="C4262" t="str">
            <v>306（改型）豪华型跨座总成</v>
          </cell>
        </row>
        <row r="4263">
          <cell r="A4263" t="str">
            <v>2.05.068</v>
          </cell>
          <cell r="B4263" t="str">
            <v>SCS0003468</v>
          </cell>
          <cell r="C4263" t="str">
            <v>M20正驾驶靠背泡沫总成</v>
          </cell>
        </row>
        <row r="4264">
          <cell r="A4264" t="str">
            <v>2.05.069</v>
          </cell>
          <cell r="B4264" t="str">
            <v>SCS0003469</v>
          </cell>
          <cell r="C4264" t="str">
            <v>M20副驾驶靠背泡沫总成</v>
          </cell>
        </row>
        <row r="4265">
          <cell r="A4265" t="str">
            <v>2.05.070</v>
          </cell>
          <cell r="B4265" t="str">
            <v>SCS0003470</v>
          </cell>
          <cell r="C4265" t="str">
            <v>M20驾驶员座垫泡沫总成</v>
          </cell>
        </row>
        <row r="4266">
          <cell r="A4266" t="str">
            <v>2.05.071</v>
          </cell>
          <cell r="B4266" t="str">
            <v>SCS0003471</v>
          </cell>
          <cell r="C4266" t="str">
            <v>M20副驾驶员座垫泡沫总成</v>
          </cell>
        </row>
        <row r="4267">
          <cell r="A4267" t="str">
            <v>2.05.072</v>
          </cell>
          <cell r="B4267" t="str">
            <v>SCS0003472</v>
          </cell>
          <cell r="C4267" t="str">
            <v>M20前排头枕泡沫总成</v>
          </cell>
        </row>
        <row r="4268">
          <cell r="A4268" t="str">
            <v>2.05.073</v>
          </cell>
          <cell r="B4268" t="str">
            <v>SCS0003473</v>
          </cell>
          <cell r="C4268" t="str">
            <v>M20前排头枕总成（织物）</v>
          </cell>
        </row>
        <row r="4269">
          <cell r="A4269" t="str">
            <v>2.05.075</v>
          </cell>
          <cell r="B4269" t="str">
            <v>SCS0003475</v>
          </cell>
          <cell r="C4269" t="str">
            <v>M20前排头枕总成（PVC）</v>
          </cell>
        </row>
        <row r="4270">
          <cell r="A4270" t="str">
            <v>2.05.076</v>
          </cell>
          <cell r="B4270" t="str">
            <v>SCS0003476</v>
          </cell>
          <cell r="C4270" t="str">
            <v>M20主驾驶员靠背骨架总成</v>
          </cell>
        </row>
        <row r="4271">
          <cell r="A4271" t="str">
            <v>2.05.077</v>
          </cell>
          <cell r="B4271" t="str">
            <v>SCS0003477</v>
          </cell>
          <cell r="C4271" t="str">
            <v>M20副驾驶员靠背骨架总成</v>
          </cell>
        </row>
        <row r="4272">
          <cell r="A4272" t="str">
            <v>2.05.078</v>
          </cell>
          <cell r="B4272" t="str">
            <v>SCS0003478</v>
          </cell>
          <cell r="C4272" t="str">
            <v>M20左侧独立靠背泡沫总成</v>
          </cell>
        </row>
        <row r="4273">
          <cell r="A4273" t="str">
            <v>2.05.079</v>
          </cell>
          <cell r="B4273" t="str">
            <v>SCS0003479</v>
          </cell>
          <cell r="C4273" t="str">
            <v>M20右侧独立靠背泡沫总成</v>
          </cell>
        </row>
        <row r="4274">
          <cell r="A4274" t="str">
            <v>2.05.080</v>
          </cell>
          <cell r="B4274" t="str">
            <v>SCS0003480</v>
          </cell>
          <cell r="C4274" t="str">
            <v>M20左侧独立扶手泡沫</v>
          </cell>
        </row>
        <row r="4275">
          <cell r="A4275" t="str">
            <v>2.05.081</v>
          </cell>
          <cell r="B4275" t="str">
            <v>SCS0003481</v>
          </cell>
          <cell r="C4275" t="str">
            <v>M20右侧独立扶手泡沫</v>
          </cell>
        </row>
        <row r="4276">
          <cell r="A4276" t="str">
            <v>2.05.082</v>
          </cell>
          <cell r="B4276" t="str">
            <v>SCS0003482</v>
          </cell>
          <cell r="C4276" t="str">
            <v>M20左侧独立座垫泡沫总成</v>
          </cell>
        </row>
        <row r="4277">
          <cell r="A4277" t="str">
            <v>2.05.083</v>
          </cell>
          <cell r="B4277" t="str">
            <v>SCS0003483</v>
          </cell>
          <cell r="C4277" t="str">
            <v>M20右侧独立座垫泡沫总成</v>
          </cell>
        </row>
        <row r="4278">
          <cell r="A4278" t="str">
            <v>2.05.084</v>
          </cell>
          <cell r="B4278" t="str">
            <v>SCS0003484</v>
          </cell>
          <cell r="C4278" t="str">
            <v>M20左侧座椅靠背泡沫总成</v>
          </cell>
        </row>
        <row r="4279">
          <cell r="A4279" t="str">
            <v>2.05.085</v>
          </cell>
          <cell r="B4279" t="str">
            <v>SCS0003485</v>
          </cell>
          <cell r="C4279" t="str">
            <v>M20右侧座椅靠背泡沫总成</v>
          </cell>
        </row>
        <row r="4280">
          <cell r="A4280" t="str">
            <v>2.05.086</v>
          </cell>
          <cell r="B4280" t="str">
            <v>SCS0003486</v>
          </cell>
          <cell r="C4280" t="str">
            <v>M20左侧座椅座垫泡沫总成</v>
          </cell>
        </row>
        <row r="4281">
          <cell r="A4281" t="str">
            <v>2.05.087</v>
          </cell>
          <cell r="B4281" t="str">
            <v>SCS0003487</v>
          </cell>
          <cell r="C4281" t="str">
            <v>M20右侧座椅座垫泡沫总成</v>
          </cell>
        </row>
        <row r="4282">
          <cell r="A4282" t="str">
            <v>2.05.088</v>
          </cell>
          <cell r="B4282" t="str">
            <v>SCS0003488</v>
          </cell>
          <cell r="C4282" t="str">
            <v>M20三人靠背泡沫总成</v>
          </cell>
        </row>
        <row r="4283">
          <cell r="A4283" t="str">
            <v>2.05.089</v>
          </cell>
          <cell r="B4283" t="str">
            <v>SCS0003489</v>
          </cell>
          <cell r="C4283" t="str">
            <v>M20三人座垫泡沫总成</v>
          </cell>
        </row>
        <row r="4284">
          <cell r="A4284" t="str">
            <v>2.05.090</v>
          </cell>
          <cell r="B4284" t="str">
            <v>SCS0003490</v>
          </cell>
          <cell r="C4284" t="str">
            <v>M20三人头枕泡沫总成</v>
          </cell>
        </row>
        <row r="4285">
          <cell r="A4285" t="str">
            <v>2.05.091</v>
          </cell>
          <cell r="B4285" t="str">
            <v>SCS0003491</v>
          </cell>
          <cell r="C4285" t="str">
            <v>M20三人头枕总成（织物）</v>
          </cell>
        </row>
        <row r="4286">
          <cell r="A4286" t="str">
            <v>2.05.093</v>
          </cell>
          <cell r="B4286" t="str">
            <v>SCS0003493</v>
          </cell>
          <cell r="C4286" t="str">
            <v>M20三人头枕总成（PVC）</v>
          </cell>
        </row>
        <row r="4287">
          <cell r="A4287" t="str">
            <v>2.05.094</v>
          </cell>
          <cell r="B4287" t="str">
            <v>SLT0001562</v>
          </cell>
          <cell r="C4287" t="str">
            <v>驾驶员靠背泡沫总成</v>
          </cell>
        </row>
        <row r="4288">
          <cell r="A4288" t="str">
            <v>2.05.095</v>
          </cell>
          <cell r="B4288" t="str">
            <v>SLT0001563</v>
          </cell>
          <cell r="C4288" t="str">
            <v>驾驶员座垫泡沫总成</v>
          </cell>
        </row>
        <row r="4289">
          <cell r="A4289" t="str">
            <v>2.05.096</v>
          </cell>
          <cell r="B4289" t="str">
            <v>SLT0001564</v>
          </cell>
          <cell r="C4289" t="str">
            <v>1695副司机靠背合棉总成</v>
          </cell>
        </row>
        <row r="4290">
          <cell r="A4290" t="str">
            <v>2.05.097</v>
          </cell>
          <cell r="B4290" t="str">
            <v>SLT0001565</v>
          </cell>
          <cell r="C4290" t="str">
            <v>1695副司机座垫合棉总成</v>
          </cell>
        </row>
        <row r="4291">
          <cell r="A4291" t="str">
            <v>2.05.098</v>
          </cell>
          <cell r="B4291" t="str">
            <v>SLT0001566</v>
          </cell>
          <cell r="C4291" t="str">
            <v>1900副司机大靠背泡沫总成</v>
          </cell>
        </row>
        <row r="4292">
          <cell r="A4292" t="str">
            <v>2.05.099</v>
          </cell>
          <cell r="B4292" t="str">
            <v>SLT0001567</v>
          </cell>
          <cell r="C4292" t="str">
            <v>1900副司机小靠背泡沫总成</v>
          </cell>
        </row>
        <row r="4293">
          <cell r="A4293" t="str">
            <v>2.05.100</v>
          </cell>
          <cell r="B4293" t="str">
            <v>SLT0001568</v>
          </cell>
          <cell r="C4293" t="str">
            <v>1900副司机座垫泡沫总成</v>
          </cell>
        </row>
        <row r="4294">
          <cell r="A4294" t="str">
            <v>2.05.101</v>
          </cell>
          <cell r="B4294" t="str">
            <v>SLT0001569</v>
          </cell>
          <cell r="C4294" t="str">
            <v>1780副司机联体背泡沫总成</v>
          </cell>
        </row>
        <row r="4295">
          <cell r="A4295" t="str">
            <v>2.05.102</v>
          </cell>
          <cell r="B4295" t="str">
            <v>SLT0001570</v>
          </cell>
          <cell r="C4295" t="str">
            <v>1780副司机座垫泡沫总成</v>
          </cell>
        </row>
        <row r="4296">
          <cell r="A4296" t="str">
            <v>2.05.103</v>
          </cell>
          <cell r="B4296" t="str">
            <v>SCS0003494</v>
          </cell>
          <cell r="C4296" t="str">
            <v>301正驾靠背骨架总成（焊接式调角器）</v>
          </cell>
        </row>
        <row r="4297">
          <cell r="A4297" t="str">
            <v>2.05.104</v>
          </cell>
          <cell r="B4297" t="str">
            <v>SCS0003495</v>
          </cell>
          <cell r="C4297" t="str">
            <v>301副驾靠背骨架总成（焊接式调角器）</v>
          </cell>
        </row>
        <row r="4298">
          <cell r="A4298" t="str">
            <v>2.05.105</v>
          </cell>
          <cell r="B4298" t="str">
            <v>SCS0003496</v>
          </cell>
          <cell r="C4298" t="str">
            <v>M20左侧独立靠背骨架总成（不带扶手）</v>
          </cell>
        </row>
        <row r="4299">
          <cell r="A4299" t="str">
            <v>2.05.106</v>
          </cell>
          <cell r="B4299" t="str">
            <v>SCS0003497</v>
          </cell>
          <cell r="C4299" t="str">
            <v>M20右侧独立靠背骨架总成（不带扶手）</v>
          </cell>
        </row>
        <row r="4300">
          <cell r="A4300" t="str">
            <v>2.05.107</v>
          </cell>
          <cell r="B4300" t="str">
            <v>SCS0003498</v>
          </cell>
          <cell r="C4300" t="str">
            <v>M20左侧独立座框总成（自制）</v>
          </cell>
        </row>
        <row r="4301">
          <cell r="A4301" t="str">
            <v>2.05.108</v>
          </cell>
          <cell r="B4301" t="str">
            <v>SCS0003499</v>
          </cell>
          <cell r="C4301" t="str">
            <v>M20右侧独立座框总成（自制）</v>
          </cell>
        </row>
        <row r="4302">
          <cell r="A4302" t="str">
            <v>2.05.109</v>
          </cell>
          <cell r="B4302" t="str">
            <v>SCS0003500</v>
          </cell>
          <cell r="C4302" t="str">
            <v>307（改型）后排三人靠背泡沫总成</v>
          </cell>
        </row>
        <row r="4303">
          <cell r="A4303" t="str">
            <v>2.05.110</v>
          </cell>
          <cell r="B4303" t="str">
            <v>SCS0003501</v>
          </cell>
          <cell r="C4303" t="str">
            <v>307（改型）后排三人座垫泡沫总成</v>
          </cell>
        </row>
        <row r="4304">
          <cell r="A4304" t="str">
            <v>2.05.111</v>
          </cell>
          <cell r="B4304" t="str">
            <v>SCS0003502</v>
          </cell>
          <cell r="C4304" t="str">
            <v>301驾座靠背骨架总成(高配)</v>
          </cell>
        </row>
        <row r="4305">
          <cell r="A4305" t="str">
            <v>2.05.112</v>
          </cell>
          <cell r="B4305" t="str">
            <v>SCS0003503</v>
          </cell>
          <cell r="C4305" t="str">
            <v>301副驾靠背骨架总成(高配)</v>
          </cell>
        </row>
        <row r="4306">
          <cell r="A4306" t="str">
            <v>2.05.113</v>
          </cell>
          <cell r="B4306" t="str">
            <v>SCS0003504</v>
          </cell>
          <cell r="C4306" t="str">
            <v>301驾驶员靠背泡沫总成（气囊）</v>
          </cell>
        </row>
        <row r="4307">
          <cell r="A4307" t="str">
            <v>2.05.114</v>
          </cell>
          <cell r="B4307" t="str">
            <v>SCS0003505</v>
          </cell>
          <cell r="C4307" t="str">
            <v>301副驾驶靠背泡沫总成（气囊）</v>
          </cell>
        </row>
        <row r="4308">
          <cell r="A4308" t="str">
            <v>2.05.115</v>
          </cell>
          <cell r="B4308" t="str">
            <v>SCS0003506</v>
          </cell>
          <cell r="C4308" t="str">
            <v>301前排头枕泡沫总成（高配）</v>
          </cell>
        </row>
        <row r="4309">
          <cell r="A4309" t="str">
            <v>2.05.116</v>
          </cell>
          <cell r="B4309" t="str">
            <v>SCS0003507</v>
          </cell>
          <cell r="C4309" t="str">
            <v>301前排头枕总成（高配）</v>
          </cell>
        </row>
        <row r="4310">
          <cell r="A4310" t="str">
            <v>2.05.117</v>
          </cell>
          <cell r="B4310" t="str">
            <v>SCS0003508</v>
          </cell>
          <cell r="C4310" t="str">
            <v>306驾驶员靠背骨架总成（单边调角器）</v>
          </cell>
        </row>
        <row r="4311">
          <cell r="A4311" t="str">
            <v>2.05.118</v>
          </cell>
          <cell r="B4311" t="str">
            <v>SCS0003509</v>
          </cell>
          <cell r="C4311" t="str">
            <v>306副驾驶员靠背骨架总成（单边调角器）</v>
          </cell>
        </row>
        <row r="4312">
          <cell r="A4312" t="str">
            <v>2.05.119</v>
          </cell>
          <cell r="B4312" t="str">
            <v>SCS0003510</v>
          </cell>
          <cell r="C4312" t="str">
            <v>M20左侧独立靠背骨架总成（带扶手）</v>
          </cell>
        </row>
        <row r="4313">
          <cell r="A4313" t="str">
            <v>2.05.120</v>
          </cell>
          <cell r="B4313" t="str">
            <v>SCS0003511</v>
          </cell>
          <cell r="C4313" t="str">
            <v>M20右侧独立靠背骨架总成（带扶手）</v>
          </cell>
        </row>
        <row r="4314">
          <cell r="A4314" t="str">
            <v>2.05.121</v>
          </cell>
          <cell r="B4314" t="str">
            <v>SCS0003512</v>
          </cell>
          <cell r="C4314" t="str">
            <v>C33D四分靠背泡沫总成</v>
          </cell>
        </row>
        <row r="4315">
          <cell r="A4315" t="str">
            <v>2.05.122</v>
          </cell>
          <cell r="B4315" t="str">
            <v>SCS0003513</v>
          </cell>
          <cell r="C4315" t="str">
            <v>C33D六分靠背泡沫总成（带头枕）</v>
          </cell>
        </row>
        <row r="4316">
          <cell r="A4316" t="str">
            <v>2.05.123</v>
          </cell>
          <cell r="B4316" t="str">
            <v>SCS0003514</v>
          </cell>
          <cell r="C4316" t="str">
            <v>C33D后排整体式靠背泡沫总成</v>
          </cell>
        </row>
        <row r="4317">
          <cell r="A4317" t="str">
            <v>2.05.124</v>
          </cell>
          <cell r="B4317" t="str">
            <v>SCS0003515</v>
          </cell>
          <cell r="C4317" t="str">
            <v>C33D前排头枕总成（米色、棕色PVC）</v>
          </cell>
        </row>
        <row r="4318">
          <cell r="A4318" t="str">
            <v>2.05.125</v>
          </cell>
          <cell r="B4318" t="str">
            <v>SCS0003516</v>
          </cell>
          <cell r="C4318" t="str">
            <v>C33D后排两侧头枕总成（米色、棕色PVC）</v>
          </cell>
        </row>
        <row r="4319">
          <cell r="A4319" t="str">
            <v>2.05.126</v>
          </cell>
          <cell r="B4319" t="str">
            <v>SCS0003517</v>
          </cell>
          <cell r="C4319" t="str">
            <v>C33D后排中间头枕总成（米色、棕色PVC）</v>
          </cell>
        </row>
        <row r="4320">
          <cell r="A4320" t="str">
            <v>2.05.127</v>
          </cell>
          <cell r="B4320" t="str">
            <v>SCS0003518</v>
          </cell>
          <cell r="C4320" t="str">
            <v>C33D前排头枕总成（黑色织物）</v>
          </cell>
        </row>
        <row r="4321">
          <cell r="A4321" t="str">
            <v>2.05.128</v>
          </cell>
          <cell r="B4321" t="str">
            <v>SCS0003519</v>
          </cell>
          <cell r="C4321" t="str">
            <v>C33D后排两侧头枕总成（黑色织物）</v>
          </cell>
        </row>
        <row r="4322">
          <cell r="A4322" t="str">
            <v>2.05.129</v>
          </cell>
          <cell r="B4322" t="str">
            <v>SCS0003520</v>
          </cell>
          <cell r="C4322" t="str">
            <v>C33D后排中间头枕总成（黑色织物）</v>
          </cell>
        </row>
        <row r="4323">
          <cell r="A4323" t="str">
            <v>2.05.130</v>
          </cell>
          <cell r="B4323" t="str">
            <v>SCS0003521</v>
          </cell>
          <cell r="C4323" t="str">
            <v>C33D前排头枕总成（黑色真皮）</v>
          </cell>
        </row>
        <row r="4324">
          <cell r="A4324" t="str">
            <v>2.05.131</v>
          </cell>
          <cell r="B4324" t="str">
            <v>SCS0003522</v>
          </cell>
          <cell r="C4324" t="str">
            <v>C33D后排两侧头枕总成（黑色真皮）</v>
          </cell>
        </row>
        <row r="4325">
          <cell r="A4325" t="str">
            <v>2.05.132</v>
          </cell>
          <cell r="B4325" t="str">
            <v>SCS0003523</v>
          </cell>
          <cell r="C4325" t="str">
            <v>C33D后排中间头枕总成（黑色真皮）</v>
          </cell>
        </row>
        <row r="4326">
          <cell r="A4326" t="str">
            <v>2.05.133</v>
          </cell>
          <cell r="B4326" t="str">
            <v>SCS0003524</v>
          </cell>
          <cell r="C4326" t="str">
            <v>301后排两侧头枕总成（真皮）</v>
          </cell>
        </row>
        <row r="4327">
          <cell r="A4327" t="str">
            <v>2.05.134</v>
          </cell>
          <cell r="B4327" t="str">
            <v>SCS0003525</v>
          </cell>
          <cell r="C4327" t="str">
            <v>301后排中间头枕总成（真皮）</v>
          </cell>
        </row>
        <row r="4328">
          <cell r="A4328" t="str">
            <v>2.05.135</v>
          </cell>
          <cell r="B4328" t="str">
            <v>SCS0003526</v>
          </cell>
          <cell r="C4328" t="str">
            <v>307（改型）基本型头枕总成</v>
          </cell>
        </row>
        <row r="4329">
          <cell r="A4329" t="str">
            <v>2.05.136</v>
          </cell>
          <cell r="B4329" t="str">
            <v>SCS0003527</v>
          </cell>
          <cell r="C4329" t="str">
            <v>307（改型）舒适型头枕总成</v>
          </cell>
        </row>
        <row r="4330">
          <cell r="A4330" t="str">
            <v>2.05.137</v>
          </cell>
          <cell r="B4330" t="str">
            <v>SCS0003528</v>
          </cell>
          <cell r="C4330" t="str">
            <v>307（改型）豪华型头枕总成</v>
          </cell>
        </row>
        <row r="4331">
          <cell r="A4331" t="str">
            <v>2.05.138</v>
          </cell>
          <cell r="B4331" t="str">
            <v>SCS0003529</v>
          </cell>
          <cell r="C4331" t="str">
            <v>M20前排头枕总成（米色织物IY16）</v>
          </cell>
        </row>
        <row r="4332">
          <cell r="A4332" t="str">
            <v>2.05.139</v>
          </cell>
          <cell r="B4332" t="str">
            <v>SCS0003530</v>
          </cell>
          <cell r="C4332" t="str">
            <v>M20前排头枕总成（米色PVC-IY16）</v>
          </cell>
        </row>
        <row r="4333">
          <cell r="A4333" t="str">
            <v>2.05.140</v>
          </cell>
          <cell r="B4333" t="str">
            <v>SCS0003531</v>
          </cell>
          <cell r="C4333" t="str">
            <v>M20三人头枕总成（米色织物IY16）</v>
          </cell>
        </row>
        <row r="4334">
          <cell r="A4334" t="str">
            <v>2.05.141</v>
          </cell>
          <cell r="B4334" t="str">
            <v>SCS0003532</v>
          </cell>
          <cell r="C4334" t="str">
            <v>M20三人头枕总成（米色PVC-IY16）</v>
          </cell>
        </row>
        <row r="4335">
          <cell r="A4335" t="str">
            <v>2.05.142</v>
          </cell>
          <cell r="B4335" t="str">
            <v>SCS0003533</v>
          </cell>
          <cell r="C4335" t="str">
            <v>C33D前排头枕总成（黑色PVC）</v>
          </cell>
        </row>
        <row r="4336">
          <cell r="A4336" t="str">
            <v>2.05.143</v>
          </cell>
          <cell r="B4336" t="str">
            <v>SCS0003534</v>
          </cell>
          <cell r="C4336" t="str">
            <v>C33D后排两侧头枕总成（黑色PVC）</v>
          </cell>
        </row>
        <row r="4337">
          <cell r="A4337" t="str">
            <v>2.05.144</v>
          </cell>
          <cell r="B4337" t="str">
            <v>SCS0003535</v>
          </cell>
          <cell r="C4337" t="str">
            <v>C33D后排中间头枕总成（黑色PVC）</v>
          </cell>
        </row>
        <row r="4338">
          <cell r="A4338" t="str">
            <v>2.05.145</v>
          </cell>
          <cell r="B4338" t="str">
            <v>SCS0003536</v>
          </cell>
          <cell r="C4338" t="str">
            <v>C33D驾驶员座垫泡沫总成</v>
          </cell>
        </row>
        <row r="4339">
          <cell r="A4339" t="str">
            <v>2.05.146</v>
          </cell>
          <cell r="B4339" t="str">
            <v>SCS0003537</v>
          </cell>
          <cell r="C4339" t="str">
            <v>C33D副驾座垫泡沫总成</v>
          </cell>
        </row>
        <row r="4340">
          <cell r="A4340" t="str">
            <v>2.05.147</v>
          </cell>
          <cell r="B4340" t="str">
            <v>SCS0003538</v>
          </cell>
          <cell r="C4340" t="str">
            <v>C33D正驾靠背骨架总成（豪华）</v>
          </cell>
        </row>
        <row r="4341">
          <cell r="A4341" t="str">
            <v>2.05.148</v>
          </cell>
          <cell r="B4341" t="str">
            <v>SCS0003539</v>
          </cell>
          <cell r="C4341" t="str">
            <v>C33D后排中间头枕泡沫总成</v>
          </cell>
        </row>
        <row r="4342">
          <cell r="A4342" t="str">
            <v>2.05.149</v>
          </cell>
          <cell r="B4342" t="str">
            <v>SCS0003540</v>
          </cell>
          <cell r="C4342" t="str">
            <v>C33D后排整体式靠背骨架总成（不含冲压件）</v>
          </cell>
        </row>
        <row r="4343">
          <cell r="A4343" t="str">
            <v>2.05.150</v>
          </cell>
          <cell r="B4343" t="str">
            <v>SCS0003541</v>
          </cell>
          <cell r="C4343" t="str">
            <v>C33D四分靠背骨架总成(不含冲压件)</v>
          </cell>
        </row>
        <row r="4344">
          <cell r="A4344" t="str">
            <v>2.05.151</v>
          </cell>
          <cell r="B4344" t="str">
            <v>SCS0003542</v>
          </cell>
          <cell r="C4344" t="str">
            <v>C33D六分靠背骨架焊接总成（不含冲压件）</v>
          </cell>
        </row>
        <row r="4345">
          <cell r="A4345" t="str">
            <v>2.05.152</v>
          </cell>
          <cell r="B4345" t="str">
            <v>SCS0003543</v>
          </cell>
          <cell r="C4345" t="str">
            <v>M50前排头枕总成（浅灰色PVC-7Z0）</v>
          </cell>
        </row>
        <row r="4346">
          <cell r="A4346" t="str">
            <v>2.05.153</v>
          </cell>
          <cell r="B4346" t="str">
            <v>SCS0003544</v>
          </cell>
          <cell r="C4346" t="str">
            <v>M50三人头枕总成（浅灰色PVC-7Z0）</v>
          </cell>
        </row>
        <row r="4347">
          <cell r="A4347" t="str">
            <v>2.05.154</v>
          </cell>
          <cell r="B4347" t="str">
            <v>SCS0003545</v>
          </cell>
          <cell r="C4347" t="str">
            <v>M20前排头枕总成（紫黑色织物IK23）</v>
          </cell>
        </row>
        <row r="4348">
          <cell r="A4348" t="str">
            <v>2.05.155</v>
          </cell>
          <cell r="B4348" t="str">
            <v>SCS0003546</v>
          </cell>
          <cell r="C4348" t="str">
            <v>M20前排头枕总成（紫黑色+棕色PVC-IK23）</v>
          </cell>
        </row>
        <row r="4349">
          <cell r="A4349" t="str">
            <v>2.05.156</v>
          </cell>
          <cell r="B4349" t="str">
            <v>SCS0003547</v>
          </cell>
          <cell r="C4349" t="str">
            <v>M20三人头枕总成（紫黑色织物IK23）</v>
          </cell>
        </row>
        <row r="4350">
          <cell r="A4350" t="str">
            <v>2.05.157</v>
          </cell>
          <cell r="B4350" t="str">
            <v>SCS0003548</v>
          </cell>
          <cell r="C4350" t="str">
            <v>M20三人头枕总成（紫黑色+棕色PVC-IK23）</v>
          </cell>
        </row>
        <row r="4351">
          <cell r="A4351" t="str">
            <v>2.05.158</v>
          </cell>
          <cell r="B4351" t="str">
            <v>SCS0003549</v>
          </cell>
          <cell r="C4351" t="str">
            <v>M50前排头枕总成（浅灰色织物-7Z1）</v>
          </cell>
        </row>
        <row r="4352">
          <cell r="A4352" t="str">
            <v>2.05.159</v>
          </cell>
          <cell r="B4352" t="str">
            <v>SCS0003550</v>
          </cell>
          <cell r="C4352" t="str">
            <v>M50三人头枕总成（浅灰色织物-7Z1）</v>
          </cell>
        </row>
        <row r="4353">
          <cell r="A4353" t="str">
            <v>2.05.160</v>
          </cell>
          <cell r="B4353" t="str">
            <v>SCS0003551</v>
          </cell>
          <cell r="C4353" t="str">
            <v>M35前排头枕总成（棕色PVC）</v>
          </cell>
        </row>
        <row r="4354">
          <cell r="A4354" t="str">
            <v>2.05.161</v>
          </cell>
          <cell r="B4354" t="str">
            <v>SCS0003552</v>
          </cell>
          <cell r="C4354" t="str">
            <v>M35三人头枕总成（棕色PVC）</v>
          </cell>
        </row>
        <row r="4355">
          <cell r="A4355" t="str">
            <v>2.05.162</v>
          </cell>
          <cell r="B4355" t="str">
            <v>SCS0003553</v>
          </cell>
          <cell r="C4355" t="str">
            <v>M35正驾驶靠背泡沫总成(电加热)</v>
          </cell>
        </row>
        <row r="4356">
          <cell r="A4356" t="str">
            <v>2.05.163</v>
          </cell>
          <cell r="B4356" t="str">
            <v>SCS0003554</v>
          </cell>
          <cell r="C4356" t="str">
            <v>M35正驾驶座垫泡沫总成(电加热)</v>
          </cell>
        </row>
        <row r="4357">
          <cell r="A4357" t="str">
            <v>2.05.164</v>
          </cell>
          <cell r="B4357" t="str">
            <v>SCS0003555</v>
          </cell>
          <cell r="C4357" t="str">
            <v>M35副驾驶靠背泡沫总成(电加热)</v>
          </cell>
        </row>
        <row r="4358">
          <cell r="A4358" t="str">
            <v>2.05.165</v>
          </cell>
          <cell r="B4358" t="str">
            <v>SCS0003556</v>
          </cell>
          <cell r="C4358" t="str">
            <v>M35副驾驶座垫泡沫总成(电加热)</v>
          </cell>
        </row>
        <row r="4359">
          <cell r="A4359" t="str">
            <v>2.05.166</v>
          </cell>
          <cell r="B4359" t="str">
            <v>SCS0003557</v>
          </cell>
          <cell r="C4359" t="str">
            <v>C33D前排头枕总成（浅色）</v>
          </cell>
        </row>
        <row r="4360">
          <cell r="A4360" t="str">
            <v>2.05.167</v>
          </cell>
          <cell r="B4360" t="str">
            <v>SCS0003558</v>
          </cell>
          <cell r="C4360" t="str">
            <v>C33D后排两侧头枕总成（浅色）</v>
          </cell>
        </row>
        <row r="4361">
          <cell r="A4361" t="str">
            <v>2.05.168</v>
          </cell>
          <cell r="B4361" t="str">
            <v>SCS0003559</v>
          </cell>
          <cell r="C4361" t="str">
            <v>C33D后排中间头枕总成（浅色）</v>
          </cell>
        </row>
        <row r="4362">
          <cell r="A4362" t="str">
            <v>2.05.169</v>
          </cell>
          <cell r="B4362" t="str">
            <v>SCS0003560</v>
          </cell>
          <cell r="C4362" t="str">
            <v>M50N主驾靠背骨架总成</v>
          </cell>
        </row>
        <row r="4363">
          <cell r="A4363" t="str">
            <v>2.05.170</v>
          </cell>
          <cell r="B4363" t="str">
            <v>SCS0003561</v>
          </cell>
          <cell r="C4363" t="str">
            <v>M50N主驾靠背合棉总成</v>
          </cell>
        </row>
        <row r="4364">
          <cell r="A4364" t="str">
            <v>2.05.171</v>
          </cell>
          <cell r="B4364" t="str">
            <v>SCS0003562</v>
          </cell>
          <cell r="C4364" t="str">
            <v>M50N前排头枕泡沫总成</v>
          </cell>
        </row>
        <row r="4365">
          <cell r="A4365" t="str">
            <v>2.05.172</v>
          </cell>
          <cell r="B4365" t="str">
            <v>SCS0003563</v>
          </cell>
          <cell r="C4365" t="str">
            <v>M50N前排头枕总成（棕色织物）</v>
          </cell>
        </row>
        <row r="4366">
          <cell r="A4366" t="str">
            <v>2.05.173</v>
          </cell>
          <cell r="B4366" t="str">
            <v>SCS0003564</v>
          </cell>
          <cell r="C4366" t="str">
            <v>M50N主驾座垫合棉总成</v>
          </cell>
        </row>
        <row r="4367">
          <cell r="A4367" t="str">
            <v>2.05.174</v>
          </cell>
          <cell r="B4367" t="str">
            <v>SCS0003565</v>
          </cell>
          <cell r="C4367" t="str">
            <v>M50N副驾靠背骨架总成</v>
          </cell>
        </row>
        <row r="4368">
          <cell r="A4368" t="str">
            <v>2.05.175</v>
          </cell>
          <cell r="B4368" t="str">
            <v>SCS0003566</v>
          </cell>
          <cell r="C4368" t="str">
            <v>M50N副驾靠背合棉总成</v>
          </cell>
        </row>
        <row r="4369">
          <cell r="A4369" t="str">
            <v>2.05.176</v>
          </cell>
          <cell r="B4369" t="str">
            <v>SCS0003567</v>
          </cell>
          <cell r="C4369" t="str">
            <v>M50N副驾座垫合棉总成</v>
          </cell>
        </row>
        <row r="4370">
          <cell r="A4370" t="str">
            <v>2.05.177</v>
          </cell>
          <cell r="B4370" t="str">
            <v>SCS0003568</v>
          </cell>
          <cell r="C4370" t="str">
            <v>M50N中排左独立靠背骨架总成</v>
          </cell>
        </row>
        <row r="4371">
          <cell r="A4371" t="str">
            <v>2.05.178</v>
          </cell>
          <cell r="B4371" t="str">
            <v>SCS0003569</v>
          </cell>
          <cell r="C4371" t="str">
            <v>M50N中排左独立靠背合棉总成</v>
          </cell>
        </row>
        <row r="4372">
          <cell r="A4372" t="str">
            <v>2.05.179</v>
          </cell>
          <cell r="B4372" t="str">
            <v>SCS0003570</v>
          </cell>
          <cell r="C4372" t="str">
            <v>M50N中排左独立座垫合棉总成</v>
          </cell>
        </row>
        <row r="4373">
          <cell r="A4373" t="str">
            <v>2.05.180</v>
          </cell>
          <cell r="B4373" t="str">
            <v>SCS0003571</v>
          </cell>
          <cell r="C4373" t="str">
            <v>M50N中排右独立靠背骨架总成</v>
          </cell>
        </row>
        <row r="4374">
          <cell r="A4374" t="str">
            <v>2.05.181</v>
          </cell>
          <cell r="B4374" t="str">
            <v>SCS0003572</v>
          </cell>
          <cell r="C4374" t="str">
            <v>M50N中排右独立靠背合棉总成</v>
          </cell>
        </row>
        <row r="4375">
          <cell r="A4375" t="str">
            <v>2.05.182</v>
          </cell>
          <cell r="B4375" t="str">
            <v>SCS0003573</v>
          </cell>
          <cell r="C4375" t="str">
            <v>M50N中排右独立座垫合棉总成</v>
          </cell>
        </row>
        <row r="4376">
          <cell r="A4376" t="str">
            <v>2.05.183</v>
          </cell>
          <cell r="B4376" t="str">
            <v>SCS0003574</v>
          </cell>
          <cell r="C4376" t="str">
            <v>M50N中排四分靠背合棉总成</v>
          </cell>
        </row>
        <row r="4377">
          <cell r="A4377" t="str">
            <v>2.05.184</v>
          </cell>
          <cell r="B4377" t="str">
            <v>SCS0003575</v>
          </cell>
          <cell r="C4377" t="str">
            <v>M50N中排四分座垫合棉总成</v>
          </cell>
        </row>
        <row r="4378">
          <cell r="A4378" t="str">
            <v>2.05.185</v>
          </cell>
          <cell r="B4378" t="str">
            <v>SCS0003576</v>
          </cell>
          <cell r="C4378" t="str">
            <v>M50N中排四六分两侧头枕总成（棕色织物）</v>
          </cell>
        </row>
        <row r="4379">
          <cell r="A4379" t="str">
            <v>2.05.186</v>
          </cell>
          <cell r="B4379" t="str">
            <v>SCS0003577</v>
          </cell>
          <cell r="C4379" t="str">
            <v>M50N中排四六分两侧头枕合棉总成</v>
          </cell>
        </row>
        <row r="4380">
          <cell r="A4380" t="str">
            <v>2.05.187</v>
          </cell>
          <cell r="B4380" t="str">
            <v>SCS0003578</v>
          </cell>
          <cell r="C4380" t="str">
            <v>M50N中排六分靠背合棉总成</v>
          </cell>
        </row>
        <row r="4381">
          <cell r="A4381" t="str">
            <v>2.05.188</v>
          </cell>
          <cell r="B4381" t="str">
            <v>SCS0003579</v>
          </cell>
          <cell r="C4381" t="str">
            <v>M50N中排六分座垫合棉总成</v>
          </cell>
        </row>
        <row r="4382">
          <cell r="A4382" t="str">
            <v>2.05.189</v>
          </cell>
          <cell r="B4382" t="str">
            <v>SCS0003580</v>
          </cell>
          <cell r="C4382" t="str">
            <v>M50N第三排六分靠背合棉总成</v>
          </cell>
        </row>
        <row r="4383">
          <cell r="A4383" t="str">
            <v>2.05.190</v>
          </cell>
          <cell r="B4383" t="str">
            <v>SCS0003581</v>
          </cell>
          <cell r="C4383" t="str">
            <v>M50N第三排六分座垫合棉总成</v>
          </cell>
        </row>
        <row r="4384">
          <cell r="A4384" t="str">
            <v>2.05.191</v>
          </cell>
          <cell r="B4384" t="str">
            <v>SCS0003582</v>
          </cell>
          <cell r="C4384" t="str">
            <v>M50N第三排四六分中间头枕总成（棕色织物）</v>
          </cell>
        </row>
        <row r="4385">
          <cell r="A4385" t="str">
            <v>2.05.192</v>
          </cell>
          <cell r="B4385" t="str">
            <v>SCS0003583</v>
          </cell>
          <cell r="C4385" t="str">
            <v>M50N第三排四六分中间头枕合棉总成</v>
          </cell>
        </row>
        <row r="4386">
          <cell r="A4386" t="str">
            <v>2.05.193</v>
          </cell>
          <cell r="B4386" t="str">
            <v>SCS0003584</v>
          </cell>
          <cell r="C4386" t="str">
            <v>M50N第三排四六分两侧头枕总成（棕色织物）</v>
          </cell>
        </row>
        <row r="4387">
          <cell r="A4387" t="str">
            <v>2.05.194</v>
          </cell>
          <cell r="B4387" t="str">
            <v>SCS0003585</v>
          </cell>
          <cell r="C4387" t="str">
            <v>M50N第三排四六分两侧头枕合棉总成</v>
          </cell>
        </row>
        <row r="4388">
          <cell r="A4388" t="str">
            <v>2.05.195</v>
          </cell>
          <cell r="B4388" t="str">
            <v>SCS0003586</v>
          </cell>
          <cell r="C4388" t="str">
            <v>M50N第三排四分靠背合棉总成</v>
          </cell>
        </row>
        <row r="4389">
          <cell r="A4389" t="str">
            <v>2.05.196</v>
          </cell>
          <cell r="B4389" t="str">
            <v>SCS0003587</v>
          </cell>
          <cell r="C4389" t="str">
            <v>M50N第三排四分座垫合棉总成</v>
          </cell>
        </row>
        <row r="4390">
          <cell r="A4390" t="str">
            <v>2.05.197</v>
          </cell>
          <cell r="B4390" t="str">
            <v>SCS0003588</v>
          </cell>
          <cell r="C4390" t="str">
            <v>M50N第三排左侧靠背合棉总成</v>
          </cell>
        </row>
        <row r="4391">
          <cell r="A4391" t="str">
            <v>2.05.198</v>
          </cell>
          <cell r="B4391" t="str">
            <v>SCS0003589</v>
          </cell>
          <cell r="C4391" t="str">
            <v>M50N第三排左侧座垫合棉总成</v>
          </cell>
        </row>
        <row r="4392">
          <cell r="A4392" t="str">
            <v>2.05.199</v>
          </cell>
          <cell r="B4392" t="str">
            <v>SCS0003590</v>
          </cell>
          <cell r="C4392" t="str">
            <v>M50N第三排右侧靠背合棉总成</v>
          </cell>
        </row>
        <row r="4393">
          <cell r="A4393" t="str">
            <v>2.05.200</v>
          </cell>
          <cell r="B4393" t="str">
            <v>SCS0003591</v>
          </cell>
          <cell r="C4393" t="str">
            <v>M50N第三排右侧座垫合棉总成</v>
          </cell>
        </row>
        <row r="4394">
          <cell r="A4394" t="str">
            <v>2.05.201</v>
          </cell>
          <cell r="B4394" t="str">
            <v>SCS0003592</v>
          </cell>
          <cell r="C4394" t="str">
            <v>M50N中排四六分中间头枕总成（棕色织物）</v>
          </cell>
        </row>
        <row r="4395">
          <cell r="A4395" t="str">
            <v>2.05.202</v>
          </cell>
          <cell r="B4395" t="str">
            <v>SCS0003593</v>
          </cell>
          <cell r="C4395" t="str">
            <v>M50N中排四六分中间头枕合棉总成</v>
          </cell>
        </row>
        <row r="4396">
          <cell r="A4396" t="str">
            <v>2.05.203</v>
          </cell>
          <cell r="B4396" t="str">
            <v>SCS0003594</v>
          </cell>
          <cell r="C4396" t="str">
            <v>H32B主驾靠背骨架焊接总成</v>
          </cell>
        </row>
        <row r="4397">
          <cell r="A4397" t="str">
            <v>2.05.204</v>
          </cell>
          <cell r="B4397" t="str">
            <v>SCS0003595</v>
          </cell>
          <cell r="C4397" t="str">
            <v>H32B副驾靠背骨架焊接总成</v>
          </cell>
        </row>
        <row r="4398">
          <cell r="A4398" t="str">
            <v>2.05.205</v>
          </cell>
          <cell r="B4398" t="str">
            <v>SCS0004006</v>
          </cell>
          <cell r="C4398" t="str">
            <v>MA501扶手发泡总成</v>
          </cell>
        </row>
        <row r="4399">
          <cell r="A4399" t="str">
            <v>2.05.206</v>
          </cell>
          <cell r="B4399" t="str">
            <v>SCS0003596</v>
          </cell>
          <cell r="C4399" t="str">
            <v>H32B主驾靠背骨架焊接总成（豪华）</v>
          </cell>
        </row>
        <row r="4400">
          <cell r="A4400" t="str">
            <v>2.05.207</v>
          </cell>
          <cell r="B4400" t="str">
            <v>SCS0003597</v>
          </cell>
          <cell r="C4400" t="str">
            <v>H32B副驾靠背骨架焊接总成（豪华）</v>
          </cell>
        </row>
        <row r="4401">
          <cell r="A4401" t="str">
            <v>2.05.208</v>
          </cell>
          <cell r="B4401" t="str">
            <v>SCS0003598</v>
          </cell>
          <cell r="C4401" t="str">
            <v>H32B主驾靠背合棉总成（不带气囊）</v>
          </cell>
        </row>
        <row r="4402">
          <cell r="A4402" t="str">
            <v>2.05.209</v>
          </cell>
          <cell r="B4402" t="str">
            <v>SCS0003599</v>
          </cell>
          <cell r="C4402" t="str">
            <v>H32B主驾靠背合棉总成（带气囊）</v>
          </cell>
        </row>
        <row r="4403">
          <cell r="A4403" t="str">
            <v>2.05.211</v>
          </cell>
          <cell r="B4403" t="str">
            <v>SCS0003601</v>
          </cell>
          <cell r="C4403" t="str">
            <v>H32B副驾靠背合棉总成（带气囊）</v>
          </cell>
        </row>
        <row r="4404">
          <cell r="A4404" t="str">
            <v>2.05.212</v>
          </cell>
          <cell r="B4404" t="str">
            <v>SCS0003602</v>
          </cell>
          <cell r="C4404" t="str">
            <v>H32B前排头枕总成（织物）</v>
          </cell>
        </row>
        <row r="4405">
          <cell r="A4405" t="str">
            <v>2.05.213</v>
          </cell>
          <cell r="B4405" t="str">
            <v>SCS0003603</v>
          </cell>
          <cell r="C4405" t="str">
            <v>H32B前排头枕总成（真皮）</v>
          </cell>
        </row>
        <row r="4406">
          <cell r="A4406" t="str">
            <v>2.05.214</v>
          </cell>
          <cell r="B4406" t="str">
            <v>SCS0003604</v>
          </cell>
          <cell r="C4406" t="str">
            <v>H32B前排头枕合棉</v>
          </cell>
        </row>
        <row r="4407">
          <cell r="A4407" t="str">
            <v>2.05.215</v>
          </cell>
          <cell r="B4407" t="str">
            <v>SCS0003605</v>
          </cell>
          <cell r="C4407" t="str">
            <v>H32B主驾座垫合棉总成</v>
          </cell>
        </row>
        <row r="4408">
          <cell r="A4408" t="str">
            <v>2.05.216</v>
          </cell>
          <cell r="B4408" t="str">
            <v>SCS0003606</v>
          </cell>
          <cell r="C4408" t="str">
            <v>H32B副驾座垫合棉总成</v>
          </cell>
        </row>
        <row r="4409">
          <cell r="A4409" t="str">
            <v>2.05.217</v>
          </cell>
          <cell r="B4409" t="str">
            <v>SCS0003607</v>
          </cell>
          <cell r="C4409" t="str">
            <v>H32B后排六分靠背骨架总成</v>
          </cell>
        </row>
        <row r="4410">
          <cell r="A4410" t="str">
            <v>2.05.218</v>
          </cell>
          <cell r="B4410" t="str">
            <v>SCS0003608</v>
          </cell>
          <cell r="C4410" t="str">
            <v>H32B后排四分靠背骨架总成</v>
          </cell>
        </row>
        <row r="4411">
          <cell r="A4411" t="str">
            <v>2.05.219</v>
          </cell>
          <cell r="B4411" t="str">
            <v>SCS0003609</v>
          </cell>
          <cell r="C4411" t="str">
            <v>H32B后排六分靠背合棉总成</v>
          </cell>
        </row>
        <row r="4412">
          <cell r="A4412" t="str">
            <v>2.05.220</v>
          </cell>
          <cell r="B4412" t="str">
            <v>SCS0003610</v>
          </cell>
          <cell r="C4412" t="str">
            <v>H32B后排四分靠背合棉总成</v>
          </cell>
        </row>
        <row r="4413">
          <cell r="A4413" t="str">
            <v>2.05.221</v>
          </cell>
          <cell r="B4413" t="str">
            <v>SCS0003611</v>
          </cell>
          <cell r="C4413" t="str">
            <v>H32B后排六分靠背中间头枕总成（织物）</v>
          </cell>
        </row>
        <row r="4414">
          <cell r="A4414" t="str">
            <v>2.05.222</v>
          </cell>
          <cell r="B4414" t="str">
            <v>SCS0003612</v>
          </cell>
          <cell r="C4414" t="str">
            <v>H32B后排六分靠背中间头枕合棉总成</v>
          </cell>
        </row>
        <row r="4415">
          <cell r="A4415" t="str">
            <v>2.05.223</v>
          </cell>
          <cell r="B4415" t="str">
            <v>SCS0003613</v>
          </cell>
          <cell r="C4415" t="str">
            <v>H32B后排六分靠背侧头枕总成（织物）</v>
          </cell>
        </row>
        <row r="4416">
          <cell r="A4416" t="str">
            <v>2.05.224</v>
          </cell>
          <cell r="B4416" t="str">
            <v>SCS0003614</v>
          </cell>
          <cell r="C4416" t="str">
            <v>H32B后排六分靠背侧头枕合棉总成</v>
          </cell>
        </row>
        <row r="4417">
          <cell r="A4417" t="str">
            <v>2.05.225</v>
          </cell>
          <cell r="B4417" t="str">
            <v>SCS0003615</v>
          </cell>
          <cell r="C4417" t="str">
            <v>H32B后排六分靠背中间头枕总成（真皮/皮革）</v>
          </cell>
        </row>
        <row r="4418">
          <cell r="A4418" t="str">
            <v>2.05.226</v>
          </cell>
          <cell r="B4418" t="str">
            <v>SCS0003616</v>
          </cell>
          <cell r="C4418" t="str">
            <v>H32B后排六分靠背侧头枕总成（真皮/皮革）</v>
          </cell>
        </row>
        <row r="4419">
          <cell r="A4419" t="str">
            <v>2.05.227</v>
          </cell>
          <cell r="B4419" t="str">
            <v>SCS0003617</v>
          </cell>
          <cell r="C4419" t="str">
            <v>H32B后排座垫合棉总成</v>
          </cell>
        </row>
        <row r="4420">
          <cell r="A4420" t="str">
            <v>2.05.228</v>
          </cell>
          <cell r="B4420" t="str">
            <v>SCS0003618</v>
          </cell>
          <cell r="C4420" t="str">
            <v>M50N主驾靠背骨架总成（带气囊）</v>
          </cell>
        </row>
        <row r="4421">
          <cell r="A4421" t="str">
            <v>2.05.229</v>
          </cell>
          <cell r="B4421" t="str">
            <v>SCS0003619</v>
          </cell>
          <cell r="C4421" t="str">
            <v>M50N副驾靠背骨架总成（带气囊）</v>
          </cell>
        </row>
        <row r="4422">
          <cell r="A4422" t="str">
            <v>2.05.230</v>
          </cell>
          <cell r="B4422" t="str">
            <v>SCS0003620</v>
          </cell>
          <cell r="C4422" t="str">
            <v>M50N前排头枕总成（深棕织物）</v>
          </cell>
        </row>
        <row r="4423">
          <cell r="A4423" t="str">
            <v>2.05.231</v>
          </cell>
          <cell r="B4423" t="str">
            <v>SCS0003621</v>
          </cell>
          <cell r="C4423" t="str">
            <v>M50N中排四六分两侧头枕总成（深棕织物）</v>
          </cell>
        </row>
        <row r="4424">
          <cell r="A4424" t="str">
            <v>2.05.232</v>
          </cell>
          <cell r="B4424" t="str">
            <v>SCS0003622</v>
          </cell>
          <cell r="C4424" t="str">
            <v>M50N第三排四六分中间头枕总成（深棕织物）</v>
          </cell>
        </row>
        <row r="4425">
          <cell r="A4425" t="str">
            <v>2.05.233</v>
          </cell>
          <cell r="B4425" t="str">
            <v>SCS0003623</v>
          </cell>
          <cell r="C4425" t="str">
            <v>M50N第三排四六分两侧头枕总成（深棕织物）</v>
          </cell>
        </row>
        <row r="4426">
          <cell r="A4426" t="str">
            <v>2.05.234</v>
          </cell>
          <cell r="B4426" t="str">
            <v>SCS0003624</v>
          </cell>
          <cell r="C4426" t="str">
            <v>M50N中排四六分中间头枕总成（深棕织物）</v>
          </cell>
        </row>
        <row r="4427">
          <cell r="A4427" t="str">
            <v>2.05.235</v>
          </cell>
          <cell r="B4427" t="str">
            <v>SCS0003625</v>
          </cell>
          <cell r="C4427" t="str">
            <v>M50N主驾靠背合棉总成（侧气囊）</v>
          </cell>
        </row>
        <row r="4428">
          <cell r="A4428" t="str">
            <v>2.05.236</v>
          </cell>
          <cell r="B4428" t="str">
            <v>SCS0003626</v>
          </cell>
          <cell r="C4428" t="str">
            <v>M50N副驾靠背合棉总成（侧气囊）</v>
          </cell>
        </row>
        <row r="4429">
          <cell r="A4429" t="str">
            <v>2.05.237</v>
          </cell>
          <cell r="B4429" t="str">
            <v>SCS0003627</v>
          </cell>
          <cell r="C4429" t="str">
            <v>M50N前排头枕总成（皮革+棕色）</v>
          </cell>
        </row>
        <row r="4430">
          <cell r="A4430" t="str">
            <v>2.05.238</v>
          </cell>
          <cell r="B4430" t="str">
            <v>SCS0003628</v>
          </cell>
          <cell r="C4430" t="str">
            <v>M50N前排头枕总成（皮革+深棕）</v>
          </cell>
        </row>
        <row r="4431">
          <cell r="A4431" t="str">
            <v>2.05.239</v>
          </cell>
          <cell r="B4431" t="str">
            <v>SCS0003629</v>
          </cell>
          <cell r="C4431" t="str">
            <v>M50N中排四六分两侧头枕总成（棕色皮革）</v>
          </cell>
        </row>
        <row r="4432">
          <cell r="A4432" t="str">
            <v>2.05.240</v>
          </cell>
          <cell r="B4432" t="str">
            <v>SCS0003630</v>
          </cell>
          <cell r="C4432" t="str">
            <v>M50N中排四六分两侧头枕总成（深棕皮革）</v>
          </cell>
        </row>
        <row r="4433">
          <cell r="A4433" t="str">
            <v>2.05.241</v>
          </cell>
          <cell r="B4433" t="str">
            <v>SCS0003631</v>
          </cell>
          <cell r="C4433" t="str">
            <v>M50N中排四六分中间头枕总成（棕色皮革）</v>
          </cell>
        </row>
        <row r="4434">
          <cell r="A4434" t="str">
            <v>2.05.242</v>
          </cell>
          <cell r="B4434" t="str">
            <v>SCS0003632</v>
          </cell>
          <cell r="C4434" t="str">
            <v>M50N中排四六分中间头枕总成（深棕皮革）</v>
          </cell>
        </row>
        <row r="4435">
          <cell r="A4435" t="str">
            <v>2.05.243</v>
          </cell>
          <cell r="B4435" t="str">
            <v>SCS0003633</v>
          </cell>
          <cell r="C4435" t="str">
            <v>M50N第三排四六分中间头枕总成（棕色皮革）</v>
          </cell>
        </row>
        <row r="4436">
          <cell r="A4436" t="str">
            <v>2.05.244</v>
          </cell>
          <cell r="B4436" t="str">
            <v>SCS0003634</v>
          </cell>
          <cell r="C4436" t="str">
            <v>M50N第三排四六分中间头枕总成（深棕皮革）</v>
          </cell>
        </row>
        <row r="4437">
          <cell r="A4437" t="str">
            <v>2.05.245</v>
          </cell>
          <cell r="B4437" t="str">
            <v>SCS0003635</v>
          </cell>
          <cell r="C4437" t="str">
            <v>M50N第三排四六分两侧头枕总成（棕色皮革）</v>
          </cell>
        </row>
        <row r="4438">
          <cell r="A4438" t="str">
            <v>2.05.246</v>
          </cell>
          <cell r="B4438" t="str">
            <v>SCS0003636</v>
          </cell>
          <cell r="C4438" t="str">
            <v>M50N第三排四六分两侧头枕总成（深棕皮革）</v>
          </cell>
        </row>
        <row r="4439">
          <cell r="A4439" t="str">
            <v>2.05.247</v>
          </cell>
          <cell r="B4439" t="str">
            <v>SCS0003637</v>
          </cell>
          <cell r="C4439" t="str">
            <v>M50N中排左独立座骨架总成</v>
          </cell>
        </row>
        <row r="4440">
          <cell r="A4440" t="str">
            <v>2.05.248</v>
          </cell>
          <cell r="B4440" t="str">
            <v>SCS0003638</v>
          </cell>
          <cell r="C4440" t="str">
            <v>M50N中排右独立座骨架总成</v>
          </cell>
        </row>
        <row r="4441">
          <cell r="A4441" t="str">
            <v>2.05.249</v>
          </cell>
          <cell r="B4441" t="str">
            <v>SCS0003639</v>
          </cell>
          <cell r="C4441" t="str">
            <v>M50N前排头枕总成（黑红织物，C32B造型）</v>
          </cell>
        </row>
        <row r="4442">
          <cell r="A4442" t="str">
            <v>2.05.250</v>
          </cell>
          <cell r="B4442" t="str">
            <v>SCS0003640</v>
          </cell>
          <cell r="C4442" t="str">
            <v>M50N前排头枕总成（黑蓝织物，C32B造型）</v>
          </cell>
        </row>
        <row r="4443">
          <cell r="A4443" t="str">
            <v>2.05.251</v>
          </cell>
          <cell r="B4443" t="str">
            <v>SCS0003641</v>
          </cell>
          <cell r="C4443" t="str">
            <v>M50N前排头枕总成（棕色皮革）</v>
          </cell>
        </row>
        <row r="4444">
          <cell r="A4444" t="str">
            <v>2.05.252</v>
          </cell>
          <cell r="B4444" t="str">
            <v>SCS0003642</v>
          </cell>
          <cell r="C4444" t="str">
            <v>M50N中排四六分两侧头枕总成（黑红织物）</v>
          </cell>
        </row>
        <row r="4445">
          <cell r="A4445" t="str">
            <v>2.05.253</v>
          </cell>
          <cell r="B4445" t="str">
            <v>SCS0003643</v>
          </cell>
          <cell r="C4445" t="str">
            <v>M50N中排四六分两侧头枕总成（黑蓝织物）</v>
          </cell>
        </row>
        <row r="4446">
          <cell r="A4446" t="str">
            <v>2.05.254</v>
          </cell>
          <cell r="B4446" t="str">
            <v>SCS0003644</v>
          </cell>
          <cell r="C4446" t="str">
            <v>M50N中排四六分中间头枕总成（黑红织物）</v>
          </cell>
        </row>
        <row r="4447">
          <cell r="A4447" t="str">
            <v>2.05.255</v>
          </cell>
          <cell r="B4447" t="str">
            <v>SCS0003645</v>
          </cell>
          <cell r="C4447" t="str">
            <v>M50N中排四六分中间头枕总成（黑蓝织物）</v>
          </cell>
        </row>
        <row r="4448">
          <cell r="A4448" t="str">
            <v>2.05.256</v>
          </cell>
          <cell r="B4448" t="str">
            <v>SCS0003646</v>
          </cell>
          <cell r="C4448" t="str">
            <v>M50N第三排四六分中间头枕总成（黑红织物）</v>
          </cell>
        </row>
        <row r="4449">
          <cell r="A4449" t="str">
            <v>2.05.257</v>
          </cell>
          <cell r="B4449" t="str">
            <v>SCS0003647</v>
          </cell>
          <cell r="C4449" t="str">
            <v>M50N第三排四六分中间头枕总成（黑蓝织物）</v>
          </cell>
        </row>
        <row r="4450">
          <cell r="A4450" t="str">
            <v>2.05.258</v>
          </cell>
          <cell r="B4450" t="str">
            <v>SCS0003648</v>
          </cell>
          <cell r="C4450" t="str">
            <v>M50N第三排四六分中间头枕总成（棕色皮革）</v>
          </cell>
        </row>
        <row r="4451">
          <cell r="A4451" t="str">
            <v>2.05.259</v>
          </cell>
          <cell r="B4451" t="str">
            <v>SCS0003649</v>
          </cell>
          <cell r="C4451" t="str">
            <v>M50N第三排四六分两侧头枕总成（黑红织物）</v>
          </cell>
        </row>
        <row r="4452">
          <cell r="A4452" t="str">
            <v>2.05.260</v>
          </cell>
          <cell r="B4452" t="str">
            <v>SCS0003650</v>
          </cell>
          <cell r="C4452" t="str">
            <v>M50N第三排四六分两侧头枕总成（黑蓝织物）</v>
          </cell>
        </row>
        <row r="4453">
          <cell r="A4453" t="str">
            <v>2.05.261</v>
          </cell>
          <cell r="B4453" t="str">
            <v>SCS0003651</v>
          </cell>
          <cell r="C4453" t="str">
            <v>M50N第三排四六分两侧头枕总成（棕色皮革）</v>
          </cell>
        </row>
        <row r="4454">
          <cell r="A4454" t="str">
            <v>2.05.262</v>
          </cell>
          <cell r="B4454" t="str">
            <v>SCS0003652</v>
          </cell>
          <cell r="C4454" t="str">
            <v>M50N前排头枕总成（棕色皮革，C32B造型）</v>
          </cell>
        </row>
        <row r="4455">
          <cell r="A4455" t="str">
            <v>2.05.263</v>
          </cell>
          <cell r="B4455" t="str">
            <v>SCS0003653</v>
          </cell>
          <cell r="C4455" t="str">
            <v>M50N左侧独立扶手泡沫</v>
          </cell>
        </row>
        <row r="4456">
          <cell r="A4456" t="str">
            <v>2.05.264</v>
          </cell>
          <cell r="B4456" t="str">
            <v>SCS0003654</v>
          </cell>
          <cell r="C4456" t="str">
            <v>M50N右侧独立扶手泡沫</v>
          </cell>
        </row>
        <row r="4457">
          <cell r="A4457" t="str">
            <v>2.05.265</v>
          </cell>
          <cell r="B4457" t="str">
            <v>SCS0003655</v>
          </cell>
          <cell r="C4457" t="str">
            <v>M50N前排头枕总成（黑色皮革）</v>
          </cell>
        </row>
        <row r="4458">
          <cell r="A4458" t="str">
            <v>2.05.266</v>
          </cell>
          <cell r="B4458" t="str">
            <v>SCS0003656</v>
          </cell>
          <cell r="C4458" t="str">
            <v>M50N第三排四六分中间头枕总成（黑色皮革）</v>
          </cell>
        </row>
        <row r="4459">
          <cell r="A4459" t="str">
            <v>2.05.267</v>
          </cell>
          <cell r="B4459" t="str">
            <v>SCS0003657</v>
          </cell>
          <cell r="C4459" t="str">
            <v>M50N第三排四六分两侧头枕总成（黑色皮革）</v>
          </cell>
        </row>
        <row r="4460">
          <cell r="A4460" t="str">
            <v>2.05.268</v>
          </cell>
          <cell r="B4460" t="str">
            <v>SCS0003658</v>
          </cell>
          <cell r="C4460" t="str">
            <v>M50N中排独立头枕总成（黑红织物）</v>
          </cell>
        </row>
        <row r="4461">
          <cell r="A4461" t="str">
            <v>2.05.269</v>
          </cell>
          <cell r="B4461" t="str">
            <v>SCS0003659</v>
          </cell>
          <cell r="C4461" t="str">
            <v>M50N中排独立头枕总成（黑蓝织物）</v>
          </cell>
        </row>
        <row r="4462">
          <cell r="A4462" t="str">
            <v>2.05.270</v>
          </cell>
          <cell r="B4462" t="str">
            <v>SCS0003660</v>
          </cell>
          <cell r="C4462" t="str">
            <v>M60前排头枕总成(黑蓝内饰+织物)</v>
          </cell>
        </row>
        <row r="4463">
          <cell r="A4463" t="str">
            <v>2.05.271</v>
          </cell>
          <cell r="B4463" t="str">
            <v>SCS0003661</v>
          </cell>
          <cell r="C4463" t="str">
            <v>M60前排头枕总成(黑+浅灰内饰+皮革)</v>
          </cell>
        </row>
        <row r="4464">
          <cell r="A4464" t="str">
            <v>2.05.272</v>
          </cell>
          <cell r="B4464" t="str">
            <v>SCS0003662</v>
          </cell>
          <cell r="C4464" t="str">
            <v>M60第三排四六分两侧头枕总成（黑蓝内饰+织物）</v>
          </cell>
        </row>
        <row r="4465">
          <cell r="A4465" t="str">
            <v>2.05.273</v>
          </cell>
          <cell r="B4465" t="str">
            <v>SCS0003663</v>
          </cell>
          <cell r="C4465" t="str">
            <v>M60第三排四六分两侧头枕总成（黑+浅灰内饰+皮革）</v>
          </cell>
        </row>
        <row r="4466">
          <cell r="A4466" t="str">
            <v>2.05.274</v>
          </cell>
          <cell r="B4466" t="str">
            <v>SCS0003664</v>
          </cell>
          <cell r="C4466" t="str">
            <v>C40D后排靠背发泡总成（无扶手）</v>
          </cell>
        </row>
        <row r="4467">
          <cell r="A4467" t="str">
            <v>2.05.275</v>
          </cell>
          <cell r="B4467" t="str">
            <v>SCS0003665</v>
          </cell>
          <cell r="C4467" t="str">
            <v>C40D后排靠背发泡总成(带扶手）</v>
          </cell>
        </row>
        <row r="4468">
          <cell r="A4468" t="str">
            <v>2.05.276</v>
          </cell>
          <cell r="B4468" t="str">
            <v>SCS0003666</v>
          </cell>
          <cell r="C4468" t="str">
            <v>C40D后排两侧头枕总成</v>
          </cell>
        </row>
        <row r="4469">
          <cell r="A4469" t="str">
            <v>2.05.277</v>
          </cell>
          <cell r="B4469" t="str">
            <v>SCS0003667</v>
          </cell>
          <cell r="C4469" t="str">
            <v>C40D后排中间头枕总成</v>
          </cell>
        </row>
        <row r="4470">
          <cell r="A4470" t="str">
            <v>2.05.278</v>
          </cell>
          <cell r="B4470" t="str">
            <v>SCS0003668</v>
          </cell>
          <cell r="C4470" t="str">
            <v>C40D两侧头枕合棉总成</v>
          </cell>
        </row>
        <row r="4471">
          <cell r="A4471" t="str">
            <v>2.05.279</v>
          </cell>
          <cell r="B4471" t="str">
            <v>SCS0003669</v>
          </cell>
          <cell r="C4471" t="str">
            <v>C40D中间头枕合棉总成</v>
          </cell>
        </row>
        <row r="4472">
          <cell r="A4472" t="str">
            <v>2.05.280</v>
          </cell>
          <cell r="B4472" t="str">
            <v>SCS0003670</v>
          </cell>
          <cell r="C4472" t="str">
            <v>C40D后排扶手发泡</v>
          </cell>
        </row>
        <row r="4473">
          <cell r="A4473" t="str">
            <v>2.05.281</v>
          </cell>
          <cell r="B4473" t="str">
            <v>SCS0003671</v>
          </cell>
          <cell r="C4473" t="str">
            <v>C40D后排座垫发泡总成</v>
          </cell>
        </row>
        <row r="4474">
          <cell r="A4474" t="str">
            <v>2.05.282</v>
          </cell>
          <cell r="B4474" t="str">
            <v>SCS0003672</v>
          </cell>
          <cell r="C4474" t="str">
            <v>C40D靠背扶手总成</v>
          </cell>
        </row>
        <row r="4475">
          <cell r="A4475" t="str">
            <v>2.05.283</v>
          </cell>
          <cell r="B4475" t="str">
            <v>SCS0003673</v>
          </cell>
          <cell r="C4475" t="str">
            <v>C40D后排骨架总成（带扶手）</v>
          </cell>
        </row>
        <row r="4476">
          <cell r="A4476" t="str">
            <v>2.05.284</v>
          </cell>
          <cell r="B4476" t="str">
            <v>SCS0003674</v>
          </cell>
          <cell r="C4476" t="str">
            <v>C33DB前排头枕总成</v>
          </cell>
        </row>
        <row r="4477">
          <cell r="A4477" t="str">
            <v>2.05.285</v>
          </cell>
          <cell r="B4477" t="str">
            <v>SCS0003675</v>
          </cell>
          <cell r="C4477" t="str">
            <v>景德镇C33DB前排头枕总成（PVC）</v>
          </cell>
        </row>
        <row r="4478">
          <cell r="A4478" t="str">
            <v>2.05.286</v>
          </cell>
          <cell r="B4478" t="str">
            <v>SCS0003676</v>
          </cell>
          <cell r="C4478" t="str">
            <v>景德镇C33DB副驾座垫泡沫总成</v>
          </cell>
        </row>
        <row r="4479">
          <cell r="A4479" t="str">
            <v>2.05.287</v>
          </cell>
          <cell r="B4479" t="str">
            <v>SCS0003677</v>
          </cell>
          <cell r="C4479" t="str">
            <v>景德镇C33DB后排两侧头枕总成（PVC）</v>
          </cell>
        </row>
        <row r="4480">
          <cell r="A4480" t="str">
            <v>2.05.288</v>
          </cell>
          <cell r="B4480" t="str">
            <v>SCS0003678</v>
          </cell>
          <cell r="C4480" t="str">
            <v>景德镇C33DB后排中间头枕总成（PVC）</v>
          </cell>
        </row>
        <row r="4481">
          <cell r="A4481" t="str">
            <v>2.05.289</v>
          </cell>
          <cell r="B4481" t="str">
            <v>SCS0003679</v>
          </cell>
          <cell r="C4481" t="str">
            <v>M50N新造型前排头枕总成（黑红内饰+织物）</v>
          </cell>
        </row>
        <row r="4482">
          <cell r="A4482" t="str">
            <v>2.05.290</v>
          </cell>
          <cell r="B4482" t="str">
            <v>SCS0003680</v>
          </cell>
          <cell r="C4482" t="str">
            <v>M50N新造型前排头枕总成（黑蓝内饰+织物）</v>
          </cell>
        </row>
        <row r="4483">
          <cell r="A4483" t="str">
            <v>2.05.291</v>
          </cell>
          <cell r="B4483" t="str">
            <v>SCS0003681</v>
          </cell>
          <cell r="C4483" t="str">
            <v>M50N新造型副驾靠背骨架总成(带气囊）</v>
          </cell>
        </row>
        <row r="4484">
          <cell r="A4484" t="str">
            <v>2.05.292</v>
          </cell>
          <cell r="B4484" t="str">
            <v>SCS0003682</v>
          </cell>
          <cell r="C4484" t="str">
            <v>M50N新造型主驾靠背合棉总成（不带气囊）</v>
          </cell>
        </row>
        <row r="4485">
          <cell r="A4485" t="str">
            <v>2.05.293</v>
          </cell>
          <cell r="B4485" t="str">
            <v>SCS0003683</v>
          </cell>
          <cell r="C4485" t="str">
            <v>M50N新造型副驾驶靠背焊接总成（不带气囊）</v>
          </cell>
        </row>
        <row r="4486">
          <cell r="A4486" t="str">
            <v>2.05.294</v>
          </cell>
          <cell r="B4486" t="str">
            <v>SCS0003684</v>
          </cell>
          <cell r="C4486" t="str">
            <v>M50N新造型主驾靠背合棉（不带气囊）</v>
          </cell>
        </row>
        <row r="4487">
          <cell r="A4487" t="str">
            <v>2.05.295</v>
          </cell>
          <cell r="B4487" t="str">
            <v>SCS0003685</v>
          </cell>
          <cell r="C4487" t="str">
            <v>M50N新造型副驾座垫合棉总成</v>
          </cell>
        </row>
        <row r="4488">
          <cell r="A4488" t="str">
            <v>2.05.296</v>
          </cell>
          <cell r="B4488" t="str">
            <v>SCS0003686</v>
          </cell>
          <cell r="C4488" t="str">
            <v>C32B后排座垫合棉总成</v>
          </cell>
        </row>
        <row r="4489">
          <cell r="A4489" t="str">
            <v>2.05.297</v>
          </cell>
          <cell r="B4489" t="str">
            <v>SCS0004007</v>
          </cell>
          <cell r="C4489" t="str">
            <v>301后排两侧头枕发泡总成</v>
          </cell>
        </row>
        <row r="4490">
          <cell r="A4490" t="str">
            <v>2.05.298</v>
          </cell>
          <cell r="B4490" t="str">
            <v>SCS0003687</v>
          </cell>
          <cell r="C4490" t="str">
            <v>M50N新造型前排头枕总成（黑棕内饰+皮革）</v>
          </cell>
        </row>
        <row r="4491">
          <cell r="A4491" t="str">
            <v>2.05.299</v>
          </cell>
          <cell r="B4491" t="str">
            <v>SCS0003688</v>
          </cell>
          <cell r="C4491" t="str">
            <v>M50N新造型主驾靠背合棉总成（不带气囊）</v>
          </cell>
        </row>
        <row r="4492">
          <cell r="A4492" t="str">
            <v>2.05.300</v>
          </cell>
          <cell r="B4492" t="str">
            <v>SCS0003689</v>
          </cell>
          <cell r="C4492" t="str">
            <v>M50N新造型主驾座垫合棉总成</v>
          </cell>
        </row>
        <row r="4493">
          <cell r="A4493" t="str">
            <v>2.05.301</v>
          </cell>
          <cell r="B4493" t="str">
            <v>SCS0006298</v>
          </cell>
          <cell r="C4493" t="str">
            <v>C32B副驾靠背骨架焊接总成（带气囊）</v>
          </cell>
        </row>
        <row r="4494">
          <cell r="A4494" t="str">
            <v>2.05.302</v>
          </cell>
          <cell r="B4494" t="str">
            <v>SCS0003690</v>
          </cell>
          <cell r="C4494" t="str">
            <v>M50N新造型主驾靠背骨架总成（不带气囊）</v>
          </cell>
        </row>
        <row r="4495">
          <cell r="A4495" t="str">
            <v>2.05.303</v>
          </cell>
          <cell r="B4495" t="str">
            <v>SCS0003691</v>
          </cell>
          <cell r="C4495" t="str">
            <v>M50N新造型主驾靠背骨架总成（带气囊）</v>
          </cell>
        </row>
        <row r="4496">
          <cell r="A4496" t="str">
            <v>2.05.304</v>
          </cell>
          <cell r="B4496" t="str">
            <v>SCS0003601</v>
          </cell>
          <cell r="C4496" t="str">
            <v>C32B副驾靠背合棉总成（带气囊）</v>
          </cell>
        </row>
        <row r="4497">
          <cell r="A4497" t="str">
            <v>2.05.305</v>
          </cell>
          <cell r="B4497" t="str">
            <v>SCS0003692</v>
          </cell>
          <cell r="C4497" t="str">
            <v>M50N新造型左独立靠背骨架总成</v>
          </cell>
        </row>
        <row r="4498">
          <cell r="A4498" t="str">
            <v>2.05.306</v>
          </cell>
          <cell r="B4498" t="str">
            <v>SCS0006299</v>
          </cell>
          <cell r="C4498" t="str">
            <v>C32B主驾靠背骨架焊接总成（带气囊）</v>
          </cell>
        </row>
        <row r="4499">
          <cell r="A4499" t="str">
            <v>2.05.307</v>
          </cell>
          <cell r="B4499" t="str">
            <v>SCS0003693</v>
          </cell>
          <cell r="C4499" t="str">
            <v>M50N新造型前排头枕总成（织物+黑红内饰）</v>
          </cell>
        </row>
        <row r="4500">
          <cell r="A4500" t="str">
            <v>2.05.308</v>
          </cell>
          <cell r="B4500" t="str">
            <v>SCS0003694</v>
          </cell>
          <cell r="C4500" t="str">
            <v>M50N新造型前排头枕总成（织物+黑蓝内饰）</v>
          </cell>
        </row>
        <row r="4501">
          <cell r="A4501" t="str">
            <v>2.05.309</v>
          </cell>
          <cell r="B4501" t="str">
            <v>SCS0003695</v>
          </cell>
          <cell r="C4501" t="str">
            <v>M50N新造型前排头枕总成（皮革+黑棕内饰）</v>
          </cell>
        </row>
        <row r="4502">
          <cell r="A4502" t="str">
            <v>2.05.310</v>
          </cell>
          <cell r="B4502" t="str">
            <v>SCS0003696</v>
          </cell>
          <cell r="C4502" t="str">
            <v>M50N新造型前排头枕总成（皮革+黑红内饰）</v>
          </cell>
        </row>
        <row r="4503">
          <cell r="A4503" t="str">
            <v>2.05.311</v>
          </cell>
          <cell r="B4503" t="str">
            <v>SCS0003697</v>
          </cell>
          <cell r="C4503" t="str">
            <v>M50N新造型左侧独立座垫合棉总成</v>
          </cell>
        </row>
        <row r="4504">
          <cell r="A4504" t="str">
            <v>2.05.312</v>
          </cell>
          <cell r="B4504" t="str">
            <v>SCS0003599</v>
          </cell>
          <cell r="C4504" t="str">
            <v>C32B主驾靠背合棉总成（带气囊）</v>
          </cell>
        </row>
        <row r="4505">
          <cell r="A4505" t="str">
            <v>2.05.313</v>
          </cell>
          <cell r="B4505" t="str">
            <v>SCS0003698</v>
          </cell>
          <cell r="C4505" t="str">
            <v>M50N新造型左侧独立靠背合棉总成</v>
          </cell>
        </row>
        <row r="4506">
          <cell r="A4506" t="str">
            <v>2.05.314</v>
          </cell>
          <cell r="B4506" t="str">
            <v>SCS0003699</v>
          </cell>
          <cell r="C4506" t="str">
            <v>M60中排四六分两侧头枕总成（织物+黑蓝内饰）</v>
          </cell>
        </row>
        <row r="4507">
          <cell r="A4507" t="str">
            <v>2.05.315</v>
          </cell>
          <cell r="B4507" t="str">
            <v>SCS0003700</v>
          </cell>
          <cell r="C4507" t="str">
            <v>M60中排四六分两侧头枕总成（皮革+黑浅灰内饰）</v>
          </cell>
        </row>
        <row r="4508">
          <cell r="A4508" t="str">
            <v>2.05.316</v>
          </cell>
          <cell r="B4508" t="str">
            <v>SCS0003701</v>
          </cell>
          <cell r="C4508" t="str">
            <v>M60中排四六分中间头枕总成（织物+黑蓝内饰）</v>
          </cell>
        </row>
        <row r="4509">
          <cell r="A4509" t="str">
            <v>2.05.317</v>
          </cell>
          <cell r="B4509" t="str">
            <v>SCS0003702</v>
          </cell>
          <cell r="C4509" t="str">
            <v>M60中排四六分中间头枕总成（皮革+黑浅灰内饰）</v>
          </cell>
        </row>
        <row r="4510">
          <cell r="A4510" t="str">
            <v>2.05.318</v>
          </cell>
          <cell r="B4510" t="str">
            <v>SCS0003703</v>
          </cell>
          <cell r="C4510" t="str">
            <v>M60中排右侧座椅靠背骨架总成</v>
          </cell>
        </row>
        <row r="4511">
          <cell r="A4511" t="str">
            <v>2.05.319</v>
          </cell>
          <cell r="B4511" t="str">
            <v>SCS0003704</v>
          </cell>
          <cell r="C4511" t="str">
            <v>M60中排左侧座椅靠背骨架总成</v>
          </cell>
        </row>
        <row r="4512">
          <cell r="A4512" t="str">
            <v>2.05.320</v>
          </cell>
          <cell r="B4512" t="str">
            <v>SCS0003705</v>
          </cell>
          <cell r="C4512" t="str">
            <v>M60中排左侧座椅靠背合棉总成</v>
          </cell>
        </row>
        <row r="4513">
          <cell r="A4513" t="str">
            <v>2.05.321</v>
          </cell>
          <cell r="B4513" t="str">
            <v>SCS0003706</v>
          </cell>
          <cell r="C4513" t="str">
            <v>M60中排右侧座椅靠背合棉总成</v>
          </cell>
        </row>
        <row r="4514">
          <cell r="A4514" t="str">
            <v>2.05.322</v>
          </cell>
          <cell r="B4514" t="str">
            <v>SCS0003707</v>
          </cell>
          <cell r="C4514" t="str">
            <v>M60中排左侧座椅座垫合棉总成</v>
          </cell>
        </row>
        <row r="4515">
          <cell r="A4515" t="str">
            <v>2.05.323</v>
          </cell>
          <cell r="B4515" t="str">
            <v>SCS0003708</v>
          </cell>
          <cell r="C4515" t="str">
            <v>M60中排右侧座椅座垫合棉总成</v>
          </cell>
        </row>
        <row r="4516">
          <cell r="A4516" t="str">
            <v>2.05.324</v>
          </cell>
          <cell r="B4516" t="str">
            <v>SCS0003709</v>
          </cell>
          <cell r="C4516" t="str">
            <v>M50N新造型右侧独立靠背合棉总成</v>
          </cell>
        </row>
        <row r="4517">
          <cell r="A4517" t="str">
            <v>2.05.325</v>
          </cell>
          <cell r="B4517" t="str">
            <v>SCS0010039</v>
          </cell>
          <cell r="C4517" t="str">
            <v>C33DB-M07主驾靠背泡沫总成（带气囊）</v>
          </cell>
        </row>
        <row r="4518">
          <cell r="A4518" t="str">
            <v>2.05.326</v>
          </cell>
          <cell r="B4518" t="str">
            <v>SCS0003710</v>
          </cell>
          <cell r="C4518" t="str">
            <v>M50N新造型右侧独立座垫合棉总成</v>
          </cell>
        </row>
        <row r="4519">
          <cell r="A4519" t="str">
            <v>2.05.327</v>
          </cell>
          <cell r="B4519" t="str">
            <v>SCS0010051</v>
          </cell>
          <cell r="C4519" t="str">
            <v>C33DB-M07主驾坐垫泡沫总成</v>
          </cell>
        </row>
        <row r="4520">
          <cell r="A4520" t="str">
            <v>2.05.328</v>
          </cell>
          <cell r="B4520" t="str">
            <v>SCS0003711</v>
          </cell>
          <cell r="C4520" t="str">
            <v>M50N新造型右独立靠背骨架总成</v>
          </cell>
        </row>
        <row r="4521">
          <cell r="A4521" t="str">
            <v>2.05.329</v>
          </cell>
          <cell r="B4521" t="str">
            <v>SCS0010041</v>
          </cell>
          <cell r="C4521" t="str">
            <v>C33DB-M07副驾靠背泡沫总成（带气囊）</v>
          </cell>
        </row>
        <row r="4522">
          <cell r="A4522" t="str">
            <v>2.05.330</v>
          </cell>
          <cell r="B4522" t="str">
            <v>SCS0003712</v>
          </cell>
          <cell r="C4522" t="str">
            <v>M50N新造型中后排四六分两侧头枕总成（织物+黑红内饰）</v>
          </cell>
        </row>
        <row r="4523">
          <cell r="A4523" t="str">
            <v>2.05.331</v>
          </cell>
          <cell r="B4523" t="str">
            <v>SCS0003713</v>
          </cell>
          <cell r="C4523" t="str">
            <v>M50N新造型中后排四六分中间头枕总成（织物+黑红内饰）</v>
          </cell>
        </row>
        <row r="4524">
          <cell r="A4524" t="str">
            <v>2.05.332</v>
          </cell>
          <cell r="B4524" t="str">
            <v>SCS0003714</v>
          </cell>
          <cell r="C4524" t="str">
            <v>M60第三排左侧座椅靠背骨架总成</v>
          </cell>
        </row>
        <row r="4525">
          <cell r="A4525" t="str">
            <v>2.05.333</v>
          </cell>
          <cell r="B4525" t="str">
            <v>SCS0003715</v>
          </cell>
          <cell r="C4525" t="str">
            <v>M60第三排左侧座椅靠背合棉总成</v>
          </cell>
        </row>
        <row r="4526">
          <cell r="A4526" t="str">
            <v>2.05.334</v>
          </cell>
          <cell r="B4526" t="str">
            <v>SCS0003716</v>
          </cell>
          <cell r="C4526" t="str">
            <v>M60中排右独立座扶手总成（皮革+黑灰内饰）</v>
          </cell>
        </row>
        <row r="4527">
          <cell r="A4527" t="str">
            <v>2.05.335</v>
          </cell>
          <cell r="B4527" t="str">
            <v>SCS0003717</v>
          </cell>
          <cell r="C4527" t="str">
            <v>M60第三排四六分两侧头枕总成（皮革+黑浅灰内饰）</v>
          </cell>
        </row>
        <row r="4528">
          <cell r="A4528" t="str">
            <v>2.05.336</v>
          </cell>
          <cell r="B4528" t="str">
            <v>SCS0003718</v>
          </cell>
          <cell r="C4528" t="str">
            <v>M60第三排左侧座椅座垫合棉总成</v>
          </cell>
        </row>
        <row r="4529">
          <cell r="A4529" t="str">
            <v>2.05.337</v>
          </cell>
          <cell r="B4529" t="str">
            <v>SCS0003719</v>
          </cell>
          <cell r="C4529" t="str">
            <v>M60第三排右侧座椅座垫合棉总成</v>
          </cell>
        </row>
        <row r="4530">
          <cell r="A4530" t="str">
            <v>2.05.338</v>
          </cell>
          <cell r="B4530" t="str">
            <v>SCS0003720</v>
          </cell>
          <cell r="C4530" t="str">
            <v>M60第三排右侧座椅靠背合棉总成</v>
          </cell>
        </row>
        <row r="4531">
          <cell r="A4531" t="str">
            <v>2.05.339</v>
          </cell>
          <cell r="B4531" t="str">
            <v>SCS0003721</v>
          </cell>
          <cell r="C4531" t="str">
            <v>M60第三排右侧座椅靠背骨架总成</v>
          </cell>
        </row>
        <row r="4532">
          <cell r="A4532" t="str">
            <v>2.05.340</v>
          </cell>
          <cell r="B4532" t="str">
            <v>SCS0003722</v>
          </cell>
          <cell r="C4532" t="str">
            <v>M50N新造型副驾靠背骨架总成</v>
          </cell>
        </row>
        <row r="4533">
          <cell r="A4533" t="str">
            <v>2.05.341</v>
          </cell>
          <cell r="B4533" t="str">
            <v>SCS0003723</v>
          </cell>
          <cell r="C4533" t="str">
            <v>M50N新造型右独立座扶手总成（织物+黑红内饰）</v>
          </cell>
        </row>
        <row r="4534">
          <cell r="A4534" t="str">
            <v>2.05.342</v>
          </cell>
          <cell r="B4534" t="str">
            <v>SCS0003724</v>
          </cell>
          <cell r="C4534" t="str">
            <v>M50N新造型右独立座扶手总成（织物+黑蓝内饰）</v>
          </cell>
        </row>
        <row r="4535">
          <cell r="A4535" t="str">
            <v>2.05.343</v>
          </cell>
          <cell r="B4535" t="str">
            <v>SCS0003725</v>
          </cell>
          <cell r="C4535" t="str">
            <v>M50N新造型右独立座扶手总成（皮革+黑棕内饰）</v>
          </cell>
        </row>
        <row r="4536">
          <cell r="A4536" t="str">
            <v>2.05.344</v>
          </cell>
          <cell r="B4536" t="str">
            <v>SCS0003726</v>
          </cell>
          <cell r="C4536" t="str">
            <v>M50N新造型右独立座扶手总成（皮革+黑红内饰）</v>
          </cell>
        </row>
        <row r="4537">
          <cell r="A4537" t="str">
            <v>2.05.345</v>
          </cell>
          <cell r="B4537" t="str">
            <v>SCS0003727</v>
          </cell>
          <cell r="C4537" t="str">
            <v>M50N新造型后排四六分两侧头枕总成（织物+黑红内饰）</v>
          </cell>
        </row>
        <row r="4538">
          <cell r="A4538" t="str">
            <v>2.05.346</v>
          </cell>
          <cell r="B4538" t="str">
            <v>SCS0003728</v>
          </cell>
          <cell r="C4538" t="str">
            <v>M50N新造型后排四六分两侧头枕总成（织物+黑蓝内饰）</v>
          </cell>
        </row>
        <row r="4539">
          <cell r="A4539" t="str">
            <v>2.05.347</v>
          </cell>
          <cell r="B4539" t="str">
            <v>SCS0003729</v>
          </cell>
          <cell r="C4539" t="str">
            <v>M50N新造型后排四六分两侧头枕总成（皮革+黑棕内饰）</v>
          </cell>
        </row>
        <row r="4540">
          <cell r="A4540" t="str">
            <v>2.05.348</v>
          </cell>
          <cell r="B4540" t="str">
            <v>SCS0003730</v>
          </cell>
          <cell r="C4540" t="str">
            <v>M50N新造型后排四六分两侧头枕总成（皮革+黑红内饰）</v>
          </cell>
        </row>
        <row r="4541">
          <cell r="A4541" t="str">
            <v>2.05.349</v>
          </cell>
          <cell r="B4541" t="str">
            <v>SCS0003731</v>
          </cell>
          <cell r="C4541" t="str">
            <v>M50N新造型后排四六分中间头枕总成（织物+黑红内饰）</v>
          </cell>
        </row>
        <row r="4542">
          <cell r="A4542" t="str">
            <v>2.05.350</v>
          </cell>
          <cell r="B4542" t="str">
            <v>SCS0003732</v>
          </cell>
          <cell r="C4542" t="str">
            <v>M50N新造型后排四六分中间头枕总成（织物+黑蓝内饰）</v>
          </cell>
        </row>
        <row r="4543">
          <cell r="A4543" t="str">
            <v>2.05.351</v>
          </cell>
          <cell r="B4543" t="str">
            <v>SCS0003733</v>
          </cell>
          <cell r="C4543" t="str">
            <v>M50N新造型后排四六分中间头枕总成（皮革+黑棕内饰）</v>
          </cell>
        </row>
        <row r="4544">
          <cell r="A4544" t="str">
            <v>2.05.352</v>
          </cell>
          <cell r="B4544" t="str">
            <v>SCS0003734</v>
          </cell>
          <cell r="C4544" t="str">
            <v>M50N新造型后排四六分中间头枕总成（皮革+黑红内饰）</v>
          </cell>
        </row>
        <row r="4545">
          <cell r="A4545" t="str">
            <v>2.05.353</v>
          </cell>
          <cell r="B4545" t="str">
            <v>SCS0003735</v>
          </cell>
          <cell r="C4545" t="str">
            <v>M50N新造型副驾靠背骨架总成（带气囊）</v>
          </cell>
        </row>
        <row r="4546">
          <cell r="A4546" t="str">
            <v>2.05.354</v>
          </cell>
          <cell r="B4546" t="str">
            <v>SCS0003736</v>
          </cell>
          <cell r="C4546" t="str">
            <v>M60第三排四分座椅靠背合棉总成</v>
          </cell>
        </row>
        <row r="4547">
          <cell r="A4547" t="str">
            <v>2.05.355</v>
          </cell>
          <cell r="B4547" t="str">
            <v>SCS0003737</v>
          </cell>
          <cell r="C4547" t="str">
            <v>M60第三排四分座椅座垫合棉总成</v>
          </cell>
        </row>
        <row r="4548">
          <cell r="A4548" t="str">
            <v>2.05.356</v>
          </cell>
          <cell r="B4548" t="str">
            <v>SCS0003738</v>
          </cell>
          <cell r="C4548" t="str">
            <v>M60第三排六分座椅靠背合棉总成</v>
          </cell>
        </row>
        <row r="4549">
          <cell r="A4549" t="str">
            <v>2.05.357</v>
          </cell>
          <cell r="B4549" t="str">
            <v>SCS0003739</v>
          </cell>
          <cell r="C4549" t="str">
            <v>M60第三排六分座椅座垫合棉总成</v>
          </cell>
        </row>
        <row r="4550">
          <cell r="A4550" t="str">
            <v>2.05.358</v>
          </cell>
          <cell r="B4550" t="str">
            <v>SCS0003740</v>
          </cell>
          <cell r="C4550" t="str">
            <v>M50N新造型左独立座扶手总成（织物+黑红内饰）</v>
          </cell>
        </row>
        <row r="4551">
          <cell r="A4551" t="str">
            <v>2.05.359</v>
          </cell>
          <cell r="B4551" t="str">
            <v>SCS0003741</v>
          </cell>
          <cell r="C4551" t="str">
            <v>M50N新造型左独立座扶手总成（织物+黑蓝内饰）</v>
          </cell>
        </row>
        <row r="4552">
          <cell r="A4552" t="str">
            <v>2.05.360</v>
          </cell>
          <cell r="B4552" t="str">
            <v>SCS0003742</v>
          </cell>
          <cell r="C4552" t="str">
            <v>M50N新造型左独立座扶手总成（皮革+黑棕内饰）</v>
          </cell>
        </row>
        <row r="4553">
          <cell r="A4553" t="str">
            <v>2.05.361</v>
          </cell>
          <cell r="B4553" t="str">
            <v>SCS0003743</v>
          </cell>
          <cell r="C4553" t="str">
            <v>M50N新造型左独立座扶手总成（皮革+黑红内饰）</v>
          </cell>
        </row>
        <row r="4554">
          <cell r="A4554" t="str">
            <v>2.05.362</v>
          </cell>
          <cell r="B4554" t="str">
            <v>SCS0003744</v>
          </cell>
          <cell r="C4554" t="str">
            <v>M60中排左独立座扶手总成（皮革+黑灰内饰）</v>
          </cell>
        </row>
        <row r="4555">
          <cell r="A4555" t="str">
            <v>2.05.363</v>
          </cell>
          <cell r="B4555" t="str">
            <v>SCS0003745</v>
          </cell>
          <cell r="C4555" t="str">
            <v>H40D后排骨架焊接总成（带扶手无中间头枕）</v>
          </cell>
        </row>
        <row r="4556">
          <cell r="A4556" t="str">
            <v>2.05.364</v>
          </cell>
          <cell r="B4556" t="str">
            <v>SCS0003746</v>
          </cell>
          <cell r="C4556" t="str">
            <v>MA501前排头枕总成（黑色织物）</v>
          </cell>
        </row>
        <row r="4557">
          <cell r="A4557" t="str">
            <v>2.05.365</v>
          </cell>
          <cell r="B4557" t="str">
            <v>SCS0003747</v>
          </cell>
          <cell r="C4557" t="str">
            <v>MA501前排头枕总成（黄棕皮革）</v>
          </cell>
        </row>
        <row r="4558">
          <cell r="A4558" t="str">
            <v>2.05.366</v>
          </cell>
          <cell r="B4558" t="str">
            <v>SCS0003748</v>
          </cell>
          <cell r="C4558" t="str">
            <v>MA501主驾靠背骨架总成（不带气囊）</v>
          </cell>
        </row>
        <row r="4559">
          <cell r="A4559" t="str">
            <v>2.05.367</v>
          </cell>
          <cell r="B4559" t="str">
            <v>SCS0003749</v>
          </cell>
          <cell r="C4559" t="str">
            <v>MA501靠背骨架焊接总成</v>
          </cell>
        </row>
        <row r="4560">
          <cell r="A4560" t="str">
            <v>2.05.368</v>
          </cell>
          <cell r="B4560" t="str">
            <v>SCS0003750</v>
          </cell>
          <cell r="C4560" t="str">
            <v>MA501主驾靠背发泡总成（不带气囊）</v>
          </cell>
        </row>
        <row r="4561">
          <cell r="A4561" t="str">
            <v>2.05.369</v>
          </cell>
          <cell r="B4561" t="str">
            <v>SCS0003751</v>
          </cell>
          <cell r="C4561" t="str">
            <v>MA501主驾靠背发泡总成（带气囊）</v>
          </cell>
        </row>
        <row r="4562">
          <cell r="A4562" t="str">
            <v>2.05.370</v>
          </cell>
          <cell r="B4562" t="str">
            <v>SCS0003752</v>
          </cell>
          <cell r="C4562" t="str">
            <v>MA501主驾座垫发泡总成</v>
          </cell>
        </row>
        <row r="4563">
          <cell r="A4563" t="str">
            <v>2.05.371</v>
          </cell>
          <cell r="B4563" t="str">
            <v>SCS0003753</v>
          </cell>
          <cell r="C4563" t="str">
            <v>MA501主驾靠背骨架总成（带气囊）</v>
          </cell>
        </row>
        <row r="4564">
          <cell r="A4564" t="str">
            <v>2.05.372</v>
          </cell>
          <cell r="B4564" t="str">
            <v>SCS0003754</v>
          </cell>
          <cell r="C4564" t="str">
            <v>MA501主驾靠背骨架焊接总成（带气囊）</v>
          </cell>
        </row>
        <row r="4565">
          <cell r="A4565" t="str">
            <v>2.05.373</v>
          </cell>
          <cell r="B4565" t="str">
            <v>SCS0003755</v>
          </cell>
          <cell r="C4565" t="str">
            <v>MA501副驾靠背骨架总成（不带气囊）</v>
          </cell>
        </row>
        <row r="4566">
          <cell r="A4566" t="str">
            <v>2.05.374</v>
          </cell>
          <cell r="B4566" t="str">
            <v>SCS0003756</v>
          </cell>
          <cell r="C4566" t="str">
            <v>MA501副驾靠背骨架总成（带气囊）</v>
          </cell>
        </row>
        <row r="4567">
          <cell r="A4567" t="str">
            <v>2.05.375</v>
          </cell>
          <cell r="B4567" t="str">
            <v>SCS0003757</v>
          </cell>
          <cell r="C4567" t="str">
            <v>MA501副驾靠背骨架焊接总成（不带气囊）</v>
          </cell>
        </row>
        <row r="4568">
          <cell r="A4568" t="str">
            <v>2.05.376</v>
          </cell>
          <cell r="B4568" t="str">
            <v>SCS0003758</v>
          </cell>
          <cell r="C4568" t="str">
            <v>MA501副驾靠背骨架焊接总成（带气囊）</v>
          </cell>
        </row>
        <row r="4569">
          <cell r="A4569" t="str">
            <v>2.05.377</v>
          </cell>
          <cell r="B4569" t="str">
            <v>SCS0003759</v>
          </cell>
          <cell r="C4569" t="str">
            <v>MA501副驾靠背发泡总成（带气囊）</v>
          </cell>
        </row>
        <row r="4570">
          <cell r="A4570" t="str">
            <v>2.05.378</v>
          </cell>
          <cell r="B4570" t="str">
            <v>SCS0003760</v>
          </cell>
          <cell r="C4570" t="str">
            <v>MA501副驾座垫合棉总成</v>
          </cell>
        </row>
        <row r="4571">
          <cell r="A4571" t="str">
            <v>2.05.379</v>
          </cell>
          <cell r="B4571" t="str">
            <v>SCS0003761</v>
          </cell>
          <cell r="C4571" t="str">
            <v>MA501前排头枕总成（摩卡棕皮革）</v>
          </cell>
        </row>
        <row r="4572">
          <cell r="A4572" t="str">
            <v>2.05.380</v>
          </cell>
          <cell r="B4572" t="str">
            <v>SCS0003762</v>
          </cell>
          <cell r="C4572" t="str">
            <v>MA501边头枕总成（黄棕皮革）</v>
          </cell>
        </row>
        <row r="4573">
          <cell r="A4573" t="str">
            <v>2.05.381</v>
          </cell>
          <cell r="B4573" t="str">
            <v>SCS0003763</v>
          </cell>
          <cell r="C4573" t="str">
            <v>MA501边头枕总成（摩卡棕皮革）</v>
          </cell>
        </row>
        <row r="4574">
          <cell r="A4574" t="str">
            <v>2.05.382</v>
          </cell>
          <cell r="B4574" t="str">
            <v>SCS0003764</v>
          </cell>
          <cell r="C4574" t="str">
            <v>MA501边头枕总成（黑色织物）</v>
          </cell>
        </row>
        <row r="4575">
          <cell r="A4575" t="str">
            <v>2.05.383</v>
          </cell>
          <cell r="B4575" t="str">
            <v>SCS0003765</v>
          </cell>
          <cell r="C4575" t="str">
            <v>MA501中间头枕总成（黄棕皮革）</v>
          </cell>
        </row>
        <row r="4576">
          <cell r="A4576" t="str">
            <v>2.05.384</v>
          </cell>
          <cell r="B4576" t="str">
            <v>SCS0003766</v>
          </cell>
          <cell r="C4576" t="str">
            <v>MA501中间头枕总成（摩卡棕皮革）</v>
          </cell>
        </row>
        <row r="4577">
          <cell r="A4577" t="str">
            <v>2.05.385</v>
          </cell>
          <cell r="B4577" t="str">
            <v>SCS0003767</v>
          </cell>
          <cell r="C4577" t="str">
            <v>MA501中间头枕总成（黑色织物）</v>
          </cell>
        </row>
        <row r="4578">
          <cell r="A4578" t="str">
            <v>2.05.386</v>
          </cell>
          <cell r="B4578" t="str">
            <v>SCS0003768</v>
          </cell>
          <cell r="C4578" t="str">
            <v>MA501后排左靠背泡沫总成</v>
          </cell>
        </row>
        <row r="4579">
          <cell r="A4579" t="str">
            <v>2.05.387</v>
          </cell>
          <cell r="B4579" t="str">
            <v>SCS0003769</v>
          </cell>
          <cell r="C4579" t="str">
            <v>MA501后排右靠背泡沫总成</v>
          </cell>
        </row>
        <row r="4580">
          <cell r="A4580" t="str">
            <v>2.05.388</v>
          </cell>
          <cell r="B4580" t="str">
            <v>SCS0003770</v>
          </cell>
          <cell r="C4580" t="str">
            <v>MA501后排左侧坐垫合棉总成</v>
          </cell>
        </row>
        <row r="4581">
          <cell r="A4581" t="str">
            <v>2.05.389</v>
          </cell>
          <cell r="B4581" t="str">
            <v>SCS0003771</v>
          </cell>
          <cell r="C4581" t="str">
            <v>MA501后排右侧坐垫合棉总成</v>
          </cell>
        </row>
        <row r="4582">
          <cell r="A4582" t="str">
            <v>2.05.390</v>
          </cell>
          <cell r="B4582" t="str">
            <v>SCS0003772</v>
          </cell>
          <cell r="C4582" t="str">
            <v>MA501后排整体坐垫合棉总成（整体）</v>
          </cell>
        </row>
        <row r="4583">
          <cell r="A4583" t="str">
            <v>2.05.391</v>
          </cell>
          <cell r="B4583" t="str">
            <v>SCS0003773</v>
          </cell>
          <cell r="C4583" t="str">
            <v>MA501扶手总成（黄棕皮革）</v>
          </cell>
        </row>
        <row r="4584">
          <cell r="A4584" t="str">
            <v>2.05.392</v>
          </cell>
          <cell r="B4584" t="str">
            <v>SCS0003774</v>
          </cell>
          <cell r="C4584" t="str">
            <v>MA501扶手总成（摩卡棕皮革）</v>
          </cell>
        </row>
        <row r="4585">
          <cell r="A4585" t="str">
            <v>2.05.393</v>
          </cell>
          <cell r="B4585" t="str">
            <v>SCS0003775</v>
          </cell>
          <cell r="C4585" t="str">
            <v>MA501扶手总成（黑色织物）</v>
          </cell>
        </row>
        <row r="4586">
          <cell r="A4586" t="str">
            <v>2.05.394</v>
          </cell>
          <cell r="B4586" t="str">
            <v>SCS0003776</v>
          </cell>
          <cell r="C4586" t="str">
            <v>M50N新造型右独立座骨架总成</v>
          </cell>
        </row>
        <row r="4587">
          <cell r="A4587" t="str">
            <v>2.05.395</v>
          </cell>
          <cell r="B4587" t="str">
            <v>SCS0003777</v>
          </cell>
          <cell r="C4587" t="str">
            <v>M50N新造型左独立座骨架总成</v>
          </cell>
        </row>
        <row r="4588">
          <cell r="A4588" t="str">
            <v>2.05.396</v>
          </cell>
          <cell r="B4588" t="str">
            <v>SCS0003778</v>
          </cell>
          <cell r="C4588" t="str">
            <v>C40DB后排坐垫发泡总成</v>
          </cell>
        </row>
        <row r="4589">
          <cell r="A4589" t="str">
            <v>2.05.397</v>
          </cell>
          <cell r="B4589" t="str">
            <v>SCS0003779</v>
          </cell>
          <cell r="C4589" t="str">
            <v>C40DB40%靠背骨架焊接总成</v>
          </cell>
        </row>
        <row r="4590">
          <cell r="A4590" t="str">
            <v>2.05.398</v>
          </cell>
          <cell r="B4590" t="str">
            <v>SCS0003780</v>
          </cell>
          <cell r="C4590" t="str">
            <v>C40DB40%靠背合棉总成</v>
          </cell>
        </row>
        <row r="4591">
          <cell r="A4591" t="str">
            <v>2.05.399</v>
          </cell>
          <cell r="B4591" t="str">
            <v>SCS0003781</v>
          </cell>
          <cell r="C4591" t="str">
            <v>C40DB后排两侧头枕总成（白色PVC）</v>
          </cell>
        </row>
        <row r="4592">
          <cell r="A4592" t="str">
            <v>2.05.400</v>
          </cell>
          <cell r="B4592" t="str">
            <v>SCS0003782</v>
          </cell>
          <cell r="C4592" t="str">
            <v>C40DB60%靠背骨架焊接总成</v>
          </cell>
        </row>
        <row r="4593">
          <cell r="A4593" t="str">
            <v>2.05.401</v>
          </cell>
          <cell r="B4593" t="str">
            <v>SCS0003783</v>
          </cell>
          <cell r="C4593" t="str">
            <v>C40DB60%靠背合棉总成</v>
          </cell>
        </row>
        <row r="4594">
          <cell r="A4594" t="str">
            <v>2.05.402</v>
          </cell>
          <cell r="B4594" t="str">
            <v>SCS0003784</v>
          </cell>
          <cell r="C4594" t="str">
            <v>C40DB中间头枕总成（白色PVC）</v>
          </cell>
        </row>
        <row r="4595">
          <cell r="A4595" t="str">
            <v>2.05.403</v>
          </cell>
          <cell r="B4595" t="str">
            <v>SCS0003785</v>
          </cell>
          <cell r="C4595" t="str">
            <v>C40DB扶手总成</v>
          </cell>
        </row>
        <row r="4596">
          <cell r="A4596" t="str">
            <v>2.05.404</v>
          </cell>
          <cell r="B4596" t="str">
            <v>SCS0003786</v>
          </cell>
          <cell r="C4596" t="str">
            <v>C40DB扶手总成（白色PVC）</v>
          </cell>
        </row>
        <row r="4597">
          <cell r="A4597" t="str">
            <v>2.05.405</v>
          </cell>
          <cell r="B4597" t="str">
            <v>SCS0003787</v>
          </cell>
          <cell r="C4597" t="str">
            <v>医疗椅头枕总成</v>
          </cell>
        </row>
        <row r="4598">
          <cell r="A4598" t="str">
            <v>2.05.406</v>
          </cell>
          <cell r="B4598" t="str">
            <v>SCS0003788</v>
          </cell>
          <cell r="C4598" t="str">
            <v>医疗椅靠背发泡组件</v>
          </cell>
        </row>
        <row r="4599">
          <cell r="A4599" t="str">
            <v>2.05.407</v>
          </cell>
          <cell r="B4599" t="str">
            <v>SCS0003789</v>
          </cell>
          <cell r="C4599" t="str">
            <v>医疗椅扶手总成-左</v>
          </cell>
        </row>
        <row r="4600">
          <cell r="A4600" t="str">
            <v>2.05.408</v>
          </cell>
          <cell r="B4600" t="str">
            <v>SCS0003790</v>
          </cell>
          <cell r="C4600" t="str">
            <v>医疗椅扶手总成-右</v>
          </cell>
        </row>
        <row r="4601">
          <cell r="A4601" t="str">
            <v>2.05.409</v>
          </cell>
          <cell r="B4601" t="str">
            <v>SCS0003791</v>
          </cell>
          <cell r="C4601" t="str">
            <v>医疗椅靠背骨架总成</v>
          </cell>
        </row>
        <row r="4602">
          <cell r="A4602" t="str">
            <v>2.05.410</v>
          </cell>
          <cell r="B4602" t="str">
            <v>SCS0003792</v>
          </cell>
          <cell r="C4602" t="str">
            <v>医疗椅靠背骨架焊接总成</v>
          </cell>
        </row>
        <row r="4603">
          <cell r="A4603" t="str">
            <v>2.05.411</v>
          </cell>
          <cell r="B4603" t="str">
            <v>SCS0003793</v>
          </cell>
          <cell r="C4603" t="str">
            <v>医疗椅座垫发泡组件</v>
          </cell>
        </row>
        <row r="4604">
          <cell r="A4604" t="str">
            <v>2.05.412</v>
          </cell>
          <cell r="B4604" t="str">
            <v>SCS0003794</v>
          </cell>
          <cell r="C4604" t="str">
            <v>医疗椅座垫支撑总成</v>
          </cell>
        </row>
        <row r="4605">
          <cell r="A4605" t="str">
            <v>2.05.413</v>
          </cell>
          <cell r="B4605" t="str">
            <v>SCS0003795</v>
          </cell>
          <cell r="C4605" t="str">
            <v>医疗椅腿部支撑发泡组件</v>
          </cell>
        </row>
        <row r="4606">
          <cell r="A4606" t="str">
            <v>2.05.414</v>
          </cell>
          <cell r="B4606" t="str">
            <v>SCS0003796</v>
          </cell>
          <cell r="C4606" t="str">
            <v>医疗椅扶手发泡组件-左</v>
          </cell>
        </row>
        <row r="4607">
          <cell r="A4607" t="str">
            <v>2.05.415</v>
          </cell>
          <cell r="B4607" t="str">
            <v>SCS0003797</v>
          </cell>
          <cell r="C4607" t="str">
            <v>医疗椅扶手发泡组件-右</v>
          </cell>
        </row>
        <row r="4608">
          <cell r="A4608" t="str">
            <v>2.05.416</v>
          </cell>
          <cell r="B4608" t="str">
            <v>SCS0003798</v>
          </cell>
          <cell r="C4608" t="str">
            <v>U201二排四分座垫泡沫总成</v>
          </cell>
        </row>
        <row r="4609">
          <cell r="A4609" t="str">
            <v>2.05.417</v>
          </cell>
          <cell r="B4609" t="str">
            <v>SCS0003799</v>
          </cell>
          <cell r="C4609" t="str">
            <v>U201二排四分靠背泡沫总成</v>
          </cell>
        </row>
        <row r="4610">
          <cell r="A4610" t="str">
            <v>2.05.418</v>
          </cell>
          <cell r="B4610" t="str">
            <v>SCS0003800</v>
          </cell>
          <cell r="C4610" t="str">
            <v>U201二排边头枕总成（黑色皮革）</v>
          </cell>
        </row>
        <row r="4611">
          <cell r="A4611" t="str">
            <v>2.05.419</v>
          </cell>
          <cell r="B4611" t="str">
            <v>SCS0003801</v>
          </cell>
          <cell r="C4611" t="str">
            <v>U201二排边头枕总成（黑色织物）</v>
          </cell>
        </row>
        <row r="4612">
          <cell r="A4612" t="str">
            <v>2.05.420</v>
          </cell>
          <cell r="B4612" t="str">
            <v>SCS0003802</v>
          </cell>
          <cell r="C4612" t="str">
            <v>U201二排边头枕总成（米色皮革）</v>
          </cell>
        </row>
        <row r="4613">
          <cell r="A4613" t="str">
            <v>2.05.421</v>
          </cell>
          <cell r="B4613" t="str">
            <v>SCS0003803</v>
          </cell>
          <cell r="C4613" t="str">
            <v>U201二排边头枕总成（米色织物）</v>
          </cell>
        </row>
        <row r="4614">
          <cell r="A4614" t="str">
            <v>2.05.422</v>
          </cell>
          <cell r="B4614" t="str">
            <v>SCS0003804</v>
          </cell>
          <cell r="C4614" t="str">
            <v>U201二排六分座垫泡沫总成</v>
          </cell>
        </row>
        <row r="4615">
          <cell r="A4615" t="str">
            <v>2.05.423</v>
          </cell>
          <cell r="B4615" t="str">
            <v>SCS0003805</v>
          </cell>
          <cell r="C4615" t="str">
            <v>U201二排六分靠背泡沫总成</v>
          </cell>
        </row>
        <row r="4616">
          <cell r="A4616" t="str">
            <v>2.05.424</v>
          </cell>
          <cell r="B4616" t="str">
            <v>SCS0003806</v>
          </cell>
          <cell r="C4616" t="str">
            <v>U201扶手发泡总成</v>
          </cell>
        </row>
        <row r="4617">
          <cell r="A4617" t="str">
            <v>2.05.425</v>
          </cell>
          <cell r="B4617" t="str">
            <v>SCS0003807</v>
          </cell>
          <cell r="C4617" t="str">
            <v>U201二排中间头枕总成（黑色皮革）</v>
          </cell>
        </row>
        <row r="4618">
          <cell r="A4618" t="str">
            <v>2.05.426</v>
          </cell>
          <cell r="B4618" t="str">
            <v>SCS0003808</v>
          </cell>
          <cell r="C4618" t="str">
            <v>U201二排中间头枕总成（黑色织物）</v>
          </cell>
        </row>
        <row r="4619">
          <cell r="A4619" t="str">
            <v>2.05.427</v>
          </cell>
          <cell r="B4619" t="str">
            <v>SCS0003809</v>
          </cell>
          <cell r="C4619" t="str">
            <v>U201二排中间头枕总成（米色织物）</v>
          </cell>
        </row>
        <row r="4620">
          <cell r="A4620" t="str">
            <v>2.05.428</v>
          </cell>
          <cell r="B4620" t="str">
            <v>SCS0003810</v>
          </cell>
          <cell r="C4620" t="str">
            <v>U201二排中间头枕总成（米色皮革）</v>
          </cell>
        </row>
        <row r="4621">
          <cell r="A4621" t="str">
            <v>2.05.429</v>
          </cell>
          <cell r="B4621" t="str">
            <v>SCS0003811</v>
          </cell>
          <cell r="C4621" t="str">
            <v>U201三排右座椅坐垫泡沫总成</v>
          </cell>
        </row>
        <row r="4622">
          <cell r="A4622" t="str">
            <v>2.05.430</v>
          </cell>
          <cell r="B4622" t="str">
            <v>SCS0003812</v>
          </cell>
          <cell r="C4622" t="str">
            <v>U201三排右座椅靠背泡沫总成</v>
          </cell>
        </row>
        <row r="4623">
          <cell r="A4623" t="str">
            <v>2.05.431</v>
          </cell>
          <cell r="B4623" t="str">
            <v>SCS0003813</v>
          </cell>
          <cell r="C4623" t="str">
            <v>U201三排左座椅靠背泡沫总成</v>
          </cell>
        </row>
        <row r="4624">
          <cell r="A4624" t="str">
            <v>2.05.432</v>
          </cell>
          <cell r="B4624" t="str">
            <v>SCS0004008</v>
          </cell>
          <cell r="C4624" t="str">
            <v>MA501前排头枕泡沫总成</v>
          </cell>
        </row>
        <row r="4625">
          <cell r="A4625" t="str">
            <v>2.05.433</v>
          </cell>
          <cell r="B4625" t="str">
            <v>SCS0004009</v>
          </cell>
          <cell r="C4625" t="str">
            <v>MA501后排边头枕泡沫总成</v>
          </cell>
        </row>
        <row r="4626">
          <cell r="A4626" t="str">
            <v>2.05.434</v>
          </cell>
          <cell r="B4626" t="str">
            <v>SCS0004010</v>
          </cell>
          <cell r="C4626" t="str">
            <v>MA501后排中间头枕泡沫总成</v>
          </cell>
        </row>
        <row r="4627">
          <cell r="A4627" t="str">
            <v>2.05.435</v>
          </cell>
          <cell r="B4627" t="str">
            <v>SCS0003814</v>
          </cell>
          <cell r="C4627" t="str">
            <v>U201三排右座椅头枕总成（米色皮革）</v>
          </cell>
        </row>
        <row r="4628">
          <cell r="A4628" t="str">
            <v>2.05.436</v>
          </cell>
          <cell r="B4628" t="str">
            <v>SCS0003815</v>
          </cell>
          <cell r="C4628" t="str">
            <v>U201三排右座椅头枕总成（米色织物）</v>
          </cell>
        </row>
        <row r="4629">
          <cell r="A4629" t="str">
            <v>2.05.437</v>
          </cell>
          <cell r="B4629" t="str">
            <v>SCS0003816</v>
          </cell>
          <cell r="C4629" t="str">
            <v>U201三排右座椅头枕总成（黑色织物）</v>
          </cell>
        </row>
        <row r="4630">
          <cell r="A4630" t="str">
            <v>2.05.438</v>
          </cell>
          <cell r="B4630" t="str">
            <v>SCS0003817</v>
          </cell>
          <cell r="C4630" t="str">
            <v>U201三排右座椅头枕总成（黑色皮革）</v>
          </cell>
        </row>
        <row r="4631">
          <cell r="A4631" t="str">
            <v>2.05.439</v>
          </cell>
          <cell r="B4631" t="str">
            <v>SCS0003818</v>
          </cell>
          <cell r="C4631" t="str">
            <v>U201三排左座椅坐垫泡沫总成</v>
          </cell>
        </row>
        <row r="4632">
          <cell r="A4632" t="str">
            <v>2.05.440</v>
          </cell>
          <cell r="B4632" t="str">
            <v>SCS0003819</v>
          </cell>
          <cell r="C4632" t="str">
            <v>MA501右靠背泡沫总成（不带扶手）</v>
          </cell>
        </row>
        <row r="4633">
          <cell r="A4633" t="str">
            <v>2.05.441</v>
          </cell>
          <cell r="B4633" t="str">
            <v>SCS0003820</v>
          </cell>
          <cell r="C4633" t="str">
            <v>C33DB-Z03副驾驶员座垫泡沫总成（舒适型）</v>
          </cell>
        </row>
        <row r="4634">
          <cell r="A4634" t="str">
            <v>2.05.442</v>
          </cell>
          <cell r="B4634" t="str">
            <v>SCS0003821</v>
          </cell>
          <cell r="C4634" t="str">
            <v>C33DB-Z03驾驶员座垫泡沫总成（舒适型）</v>
          </cell>
        </row>
        <row r="4635">
          <cell r="A4635" t="str">
            <v>2.05.443</v>
          </cell>
          <cell r="B4635" t="str">
            <v>SCS0003822</v>
          </cell>
          <cell r="C4635" t="str">
            <v>C33DB-Z03后排靠背合棉总成（舒适型）</v>
          </cell>
        </row>
        <row r="4636">
          <cell r="A4636" t="str">
            <v>2.05.444</v>
          </cell>
          <cell r="B4636" t="str">
            <v>SCS0003823</v>
          </cell>
          <cell r="C4636" t="str">
            <v>C33DB-Z03后排整体式座垫（舒适型）</v>
          </cell>
        </row>
        <row r="4637">
          <cell r="A4637" t="str">
            <v>2.05.445</v>
          </cell>
          <cell r="B4637" t="str">
            <v>SCS0003824</v>
          </cell>
          <cell r="C4637" t="str">
            <v>C33DB-Z03副驾驶员座垫泡沫总成（精英型）</v>
          </cell>
        </row>
        <row r="4638">
          <cell r="A4638" t="str">
            <v>2.05.446</v>
          </cell>
          <cell r="B4638" t="str">
            <v>SCS0003825</v>
          </cell>
          <cell r="C4638" t="str">
            <v>C33DB-Z03驾驶员座垫泡沫总成（精英型）</v>
          </cell>
        </row>
        <row r="4639">
          <cell r="A4639" t="str">
            <v>2.05.447</v>
          </cell>
          <cell r="B4639" t="str">
            <v>SCS0003826</v>
          </cell>
          <cell r="C4639" t="str">
            <v>C33DB-Z03六分靠背合棉总成（精英型）</v>
          </cell>
        </row>
        <row r="4640">
          <cell r="A4640" t="str">
            <v>2.05.448</v>
          </cell>
          <cell r="B4640" t="str">
            <v>SCS0003827</v>
          </cell>
          <cell r="C4640" t="str">
            <v>C33DB-Z03六分座垫合棉总成（精英型）</v>
          </cell>
        </row>
        <row r="4641">
          <cell r="A4641" t="str">
            <v>2.05.449</v>
          </cell>
          <cell r="B4641" t="str">
            <v>SCS0003828</v>
          </cell>
          <cell r="C4641" t="str">
            <v>C33DB-Z03四分靠背合棉总成（精英型）</v>
          </cell>
        </row>
        <row r="4642">
          <cell r="A4642" t="str">
            <v>2.05.450</v>
          </cell>
          <cell r="B4642" t="str">
            <v>SCS0003829</v>
          </cell>
          <cell r="C4642" t="str">
            <v>C33DB-Z03四分座垫合棉总成（精英型）</v>
          </cell>
        </row>
        <row r="4643">
          <cell r="A4643" t="str">
            <v>2.05.451</v>
          </cell>
          <cell r="B4643" t="str">
            <v>SCS0003830</v>
          </cell>
          <cell r="C4643" t="str">
            <v>C33DB-Z03副驾驶员座垫泡沫总成（豪华型）</v>
          </cell>
        </row>
        <row r="4644">
          <cell r="A4644" t="str">
            <v>2.05.452</v>
          </cell>
          <cell r="B4644" t="str">
            <v>SCS0003831</v>
          </cell>
          <cell r="C4644" t="str">
            <v>C33DB-Z03驾驶员座垫泡沫总成（豪华型）</v>
          </cell>
        </row>
        <row r="4645">
          <cell r="A4645" t="str">
            <v>2.05.453</v>
          </cell>
          <cell r="B4645" t="str">
            <v>SCS0003832</v>
          </cell>
          <cell r="C4645" t="str">
            <v>C33DB-Z03六分靠背合棉总成（豪华型）</v>
          </cell>
        </row>
        <row r="4646">
          <cell r="A4646" t="str">
            <v>2.05.454</v>
          </cell>
          <cell r="B4646" t="str">
            <v>SCS0003833</v>
          </cell>
          <cell r="C4646" t="str">
            <v>C33DB-Z03六分座垫合棉总成（豪华型）</v>
          </cell>
        </row>
        <row r="4647">
          <cell r="A4647" t="str">
            <v>2.05.455</v>
          </cell>
          <cell r="B4647" t="str">
            <v>SCS0010052</v>
          </cell>
          <cell r="C4647" t="str">
            <v>C33DB-M07副驾坐垫泡沫总成</v>
          </cell>
        </row>
        <row r="4648">
          <cell r="A4648" t="str">
            <v>2.05.456</v>
          </cell>
          <cell r="B4648" t="str">
            <v>SCS0003834</v>
          </cell>
          <cell r="C4648" t="str">
            <v>C33DB-Z03后排靠背两侧头枕总成（精英型）</v>
          </cell>
        </row>
        <row r="4649">
          <cell r="A4649" t="str">
            <v>2.05.457</v>
          </cell>
          <cell r="B4649" t="str">
            <v>SCS0003835</v>
          </cell>
          <cell r="C4649" t="str">
            <v>C33DB-Z03后排靠背中间头枕总成（精英型）</v>
          </cell>
        </row>
        <row r="4650">
          <cell r="A4650" t="str">
            <v>2.05.458</v>
          </cell>
          <cell r="B4650" t="str">
            <v>SCS0010700</v>
          </cell>
          <cell r="C4650" t="str">
            <v>C33DB-M07主驾靠背骨架总成（旗舰型）</v>
          </cell>
        </row>
        <row r="4651">
          <cell r="A4651" t="str">
            <v>2.05.459</v>
          </cell>
          <cell r="B4651" t="str">
            <v>SCS0003836</v>
          </cell>
          <cell r="C4651" t="str">
            <v>C33DB-Z03后排整体靠背合棉总成（舒适型）</v>
          </cell>
        </row>
        <row r="4652">
          <cell r="A4652" t="str">
            <v>2.05.460</v>
          </cell>
          <cell r="B4652" t="str">
            <v>SCS0003837</v>
          </cell>
          <cell r="C4652" t="str">
            <v>C40DB后排两侧头枕总成（蓝色皮革）</v>
          </cell>
        </row>
        <row r="4653">
          <cell r="A4653" t="str">
            <v>2.05.461</v>
          </cell>
          <cell r="B4653" t="str">
            <v>SCS0003838</v>
          </cell>
          <cell r="C4653" t="str">
            <v>C40DB中间头枕总成（蓝色皮革）</v>
          </cell>
        </row>
        <row r="4654">
          <cell r="A4654" t="str">
            <v>2.05.462</v>
          </cell>
          <cell r="B4654" t="str">
            <v>SCS0003839</v>
          </cell>
          <cell r="C4654" t="str">
            <v>C40DB后排坐垫发泡总成（Z02）</v>
          </cell>
        </row>
        <row r="4655">
          <cell r="A4655" t="str">
            <v>2.05.463</v>
          </cell>
          <cell r="B4655" t="str">
            <v>SCS0003840</v>
          </cell>
          <cell r="C4655" t="str">
            <v>H40D副驾驶靠背焊接总成(不带气囊)</v>
          </cell>
        </row>
        <row r="4656">
          <cell r="A4656" t="str">
            <v>2.05.464</v>
          </cell>
          <cell r="B4656" t="str">
            <v>SCS0003841</v>
          </cell>
          <cell r="C4656" t="str">
            <v>H40D主驾靠背合棉总成</v>
          </cell>
        </row>
        <row r="4657">
          <cell r="A4657" t="str">
            <v>2.05.465</v>
          </cell>
          <cell r="B4657" t="str">
            <v>SCS0003842</v>
          </cell>
          <cell r="C4657" t="str">
            <v>H40D副驾座骨架总成</v>
          </cell>
        </row>
        <row r="4658">
          <cell r="A4658" t="str">
            <v>2.05.466</v>
          </cell>
          <cell r="B4658" t="str">
            <v>SCS0003843</v>
          </cell>
          <cell r="C4658" t="str">
            <v>H40D副驾座垫合棉总成</v>
          </cell>
        </row>
        <row r="4659">
          <cell r="A4659" t="str">
            <v>2.05.467</v>
          </cell>
          <cell r="B4659" t="str">
            <v>SCS0003844</v>
          </cell>
          <cell r="C4659" t="str">
            <v>H40D主驾靠背骨架焊接总成（不带气囊）</v>
          </cell>
        </row>
        <row r="4660">
          <cell r="A4660" t="str">
            <v>2.05.468</v>
          </cell>
          <cell r="B4660" t="str">
            <v>SCS0003845</v>
          </cell>
          <cell r="C4660" t="str">
            <v>H40D主驾座骨架总成(四向)</v>
          </cell>
        </row>
        <row r="4661">
          <cell r="A4661" t="str">
            <v>2.05.469</v>
          </cell>
          <cell r="B4661" t="str">
            <v>SCS0003846</v>
          </cell>
          <cell r="C4661" t="str">
            <v>H40D主驾座垫合棉总成</v>
          </cell>
        </row>
        <row r="4662">
          <cell r="A4662" t="str">
            <v>2.05.470</v>
          </cell>
          <cell r="B4662" t="str">
            <v>SCS0003847</v>
          </cell>
          <cell r="C4662" t="str">
            <v>H40D主驾座骨架总成(六向)</v>
          </cell>
        </row>
        <row r="4663">
          <cell r="A4663" t="str">
            <v>2.05.471</v>
          </cell>
          <cell r="B4663" t="str">
            <v>SCS0003848</v>
          </cell>
          <cell r="C4663" t="str">
            <v>H40D前排头枕总成</v>
          </cell>
        </row>
        <row r="4664">
          <cell r="A4664" t="str">
            <v>2.05.472</v>
          </cell>
          <cell r="B4664" t="str">
            <v>SCS0003849</v>
          </cell>
          <cell r="C4664" t="str">
            <v>M20前排头枕总成（黑色）</v>
          </cell>
        </row>
        <row r="4665">
          <cell r="A4665" t="str">
            <v>2.05.473</v>
          </cell>
          <cell r="B4665" t="str">
            <v>SCS0003850</v>
          </cell>
          <cell r="C4665" t="str">
            <v>M20前排头枕总成（皮布双拼）</v>
          </cell>
        </row>
        <row r="4666">
          <cell r="A4666" t="str">
            <v>2.05.474</v>
          </cell>
          <cell r="B4666" t="str">
            <v>SCS0003851</v>
          </cell>
          <cell r="C4666" t="str">
            <v>M20前排头枕总成（棕色PVC）</v>
          </cell>
        </row>
        <row r="4667">
          <cell r="A4667" t="str">
            <v>2.05.475</v>
          </cell>
          <cell r="B4667" t="str">
            <v>SCS0003852</v>
          </cell>
          <cell r="C4667" t="str">
            <v>M20三人头枕总成（黑色织物）</v>
          </cell>
        </row>
        <row r="4668">
          <cell r="A4668" t="str">
            <v>2.05.476</v>
          </cell>
          <cell r="B4668" t="str">
            <v>SCS0003853</v>
          </cell>
          <cell r="C4668" t="str">
            <v>M20三人头枕总成（皮布双拼）</v>
          </cell>
        </row>
        <row r="4669">
          <cell r="A4669" t="str">
            <v>2.05.477</v>
          </cell>
          <cell r="B4669" t="str">
            <v>SCS0003854</v>
          </cell>
          <cell r="C4669" t="str">
            <v>M20三人头枕总成（棕色PVC）</v>
          </cell>
        </row>
        <row r="4670">
          <cell r="A4670" t="str">
            <v>2.05.478</v>
          </cell>
          <cell r="B4670" t="str">
            <v>SCS0003855</v>
          </cell>
          <cell r="C4670" t="str">
            <v>C32B主驾靠背骨架总成（豪华）</v>
          </cell>
        </row>
        <row r="4671">
          <cell r="A4671" t="str">
            <v>2.05.479</v>
          </cell>
          <cell r="B4671" t="str">
            <v>SCS0003856</v>
          </cell>
          <cell r="C4671" t="str">
            <v>C32B前排头枕总成（（黑+红））</v>
          </cell>
        </row>
        <row r="4672">
          <cell r="A4672" t="str">
            <v>2.05.480</v>
          </cell>
          <cell r="B4672" t="str">
            <v>SCS0003857</v>
          </cell>
          <cell r="C4672" t="str">
            <v>C32B前排头枕总成（黑+蓝）</v>
          </cell>
        </row>
        <row r="4673">
          <cell r="A4673" t="str">
            <v>2.05.481</v>
          </cell>
          <cell r="B4673" t="str">
            <v>SCS0003858</v>
          </cell>
          <cell r="C4673" t="str">
            <v>C32B前排头枕总成（黑+金棕）</v>
          </cell>
        </row>
        <row r="4674">
          <cell r="A4674" t="str">
            <v>2.05.482</v>
          </cell>
          <cell r="B4674" t="str">
            <v>SCS0003859</v>
          </cell>
          <cell r="C4674" t="str">
            <v>C32B前排头枕总成（黑+绿）</v>
          </cell>
        </row>
        <row r="4675">
          <cell r="A4675" t="str">
            <v>2.05.483</v>
          </cell>
          <cell r="B4675" t="str">
            <v>SCS0003860</v>
          </cell>
          <cell r="C4675" t="str">
            <v>C32B前排头枕总成（黑+棕）真皮</v>
          </cell>
        </row>
        <row r="4676">
          <cell r="A4676" t="str">
            <v>2.05.484</v>
          </cell>
          <cell r="B4676" t="str">
            <v>SCS0003861</v>
          </cell>
          <cell r="C4676" t="str">
            <v>C32B前排头枕总成（黑+棕）超纤</v>
          </cell>
        </row>
        <row r="4677">
          <cell r="A4677" t="str">
            <v>2.05.485</v>
          </cell>
          <cell r="B4677" t="str">
            <v>SCS0003862</v>
          </cell>
          <cell r="C4677" t="str">
            <v>C32B前排头枕总成(黑+棕)真皮（豪华）</v>
          </cell>
        </row>
        <row r="4678">
          <cell r="A4678" t="str">
            <v>2.05.486</v>
          </cell>
          <cell r="B4678" t="str">
            <v>SCS0003863</v>
          </cell>
          <cell r="C4678" t="str">
            <v>C32B前排头枕总成(黑+棕)超纤（尊贵）</v>
          </cell>
        </row>
        <row r="4679">
          <cell r="A4679" t="str">
            <v>2.05.487</v>
          </cell>
          <cell r="B4679" t="str">
            <v>SCS0003864</v>
          </cell>
          <cell r="C4679" t="str">
            <v>C32B前排头枕总成(黑+黑)超纤（尊贵）</v>
          </cell>
        </row>
        <row r="4680">
          <cell r="A4680" t="str">
            <v>2.05.488</v>
          </cell>
          <cell r="B4680" t="str">
            <v>SCS0003865</v>
          </cell>
          <cell r="C4680" t="str">
            <v>C32B后排六分靠背中间头枕总成（黑+棕）</v>
          </cell>
        </row>
        <row r="4681">
          <cell r="A4681" t="str">
            <v>2.05.489</v>
          </cell>
          <cell r="B4681" t="str">
            <v>SCS0003866</v>
          </cell>
          <cell r="C4681" t="str">
            <v>C32B后排六分靠背中间头枕总成(黑+棕超纤)</v>
          </cell>
        </row>
        <row r="4682">
          <cell r="A4682" t="str">
            <v>2.05.490</v>
          </cell>
          <cell r="B4682" t="str">
            <v>SCS0003867</v>
          </cell>
          <cell r="C4682" t="str">
            <v>C32B后排六分靠背中间头枕总成(黑+黑超纤)</v>
          </cell>
        </row>
        <row r="4683">
          <cell r="A4683" t="str">
            <v>2.05.491</v>
          </cell>
          <cell r="B4683" t="str">
            <v>SCS0003868</v>
          </cell>
          <cell r="C4683" t="str">
            <v>C32B后排六分靠背侧头枕总成（黑+棕）</v>
          </cell>
        </row>
        <row r="4684">
          <cell r="A4684" t="str">
            <v>2.05.492</v>
          </cell>
          <cell r="B4684" t="str">
            <v>SCS0003869</v>
          </cell>
          <cell r="C4684" t="str">
            <v>C32B后排六分靠背侧头枕总成(黑+棕超纤)</v>
          </cell>
        </row>
        <row r="4685">
          <cell r="A4685" t="str">
            <v>2.05.493</v>
          </cell>
          <cell r="B4685" t="str">
            <v>SCS0003870</v>
          </cell>
          <cell r="C4685" t="str">
            <v>C32B后排六分靠背侧头枕总成(黑+黑超纤)</v>
          </cell>
        </row>
        <row r="4686">
          <cell r="A4686" t="str">
            <v>2.05.494</v>
          </cell>
          <cell r="B4686" t="str">
            <v>SCS0003871</v>
          </cell>
          <cell r="C4686" t="str">
            <v>C32B后排六分靠背中间头枕总成（黑+红）</v>
          </cell>
        </row>
        <row r="4687">
          <cell r="A4687" t="str">
            <v>2.05.495</v>
          </cell>
          <cell r="B4687" t="str">
            <v>SCS0003872</v>
          </cell>
          <cell r="C4687" t="str">
            <v>C32B后排六分靠背中间头枕总成（黑+金棕）</v>
          </cell>
        </row>
        <row r="4688">
          <cell r="A4688" t="str">
            <v>2.05.496</v>
          </cell>
          <cell r="B4688" t="str">
            <v>SCS0003873</v>
          </cell>
          <cell r="C4688" t="str">
            <v>C32B后排六分靠背中间头枕总成（黑+绿）</v>
          </cell>
        </row>
        <row r="4689">
          <cell r="A4689" t="str">
            <v>2.05.497</v>
          </cell>
          <cell r="B4689" t="str">
            <v>SCS0003874</v>
          </cell>
          <cell r="C4689" t="str">
            <v>C32B后排六分靠背中间头枕总成（黑+蓝）</v>
          </cell>
        </row>
        <row r="4690">
          <cell r="A4690" t="str">
            <v>2.05.498</v>
          </cell>
          <cell r="B4690" t="str">
            <v>SCS0003875</v>
          </cell>
          <cell r="C4690" t="str">
            <v>C32B后排六分靠背侧头枕总成（黑+红）</v>
          </cell>
        </row>
        <row r="4691">
          <cell r="A4691" t="str">
            <v>2.05.499</v>
          </cell>
          <cell r="B4691" t="str">
            <v>SCS0003876</v>
          </cell>
          <cell r="C4691" t="str">
            <v>C32B后排六分靠背侧头枕总成（黑+蓝）</v>
          </cell>
        </row>
        <row r="4692">
          <cell r="A4692" t="str">
            <v>2.05.500</v>
          </cell>
          <cell r="B4692" t="str">
            <v>SCS0003877</v>
          </cell>
          <cell r="C4692" t="str">
            <v>C32B后排六分靠背侧头枕总成（黑+金棕）</v>
          </cell>
        </row>
        <row r="4693">
          <cell r="A4693" t="str">
            <v>2.05.501</v>
          </cell>
          <cell r="B4693" t="str">
            <v>SCS0003878</v>
          </cell>
          <cell r="C4693" t="str">
            <v>C32B后排六分靠背侧头枕总成（黑+绿）</v>
          </cell>
        </row>
        <row r="4694">
          <cell r="A4694" t="str">
            <v>2.05.502</v>
          </cell>
          <cell r="B4694" t="str">
            <v>SCS0003879</v>
          </cell>
          <cell r="C4694" t="str">
            <v>C32B后排六分靠背侧头枕总成（M02）</v>
          </cell>
        </row>
        <row r="4695">
          <cell r="A4695" t="str">
            <v>2.05.503</v>
          </cell>
          <cell r="B4695" t="str">
            <v>SCS0003880</v>
          </cell>
          <cell r="C4695" t="str">
            <v>C32B后排六分靠背中间头枕总成（M02）</v>
          </cell>
        </row>
        <row r="4696">
          <cell r="A4696" t="str">
            <v>2.05.504</v>
          </cell>
          <cell r="B4696" t="str">
            <v>SCS0003881</v>
          </cell>
          <cell r="C4696" t="str">
            <v>C32B前排头枕总成（M02）</v>
          </cell>
        </row>
        <row r="4697">
          <cell r="A4697" t="str">
            <v>2.05.505</v>
          </cell>
          <cell r="B4697" t="str">
            <v>SCS0003882</v>
          </cell>
          <cell r="C4697" t="str">
            <v>C40DB中间头枕总成（黑色PVC）</v>
          </cell>
        </row>
        <row r="4698">
          <cell r="A4698" t="str">
            <v>2.05.506</v>
          </cell>
          <cell r="B4698" t="str">
            <v>SCS0003883</v>
          </cell>
          <cell r="C4698" t="str">
            <v>C40DB中间头枕总成（红棕皮革）</v>
          </cell>
        </row>
        <row r="4699">
          <cell r="A4699" t="str">
            <v>2.05.507</v>
          </cell>
          <cell r="B4699" t="str">
            <v>SCS0003884</v>
          </cell>
          <cell r="C4699" t="str">
            <v>C40DB两侧头枕总成（红棕皮革）</v>
          </cell>
        </row>
        <row r="4700">
          <cell r="A4700" t="str">
            <v>2.05.508</v>
          </cell>
          <cell r="B4700" t="str">
            <v>SCS0003885</v>
          </cell>
          <cell r="C4700" t="str">
            <v>C40DB两侧头枕总成（黑色PVC）</v>
          </cell>
        </row>
        <row r="4701">
          <cell r="A4701" t="str">
            <v>2.05.509</v>
          </cell>
          <cell r="B4701" t="str">
            <v>SCS0003886</v>
          </cell>
          <cell r="C4701" t="str">
            <v>C32B坐垫钢丝总成</v>
          </cell>
        </row>
        <row r="4702">
          <cell r="A4702" t="str">
            <v>2.05.510</v>
          </cell>
          <cell r="B4702" t="str">
            <v>SCS0004011</v>
          </cell>
          <cell r="C4702" t="str">
            <v>H01驾驶员座框本体总成</v>
          </cell>
        </row>
        <row r="4703">
          <cell r="A4703" t="str">
            <v>2.05.511</v>
          </cell>
          <cell r="B4703" t="str">
            <v>SCS0004012</v>
          </cell>
          <cell r="C4703" t="str">
            <v>H01驾驶员背骨架总成</v>
          </cell>
        </row>
        <row r="4704">
          <cell r="A4704" t="str">
            <v>2.05.512</v>
          </cell>
          <cell r="B4704" t="str">
            <v>SCS0004013</v>
          </cell>
          <cell r="C4704" t="str">
            <v>H01副驾驶员座骨架总成</v>
          </cell>
        </row>
        <row r="4705">
          <cell r="A4705" t="str">
            <v>2.05.513</v>
          </cell>
          <cell r="B4705" t="str">
            <v>SCS0004014</v>
          </cell>
          <cell r="C4705" t="str">
            <v>H01副驾驶员背骨架总成</v>
          </cell>
        </row>
        <row r="4706">
          <cell r="A4706" t="str">
            <v>2.05.514</v>
          </cell>
          <cell r="B4706" t="str">
            <v>SCS0004015</v>
          </cell>
          <cell r="C4706" t="str">
            <v>H01后排座椅靠背骨架焊接总成</v>
          </cell>
        </row>
        <row r="4707">
          <cell r="A4707" t="str">
            <v>2.05.515</v>
          </cell>
          <cell r="B4707" t="str">
            <v>SCS0010038</v>
          </cell>
          <cell r="C4707" t="str">
            <v>C33DB-M07驾驶员靠背泡沫总成（不带气囊）</v>
          </cell>
        </row>
        <row r="4708">
          <cell r="A4708" t="str">
            <v>2.05.516</v>
          </cell>
          <cell r="B4708" t="str">
            <v>SCS0004016</v>
          </cell>
          <cell r="C4708" t="str">
            <v>H01后排座椅坐垫合棉总成</v>
          </cell>
        </row>
        <row r="4709">
          <cell r="A4709" t="str">
            <v>2.05.517</v>
          </cell>
          <cell r="B4709" t="str">
            <v>SCS0004017</v>
          </cell>
          <cell r="C4709" t="str">
            <v>H01后排座椅靠背合棉总成</v>
          </cell>
        </row>
        <row r="4710">
          <cell r="A4710" t="str">
            <v>2.05.518</v>
          </cell>
          <cell r="B4710" t="str">
            <v>SCS0004018</v>
          </cell>
          <cell r="C4710" t="str">
            <v>H01驾驶员左侧滑轨总成</v>
          </cell>
        </row>
        <row r="4711">
          <cell r="A4711" t="str">
            <v>2.05.519</v>
          </cell>
          <cell r="B4711" t="str">
            <v>SCS0004019</v>
          </cell>
          <cell r="C4711" t="str">
            <v>H01驾驶员右侧滑轨总成</v>
          </cell>
        </row>
        <row r="4712">
          <cell r="A4712" t="str">
            <v>2.05.520</v>
          </cell>
          <cell r="B4712" t="str">
            <v>SCS0004020</v>
          </cell>
          <cell r="C4712" t="str">
            <v>H01副驾驶员左侧滑轨总成</v>
          </cell>
        </row>
        <row r="4713">
          <cell r="A4713" t="str">
            <v>2.05.521</v>
          </cell>
          <cell r="B4713" t="str">
            <v>SCS0004021</v>
          </cell>
          <cell r="C4713" t="str">
            <v>H01副驾驶员右侧滑轨总成</v>
          </cell>
        </row>
        <row r="4714">
          <cell r="A4714" t="str">
            <v>2.05.522</v>
          </cell>
          <cell r="B4714" t="str">
            <v>SCS0005239</v>
          </cell>
          <cell r="C4714" t="str">
            <v>C40DB扶手合棉</v>
          </cell>
        </row>
        <row r="4715">
          <cell r="A4715" t="str">
            <v>2.05.523</v>
          </cell>
          <cell r="B4715" t="str">
            <v>SCS0005240</v>
          </cell>
          <cell r="C4715" t="str">
            <v>C40DB扶手总成（黑色PVC）</v>
          </cell>
        </row>
        <row r="4716">
          <cell r="A4716" t="str">
            <v>2.05.524</v>
          </cell>
          <cell r="B4716" t="str">
            <v>SCS0005241</v>
          </cell>
          <cell r="C4716" t="str">
            <v>C40DB扶手总成（红棕皮革）</v>
          </cell>
        </row>
        <row r="4717">
          <cell r="A4717" t="str">
            <v>2.05.525</v>
          </cell>
          <cell r="B4717" t="str">
            <v>SCS0005242</v>
          </cell>
          <cell r="C4717" t="str">
            <v>C40DB扶手总成（蓝色皮革）</v>
          </cell>
        </row>
        <row r="4718">
          <cell r="A4718" t="str">
            <v>2.05.526</v>
          </cell>
          <cell r="B4718" t="str">
            <v>SCS0003971</v>
          </cell>
          <cell r="C4718" t="str">
            <v>H01副驾座框本体总成</v>
          </cell>
        </row>
        <row r="4719">
          <cell r="A4719" t="str">
            <v>2.05.527</v>
          </cell>
          <cell r="B4719" t="str">
            <v>SCS0005372</v>
          </cell>
          <cell r="C4719" t="str">
            <v>P203前排靠背泡沫总成(无气囊)</v>
          </cell>
        </row>
        <row r="4720">
          <cell r="A4720" t="str">
            <v>2.05.528</v>
          </cell>
          <cell r="B4720" t="str">
            <v>SCS0005377</v>
          </cell>
          <cell r="C4720" t="str">
            <v>P203主驾靠背泡沫总成(带气囊)</v>
          </cell>
        </row>
        <row r="4721">
          <cell r="A4721" t="str">
            <v>2.05.529</v>
          </cell>
          <cell r="B4721" t="str">
            <v>SCS0005378</v>
          </cell>
          <cell r="C4721" t="str">
            <v>P203前排座垫泡沫总成</v>
          </cell>
        </row>
        <row r="4722">
          <cell r="A4722" t="str">
            <v>2.05.530</v>
          </cell>
          <cell r="B4722" t="str">
            <v>SCS0005438</v>
          </cell>
          <cell r="C4722" t="str">
            <v>P203副驾靠背泡沫总成（带气囊）</v>
          </cell>
        </row>
        <row r="4723">
          <cell r="A4723" t="str">
            <v>2.05.531</v>
          </cell>
          <cell r="B4723" t="str">
            <v>SCS0006300</v>
          </cell>
          <cell r="C4723" t="str">
            <v>P203前排座椅头枕总成（针织）</v>
          </cell>
        </row>
        <row r="4724">
          <cell r="A4724" t="str">
            <v>2.05.532</v>
          </cell>
          <cell r="B4724" t="str">
            <v>SCS0006301</v>
          </cell>
          <cell r="C4724" t="str">
            <v>P203前排座椅头枕总成（PU）</v>
          </cell>
        </row>
        <row r="4725">
          <cell r="A4725" t="str">
            <v>2.05.533</v>
          </cell>
          <cell r="B4725" t="str">
            <v>SCS0005470</v>
          </cell>
          <cell r="C4725" t="str">
            <v>P203六分坐垫合棉总成</v>
          </cell>
        </row>
        <row r="4726">
          <cell r="A4726" t="str">
            <v>2.05.534</v>
          </cell>
          <cell r="B4726" t="str">
            <v>SCS0005458</v>
          </cell>
          <cell r="C4726" t="str">
            <v>P203四分坐垫合棉总成</v>
          </cell>
        </row>
        <row r="4727">
          <cell r="A4727" t="str">
            <v>2.05.535</v>
          </cell>
          <cell r="B4727" t="str">
            <v>SCS0006382</v>
          </cell>
          <cell r="C4727" t="str">
            <v>P203后排扶手合棉总成</v>
          </cell>
        </row>
        <row r="4728">
          <cell r="A4728" t="str">
            <v>2.05.536</v>
          </cell>
          <cell r="B4728" t="str">
            <v>SCS0005445</v>
          </cell>
          <cell r="C4728" t="str">
            <v>P203靠背合棉总成（有扶手）</v>
          </cell>
        </row>
        <row r="4729">
          <cell r="A4729" t="str">
            <v>2.05.537</v>
          </cell>
          <cell r="B4729" t="str">
            <v>SCS0005484</v>
          </cell>
          <cell r="C4729" t="str">
            <v>P203靠背合棉总成（无扶手）</v>
          </cell>
        </row>
        <row r="4730">
          <cell r="A4730" t="str">
            <v>2.05.538</v>
          </cell>
          <cell r="B4730" t="str">
            <v>SCS0006302</v>
          </cell>
          <cell r="C4730" t="str">
            <v>P203两侧头枕总成（织物）</v>
          </cell>
        </row>
        <row r="4731">
          <cell r="A4731" t="str">
            <v>2.05.539</v>
          </cell>
          <cell r="B4731" t="str">
            <v>SCS0006303</v>
          </cell>
          <cell r="C4731" t="str">
            <v>P203后排两侧头枕总成（PU)</v>
          </cell>
        </row>
        <row r="4732">
          <cell r="A4732" t="str">
            <v>2.05.540</v>
          </cell>
          <cell r="B4732" t="str">
            <v>SCS0006304</v>
          </cell>
          <cell r="C4732" t="str">
            <v>P203中间头枕总成</v>
          </cell>
        </row>
        <row r="4733">
          <cell r="A4733" t="str">
            <v>2.05.541</v>
          </cell>
          <cell r="B4733" t="str">
            <v>SCS0006305</v>
          </cell>
          <cell r="C4733" t="str">
            <v>M50三人头枕总成（双色织物）</v>
          </cell>
        </row>
        <row r="4734">
          <cell r="A4734" t="str">
            <v>2.05.542</v>
          </cell>
          <cell r="B4734" t="str">
            <v>SCS0006306</v>
          </cell>
          <cell r="C4734" t="str">
            <v>M50前排头枕总成（双色织物）</v>
          </cell>
        </row>
        <row r="4735">
          <cell r="A4735" t="str">
            <v>2.05.543</v>
          </cell>
          <cell r="B4735" t="str">
            <v>SCS0006307</v>
          </cell>
          <cell r="C4735" t="str">
            <v>M50前排头枕总成（双色PVC）</v>
          </cell>
        </row>
        <row r="4736">
          <cell r="A4736" t="str">
            <v>2.05.544</v>
          </cell>
          <cell r="B4736" t="str">
            <v>SCS0006308</v>
          </cell>
          <cell r="C4736" t="str">
            <v>M50三人头枕总成（双色PVC）</v>
          </cell>
        </row>
        <row r="4737">
          <cell r="A4737" t="str">
            <v>2.05.545</v>
          </cell>
          <cell r="B4737" t="str">
            <v>SCS0006309</v>
          </cell>
          <cell r="C4737" t="str">
            <v>M50前排头枕总成（浅灰PVC）</v>
          </cell>
        </row>
        <row r="4738">
          <cell r="A4738" t="str">
            <v>2.05.546</v>
          </cell>
          <cell r="B4738" t="str">
            <v>SCS0006310</v>
          </cell>
          <cell r="C4738" t="str">
            <v>M50三人头枕总成（浅灰PVC）</v>
          </cell>
        </row>
        <row r="4739">
          <cell r="A4739" t="str">
            <v>2.05.547</v>
          </cell>
          <cell r="B4739" t="str">
            <v>SCS0006311</v>
          </cell>
          <cell r="C4739" t="str">
            <v>C32B后排六分靠背侧头枕总成（F05）</v>
          </cell>
        </row>
        <row r="4740">
          <cell r="A4740" t="str">
            <v>2.05.548</v>
          </cell>
          <cell r="B4740" t="str">
            <v>SCS0006312</v>
          </cell>
          <cell r="C4740" t="str">
            <v>C32B后排六分靠背侧头枕总成（F05豪华型）</v>
          </cell>
        </row>
        <row r="4741">
          <cell r="A4741" t="str">
            <v>2.05.549</v>
          </cell>
          <cell r="B4741" t="str">
            <v>SCS0006313</v>
          </cell>
          <cell r="C4741" t="str">
            <v>C32B后排六分靠背侧头枕总成（F05精英型）</v>
          </cell>
        </row>
        <row r="4742">
          <cell r="A4742" t="str">
            <v>2.05.550</v>
          </cell>
          <cell r="B4742" t="str">
            <v>SCS0010057</v>
          </cell>
          <cell r="C4742" t="str">
            <v>C33DB-M07六分靠背合棉总成</v>
          </cell>
        </row>
        <row r="4743">
          <cell r="A4743" t="str">
            <v>2.05.551</v>
          </cell>
          <cell r="B4743" t="str">
            <v>SCS0010055</v>
          </cell>
          <cell r="C4743" t="str">
            <v>C33DB-M07六分座垫合棉总成</v>
          </cell>
        </row>
        <row r="4744">
          <cell r="A4744" t="str">
            <v>2.05.552</v>
          </cell>
          <cell r="B4744" t="str">
            <v>SCS0010054</v>
          </cell>
          <cell r="C4744" t="str">
            <v>C33DB-M07四分座垫合棉总成</v>
          </cell>
        </row>
        <row r="4745">
          <cell r="A4745" t="str">
            <v>2.05.553</v>
          </cell>
          <cell r="B4745" t="str">
            <v>SCS0010056</v>
          </cell>
          <cell r="C4745" t="str">
            <v>C33DB-M07四分靠背合棉总成</v>
          </cell>
        </row>
        <row r="4746">
          <cell r="A4746" t="str">
            <v>2.05.554</v>
          </cell>
          <cell r="B4746" t="str">
            <v>SCS0010274</v>
          </cell>
          <cell r="C4746" t="str">
            <v>C33DB-M07后排两侧头枕总成</v>
          </cell>
        </row>
        <row r="4747">
          <cell r="A4747" t="str">
            <v>2.05.555</v>
          </cell>
          <cell r="B4747" t="str">
            <v>SCS0010275</v>
          </cell>
          <cell r="C4747" t="str">
            <v>C33DB-M07后排中间头枕总成</v>
          </cell>
        </row>
        <row r="4748">
          <cell r="A4748" t="str">
            <v>2.05.556</v>
          </cell>
          <cell r="B4748" t="str">
            <v>SCS0010279</v>
          </cell>
          <cell r="C4748" t="str">
            <v>C33DB-M07后排两侧头枕泡沫总成</v>
          </cell>
        </row>
        <row r="4749">
          <cell r="A4749" t="str">
            <v>2.05.557</v>
          </cell>
          <cell r="B4749" t="str">
            <v>SCS0010280</v>
          </cell>
          <cell r="C4749" t="str">
            <v>C33DB-M07后排中间头枕泡沫总成</v>
          </cell>
        </row>
        <row r="4750">
          <cell r="A4750" t="str">
            <v>2.05.558</v>
          </cell>
          <cell r="B4750" t="str">
            <v>SCS0010053</v>
          </cell>
          <cell r="C4750" t="str">
            <v>C33DB-M07前排头枕总成（低配）</v>
          </cell>
        </row>
        <row r="4751">
          <cell r="A4751" t="str">
            <v>2.05.559</v>
          </cell>
          <cell r="B4751" t="str">
            <v>SCS0010276</v>
          </cell>
          <cell r="C4751" t="str">
            <v>C33DB-M07前排头枕泡沫总成（低配）</v>
          </cell>
        </row>
        <row r="4752">
          <cell r="A4752" t="str">
            <v>2.05.560</v>
          </cell>
          <cell r="B4752" t="str">
            <v>SCS0006314</v>
          </cell>
          <cell r="C4752" t="str">
            <v>C32B后排六分靠背中间头枕总成（F05豪华型）</v>
          </cell>
        </row>
        <row r="4753">
          <cell r="A4753" t="str">
            <v>2.05.561</v>
          </cell>
          <cell r="B4753" t="str">
            <v>SCS0006315</v>
          </cell>
          <cell r="C4753" t="str">
            <v>C32B后排六分靠背中间头枕总成（F05精英型）</v>
          </cell>
        </row>
        <row r="4754">
          <cell r="A4754" t="str">
            <v>2.05.562</v>
          </cell>
          <cell r="B4754" t="str">
            <v>SCS0006316</v>
          </cell>
          <cell r="C4754" t="str">
            <v>C32B前排头枕总成（F05豪华型）</v>
          </cell>
        </row>
        <row r="4755">
          <cell r="A4755" t="str">
            <v>2.05.563</v>
          </cell>
          <cell r="B4755" t="str">
            <v>SCS0006317</v>
          </cell>
          <cell r="C4755" t="str">
            <v>C32B前排头枕总成（F05精英型）</v>
          </cell>
        </row>
        <row r="4756">
          <cell r="A4756" t="str">
            <v>2.05.564</v>
          </cell>
          <cell r="B4756" t="str">
            <v>SCS0006318</v>
          </cell>
          <cell r="C4756" t="str">
            <v>C32B主驾座骨架总成(F05)</v>
          </cell>
        </row>
        <row r="4757">
          <cell r="A4757" t="str">
            <v>2.05.565</v>
          </cell>
          <cell r="B4757" t="str">
            <v>SCS0006319</v>
          </cell>
          <cell r="C4757" t="str">
            <v>C32B主驾座骨架总成(F05精英型)</v>
          </cell>
        </row>
        <row r="4758">
          <cell r="A4758" t="str">
            <v>2.05.566</v>
          </cell>
          <cell r="B4758" t="str">
            <v>SCS0010040</v>
          </cell>
          <cell r="C4758" t="str">
            <v>C33DB-M07副驾驶员靠背泡沫总成（不带气囊）</v>
          </cell>
        </row>
        <row r="4759">
          <cell r="A4759" t="str">
            <v>2.05.567</v>
          </cell>
          <cell r="B4759" t="str">
            <v>SCS0005425</v>
          </cell>
          <cell r="C4759" t="str">
            <v>P203副驾靠背骨架总成（无气囊）</v>
          </cell>
        </row>
        <row r="4760">
          <cell r="A4760" t="str">
            <v>2.05.568</v>
          </cell>
          <cell r="B4760" t="str">
            <v>SCS0005439</v>
          </cell>
          <cell r="C4760" t="str">
            <v>P203副驾靠背骨架总成（带气囊）</v>
          </cell>
        </row>
        <row r="4761">
          <cell r="A4761" t="str">
            <v>2.05.569</v>
          </cell>
          <cell r="B4761" t="str">
            <v>SCS0005416</v>
          </cell>
          <cell r="C4761" t="str">
            <v>P203手动主驾靠背骨架总成</v>
          </cell>
        </row>
        <row r="4762">
          <cell r="A4762" t="str">
            <v>2.05.570</v>
          </cell>
          <cell r="B4762" t="str">
            <v>SCS0005383</v>
          </cell>
          <cell r="C4762" t="str">
            <v>P203电动主驾靠背骨架总成(无气囊)</v>
          </cell>
        </row>
        <row r="4763">
          <cell r="A4763" t="str">
            <v>2.05.571</v>
          </cell>
          <cell r="B4763" t="str">
            <v>SCS0005394</v>
          </cell>
          <cell r="C4763" t="str">
            <v>P203电动主驾靠背骨架总成(带气囊)</v>
          </cell>
        </row>
        <row r="4764">
          <cell r="A4764" t="str">
            <v>2.05.572</v>
          </cell>
          <cell r="B4764" t="str">
            <v>SCS0006378</v>
          </cell>
          <cell r="C4764" t="str">
            <v>P203后排扶手总成</v>
          </cell>
        </row>
        <row r="4765">
          <cell r="A4765" t="str">
            <v>2.05.573</v>
          </cell>
          <cell r="B4765" t="str">
            <v>SCS0006549</v>
          </cell>
          <cell r="C4765" t="str">
            <v>C40D后排骨架总成（不带扶手）</v>
          </cell>
        </row>
        <row r="4766">
          <cell r="A4766" t="str">
            <v>2.05.574</v>
          </cell>
          <cell r="B4766" t="str">
            <v>SCS0010950</v>
          </cell>
          <cell r="C4766" t="str">
            <v>C33D前排头枕泡沫总成（高配·新）</v>
          </cell>
        </row>
        <row r="4767">
          <cell r="A4767" t="str">
            <v>2.05.575</v>
          </cell>
          <cell r="B4767" t="str">
            <v>SCS0010710</v>
          </cell>
          <cell r="C4767" t="str">
            <v>C40DB主驾靠背合棉总成(带气囊通风-电动)</v>
          </cell>
        </row>
        <row r="4768">
          <cell r="A4768" t="str">
            <v>2.05.576</v>
          </cell>
          <cell r="B4768" t="str">
            <v>SCS0010722</v>
          </cell>
          <cell r="C4768" t="str">
            <v>C40DB主驾座垫合棉总成(带通风-电动)</v>
          </cell>
        </row>
        <row r="4769">
          <cell r="A4769" t="str">
            <v>2.05.577</v>
          </cell>
          <cell r="B4769" t="str">
            <v>SCS0010626</v>
          </cell>
          <cell r="C4769" t="str">
            <v>C40DB主驾座垫合棉总成</v>
          </cell>
        </row>
        <row r="4770">
          <cell r="A4770" t="str">
            <v>2.05.578</v>
          </cell>
          <cell r="B4770" t="str">
            <v>SCS0010591</v>
          </cell>
          <cell r="C4770" t="str">
            <v>C40DB主驾靠背合棉总成(带气囊)</v>
          </cell>
        </row>
        <row r="4771">
          <cell r="A4771" t="str">
            <v>2.05.579</v>
          </cell>
          <cell r="B4771" t="str">
            <v>SCS0010705</v>
          </cell>
          <cell r="C4771" t="str">
            <v>C40DB电动主驾靠背骨架总成(带气囊)</v>
          </cell>
        </row>
        <row r="4772">
          <cell r="A4772" t="str">
            <v>2.05.580</v>
          </cell>
          <cell r="B4772" t="str">
            <v>SCS0010601</v>
          </cell>
          <cell r="C4772" t="str">
            <v>C40D前排头枕总成（织物）</v>
          </cell>
        </row>
        <row r="4773">
          <cell r="A4773" t="str">
            <v>2.05.581</v>
          </cell>
          <cell r="B4773" t="str">
            <v>SCS0005787</v>
          </cell>
          <cell r="C4773" t="str">
            <v>C40D前排头枕合棉总成</v>
          </cell>
        </row>
        <row r="4774">
          <cell r="A4774" t="str">
            <v>2.05.582</v>
          </cell>
          <cell r="B4774" t="str">
            <v>SCS0010602</v>
          </cell>
          <cell r="C4774" t="str">
            <v>C40D前排头枕总成（皮革）</v>
          </cell>
        </row>
        <row r="4775">
          <cell r="A4775" t="str">
            <v>2.05.583</v>
          </cell>
          <cell r="B4775" t="str">
            <v>SCS0010716</v>
          </cell>
          <cell r="C4775" t="str">
            <v>C40DB电动主驾座骨架总成</v>
          </cell>
        </row>
        <row r="4776">
          <cell r="A4776" t="str">
            <v>2.05.584</v>
          </cell>
          <cell r="B4776" t="str">
            <v>SCS0010574</v>
          </cell>
          <cell r="C4776" t="str">
            <v>C40DB手动主驾靠背骨架总成(不带气囊)</v>
          </cell>
        </row>
        <row r="4777">
          <cell r="A4777" t="str">
            <v>2.05.585</v>
          </cell>
          <cell r="B4777" t="str">
            <v>SCS0010771</v>
          </cell>
          <cell r="C4777" t="str">
            <v>C40DB手动主驾靠背骨架总成(带气囊)</v>
          </cell>
        </row>
        <row r="4778">
          <cell r="A4778" t="str">
            <v>2.05.586</v>
          </cell>
          <cell r="B4778" t="str">
            <v>SCS0010590</v>
          </cell>
          <cell r="C4778" t="str">
            <v>C40DB主驾靠背合棉总成(不带气囊-手动)</v>
          </cell>
        </row>
        <row r="4779">
          <cell r="A4779" t="str">
            <v>2.05.587</v>
          </cell>
          <cell r="B4779" t="str">
            <v>SCS0010611</v>
          </cell>
          <cell r="C4779" t="str">
            <v>C40DB手动六向主驾座骨架总成</v>
          </cell>
        </row>
        <row r="4780">
          <cell r="A4780" t="str">
            <v>2.05.588</v>
          </cell>
          <cell r="B4780" t="str">
            <v>SCS0010664</v>
          </cell>
          <cell r="C4780" t="str">
            <v>C40DB副驾靠背合棉总成(带气囊)</v>
          </cell>
        </row>
        <row r="4781">
          <cell r="A4781" t="str">
            <v>2.05.589</v>
          </cell>
          <cell r="B4781" t="str">
            <v>SCS0010657</v>
          </cell>
          <cell r="C4781" t="str">
            <v>C40DB手动副驾靠背骨架总成(不带气囊)</v>
          </cell>
        </row>
        <row r="4782">
          <cell r="A4782" t="str">
            <v>2.05.590</v>
          </cell>
          <cell r="B4782" t="str">
            <v>SCS0010774</v>
          </cell>
          <cell r="C4782" t="str">
            <v>C40DB手动副驾靠背骨架总成(带气囊)</v>
          </cell>
        </row>
        <row r="4783">
          <cell r="A4783" t="str">
            <v>2.05.591</v>
          </cell>
          <cell r="B4783" t="str">
            <v>SCS0010674</v>
          </cell>
          <cell r="C4783" t="str">
            <v>C40DB副驾座骨架总成-四向</v>
          </cell>
        </row>
        <row r="4784">
          <cell r="A4784" t="str">
            <v>2.06</v>
          </cell>
        </row>
        <row r="4784">
          <cell r="C4784" t="str">
            <v>原材料类</v>
          </cell>
        </row>
        <row r="4785">
          <cell r="A4785" t="str">
            <v>2.06.001</v>
          </cell>
          <cell r="B4785" t="str">
            <v>SCS0003887</v>
          </cell>
          <cell r="C4785" t="str">
            <v>圆钢管（黑管）25</v>
          </cell>
        </row>
        <row r="4786">
          <cell r="A4786" t="str">
            <v>2.06.002</v>
          </cell>
          <cell r="B4786" t="str">
            <v>SCS0003888</v>
          </cell>
          <cell r="C4786" t="str">
            <v>圆钢管（黑管）20</v>
          </cell>
        </row>
        <row r="4787">
          <cell r="A4787" t="str">
            <v>2.06.003</v>
          </cell>
          <cell r="B4787" t="str">
            <v>TWT0000001</v>
          </cell>
          <cell r="C4787" t="str">
            <v>焊丝</v>
          </cell>
        </row>
        <row r="4788">
          <cell r="A4788" t="str">
            <v>2.06.004</v>
          </cell>
          <cell r="B4788" t="str">
            <v>TWT0000002</v>
          </cell>
          <cell r="C4788" t="str">
            <v>CO2保护气体</v>
          </cell>
        </row>
        <row r="4789">
          <cell r="A4789" t="str">
            <v>2.06.005</v>
          </cell>
          <cell r="B4789" t="str">
            <v>TFT0000001</v>
          </cell>
          <cell r="C4789" t="str">
            <v>黑料</v>
          </cell>
        </row>
        <row r="4790">
          <cell r="A4790" t="str">
            <v>2.06.006</v>
          </cell>
          <cell r="B4790" t="str">
            <v>TFT0000002</v>
          </cell>
          <cell r="C4790" t="str">
            <v>白料</v>
          </cell>
        </row>
        <row r="4791">
          <cell r="A4791" t="str">
            <v>2.06.007</v>
          </cell>
          <cell r="B4791" t="str">
            <v>TFT0000003</v>
          </cell>
          <cell r="C4791" t="str">
            <v>脱模剂</v>
          </cell>
        </row>
        <row r="4792">
          <cell r="A4792" t="str">
            <v>2.06.008</v>
          </cell>
          <cell r="B4792" t="str">
            <v>TFT0000004</v>
          </cell>
          <cell r="C4792" t="str">
            <v>修补胶</v>
          </cell>
        </row>
        <row r="4793">
          <cell r="A4793" t="str">
            <v>2.06.009</v>
          </cell>
          <cell r="B4793" t="str">
            <v>TFT0000005</v>
          </cell>
          <cell r="C4793" t="str">
            <v>消音蜡</v>
          </cell>
        </row>
        <row r="4794">
          <cell r="A4794" t="str">
            <v>2.06.010</v>
          </cell>
          <cell r="B4794" t="str">
            <v>TFT0000006</v>
          </cell>
          <cell r="C4794" t="str">
            <v>无苯胶（强力喷胶）</v>
          </cell>
        </row>
        <row r="4795">
          <cell r="A4795" t="str">
            <v>2.06.011</v>
          </cell>
          <cell r="B4795" t="str">
            <v>BFA0000001</v>
          </cell>
          <cell r="C4795" t="str">
            <v>C型钉</v>
          </cell>
        </row>
        <row r="4796">
          <cell r="A4796" t="str">
            <v>2.06.012</v>
          </cell>
          <cell r="B4796" t="str">
            <v>TFT0000007</v>
          </cell>
          <cell r="C4796" t="str">
            <v>透明胶</v>
          </cell>
        </row>
        <row r="4797">
          <cell r="A4797" t="str">
            <v>2.06.013</v>
          </cell>
          <cell r="B4797" t="str">
            <v>TFT0000008</v>
          </cell>
          <cell r="C4797" t="str">
            <v>502胶水</v>
          </cell>
        </row>
        <row r="4798">
          <cell r="A4798" t="str">
            <v>2.06.014</v>
          </cell>
          <cell r="B4798" t="str">
            <v>TFT0000009</v>
          </cell>
          <cell r="C4798" t="str">
            <v>修补胶</v>
          </cell>
        </row>
        <row r="4799">
          <cell r="A4799" t="str">
            <v>2.06.015</v>
          </cell>
          <cell r="B4799" t="str">
            <v>TWT0000003</v>
          </cell>
          <cell r="C4799" t="str">
            <v>焊接混合气体</v>
          </cell>
        </row>
        <row r="4800">
          <cell r="A4800" t="str">
            <v>2.06.016</v>
          </cell>
          <cell r="B4800" t="str">
            <v>TWT0000004</v>
          </cell>
          <cell r="C4800" t="str">
            <v>焊接O2</v>
          </cell>
        </row>
        <row r="4801">
          <cell r="A4801" t="str">
            <v>2.06.017</v>
          </cell>
          <cell r="B4801" t="str">
            <v>SCS0003889</v>
          </cell>
          <cell r="C4801" t="str">
            <v>圆钢管（白管）25（301）</v>
          </cell>
        </row>
        <row r="4802">
          <cell r="A4802" t="str">
            <v>2.06.018</v>
          </cell>
          <cell r="B4802" t="str">
            <v>SCS0003890</v>
          </cell>
          <cell r="C4802" t="str">
            <v>圆钢管（黑管）25（M20）</v>
          </cell>
        </row>
        <row r="4803">
          <cell r="A4803" t="str">
            <v>2.06.019</v>
          </cell>
          <cell r="B4803" t="str">
            <v>TWT0000005</v>
          </cell>
          <cell r="C4803" t="str">
            <v>乙炔</v>
          </cell>
        </row>
        <row r="4804">
          <cell r="A4804" t="str">
            <v>2.06.020</v>
          </cell>
          <cell r="B4804" t="str">
            <v>TWT0000006</v>
          </cell>
          <cell r="C4804" t="str">
            <v>乙炔</v>
          </cell>
        </row>
        <row r="4805">
          <cell r="A4805" t="str">
            <v>2.06.032</v>
          </cell>
          <cell r="B4805" t="str">
            <v>TFT0000010</v>
          </cell>
          <cell r="C4805" t="str">
            <v>催化剂K-30</v>
          </cell>
        </row>
        <row r="4806">
          <cell r="A4806" t="str">
            <v>2.06.033</v>
          </cell>
          <cell r="B4806" t="str">
            <v>TFT0000011</v>
          </cell>
          <cell r="C4806" t="str">
            <v>催化剂K107</v>
          </cell>
        </row>
        <row r="4807">
          <cell r="A4807" t="str">
            <v>2.06.034</v>
          </cell>
          <cell r="B4807" t="str">
            <v>TFT0000012</v>
          </cell>
          <cell r="C4807" t="str">
            <v>催化剂BL-17</v>
          </cell>
        </row>
        <row r="4808">
          <cell r="A4808" t="str">
            <v>2.06.035</v>
          </cell>
          <cell r="B4808" t="str">
            <v>TFT0000013</v>
          </cell>
          <cell r="C4808" t="str">
            <v>催化剂MP-608</v>
          </cell>
        </row>
        <row r="4809">
          <cell r="A4809" t="str">
            <v>2.06.036</v>
          </cell>
          <cell r="B4809" t="str">
            <v>TFT0000014</v>
          </cell>
          <cell r="C4809" t="str">
            <v>催化剂33LSI</v>
          </cell>
        </row>
        <row r="4810">
          <cell r="A4810" t="str">
            <v>2.06.037</v>
          </cell>
          <cell r="B4810" t="str">
            <v>TFT0000015</v>
          </cell>
          <cell r="C4810" t="str">
            <v>催化剂二乙醇胺</v>
          </cell>
        </row>
        <row r="4811">
          <cell r="A4811" t="str">
            <v>2.06.038</v>
          </cell>
          <cell r="B4811" t="str">
            <v>TFT0000016</v>
          </cell>
          <cell r="C4811" t="str">
            <v>硅油DC2525</v>
          </cell>
        </row>
        <row r="4812">
          <cell r="A4812" t="str">
            <v>2.06.039</v>
          </cell>
          <cell r="B4812" t="str">
            <v>TFT0000017</v>
          </cell>
          <cell r="C4812" t="str">
            <v>硅油DC6070</v>
          </cell>
        </row>
        <row r="4813">
          <cell r="A4813" t="str">
            <v>2.06.040</v>
          </cell>
          <cell r="B4813" t="str">
            <v>TFT0000018</v>
          </cell>
          <cell r="C4813" t="str">
            <v>开孔剂3350</v>
          </cell>
        </row>
        <row r="4814">
          <cell r="A4814" t="str">
            <v>2.06.041</v>
          </cell>
          <cell r="B4814" t="str">
            <v>TFT0000019</v>
          </cell>
          <cell r="C4814" t="str">
            <v>开孔剂(凯平)</v>
          </cell>
        </row>
        <row r="4815">
          <cell r="A4815" t="str">
            <v>2.06.042</v>
          </cell>
          <cell r="B4815" t="str">
            <v>TFT0000020</v>
          </cell>
          <cell r="C4815" t="str">
            <v>甲醛祛除剂</v>
          </cell>
        </row>
        <row r="4816">
          <cell r="A4816" t="str">
            <v>2.06.043</v>
          </cell>
          <cell r="B4816" t="str">
            <v>TFT0000021</v>
          </cell>
          <cell r="C4816" t="str">
            <v>高固脱模剂</v>
          </cell>
        </row>
        <row r="4817">
          <cell r="A4817" t="str">
            <v>2.06.044</v>
          </cell>
          <cell r="B4817" t="str">
            <v>TWT0000067</v>
          </cell>
          <cell r="C4817" t="str">
            <v>圆钢管φ32</v>
          </cell>
        </row>
        <row r="4818">
          <cell r="A4818" t="str">
            <v>2.06.045</v>
          </cell>
          <cell r="B4818" t="str">
            <v>TFT0000057</v>
          </cell>
          <cell r="C4818" t="str">
            <v>催化剂Y610</v>
          </cell>
        </row>
        <row r="4819">
          <cell r="A4819" t="str">
            <v>2.06.046</v>
          </cell>
          <cell r="B4819" t="str">
            <v>TFT0000058</v>
          </cell>
          <cell r="C4819" t="str">
            <v>催化剂Y833</v>
          </cell>
        </row>
        <row r="4820">
          <cell r="A4820" t="str">
            <v>2.06.047</v>
          </cell>
          <cell r="B4820" t="str">
            <v>TFT0000059</v>
          </cell>
          <cell r="C4820" t="str">
            <v>开孔剂</v>
          </cell>
        </row>
        <row r="4821">
          <cell r="A4821" t="str">
            <v>2.06.20</v>
          </cell>
          <cell r="B4821" t="str">
            <v>TFT0000022</v>
          </cell>
          <cell r="C4821" t="str">
            <v>催化剂A-1</v>
          </cell>
        </row>
        <row r="4822">
          <cell r="A4822" t="str">
            <v>2.06.21</v>
          </cell>
          <cell r="B4822" t="str">
            <v>TFT0000023</v>
          </cell>
          <cell r="C4822" t="str">
            <v>催化剂A-33</v>
          </cell>
        </row>
        <row r="4823">
          <cell r="A4823" t="str">
            <v>2.06.22</v>
          </cell>
          <cell r="B4823" t="str">
            <v>TFT0000024</v>
          </cell>
          <cell r="C4823" t="str">
            <v>二乙醇胺</v>
          </cell>
        </row>
        <row r="4824">
          <cell r="A4824" t="str">
            <v>2.06.23</v>
          </cell>
          <cell r="B4824" t="str">
            <v>TFT0000025</v>
          </cell>
          <cell r="C4824" t="str">
            <v>三乙醇胺</v>
          </cell>
        </row>
        <row r="4825">
          <cell r="A4825" t="str">
            <v>2.06.24</v>
          </cell>
          <cell r="B4825" t="str">
            <v>TFT0000026</v>
          </cell>
          <cell r="C4825" t="str">
            <v>开孔聚醚</v>
          </cell>
        </row>
        <row r="4826">
          <cell r="A4826" t="str">
            <v>2.06.25</v>
          </cell>
          <cell r="B4826" t="str">
            <v>TFT0000027</v>
          </cell>
          <cell r="C4826" t="str">
            <v>催化剂C-225</v>
          </cell>
        </row>
        <row r="4827">
          <cell r="A4827" t="str">
            <v>2.06.26</v>
          </cell>
          <cell r="B4827" t="str">
            <v>TFT0000028</v>
          </cell>
          <cell r="C4827" t="str">
            <v>聚醚多元醇</v>
          </cell>
        </row>
        <row r="4828">
          <cell r="A4828" t="str">
            <v>2.06.27</v>
          </cell>
          <cell r="B4828" t="str">
            <v>TFT0000029</v>
          </cell>
          <cell r="C4828" t="str">
            <v>聚合物多元醇</v>
          </cell>
        </row>
        <row r="4829">
          <cell r="A4829" t="str">
            <v>2.06.28</v>
          </cell>
          <cell r="B4829" t="str">
            <v>TFT0000030</v>
          </cell>
          <cell r="C4829" t="str">
            <v>BST-351D</v>
          </cell>
        </row>
        <row r="4830">
          <cell r="A4830" t="str">
            <v>2.06.29</v>
          </cell>
          <cell r="B4830" t="str">
            <v>TFT0000031</v>
          </cell>
          <cell r="C4830" t="str">
            <v>CG-7070R</v>
          </cell>
        </row>
        <row r="4831">
          <cell r="A4831" t="str">
            <v>2.06.30</v>
          </cell>
          <cell r="B4831" t="str">
            <v>TFT0000032</v>
          </cell>
          <cell r="C4831" t="str">
            <v>硅油PU-1254</v>
          </cell>
        </row>
        <row r="4832">
          <cell r="A4832" t="str">
            <v>2.06.31</v>
          </cell>
          <cell r="B4832" t="str">
            <v>TFT0000033</v>
          </cell>
          <cell r="C4832" t="str">
            <v>硅油PU-1231</v>
          </cell>
        </row>
        <row r="4833">
          <cell r="A4833" t="str">
            <v>2.97</v>
          </cell>
        </row>
        <row r="4833">
          <cell r="C4833" t="str">
            <v>待处理物料</v>
          </cell>
        </row>
        <row r="4834">
          <cell r="A4834" t="str">
            <v>2.97.001</v>
          </cell>
          <cell r="B4834" t="str">
            <v>SCS0003891</v>
          </cell>
          <cell r="C4834" t="str">
            <v>钢丝220*1.8</v>
          </cell>
        </row>
        <row r="4835">
          <cell r="A4835" t="str">
            <v>2.97.002</v>
          </cell>
          <cell r="B4835" t="str">
            <v>SCS0003892</v>
          </cell>
          <cell r="C4835" t="str">
            <v>钢丝570*1.8</v>
          </cell>
        </row>
        <row r="4836">
          <cell r="A4836" t="str">
            <v>2.97.003</v>
          </cell>
          <cell r="B4836" t="str">
            <v>SCS0003893</v>
          </cell>
          <cell r="C4836" t="str">
            <v>钢丝120*1.8</v>
          </cell>
        </row>
        <row r="4837">
          <cell r="A4837" t="str">
            <v>2.97.004</v>
          </cell>
          <cell r="B4837" t="str">
            <v>SCS0003894</v>
          </cell>
          <cell r="C4837" t="str">
            <v>钢丝475*1.8</v>
          </cell>
        </row>
        <row r="4838">
          <cell r="A4838" t="str">
            <v>2.97.005</v>
          </cell>
          <cell r="B4838" t="str">
            <v>SCS0003895</v>
          </cell>
          <cell r="C4838" t="str">
            <v>钢丝425</v>
          </cell>
        </row>
        <row r="4839">
          <cell r="A4839" t="str">
            <v>2.97.006</v>
          </cell>
          <cell r="B4839" t="str">
            <v>SCS0003896</v>
          </cell>
          <cell r="C4839" t="str">
            <v>钢丝H</v>
          </cell>
        </row>
        <row r="4840">
          <cell r="A4840" t="str">
            <v>2.97.007</v>
          </cell>
          <cell r="B4840" t="str">
            <v>SCS0003897</v>
          </cell>
          <cell r="C4840" t="str">
            <v>钢丝I</v>
          </cell>
        </row>
        <row r="4841">
          <cell r="A4841" t="str">
            <v>2.97.008</v>
          </cell>
          <cell r="B4841" t="str">
            <v>SCS0003898</v>
          </cell>
          <cell r="C4841" t="str">
            <v>钢丝D</v>
          </cell>
        </row>
        <row r="4842">
          <cell r="A4842" t="str">
            <v>2.98</v>
          </cell>
        </row>
        <row r="4842">
          <cell r="C4842" t="str">
            <v>设备备件、工装检具等</v>
          </cell>
        </row>
        <row r="4843">
          <cell r="A4843" t="str">
            <v>2.99</v>
          </cell>
        </row>
        <row r="4843">
          <cell r="C4843" t="str">
            <v>其他</v>
          </cell>
        </row>
        <row r="4844">
          <cell r="A4844" t="str">
            <v>9</v>
          </cell>
        </row>
        <row r="4844">
          <cell r="C4844" t="str">
            <v>随车附件</v>
          </cell>
        </row>
        <row r="4845">
          <cell r="A4845" t="str">
            <v>9.01</v>
          </cell>
        </row>
        <row r="4845">
          <cell r="C4845" t="str">
            <v>306/307</v>
          </cell>
        </row>
        <row r="4846">
          <cell r="A4846" t="str">
            <v>9.01.001</v>
          </cell>
          <cell r="B4846" t="str">
            <v>SCS0003899</v>
          </cell>
          <cell r="C4846" t="str">
            <v>座椅螺栓饰盖（浅灰）</v>
          </cell>
        </row>
        <row r="4847">
          <cell r="A4847" t="str">
            <v>9.01.002</v>
          </cell>
          <cell r="B4847" t="str">
            <v>SCS0003900</v>
          </cell>
          <cell r="C4847" t="str">
            <v>座椅螺栓饰盖（深米灰）</v>
          </cell>
        </row>
        <row r="4848">
          <cell r="A4848" t="str">
            <v>9.01.003</v>
          </cell>
          <cell r="B4848" t="str">
            <v>SCS0003901</v>
          </cell>
          <cell r="C4848" t="str">
            <v>座椅锁扣总成</v>
          </cell>
        </row>
        <row r="4849">
          <cell r="A4849" t="str">
            <v>9.02</v>
          </cell>
        </row>
        <row r="4849">
          <cell r="C4849" t="str">
            <v>301/302</v>
          </cell>
        </row>
        <row r="4850">
          <cell r="A4850" t="str">
            <v>9.02.001</v>
          </cell>
          <cell r="B4850" t="str">
            <v>SCS0003902</v>
          </cell>
          <cell r="C4850" t="str">
            <v>后排靠背安装支架（整体）</v>
          </cell>
        </row>
        <row r="4851">
          <cell r="A4851" t="str">
            <v>9.02.002</v>
          </cell>
          <cell r="B4851" t="str">
            <v>SCS0003903</v>
          </cell>
          <cell r="C4851" t="str">
            <v>后排座椅转轴支架护罩1#</v>
          </cell>
        </row>
        <row r="4852">
          <cell r="A4852" t="str">
            <v>9.02.003</v>
          </cell>
          <cell r="B4852" t="str">
            <v>SCS0003904</v>
          </cell>
          <cell r="C4852" t="str">
            <v>后排座椅转轴支架护罩2#</v>
          </cell>
        </row>
        <row r="4853">
          <cell r="A4853" t="str">
            <v>9.02.004</v>
          </cell>
          <cell r="B4853" t="str">
            <v>SCS0003905</v>
          </cell>
          <cell r="C4853" t="str">
            <v>后排靠背中间脚架</v>
          </cell>
        </row>
        <row r="4854">
          <cell r="A4854" t="str">
            <v>9.02.005</v>
          </cell>
          <cell r="B4854" t="str">
            <v>SCS0003906</v>
          </cell>
          <cell r="C4854" t="str">
            <v>驾驶座支脚护罩-前</v>
          </cell>
        </row>
        <row r="4855">
          <cell r="A4855" t="str">
            <v>9.02.006</v>
          </cell>
          <cell r="B4855" t="str">
            <v>SCS0003907</v>
          </cell>
          <cell r="C4855" t="str">
            <v>驾驶座支脚护罩-后</v>
          </cell>
        </row>
        <row r="4856">
          <cell r="A4856" t="str">
            <v>9.02.007</v>
          </cell>
          <cell r="B4856" t="str">
            <v>SCS0003908</v>
          </cell>
          <cell r="C4856" t="str">
            <v>副驾驶座支脚护罩-前</v>
          </cell>
        </row>
        <row r="4857">
          <cell r="A4857" t="str">
            <v>9.02.008</v>
          </cell>
          <cell r="B4857" t="str">
            <v>SCS0003909</v>
          </cell>
          <cell r="C4857" t="str">
            <v>副驾驶座支脚护罩-后</v>
          </cell>
        </row>
        <row r="4858">
          <cell r="A4858" t="str">
            <v>9.02.009</v>
          </cell>
          <cell r="B4858" t="str">
            <v>SCS0003910</v>
          </cell>
          <cell r="C4858" t="str">
            <v>后排靠背中间脚架衬套</v>
          </cell>
        </row>
        <row r="4859">
          <cell r="A4859" t="str">
            <v>9.02.010</v>
          </cell>
          <cell r="B4859" t="str">
            <v>SCS0003911</v>
          </cell>
          <cell r="C4859" t="str">
            <v>后排靠背中间脚架二</v>
          </cell>
        </row>
        <row r="4860">
          <cell r="A4860" t="str">
            <v>9.02.011</v>
          </cell>
          <cell r="B4860" t="str">
            <v>SCS0003912</v>
          </cell>
          <cell r="C4860" t="str">
            <v>后排靠背安装支架（三厢）</v>
          </cell>
        </row>
        <row r="4861">
          <cell r="A4861" t="str">
            <v>9.03</v>
          </cell>
        </row>
        <row r="4861">
          <cell r="C4861" t="str">
            <v>M20</v>
          </cell>
        </row>
        <row r="4862">
          <cell r="A4862" t="str">
            <v>9.03.001</v>
          </cell>
          <cell r="B4862" t="str">
            <v>SCS0003913</v>
          </cell>
          <cell r="C4862" t="str">
            <v>驾驶员座椅前角盖</v>
          </cell>
        </row>
        <row r="4863">
          <cell r="A4863" t="str">
            <v>9.03.002</v>
          </cell>
          <cell r="B4863" t="str">
            <v>SCS0003914</v>
          </cell>
          <cell r="C4863" t="str">
            <v>副驾驶员座椅左前角盖</v>
          </cell>
        </row>
        <row r="4864">
          <cell r="A4864" t="str">
            <v>9.03.003</v>
          </cell>
          <cell r="B4864" t="str">
            <v>SCS0003915</v>
          </cell>
          <cell r="C4864" t="str">
            <v>副驾驶员座椅右前角盖</v>
          </cell>
        </row>
        <row r="4865">
          <cell r="A4865" t="str">
            <v>9.03.004</v>
          </cell>
          <cell r="B4865" t="str">
            <v>SCS0003916</v>
          </cell>
          <cell r="C4865" t="str">
            <v>驾驶员座椅前角盖（黑色）</v>
          </cell>
        </row>
        <row r="4866">
          <cell r="A4866" t="str">
            <v>9.03.005</v>
          </cell>
          <cell r="B4866" t="str">
            <v>SCS0003917</v>
          </cell>
          <cell r="C4866" t="str">
            <v>副驾驶员座椅左前角盖(黑色)</v>
          </cell>
        </row>
        <row r="4867">
          <cell r="A4867" t="str">
            <v>9.03.006</v>
          </cell>
          <cell r="B4867" t="str">
            <v>SCS0003918</v>
          </cell>
          <cell r="C4867" t="str">
            <v>副驾驶员座椅右前角盖(黑色)</v>
          </cell>
        </row>
        <row r="4868">
          <cell r="A4868" t="str">
            <v>9.03.007</v>
          </cell>
          <cell r="B4868" t="str">
            <v>SCS0003919</v>
          </cell>
          <cell r="C4868" t="str">
            <v>驾驶员座椅前角盖（浅灰色）</v>
          </cell>
        </row>
        <row r="4869">
          <cell r="A4869" t="str">
            <v>9.03.008</v>
          </cell>
          <cell r="B4869" t="str">
            <v>SCS0003920</v>
          </cell>
          <cell r="C4869" t="str">
            <v>副驾驶员座椅左前角盖(浅灰色)</v>
          </cell>
        </row>
        <row r="4870">
          <cell r="A4870" t="str">
            <v>9.03.009</v>
          </cell>
          <cell r="B4870" t="str">
            <v>SCS0003921</v>
          </cell>
          <cell r="C4870" t="str">
            <v>副驾驶员座椅右前角盖(浅灰色)</v>
          </cell>
        </row>
        <row r="4871">
          <cell r="A4871" t="str">
            <v>9.04</v>
          </cell>
        </row>
        <row r="4871">
          <cell r="C4871" t="str">
            <v>H32B</v>
          </cell>
        </row>
        <row r="4872">
          <cell r="A4872" t="str">
            <v>9.04.001</v>
          </cell>
          <cell r="B4872" t="str">
            <v>SCS0003922</v>
          </cell>
          <cell r="C4872" t="str">
            <v>后排靠背中间装车支架总成</v>
          </cell>
        </row>
        <row r="4873">
          <cell r="A4873" t="str">
            <v>9.04.002</v>
          </cell>
          <cell r="B4873" t="str">
            <v>SCS0003923</v>
          </cell>
          <cell r="C4873" t="str">
            <v>后排靠背6分侧装车支架总成</v>
          </cell>
        </row>
        <row r="4874">
          <cell r="A4874" t="str">
            <v>9.04.003</v>
          </cell>
          <cell r="B4874" t="str">
            <v>SCS0003924</v>
          </cell>
          <cell r="C4874" t="str">
            <v>后排靠背4分侧装车支架总成</v>
          </cell>
        </row>
        <row r="4875">
          <cell r="A4875" t="str">
            <v>9.04.004</v>
          </cell>
          <cell r="B4875" t="str">
            <v>SCS0003923</v>
          </cell>
          <cell r="C4875" t="str">
            <v>后排靠背6分侧装车支架总成</v>
          </cell>
        </row>
        <row r="4876">
          <cell r="A4876" t="str">
            <v>9.05</v>
          </cell>
        </row>
        <row r="4876">
          <cell r="C4876" t="str">
            <v>M50N</v>
          </cell>
        </row>
        <row r="4877">
          <cell r="A4877" t="str">
            <v>9.05.001</v>
          </cell>
          <cell r="B4877" t="str">
            <v>SCS0003925</v>
          </cell>
          <cell r="C4877" t="str">
            <v>前排座椅前外侧安装护盖</v>
          </cell>
        </row>
        <row r="4878">
          <cell r="A4878" t="str">
            <v>9.05.002</v>
          </cell>
          <cell r="B4878" t="str">
            <v>SCS0003926</v>
          </cell>
          <cell r="C4878" t="str">
            <v>前排座椅后外侧安装护盖</v>
          </cell>
        </row>
        <row r="4879">
          <cell r="A4879" t="str">
            <v>9.05.003</v>
          </cell>
          <cell r="B4879" t="str">
            <v>SCS0003927</v>
          </cell>
          <cell r="C4879" t="str">
            <v>主驾前安装护盖-右</v>
          </cell>
        </row>
        <row r="4880">
          <cell r="A4880" t="str">
            <v>9.05.004</v>
          </cell>
          <cell r="B4880" t="str">
            <v>SCS0003928</v>
          </cell>
          <cell r="C4880" t="str">
            <v>副驾前安装护盖-左</v>
          </cell>
        </row>
        <row r="4881">
          <cell r="A4881" t="str">
            <v>9.05.005</v>
          </cell>
          <cell r="B4881" t="str">
            <v>SCS0003929</v>
          </cell>
          <cell r="C4881" t="str">
            <v>主驾后安装护盖-右</v>
          </cell>
        </row>
        <row r="4882">
          <cell r="A4882" t="str">
            <v>9.05.006</v>
          </cell>
          <cell r="B4882" t="str">
            <v>SCS0003930</v>
          </cell>
          <cell r="C4882" t="str">
            <v>副驾后安装护盖-左</v>
          </cell>
        </row>
        <row r="4883">
          <cell r="A4883" t="str">
            <v>9.05.007</v>
          </cell>
          <cell r="B4883" t="str">
            <v>SCS0003931</v>
          </cell>
          <cell r="C4883" t="str">
            <v>中排独立座椅前安装护盖</v>
          </cell>
        </row>
        <row r="4884">
          <cell r="A4884" t="str">
            <v>9.05.008</v>
          </cell>
          <cell r="B4884" t="str">
            <v>SCS0003932</v>
          </cell>
          <cell r="C4884" t="str">
            <v>中排独立座椅后外安装护盖</v>
          </cell>
        </row>
        <row r="4885">
          <cell r="A4885" t="str">
            <v>9.05.009</v>
          </cell>
          <cell r="B4885" t="str">
            <v>SCS0003933</v>
          </cell>
          <cell r="C4885" t="str">
            <v>中排独立座椅后内安装护盖</v>
          </cell>
        </row>
        <row r="4886">
          <cell r="A4886" t="str">
            <v>9.05.010</v>
          </cell>
          <cell r="B4886" t="str">
            <v>SCS0003934</v>
          </cell>
          <cell r="C4886" t="str">
            <v>中排四六分座椅前安装护盖</v>
          </cell>
        </row>
        <row r="4887">
          <cell r="A4887" t="str">
            <v>9.05.011</v>
          </cell>
          <cell r="B4887" t="str">
            <v>SCS0003935</v>
          </cell>
          <cell r="C4887" t="str">
            <v>第三排四六分座椅前安装护盖</v>
          </cell>
        </row>
        <row r="4888">
          <cell r="A4888" t="str">
            <v>9.06</v>
          </cell>
        </row>
        <row r="4888">
          <cell r="C4888" t="str">
            <v>C40D</v>
          </cell>
        </row>
        <row r="4889">
          <cell r="A4889" t="str">
            <v>9.06.01</v>
          </cell>
          <cell r="B4889" t="str">
            <v>SCS0003936</v>
          </cell>
          <cell r="C4889" t="str">
            <v>后排座椅靠背中部支架总成</v>
          </cell>
        </row>
        <row r="4890">
          <cell r="A4890" t="str">
            <v>9.07</v>
          </cell>
        </row>
        <row r="4890">
          <cell r="C4890" t="str">
            <v>C32B</v>
          </cell>
        </row>
        <row r="4891">
          <cell r="A4891" t="str">
            <v>9.07.01</v>
          </cell>
          <cell r="B4891" t="str">
            <v>SCS0003937</v>
          </cell>
          <cell r="C4891" t="str">
            <v>C32B解锁按钮</v>
          </cell>
        </row>
        <row r="4892">
          <cell r="A4892" t="str">
            <v>9.07.02</v>
          </cell>
          <cell r="B4892" t="str">
            <v>SCS0003938</v>
          </cell>
          <cell r="C4892" t="str">
            <v>C32B解锁罩壳</v>
          </cell>
        </row>
        <row r="4893">
          <cell r="A4893" t="str">
            <v>9.07.03</v>
          </cell>
          <cell r="B4893" t="str">
            <v>SCS0003939</v>
          </cell>
          <cell r="C4893" t="str">
            <v>C32B调角器手柄</v>
          </cell>
        </row>
        <row r="4894">
          <cell r="A4894" t="str">
            <v>9.07.04</v>
          </cell>
          <cell r="B4894" t="str">
            <v>SCS0003940</v>
          </cell>
          <cell r="C4894" t="str">
            <v>C32B头枕导套（锁端）</v>
          </cell>
        </row>
        <row r="4895">
          <cell r="A4895" t="str">
            <v>9.07.05</v>
          </cell>
          <cell r="B4895" t="str">
            <v>SCS0003941</v>
          </cell>
          <cell r="C4895" t="str">
            <v>C32B升降手柄</v>
          </cell>
        </row>
        <row r="4896">
          <cell r="A4896" t="str">
            <v>9.07.06</v>
          </cell>
          <cell r="B4896" t="str">
            <v>SCS0003942</v>
          </cell>
          <cell r="C4896" t="str">
            <v>C32B副驾调角器手柄</v>
          </cell>
        </row>
        <row r="4897">
          <cell r="A4897" t="str">
            <v>9.07.08</v>
          </cell>
          <cell r="B4897" t="str">
            <v>SCS0003943</v>
          </cell>
          <cell r="C4897" t="str">
            <v>副驾头枕发泡调角器手柄</v>
          </cell>
        </row>
        <row r="4898">
          <cell r="A4898" t="str">
            <v>9.08</v>
          </cell>
        </row>
        <row r="4898">
          <cell r="C4898" t="str">
            <v>MA501</v>
          </cell>
        </row>
        <row r="4899">
          <cell r="A4899" t="str">
            <v>9.08.01</v>
          </cell>
          <cell r="B4899" t="str">
            <v>SCS0003944</v>
          </cell>
          <cell r="C4899" t="str">
            <v>靠背左侧安装支架</v>
          </cell>
        </row>
        <row r="4900">
          <cell r="A4900" t="str">
            <v>9.08.02</v>
          </cell>
          <cell r="B4900" t="str">
            <v>SCS0003945</v>
          </cell>
          <cell r="C4900" t="str">
            <v>靠背右侧安装支架</v>
          </cell>
        </row>
        <row r="4901">
          <cell r="A4901" t="str">
            <v>9.08.03</v>
          </cell>
          <cell r="B4901" t="str">
            <v>SCS0003946</v>
          </cell>
          <cell r="C4901" t="str">
            <v>靠背中间安装支架</v>
          </cell>
        </row>
        <row r="4902">
          <cell r="A4902" t="str">
            <v>9.09</v>
          </cell>
        </row>
        <row r="4902">
          <cell r="C4902" t="str">
            <v>C40DB</v>
          </cell>
        </row>
        <row r="4903">
          <cell r="A4903" t="str">
            <v>9.09.01</v>
          </cell>
          <cell r="B4903" t="str">
            <v>SCS0003947</v>
          </cell>
          <cell r="C4903" t="str">
            <v>中部支架总成（扭力梁）（300低配）</v>
          </cell>
        </row>
        <row r="4904">
          <cell r="A4904" t="str">
            <v>9.09.02</v>
          </cell>
          <cell r="B4904" t="str">
            <v>SCS0003948</v>
          </cell>
          <cell r="C4904" t="str">
            <v>中部支架总成（365低配、365高配）</v>
          </cell>
        </row>
        <row r="4905">
          <cell r="A4905" t="str">
            <v>9.10</v>
          </cell>
        </row>
        <row r="4905">
          <cell r="C4905" t="str">
            <v>U201</v>
          </cell>
        </row>
        <row r="4906">
          <cell r="A4906" t="str">
            <v>9.10.01</v>
          </cell>
          <cell r="B4906" t="str">
            <v>SCS0003949</v>
          </cell>
          <cell r="C4906" t="str">
            <v>U201三排座椅左侧安装脚护罩（黑色）</v>
          </cell>
        </row>
        <row r="4907">
          <cell r="A4907" t="str">
            <v>9.10.02</v>
          </cell>
          <cell r="B4907" t="str">
            <v>SCS0003950</v>
          </cell>
          <cell r="C4907" t="str">
            <v>U201三排座椅左侧安装脚护罩（米色）</v>
          </cell>
        </row>
        <row r="4908">
          <cell r="A4908" t="str">
            <v>9.10.03</v>
          </cell>
          <cell r="B4908" t="str">
            <v>SCS0003951</v>
          </cell>
          <cell r="C4908" t="str">
            <v>U201三排座椅中间安装脚护罩（米色）</v>
          </cell>
        </row>
        <row r="4909">
          <cell r="A4909" t="str">
            <v>9.10.04</v>
          </cell>
          <cell r="B4909" t="str">
            <v>SCS0003952</v>
          </cell>
          <cell r="C4909" t="str">
            <v>U201三排座椅中间安装脚护罩（黑色）</v>
          </cell>
        </row>
        <row r="4910">
          <cell r="A4910" t="str">
            <v>9.10.05</v>
          </cell>
          <cell r="B4910" t="str">
            <v>SCS0003953</v>
          </cell>
          <cell r="C4910" t="str">
            <v>U201三排座椅右侧安装脚护罩（米色）</v>
          </cell>
        </row>
        <row r="4911">
          <cell r="A4911" t="str">
            <v>9.10.06</v>
          </cell>
          <cell r="B4911" t="str">
            <v>SCS0003954</v>
          </cell>
          <cell r="C4911" t="str">
            <v>U201三排座椅右侧安装脚护罩（黑色）</v>
          </cell>
        </row>
        <row r="4912">
          <cell r="A4912" t="str">
            <v>9.10.07</v>
          </cell>
          <cell r="B4912" t="str">
            <v>SCS0003955</v>
          </cell>
          <cell r="C4912" t="str">
            <v>U201二排座椅前安装脚罩（黑色）</v>
          </cell>
        </row>
        <row r="4913">
          <cell r="A4913" t="str">
            <v>9.10.08</v>
          </cell>
          <cell r="B4913" t="str">
            <v>SCS0003956</v>
          </cell>
          <cell r="C4913" t="str">
            <v>U201二排座椅前安装脚罩（米色）</v>
          </cell>
        </row>
        <row r="4914">
          <cell r="A4914" t="str">
            <v>9.11</v>
          </cell>
        </row>
        <row r="4914">
          <cell r="C4914" t="str">
            <v>P203</v>
          </cell>
        </row>
        <row r="4915">
          <cell r="A4915" t="str">
            <v>9.11.01</v>
          </cell>
          <cell r="B4915" t="str">
            <v>SCS0005517</v>
          </cell>
          <cell r="C4915" t="str">
            <v>P203后排座椅上固定卡扣</v>
          </cell>
        </row>
        <row r="4916">
          <cell r="A4916" t="str">
            <v>9.11.02</v>
          </cell>
          <cell r="B4916" t="str">
            <v>SCS0005411</v>
          </cell>
          <cell r="C4916" t="str">
            <v>P203后侧安装脚罩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tabSelected="1" workbookViewId="0">
      <selection activeCell="I7" sqref="I7"/>
    </sheetView>
  </sheetViews>
  <sheetFormatPr defaultColWidth="9" defaultRowHeight="14.25"/>
  <cols>
    <col min="1" max="1" width="5.25" style="95" customWidth="1"/>
    <col min="2" max="2" width="12" style="95" customWidth="1"/>
    <col min="3" max="3" width="10.625" style="95" hidden="1" customWidth="1"/>
    <col min="4" max="4" width="19.5" style="95" customWidth="1"/>
    <col min="5" max="5" width="11.25" style="95" customWidth="1"/>
    <col min="6" max="6" width="7.625" style="95" customWidth="1"/>
    <col min="7" max="7" width="6.5" style="95" customWidth="1"/>
    <col min="8" max="8" width="8.375" style="245" customWidth="1"/>
    <col min="9" max="9" width="9.875" style="245" customWidth="1"/>
    <col min="10" max="10" width="11.375" style="95" customWidth="1"/>
    <col min="11" max="16384" width="9" style="95"/>
  </cols>
  <sheetData>
    <row r="1" ht="27" customHeight="1" spans="1:2">
      <c r="A1" s="246" t="s">
        <v>0</v>
      </c>
      <c r="B1" s="246"/>
    </row>
    <row r="2" spans="1:1">
      <c r="A2" s="95" t="s">
        <v>1</v>
      </c>
    </row>
    <row r="3" spans="1:1">
      <c r="A3" s="95" t="s">
        <v>2</v>
      </c>
    </row>
    <row r="4" ht="30.75" customHeight="1" spans="1:10">
      <c r="A4" s="247" t="s">
        <v>3</v>
      </c>
      <c r="B4" s="247"/>
      <c r="C4" s="247"/>
      <c r="D4" s="247"/>
      <c r="E4" s="247"/>
      <c r="F4" s="247"/>
      <c r="G4" s="247"/>
      <c r="H4" s="248"/>
      <c r="I4" s="248"/>
      <c r="J4" s="247"/>
    </row>
    <row r="5" ht="18" customHeight="1" spans="1:10">
      <c r="A5" s="249" t="s">
        <v>4</v>
      </c>
      <c r="B5" s="249"/>
      <c r="C5" s="249"/>
      <c r="D5" s="249"/>
      <c r="E5" s="249"/>
      <c r="F5" s="249"/>
      <c r="G5" s="249"/>
      <c r="H5" s="250"/>
      <c r="I5" s="250"/>
      <c r="J5" s="249"/>
    </row>
    <row r="6" ht="18" customHeight="1" spans="1:10">
      <c r="A6" s="82" t="s">
        <v>5</v>
      </c>
      <c r="B6" s="82" t="s">
        <v>6</v>
      </c>
      <c r="C6" s="82" t="s">
        <v>7</v>
      </c>
      <c r="D6" s="82" t="s">
        <v>8</v>
      </c>
      <c r="E6" s="82" t="s">
        <v>9</v>
      </c>
      <c r="F6" s="82" t="s">
        <v>10</v>
      </c>
      <c r="G6" s="82" t="s">
        <v>9</v>
      </c>
      <c r="H6" s="251" t="s">
        <v>11</v>
      </c>
      <c r="I6" s="251"/>
      <c r="J6" s="258"/>
    </row>
    <row r="7" ht="16.5" customHeight="1" spans="1:10">
      <c r="A7" s="82"/>
      <c r="B7" s="82"/>
      <c r="C7" s="82"/>
      <c r="D7" s="82"/>
      <c r="E7" s="82"/>
      <c r="F7" s="82"/>
      <c r="G7" s="82"/>
      <c r="H7" s="75" t="s">
        <v>12</v>
      </c>
      <c r="I7" s="75" t="s">
        <v>13</v>
      </c>
      <c r="J7" s="82" t="s">
        <v>14</v>
      </c>
    </row>
    <row r="8" spans="1:10">
      <c r="A8" s="252">
        <v>1</v>
      </c>
      <c r="B8" s="252" t="str">
        <f>VLOOKUP(C8,[1]物料!$A$3:$C$3543,2,0)</f>
        <v>SCS0001767</v>
      </c>
      <c r="C8" s="252" t="s">
        <v>15</v>
      </c>
      <c r="D8" s="253" t="str">
        <f>VLOOKUP(C8,[2]物料BOM!$A$5:$C$4916,3,0)</f>
        <v>无纺布</v>
      </c>
      <c r="E8" s="252" t="s">
        <v>16</v>
      </c>
      <c r="F8" s="252" t="s">
        <v>17</v>
      </c>
      <c r="G8" s="252">
        <v>400</v>
      </c>
      <c r="H8" s="254">
        <v>0.1358</v>
      </c>
      <c r="I8" s="259">
        <v>0.1358</v>
      </c>
      <c r="J8" s="252" t="s">
        <v>18</v>
      </c>
    </row>
    <row r="9" spans="1:10">
      <c r="A9" s="252">
        <v>2</v>
      </c>
      <c r="B9" s="252" t="str">
        <f>VLOOKUP(C9,[1]物料!$A$3:$C$3543,2,0)</f>
        <v>SCS0001768</v>
      </c>
      <c r="C9" s="252" t="s">
        <v>19</v>
      </c>
      <c r="D9" s="253" t="str">
        <f>VLOOKUP(C9,[2]物料BOM!$A$5:$C$4916,3,0)</f>
        <v>无纺布</v>
      </c>
      <c r="E9" s="252" t="s">
        <v>20</v>
      </c>
      <c r="F9" s="252" t="s">
        <v>17</v>
      </c>
      <c r="G9" s="252">
        <v>400</v>
      </c>
      <c r="H9" s="254">
        <v>0.2716</v>
      </c>
      <c r="I9" s="259">
        <v>0.2716</v>
      </c>
      <c r="J9" s="252"/>
    </row>
    <row r="10" spans="1:10">
      <c r="A10" s="252">
        <v>3</v>
      </c>
      <c r="B10" s="252" t="str">
        <f>VLOOKUP(C10,[1]物料!$A$3:$C$3543,2,0)</f>
        <v>SCS0002027</v>
      </c>
      <c r="C10" s="252" t="s">
        <v>21</v>
      </c>
      <c r="D10" s="253" t="str">
        <f>VLOOKUP(C10,[2]物料BOM!$A$5:$C$4916,3,0)</f>
        <v>无纺布</v>
      </c>
      <c r="E10" s="252" t="s">
        <v>22</v>
      </c>
      <c r="F10" s="252" t="s">
        <v>17</v>
      </c>
      <c r="G10" s="252">
        <v>400</v>
      </c>
      <c r="H10" s="254">
        <v>0.2134</v>
      </c>
      <c r="I10" s="259">
        <v>0.2134</v>
      </c>
      <c r="J10" s="252"/>
    </row>
    <row r="11" spans="1:10">
      <c r="A11" s="252">
        <v>4</v>
      </c>
      <c r="B11" s="252" t="str">
        <f>VLOOKUP(C11,[1]物料!$A$3:$C$3543,2,0)</f>
        <v>SCS0001775</v>
      </c>
      <c r="C11" s="252" t="s">
        <v>23</v>
      </c>
      <c r="D11" s="253" t="str">
        <f>VLOOKUP(C11,[2]物料BOM!$A$5:$C$4916,3,0)</f>
        <v>无纺布</v>
      </c>
      <c r="E11" s="252" t="s">
        <v>24</v>
      </c>
      <c r="F11" s="252" t="s">
        <v>17</v>
      </c>
      <c r="G11" s="252">
        <v>500</v>
      </c>
      <c r="H11" s="254">
        <v>0.2037</v>
      </c>
      <c r="I11" s="259">
        <v>0.2037</v>
      </c>
      <c r="J11" s="252"/>
    </row>
    <row r="12" spans="1:10">
      <c r="A12" s="252">
        <v>5</v>
      </c>
      <c r="B12" s="252" t="str">
        <f>VLOOKUP(C12,[1]物料!$A$3:$C$3543,2,0)</f>
        <v>SCS0001774</v>
      </c>
      <c r="C12" s="252" t="s">
        <v>25</v>
      </c>
      <c r="D12" s="253" t="str">
        <f>VLOOKUP(C12,[2]物料BOM!$A$5:$C$4916,3,0)</f>
        <v>无纺布</v>
      </c>
      <c r="E12" s="252" t="s">
        <v>26</v>
      </c>
      <c r="F12" s="252" t="s">
        <v>17</v>
      </c>
      <c r="G12" s="252">
        <v>500</v>
      </c>
      <c r="H12" s="254">
        <v>0.3492</v>
      </c>
      <c r="I12" s="259">
        <v>0.3492</v>
      </c>
      <c r="J12" s="252"/>
    </row>
    <row r="13" spans="1:10">
      <c r="A13" s="252">
        <v>6</v>
      </c>
      <c r="B13" s="252" t="str">
        <f>VLOOKUP(C13,[1]物料!$A$3:$C$3543,2,0)</f>
        <v>SCS0001777</v>
      </c>
      <c r="C13" s="252" t="s">
        <v>27</v>
      </c>
      <c r="D13" s="253" t="str">
        <f>VLOOKUP(C13,[2]物料BOM!$A$5:$C$4916,3,0)</f>
        <v>无纺布</v>
      </c>
      <c r="E13" s="252" t="s">
        <v>28</v>
      </c>
      <c r="F13" s="252" t="s">
        <v>17</v>
      </c>
      <c r="G13" s="252">
        <v>500</v>
      </c>
      <c r="H13" s="254">
        <v>0.5238</v>
      </c>
      <c r="I13" s="259">
        <v>0.5238</v>
      </c>
      <c r="J13" s="252"/>
    </row>
    <row r="14" spans="1:10">
      <c r="A14" s="252">
        <v>7</v>
      </c>
      <c r="B14" s="252" t="str">
        <f>VLOOKUP(C14,[1]物料!$A$3:$C$3543,2,0)</f>
        <v>SCS0001776</v>
      </c>
      <c r="C14" s="252" t="s">
        <v>29</v>
      </c>
      <c r="D14" s="253" t="str">
        <f>VLOOKUP(C14,[2]物料BOM!$A$5:$C$4916,3,0)</f>
        <v>无纺布</v>
      </c>
      <c r="E14" s="252" t="s">
        <v>30</v>
      </c>
      <c r="F14" s="252" t="s">
        <v>17</v>
      </c>
      <c r="G14" s="252">
        <v>500</v>
      </c>
      <c r="H14" s="254">
        <v>0.3104</v>
      </c>
      <c r="I14" s="259">
        <v>0.3104</v>
      </c>
      <c r="J14" s="252"/>
    </row>
    <row r="15" spans="1:10">
      <c r="A15" s="252">
        <v>8</v>
      </c>
      <c r="B15" s="252" t="str">
        <f>VLOOKUP(C15,[1]物料!$A$3:$C$3543,2,0)</f>
        <v>SCS0002028</v>
      </c>
      <c r="C15" s="252" t="s">
        <v>31</v>
      </c>
      <c r="D15" s="253" t="str">
        <f>VLOOKUP(C15,[2]物料BOM!$A$5:$C$4916,3,0)</f>
        <v>无纺布</v>
      </c>
      <c r="E15" s="252" t="s">
        <v>32</v>
      </c>
      <c r="F15" s="252" t="s">
        <v>17</v>
      </c>
      <c r="G15" s="252">
        <v>400</v>
      </c>
      <c r="H15" s="254">
        <v>0.3589</v>
      </c>
      <c r="I15" s="259">
        <v>0.3589</v>
      </c>
      <c r="J15" s="252"/>
    </row>
    <row r="16" spans="1:10">
      <c r="A16" s="252">
        <v>9</v>
      </c>
      <c r="B16" s="252" t="str">
        <f>VLOOKUP(C16,[1]物料!$A$3:$C$3543,2,0)</f>
        <v>SCS0001770</v>
      </c>
      <c r="C16" s="252" t="s">
        <v>33</v>
      </c>
      <c r="D16" s="253" t="str">
        <f>VLOOKUP(C16,[2]物料BOM!$A$5:$C$4916,3,0)</f>
        <v>无纺布</v>
      </c>
      <c r="E16" s="252" t="s">
        <v>34</v>
      </c>
      <c r="F16" s="252" t="s">
        <v>17</v>
      </c>
      <c r="G16" s="252">
        <v>250</v>
      </c>
      <c r="H16" s="254">
        <v>0.0582</v>
      </c>
      <c r="I16" s="259">
        <v>0.0582</v>
      </c>
      <c r="J16" s="252"/>
    </row>
    <row r="17" spans="1:10">
      <c r="A17" s="252">
        <v>10</v>
      </c>
      <c r="B17" s="252" t="str">
        <f>VLOOKUP(C17,[1]物料!$A$3:$C$3543,2,0)</f>
        <v>SCS0001769</v>
      </c>
      <c r="C17" s="252" t="s">
        <v>35</v>
      </c>
      <c r="D17" s="253" t="str">
        <f>VLOOKUP(C17,[2]物料BOM!$A$5:$C$4916,3,0)</f>
        <v>无纺布</v>
      </c>
      <c r="E17" s="252" t="s">
        <v>36</v>
      </c>
      <c r="F17" s="252" t="s">
        <v>17</v>
      </c>
      <c r="G17" s="252">
        <v>400</v>
      </c>
      <c r="H17" s="254">
        <v>0.3977</v>
      </c>
      <c r="I17" s="259">
        <v>0.3977</v>
      </c>
      <c r="J17" s="252"/>
    </row>
    <row r="18" spans="1:10">
      <c r="A18" s="252">
        <v>11</v>
      </c>
      <c r="B18" s="252" t="str">
        <f>VLOOKUP(C18,[1]物料!$A$3:$C$3543,2,0)</f>
        <v>SCS0001765</v>
      </c>
      <c r="C18" s="252" t="s">
        <v>37</v>
      </c>
      <c r="D18" s="253" t="str">
        <f>VLOOKUP(C18,[2]物料BOM!$A$5:$C$4916,3,0)</f>
        <v>无纺布</v>
      </c>
      <c r="E18" s="252" t="s">
        <v>38</v>
      </c>
      <c r="F18" s="252" t="s">
        <v>17</v>
      </c>
      <c r="G18" s="252">
        <v>400</v>
      </c>
      <c r="H18" s="254">
        <v>0.097</v>
      </c>
      <c r="I18" s="259">
        <v>0.097</v>
      </c>
      <c r="J18" s="252"/>
    </row>
    <row r="19" spans="1:10">
      <c r="A19" s="252">
        <v>12</v>
      </c>
      <c r="B19" s="252" t="str">
        <f>VLOOKUP(C19,[1]物料!$A$3:$C$3543,2,0)</f>
        <v>SCS0002045</v>
      </c>
      <c r="C19" s="252" t="s">
        <v>39</v>
      </c>
      <c r="D19" s="253" t="str">
        <f>VLOOKUP(C19,[2]物料BOM!$A$5:$C$4916,3,0)</f>
        <v>无纺布</v>
      </c>
      <c r="E19" s="252" t="s">
        <v>40</v>
      </c>
      <c r="F19" s="252" t="s">
        <v>17</v>
      </c>
      <c r="G19" s="252">
        <v>450</v>
      </c>
      <c r="H19" s="254">
        <v>0.3104</v>
      </c>
      <c r="I19" s="259">
        <v>0.3104</v>
      </c>
      <c r="J19" s="252"/>
    </row>
    <row r="20" spans="1:10">
      <c r="A20" s="252">
        <v>13</v>
      </c>
      <c r="B20" s="252" t="str">
        <f>VLOOKUP(C20,[1]物料!$A$3:$C$3543,2,0)</f>
        <v>SCS0002048</v>
      </c>
      <c r="C20" s="252" t="s">
        <v>41</v>
      </c>
      <c r="D20" s="253" t="str">
        <f>VLOOKUP(C20,[2]物料BOM!$A$5:$C$4916,3,0)</f>
        <v>无纺布</v>
      </c>
      <c r="E20" s="252" t="s">
        <v>42</v>
      </c>
      <c r="F20" s="252" t="s">
        <v>17</v>
      </c>
      <c r="G20" s="252">
        <v>450</v>
      </c>
      <c r="H20" s="254">
        <v>0.5044</v>
      </c>
      <c r="I20" s="259">
        <v>0.5044</v>
      </c>
      <c r="J20" s="252"/>
    </row>
    <row r="21" spans="1:10">
      <c r="A21" s="252">
        <v>14</v>
      </c>
      <c r="B21" s="252" t="str">
        <f>VLOOKUP(C21,[1]物料!$A$3:$C$3543,2,0)</f>
        <v>SCS0002052</v>
      </c>
      <c r="C21" s="252" t="s">
        <v>43</v>
      </c>
      <c r="D21" s="253" t="str">
        <f>VLOOKUP(C21,[2]物料BOM!$A$5:$C$4916,3,0)</f>
        <v>无纺布</v>
      </c>
      <c r="E21" s="252" t="s">
        <v>44</v>
      </c>
      <c r="F21" s="252" t="s">
        <v>17</v>
      </c>
      <c r="G21" s="252">
        <v>550</v>
      </c>
      <c r="H21" s="254">
        <v>0.5723</v>
      </c>
      <c r="I21" s="259">
        <v>0.5723</v>
      </c>
      <c r="J21" s="252"/>
    </row>
    <row r="22" spans="1:10">
      <c r="A22" s="252">
        <v>15</v>
      </c>
      <c r="B22" s="252" t="str">
        <f>VLOOKUP(C22,[1]物料!$A$3:$C$3543,2,0)</f>
        <v>SCS0002047</v>
      </c>
      <c r="C22" s="252" t="s">
        <v>45</v>
      </c>
      <c r="D22" s="253" t="str">
        <f>VLOOKUP(C22,[2]物料BOM!$A$5:$C$4916,3,0)</f>
        <v>无纺布</v>
      </c>
      <c r="E22" s="252" t="s">
        <v>46</v>
      </c>
      <c r="F22" s="252" t="s">
        <v>17</v>
      </c>
      <c r="G22" s="252">
        <v>450</v>
      </c>
      <c r="H22" s="254">
        <v>0.4947</v>
      </c>
      <c r="I22" s="259">
        <v>0.4947</v>
      </c>
      <c r="J22" s="252"/>
    </row>
    <row r="23" spans="1:10">
      <c r="A23" s="252">
        <v>16</v>
      </c>
      <c r="B23" s="252" t="str">
        <f>VLOOKUP(C23,[1]物料!$A$3:$C$3543,2,0)</f>
        <v>SCS0002051</v>
      </c>
      <c r="C23" s="252" t="s">
        <v>47</v>
      </c>
      <c r="D23" s="253" t="str">
        <f>VLOOKUP(C23,[2]物料BOM!$A$5:$C$4916,3,0)</f>
        <v>无纺布</v>
      </c>
      <c r="E23" s="252" t="s">
        <v>48</v>
      </c>
      <c r="F23" s="252" t="s">
        <v>17</v>
      </c>
      <c r="G23" s="252">
        <v>550</v>
      </c>
      <c r="H23" s="254">
        <v>0.3298</v>
      </c>
      <c r="I23" s="259">
        <v>0.3298</v>
      </c>
      <c r="J23" s="252"/>
    </row>
    <row r="24" spans="1:10">
      <c r="A24" s="252">
        <v>17</v>
      </c>
      <c r="B24" s="252" t="str">
        <f>VLOOKUP(C24,[1]物料!$A$3:$C$3543,2,0)</f>
        <v>SCS0002050</v>
      </c>
      <c r="C24" s="252" t="s">
        <v>49</v>
      </c>
      <c r="D24" s="253" t="str">
        <f>VLOOKUP(C24,[2]物料BOM!$A$5:$C$4916,3,0)</f>
        <v>无纺布</v>
      </c>
      <c r="E24" s="252" t="s">
        <v>50</v>
      </c>
      <c r="F24" s="252" t="s">
        <v>17</v>
      </c>
      <c r="G24" s="252">
        <v>550</v>
      </c>
      <c r="H24" s="254">
        <v>0.291</v>
      </c>
      <c r="I24" s="259">
        <v>0.291</v>
      </c>
      <c r="J24" s="252"/>
    </row>
    <row r="25" spans="1:10">
      <c r="A25" s="252">
        <v>18</v>
      </c>
      <c r="B25" s="252" t="str">
        <f>VLOOKUP(C25,[1]物料!$A$3:$C$3543,2,0)</f>
        <v>SCS0002049</v>
      </c>
      <c r="C25" s="252" t="s">
        <v>51</v>
      </c>
      <c r="D25" s="253" t="str">
        <f>VLOOKUP(C25,[2]物料BOM!$A$5:$C$4916,3,0)</f>
        <v>无纺布</v>
      </c>
      <c r="E25" s="252" t="s">
        <v>52</v>
      </c>
      <c r="F25" s="252" t="s">
        <v>17</v>
      </c>
      <c r="G25" s="252">
        <v>550</v>
      </c>
      <c r="H25" s="254">
        <v>0.2134</v>
      </c>
      <c r="I25" s="259">
        <v>0.2134</v>
      </c>
      <c r="J25" s="252"/>
    </row>
    <row r="26" spans="1:10">
      <c r="A26" s="252">
        <v>19</v>
      </c>
      <c r="B26" s="252" t="str">
        <f>VLOOKUP(C26,[1]物料!$A$3:$C$3543,2,0)</f>
        <v>SCS0002043</v>
      </c>
      <c r="C26" s="252" t="s">
        <v>53</v>
      </c>
      <c r="D26" s="253" t="str">
        <f>VLOOKUP(C26,[2]物料BOM!$A$5:$C$4916,3,0)</f>
        <v>无纺布</v>
      </c>
      <c r="E26" s="252" t="s">
        <v>54</v>
      </c>
      <c r="F26" s="252" t="s">
        <v>17</v>
      </c>
      <c r="G26" s="252">
        <v>450</v>
      </c>
      <c r="H26" s="254">
        <v>0.1552</v>
      </c>
      <c r="I26" s="259">
        <v>0.1552</v>
      </c>
      <c r="J26" s="252"/>
    </row>
    <row r="27" spans="1:10">
      <c r="A27" s="252">
        <v>20</v>
      </c>
      <c r="B27" s="252" t="str">
        <f>VLOOKUP(C27,[1]物料!$A$3:$C$3543,2,0)</f>
        <v>SCS0002044</v>
      </c>
      <c r="C27" s="252" t="s">
        <v>55</v>
      </c>
      <c r="D27" s="253" t="str">
        <f>VLOOKUP(C27,[2]物料BOM!$A$5:$C$4916,3,0)</f>
        <v>无纺布</v>
      </c>
      <c r="E27" s="252" t="s">
        <v>56</v>
      </c>
      <c r="F27" s="252" t="s">
        <v>17</v>
      </c>
      <c r="G27" s="252">
        <v>450</v>
      </c>
      <c r="H27" s="254">
        <v>0.2425</v>
      </c>
      <c r="I27" s="259">
        <v>0.2425</v>
      </c>
      <c r="J27" s="252"/>
    </row>
    <row r="28" spans="1:10">
      <c r="A28" s="252">
        <v>21</v>
      </c>
      <c r="B28" s="252" t="str">
        <f>VLOOKUP(C28,[1]物料!$A$3:$C$3543,2,0)</f>
        <v>SCS0002046</v>
      </c>
      <c r="C28" s="252" t="s">
        <v>57</v>
      </c>
      <c r="D28" s="253" t="str">
        <f>VLOOKUP(C28,[2]物料BOM!$A$5:$C$4916,3,0)</f>
        <v>无纺布</v>
      </c>
      <c r="E28" s="252" t="s">
        <v>58</v>
      </c>
      <c r="F28" s="252" t="s">
        <v>17</v>
      </c>
      <c r="G28" s="252">
        <v>450</v>
      </c>
      <c r="H28" s="254">
        <v>0.4268</v>
      </c>
      <c r="I28" s="259">
        <v>0.4268</v>
      </c>
      <c r="J28" s="252"/>
    </row>
    <row r="29" spans="1:10">
      <c r="A29" s="252">
        <v>22</v>
      </c>
      <c r="B29" s="252" t="str">
        <f>VLOOKUP(C29,[1]物料!$A$3:$C$3543,2,0)</f>
        <v>SCS0002026</v>
      </c>
      <c r="C29" s="252" t="s">
        <v>59</v>
      </c>
      <c r="D29" s="78" t="str">
        <f>VLOOKUP(C29,[2]物料BOM!$A$5:$C$4916,3,0)</f>
        <v>M20中排挂钩拉绳</v>
      </c>
      <c r="E29" s="252" t="s">
        <v>60</v>
      </c>
      <c r="F29" s="252" t="s">
        <v>61</v>
      </c>
      <c r="G29" s="252"/>
      <c r="H29" s="254">
        <v>0.9118</v>
      </c>
      <c r="I29" s="259">
        <v>0.9118</v>
      </c>
      <c r="J29" s="252" t="s">
        <v>62</v>
      </c>
    </row>
    <row r="30" spans="1:10">
      <c r="A30" s="252">
        <v>23</v>
      </c>
      <c r="B30" s="252" t="str">
        <f>VLOOKUP(C30,[1]物料!$A$3:$C$3543,2,0)</f>
        <v>SCS0001735</v>
      </c>
      <c r="C30" s="252" t="s">
        <v>63</v>
      </c>
      <c r="D30" s="78" t="str">
        <f>VLOOKUP(C30,[2]物料BOM!$A$5:$C$4916,3,0)</f>
        <v>限位销拉绳总成（灰色）</v>
      </c>
      <c r="E30" s="252" t="s">
        <v>64</v>
      </c>
      <c r="F30" s="252" t="s">
        <v>61</v>
      </c>
      <c r="G30" s="252"/>
      <c r="H30" s="254">
        <v>0.3104</v>
      </c>
      <c r="I30" s="259">
        <v>0.3104</v>
      </c>
      <c r="J30" s="252" t="s">
        <v>65</v>
      </c>
    </row>
    <row r="31" spans="1:10">
      <c r="A31" s="252">
        <v>24</v>
      </c>
      <c r="B31" s="252" t="str">
        <f>VLOOKUP(C31,[1]物料!$A$3:$C$3543,2,0)</f>
        <v>SCS0001773</v>
      </c>
      <c r="C31" s="252" t="s">
        <v>66</v>
      </c>
      <c r="D31" s="253" t="str">
        <f>VLOOKUP(C31,[2]物料BOM!$A$5:$C$4916,3,0)</f>
        <v>无纺布</v>
      </c>
      <c r="E31" s="252" t="s">
        <v>67</v>
      </c>
      <c r="F31" s="252" t="s">
        <v>17</v>
      </c>
      <c r="G31" s="249"/>
      <c r="H31" s="254">
        <v>0.291</v>
      </c>
      <c r="I31" s="259">
        <v>0.291</v>
      </c>
      <c r="J31" s="252"/>
    </row>
    <row r="32" spans="1:10">
      <c r="A32" s="252">
        <v>25</v>
      </c>
      <c r="B32" s="252" t="str">
        <f>VLOOKUP(C32,[1]物料!$A$3:$C$3543,2,0)</f>
        <v>SCS0005236</v>
      </c>
      <c r="C32" s="252" t="s">
        <v>68</v>
      </c>
      <c r="D32" s="253" t="str">
        <f>VLOOKUP(C32,[2]物料BOM!$A$5:$C$4916,3,0)</f>
        <v>无纺布</v>
      </c>
      <c r="E32" s="252" t="s">
        <v>69</v>
      </c>
      <c r="F32" s="252" t="s">
        <v>17</v>
      </c>
      <c r="G32" s="252"/>
      <c r="H32" s="254">
        <v>0.5238</v>
      </c>
      <c r="I32" s="259">
        <v>0.5238</v>
      </c>
      <c r="J32" s="252"/>
    </row>
    <row r="33" ht="24" spans="1:10">
      <c r="A33" s="252">
        <v>26</v>
      </c>
      <c r="B33" s="252" t="str">
        <f>VLOOKUP(C33,[1]物料!$A$3:$C$3543,2,0)</f>
        <v>SCS0002443</v>
      </c>
      <c r="C33" s="252" t="s">
        <v>70</v>
      </c>
      <c r="D33" s="255" t="str">
        <f>VLOOKUP(C33,[2]物料BOM!$A$5:$C$4916,3,0)</f>
        <v>M50N后排靠背翻转拉带（黑色）</v>
      </c>
      <c r="E33" s="252" t="s">
        <v>60</v>
      </c>
      <c r="F33" s="252" t="s">
        <v>61</v>
      </c>
      <c r="G33" s="252"/>
      <c r="H33" s="254">
        <v>0.9118</v>
      </c>
      <c r="I33" s="259">
        <v>0.9118</v>
      </c>
      <c r="J33" s="252" t="s">
        <v>71</v>
      </c>
    </row>
    <row r="34" ht="24.75" customHeight="1" spans="1:10">
      <c r="A34" s="252">
        <v>27</v>
      </c>
      <c r="B34" s="252" t="str">
        <f>VLOOKUP(C34,[1]物料!$A$3:$C$3543,2,0)</f>
        <v>SCS0002423</v>
      </c>
      <c r="C34" s="252" t="s">
        <v>72</v>
      </c>
      <c r="D34" s="204" t="str">
        <f>VLOOKUP(C34,[2]物料BOM!$A$5:$C$4916,3,0)</f>
        <v>H32B前排靠背发泡用无纺布（不带气囊）</v>
      </c>
      <c r="E34" s="252" t="s">
        <v>73</v>
      </c>
      <c r="F34" s="252" t="s">
        <v>61</v>
      </c>
      <c r="G34" s="147" t="s">
        <v>74</v>
      </c>
      <c r="H34" s="256">
        <v>3.3368</v>
      </c>
      <c r="I34" s="260">
        <v>3.3368</v>
      </c>
      <c r="J34" s="252" t="s">
        <v>18</v>
      </c>
    </row>
    <row r="35" ht="22.5" spans="1:10">
      <c r="A35" s="252">
        <v>28</v>
      </c>
      <c r="B35" s="252" t="str">
        <f>VLOOKUP(C35,[1]物料!$A$3:$C$3543,2,0)</f>
        <v>SCS0002424</v>
      </c>
      <c r="C35" s="252" t="s">
        <v>75</v>
      </c>
      <c r="D35" s="204" t="str">
        <f>VLOOKUP(C35,[2]物料BOM!$A$5:$C$4916,3,0)</f>
        <v>H32B前排靠背发泡用无纺布（带气囊）</v>
      </c>
      <c r="E35" s="252" t="s">
        <v>73</v>
      </c>
      <c r="F35" s="252" t="s">
        <v>61</v>
      </c>
      <c r="G35" s="147" t="s">
        <v>74</v>
      </c>
      <c r="H35" s="256">
        <v>3.8024</v>
      </c>
      <c r="I35" s="260">
        <v>3.8024</v>
      </c>
      <c r="J35" s="252"/>
    </row>
    <row r="36" ht="22.5" spans="1:10">
      <c r="A36" s="252">
        <v>29</v>
      </c>
      <c r="B36" s="252" t="str">
        <f>VLOOKUP(C36,[1]物料!$A$3:$C$3543,2,0)</f>
        <v>SCS0002426</v>
      </c>
      <c r="C36" s="252" t="s">
        <v>76</v>
      </c>
      <c r="D36" s="204" t="str">
        <f>VLOOKUP(C36,[2]物料BOM!$A$5:$C$4916,3,0)</f>
        <v>H32B副驾驶员座垫发泡用无纺布</v>
      </c>
      <c r="E36" s="252" t="s">
        <v>73</v>
      </c>
      <c r="F36" s="252" t="s">
        <v>61</v>
      </c>
      <c r="G36" s="147" t="s">
        <v>74</v>
      </c>
      <c r="H36" s="256">
        <v>2.0564</v>
      </c>
      <c r="I36" s="260">
        <v>2.0564</v>
      </c>
      <c r="J36" s="252"/>
    </row>
    <row r="37" ht="22.5" spans="1:10">
      <c r="A37" s="252">
        <v>30</v>
      </c>
      <c r="B37" s="252" t="str">
        <f>VLOOKUP(C37,[1]物料!$A$3:$C$3543,2,0)</f>
        <v>SCS0002425</v>
      </c>
      <c r="C37" s="252" t="s">
        <v>77</v>
      </c>
      <c r="D37" s="204" t="str">
        <f>VLOOKUP(C37,[2]物料BOM!$A$5:$C$4916,3,0)</f>
        <v>H32B驾驶员座垫发泡用无纺布</v>
      </c>
      <c r="E37" s="252" t="s">
        <v>73</v>
      </c>
      <c r="F37" s="252" t="s">
        <v>61</v>
      </c>
      <c r="G37" s="147" t="s">
        <v>74</v>
      </c>
      <c r="H37" s="256">
        <v>2.0564</v>
      </c>
      <c r="I37" s="260">
        <v>2.0564</v>
      </c>
      <c r="J37" s="252"/>
    </row>
    <row r="38" ht="22.5" spans="1:10">
      <c r="A38" s="252">
        <v>31</v>
      </c>
      <c r="B38" s="252" t="str">
        <f>VLOOKUP(C38,[1]物料!$A$3:$C$3543,2,0)</f>
        <v>SCS0002541</v>
      </c>
      <c r="C38" s="252" t="s">
        <v>78</v>
      </c>
      <c r="D38" s="204" t="str">
        <f>VLOOKUP(C38,[2]物料BOM!$A$5:$C$4916,3,0)</f>
        <v>M50N前排靠背发泡用无纺布（带气囊）</v>
      </c>
      <c r="E38" s="252" t="s">
        <v>73</v>
      </c>
      <c r="F38" s="252" t="s">
        <v>61</v>
      </c>
      <c r="G38" s="147" t="s">
        <v>74</v>
      </c>
      <c r="H38" s="256">
        <v>3.8024</v>
      </c>
      <c r="I38" s="260">
        <v>3.8024</v>
      </c>
      <c r="J38" s="252" t="s">
        <v>79</v>
      </c>
    </row>
    <row r="39" s="92" customFormat="1" ht="18.95" customHeight="1" spans="1:10">
      <c r="A39" s="257" t="s">
        <v>80</v>
      </c>
      <c r="B39" s="257"/>
      <c r="C39" s="257"/>
      <c r="D39" s="257"/>
      <c r="E39" s="257"/>
      <c r="F39" s="257"/>
      <c r="G39" s="257"/>
      <c r="H39" s="257"/>
      <c r="I39" s="257"/>
      <c r="J39" s="257"/>
    </row>
    <row r="40" s="92" customFormat="1" ht="18.95" customHeight="1" spans="1:10">
      <c r="A40" s="257" t="s">
        <v>81</v>
      </c>
      <c r="B40" s="257"/>
      <c r="C40" s="257"/>
      <c r="D40" s="257"/>
      <c r="E40" s="257"/>
      <c r="F40" s="257"/>
      <c r="G40" s="257"/>
      <c r="H40" s="257"/>
      <c r="I40" s="257"/>
      <c r="J40" s="261"/>
    </row>
    <row r="41" s="92" customFormat="1" ht="18.95" customHeight="1" spans="1:10">
      <c r="A41" s="257" t="s">
        <v>82</v>
      </c>
      <c r="B41" s="257"/>
      <c r="C41" s="257"/>
      <c r="D41" s="257"/>
      <c r="E41" s="257"/>
      <c r="F41" s="257"/>
      <c r="G41" s="257"/>
      <c r="H41" s="257"/>
      <c r="I41" s="257"/>
      <c r="J41" s="257"/>
    </row>
    <row r="42" s="92" customFormat="1" ht="18.95" customHeight="1" spans="1:10">
      <c r="A42" s="257" t="s">
        <v>83</v>
      </c>
      <c r="B42" s="257"/>
      <c r="C42" s="257"/>
      <c r="D42" s="257"/>
      <c r="E42" s="257"/>
      <c r="F42" s="257"/>
      <c r="G42" s="257"/>
      <c r="H42" s="257"/>
      <c r="I42" s="257"/>
      <c r="J42" s="257"/>
    </row>
    <row r="43" s="92" customFormat="1" ht="18.95" customHeight="1" spans="1:10">
      <c r="A43" s="257" t="s">
        <v>84</v>
      </c>
      <c r="B43" s="257"/>
      <c r="C43" s="257"/>
      <c r="D43" s="257"/>
      <c r="E43" s="257"/>
      <c r="F43" s="257"/>
      <c r="G43" s="257"/>
      <c r="H43" s="257"/>
      <c r="I43" s="257"/>
      <c r="J43" s="257"/>
    </row>
    <row r="44" s="92" customFormat="1" ht="18.95" customHeight="1" spans="1:10">
      <c r="A44" s="257" t="s">
        <v>85</v>
      </c>
      <c r="B44" s="257"/>
      <c r="C44" s="257"/>
      <c r="D44" s="257"/>
      <c r="E44" s="257"/>
      <c r="F44" s="257"/>
      <c r="G44" s="257"/>
      <c r="H44" s="257"/>
      <c r="I44" s="257"/>
      <c r="J44" s="257"/>
    </row>
    <row r="45" s="92" customFormat="1" spans="1:8">
      <c r="A45" s="85"/>
      <c r="B45" s="85"/>
      <c r="C45" s="86"/>
      <c r="D45" s="85"/>
      <c r="E45" s="85"/>
      <c r="F45" s="85"/>
      <c r="G45" s="85"/>
      <c r="H45" s="154"/>
    </row>
    <row r="46" s="92" customFormat="1" spans="1:7">
      <c r="A46" s="87" t="s">
        <v>86</v>
      </c>
      <c r="B46" s="87"/>
      <c r="C46" s="88"/>
      <c r="D46" s="87"/>
      <c r="F46" s="87"/>
      <c r="G46" s="87" t="s">
        <v>87</v>
      </c>
    </row>
    <row r="47" s="92" customFormat="1" spans="1:8">
      <c r="A47" s="87"/>
      <c r="B47" s="87"/>
      <c r="C47" s="88"/>
      <c r="D47" s="87"/>
      <c r="F47" s="87"/>
      <c r="G47" s="87"/>
      <c r="H47" s="114"/>
    </row>
    <row r="48" s="92" customFormat="1" spans="1:7">
      <c r="A48" s="87" t="s">
        <v>88</v>
      </c>
      <c r="B48" s="87"/>
      <c r="C48" s="87"/>
      <c r="D48" s="87"/>
      <c r="F48" s="85"/>
      <c r="G48" s="85" t="s">
        <v>89</v>
      </c>
    </row>
  </sheetData>
  <mergeCells count="20">
    <mergeCell ref="A1:J1"/>
    <mergeCell ref="A2:J2"/>
    <mergeCell ref="A3:J3"/>
    <mergeCell ref="A4:J4"/>
    <mergeCell ref="A5:G5"/>
    <mergeCell ref="H6:I6"/>
    <mergeCell ref="A39:J39"/>
    <mergeCell ref="A40:I40"/>
    <mergeCell ref="A41:J41"/>
    <mergeCell ref="A42:J42"/>
    <mergeCell ref="A43:J43"/>
    <mergeCell ref="A44:J44"/>
    <mergeCell ref="A48:D48"/>
    <mergeCell ref="A6:A7"/>
    <mergeCell ref="B6:B7"/>
    <mergeCell ref="C6:C7"/>
    <mergeCell ref="D6:D7"/>
    <mergeCell ref="E6:E7"/>
    <mergeCell ref="F6:F7"/>
    <mergeCell ref="G6:G7"/>
  </mergeCells>
  <pageMargins left="0.747916666666667" right="0.747916666666667" top="0.786805555555556" bottom="0.590277777777778" header="0" footer="0"/>
  <pageSetup paperSize="9" scale="8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0"/>
  <sheetViews>
    <sheetView view="pageBreakPreview" zoomScaleNormal="100" workbookViewId="0">
      <selection activeCell="A30" sqref="A30:Q30"/>
    </sheetView>
  </sheetViews>
  <sheetFormatPr defaultColWidth="8.75" defaultRowHeight="21.95" customHeight="1"/>
  <cols>
    <col min="1" max="1" width="3.375" style="217" customWidth="1"/>
    <col min="2" max="2" width="11.125" style="217" customWidth="1"/>
    <col min="3" max="3" width="9.125" style="217" hidden="1" customWidth="1"/>
    <col min="4" max="4" width="35.75" style="217" customWidth="1"/>
    <col min="5" max="5" width="8.75" style="218" customWidth="1"/>
    <col min="6" max="6" width="8.75" style="217" customWidth="1"/>
    <col min="7" max="7" width="8.75" style="218" customWidth="1"/>
    <col min="8" max="8" width="8.75" style="217" customWidth="1"/>
    <col min="9" max="9" width="8.75" style="218" customWidth="1"/>
    <col min="10" max="10" width="8.75" style="217" customWidth="1"/>
    <col min="11" max="11" width="8.75" style="218" customWidth="1"/>
    <col min="12" max="12" width="8.75" style="217" customWidth="1"/>
    <col min="13" max="15" width="8.75" style="217"/>
    <col min="16" max="16" width="11.375" style="217" hidden="1" customWidth="1"/>
    <col min="17" max="17" width="11" style="219" hidden="1" customWidth="1"/>
    <col min="18" max="19" width="9.625" style="219" customWidth="1"/>
    <col min="20" max="16384" width="8.75" style="217"/>
  </cols>
  <sheetData>
    <row r="1" customHeight="1" spans="1:16">
      <c r="A1" s="220" t="s">
        <v>90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</row>
    <row r="2" customHeight="1" spans="1:19">
      <c r="A2" s="221" t="s">
        <v>1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40"/>
      <c r="R2" s="240"/>
      <c r="S2" s="240"/>
    </row>
    <row r="3" customHeight="1" spans="1:19">
      <c r="A3" s="221" t="s">
        <v>91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40"/>
      <c r="R3" s="240"/>
      <c r="S3" s="240"/>
    </row>
    <row r="4" customHeight="1" spans="1:19">
      <c r="A4" s="221" t="s">
        <v>92</v>
      </c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40"/>
      <c r="R4" s="240"/>
      <c r="S4" s="240"/>
    </row>
    <row r="5" customHeight="1" spans="1:19">
      <c r="A5" s="221" t="s">
        <v>93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40"/>
      <c r="R5" s="240"/>
      <c r="S5" s="240"/>
    </row>
    <row r="6" customHeight="1" spans="1:19">
      <c r="A6" s="222" t="s">
        <v>5</v>
      </c>
      <c r="B6" s="222" t="s">
        <v>6</v>
      </c>
      <c r="C6" s="222" t="s">
        <v>7</v>
      </c>
      <c r="D6" s="222" t="s">
        <v>8</v>
      </c>
      <c r="E6" s="223" t="s">
        <v>94</v>
      </c>
      <c r="F6" s="224"/>
      <c r="G6" s="223" t="s">
        <v>95</v>
      </c>
      <c r="H6" s="224"/>
      <c r="I6" s="223" t="s">
        <v>96</v>
      </c>
      <c r="J6" s="224"/>
      <c r="K6" s="98" t="s">
        <v>97</v>
      </c>
      <c r="L6" s="99"/>
      <c r="M6" s="97" t="s">
        <v>98</v>
      </c>
      <c r="N6" s="222" t="s">
        <v>99</v>
      </c>
      <c r="O6" s="222" t="s">
        <v>100</v>
      </c>
      <c r="P6" s="238" t="s">
        <v>101</v>
      </c>
      <c r="Q6" s="241" t="s">
        <v>102</v>
      </c>
      <c r="R6" s="191" t="s">
        <v>11</v>
      </c>
      <c r="S6" s="191"/>
    </row>
    <row r="7" customHeight="1" spans="1:19">
      <c r="A7" s="225"/>
      <c r="B7" s="225"/>
      <c r="C7" s="225"/>
      <c r="D7" s="225"/>
      <c r="E7" s="226" t="s">
        <v>103</v>
      </c>
      <c r="F7" s="97" t="s">
        <v>104</v>
      </c>
      <c r="G7" s="226" t="s">
        <v>105</v>
      </c>
      <c r="H7" s="97" t="s">
        <v>106</v>
      </c>
      <c r="I7" s="226" t="s">
        <v>105</v>
      </c>
      <c r="J7" s="97" t="s">
        <v>106</v>
      </c>
      <c r="K7" s="226" t="s">
        <v>107</v>
      </c>
      <c r="L7" s="97" t="s">
        <v>108</v>
      </c>
      <c r="M7" s="97"/>
      <c r="N7" s="225"/>
      <c r="O7" s="225"/>
      <c r="P7" s="239"/>
      <c r="Q7" s="242"/>
      <c r="R7" s="75" t="s">
        <v>109</v>
      </c>
      <c r="S7" s="75" t="s">
        <v>110</v>
      </c>
    </row>
    <row r="8" ht="18" customHeight="1" spans="1:19">
      <c r="A8" s="101">
        <v>1</v>
      </c>
      <c r="B8" s="101" t="str">
        <f>VLOOKUP(C8,[1]物料!$A$3:$C$3543,2,0)</f>
        <v>SCS0002544</v>
      </c>
      <c r="C8" s="227" t="s">
        <v>111</v>
      </c>
      <c r="D8" s="204" t="str">
        <f>VLOOKUP(C8,[2]物料BOM!$A$5:$C$4916,3,0)</f>
        <v>M60主驾靠背面套（黑蓝内饰+织物）</v>
      </c>
      <c r="E8" s="228">
        <v>0.36</v>
      </c>
      <c r="F8" s="104">
        <f t="shared" ref="F8:F27" si="0">29.1*E8</f>
        <v>10.476</v>
      </c>
      <c r="G8" s="228">
        <v>0.64</v>
      </c>
      <c r="H8" s="104">
        <f t="shared" ref="H8:H27" si="1">G8*21.85</f>
        <v>13.984</v>
      </c>
      <c r="I8" s="228">
        <v>0.19</v>
      </c>
      <c r="J8" s="104">
        <f t="shared" ref="J8:J27" si="2">I8*23</f>
        <v>4.37</v>
      </c>
      <c r="K8" s="228">
        <v>0.17</v>
      </c>
      <c r="L8" s="104">
        <f t="shared" ref="L8:L27" si="3">11*K8</f>
        <v>1.87</v>
      </c>
      <c r="M8" s="104">
        <v>11.9</v>
      </c>
      <c r="N8" s="104">
        <v>5.86</v>
      </c>
      <c r="O8" s="101">
        <v>1</v>
      </c>
      <c r="P8" s="104">
        <f t="shared" ref="P8:P27" si="4">F8+H8+J8+L8+M8+N8</f>
        <v>48.46</v>
      </c>
      <c r="Q8" s="213">
        <f>P8/1.17*1.16</f>
        <v>48.045811965812</v>
      </c>
      <c r="R8" s="213">
        <v>41.42</v>
      </c>
      <c r="S8" s="213">
        <v>41.42</v>
      </c>
    </row>
    <row r="9" ht="18" customHeight="1" spans="1:19">
      <c r="A9" s="101">
        <v>2</v>
      </c>
      <c r="B9" s="101" t="str">
        <f>VLOOKUP(C9,[1]物料!$A$3:$C$3543,2,0)</f>
        <v>SCS0002545</v>
      </c>
      <c r="C9" s="229" t="s">
        <v>112</v>
      </c>
      <c r="D9" s="204" t="str">
        <f>VLOOKUP(C9,[2]物料BOM!$A$5:$C$4916,3,0)</f>
        <v>M60主驾座垫面套（黑蓝内饰+织物）</v>
      </c>
      <c r="E9" s="228">
        <v>0.27</v>
      </c>
      <c r="F9" s="104">
        <f t="shared" si="0"/>
        <v>7.857</v>
      </c>
      <c r="G9" s="228">
        <v>0.21</v>
      </c>
      <c r="H9" s="104">
        <f t="shared" si="1"/>
        <v>4.5885</v>
      </c>
      <c r="I9" s="228">
        <v>0.08</v>
      </c>
      <c r="J9" s="104">
        <f t="shared" si="2"/>
        <v>1.84</v>
      </c>
      <c r="K9" s="228">
        <v>0.1</v>
      </c>
      <c r="L9" s="104">
        <f t="shared" si="3"/>
        <v>1.1</v>
      </c>
      <c r="M9" s="104">
        <v>10.8</v>
      </c>
      <c r="N9" s="104">
        <v>4.83</v>
      </c>
      <c r="O9" s="101">
        <v>1</v>
      </c>
      <c r="P9" s="104">
        <f t="shared" si="4"/>
        <v>31.0155</v>
      </c>
      <c r="Q9" s="213">
        <f t="shared" ref="Q9:Q29" si="5">P9/1.17*1.16</f>
        <v>30.7504102564103</v>
      </c>
      <c r="R9" s="213">
        <v>26.51</v>
      </c>
      <c r="S9" s="213">
        <v>26.51</v>
      </c>
    </row>
    <row r="10" ht="18" customHeight="1" spans="1:19">
      <c r="A10" s="101">
        <v>3</v>
      </c>
      <c r="B10" s="101" t="str">
        <f>VLOOKUP(C10,[1]物料!$A$3:$C$3543,2,0)</f>
        <v>SCS0002548</v>
      </c>
      <c r="C10" s="230" t="s">
        <v>113</v>
      </c>
      <c r="D10" s="204" t="str">
        <f>VLOOKUP(C10,[2]物料BOM!$A$5:$C$4916,3,0)</f>
        <v>M60副驾靠背面套（黑蓝内饰+织物+不带气囊）</v>
      </c>
      <c r="E10" s="228">
        <v>0.36</v>
      </c>
      <c r="F10" s="104">
        <f t="shared" si="0"/>
        <v>10.476</v>
      </c>
      <c r="G10" s="228">
        <v>0.64</v>
      </c>
      <c r="H10" s="104">
        <f t="shared" si="1"/>
        <v>13.984</v>
      </c>
      <c r="I10" s="228">
        <v>0.19</v>
      </c>
      <c r="J10" s="104">
        <f t="shared" si="2"/>
        <v>4.37</v>
      </c>
      <c r="K10" s="228">
        <v>0.17</v>
      </c>
      <c r="L10" s="104">
        <f t="shared" si="3"/>
        <v>1.87</v>
      </c>
      <c r="M10" s="104">
        <v>11.9</v>
      </c>
      <c r="N10" s="104">
        <v>5.86</v>
      </c>
      <c r="O10" s="101">
        <v>1</v>
      </c>
      <c r="P10" s="104">
        <f t="shared" si="4"/>
        <v>48.46</v>
      </c>
      <c r="Q10" s="213">
        <f t="shared" si="5"/>
        <v>48.045811965812</v>
      </c>
      <c r="R10" s="213">
        <v>41.42</v>
      </c>
      <c r="S10" s="213">
        <v>41.42</v>
      </c>
    </row>
    <row r="11" ht="18" customHeight="1" spans="1:19">
      <c r="A11" s="101">
        <v>4</v>
      </c>
      <c r="B11" s="101" t="str">
        <f>VLOOKUP(C11,[1]物料!$A$3:$C$3543,2,0)</f>
        <v>SCS0002549</v>
      </c>
      <c r="C11" s="231" t="s">
        <v>114</v>
      </c>
      <c r="D11" s="204" t="str">
        <f>VLOOKUP(C11,[2]物料BOM!$A$5:$C$4916,3,0)</f>
        <v>M60副驾坐垫面套（黑蓝内饰+织物）</v>
      </c>
      <c r="E11" s="228">
        <v>0.27</v>
      </c>
      <c r="F11" s="104">
        <f t="shared" si="0"/>
        <v>7.857</v>
      </c>
      <c r="G11" s="228">
        <v>0.21</v>
      </c>
      <c r="H11" s="104">
        <f t="shared" si="1"/>
        <v>4.5885</v>
      </c>
      <c r="I11" s="228">
        <v>0.08</v>
      </c>
      <c r="J11" s="104">
        <f t="shared" si="2"/>
        <v>1.84</v>
      </c>
      <c r="K11" s="228">
        <v>0.1</v>
      </c>
      <c r="L11" s="104">
        <f t="shared" si="3"/>
        <v>1.1</v>
      </c>
      <c r="M11" s="104">
        <v>10.8</v>
      </c>
      <c r="N11" s="104">
        <v>4.83</v>
      </c>
      <c r="O11" s="101">
        <v>1</v>
      </c>
      <c r="P11" s="104">
        <f t="shared" si="4"/>
        <v>31.0155</v>
      </c>
      <c r="Q11" s="213">
        <f t="shared" si="5"/>
        <v>30.7504102564103</v>
      </c>
      <c r="R11" s="213">
        <v>26.51</v>
      </c>
      <c r="S11" s="213">
        <v>26.51</v>
      </c>
    </row>
    <row r="12" ht="18" customHeight="1" spans="1:19">
      <c r="A12" s="101">
        <v>5</v>
      </c>
      <c r="B12" s="101" t="str">
        <f>VLOOKUP(C12,[1]物料!$A$3:$C$3543,2,0)</f>
        <v>SCS0002621</v>
      </c>
      <c r="C12" s="231" t="s">
        <v>115</v>
      </c>
      <c r="D12" s="204" t="str">
        <f>VLOOKUP(C12,[2]物料BOM!$A$5:$C$4916,3,0)</f>
        <v>M60中排左侧座椅座垫面套（织物+黑蓝内饰）</v>
      </c>
      <c r="E12" s="228">
        <v>0.3</v>
      </c>
      <c r="F12" s="104">
        <f t="shared" si="0"/>
        <v>8.73</v>
      </c>
      <c r="G12" s="228">
        <v>0.2</v>
      </c>
      <c r="H12" s="104">
        <f t="shared" si="1"/>
        <v>4.37</v>
      </c>
      <c r="I12" s="228">
        <v>0.12</v>
      </c>
      <c r="J12" s="104">
        <f t="shared" si="2"/>
        <v>2.76</v>
      </c>
      <c r="K12" s="228">
        <v>0.38</v>
      </c>
      <c r="L12" s="104">
        <f t="shared" si="3"/>
        <v>4.18</v>
      </c>
      <c r="M12" s="104">
        <v>2.8</v>
      </c>
      <c r="N12" s="104">
        <v>4.83</v>
      </c>
      <c r="O12" s="101">
        <v>1</v>
      </c>
      <c r="P12" s="104">
        <f t="shared" si="4"/>
        <v>27.67</v>
      </c>
      <c r="Q12" s="213">
        <f t="shared" si="5"/>
        <v>27.4335042735043</v>
      </c>
      <c r="R12" s="213">
        <v>23.65</v>
      </c>
      <c r="S12" s="213">
        <v>23.65</v>
      </c>
    </row>
    <row r="13" ht="18" customHeight="1" spans="1:19">
      <c r="A13" s="101">
        <v>6</v>
      </c>
      <c r="B13" s="101" t="str">
        <f>VLOOKUP(C13,[1]物料!$A$3:$C$3543,2,0)</f>
        <v>SCS0002617</v>
      </c>
      <c r="C13" s="231" t="s">
        <v>116</v>
      </c>
      <c r="D13" s="204" t="str">
        <f>VLOOKUP(C13,[2]物料BOM!$A$5:$C$4916,3,0)</f>
        <v>M60中排左侧座椅靠背面套（织物+黑蓝内饰）</v>
      </c>
      <c r="E13" s="228">
        <v>0.34</v>
      </c>
      <c r="F13" s="104">
        <f t="shared" si="0"/>
        <v>9.894</v>
      </c>
      <c r="G13" s="228">
        <v>0.43</v>
      </c>
      <c r="H13" s="104">
        <f t="shared" si="1"/>
        <v>9.3955</v>
      </c>
      <c r="I13" s="228">
        <v>0.04</v>
      </c>
      <c r="J13" s="104">
        <f t="shared" si="2"/>
        <v>0.92</v>
      </c>
      <c r="K13" s="228">
        <v>0.15</v>
      </c>
      <c r="L13" s="104">
        <f t="shared" si="3"/>
        <v>1.65</v>
      </c>
      <c r="M13" s="104">
        <v>5.1</v>
      </c>
      <c r="N13" s="104">
        <v>4.96</v>
      </c>
      <c r="O13" s="101">
        <v>1</v>
      </c>
      <c r="P13" s="104">
        <f t="shared" si="4"/>
        <v>31.9195</v>
      </c>
      <c r="Q13" s="213">
        <f t="shared" si="5"/>
        <v>31.6466837606838</v>
      </c>
      <c r="R13" s="213">
        <v>27.28</v>
      </c>
      <c r="S13" s="213">
        <v>27.28</v>
      </c>
    </row>
    <row r="14" ht="18" customHeight="1" spans="1:19">
      <c r="A14" s="101">
        <v>7</v>
      </c>
      <c r="B14" s="101" t="str">
        <f>VLOOKUP(C14,[1]物料!$A$3:$C$3543,2,0)</f>
        <v>SCS0002618</v>
      </c>
      <c r="C14" s="231" t="s">
        <v>117</v>
      </c>
      <c r="D14" s="204" t="str">
        <f>VLOOKUP(C14,[2]物料BOM!$A$5:$C$4916,3,0)</f>
        <v>M60中排右侧座椅座垫面套（织物+黑蓝内饰）</v>
      </c>
      <c r="E14" s="228">
        <v>0.31</v>
      </c>
      <c r="F14" s="104">
        <f t="shared" si="0"/>
        <v>9.021</v>
      </c>
      <c r="G14" s="228">
        <v>0.37</v>
      </c>
      <c r="H14" s="104">
        <f t="shared" si="1"/>
        <v>8.0845</v>
      </c>
      <c r="I14" s="228">
        <v>0.12</v>
      </c>
      <c r="J14" s="104">
        <f t="shared" si="2"/>
        <v>2.76</v>
      </c>
      <c r="K14" s="228">
        <v>0.53</v>
      </c>
      <c r="L14" s="104">
        <f t="shared" si="3"/>
        <v>5.83</v>
      </c>
      <c r="M14" s="104">
        <v>3</v>
      </c>
      <c r="N14" s="104">
        <v>4.98</v>
      </c>
      <c r="O14" s="101">
        <v>1</v>
      </c>
      <c r="P14" s="104">
        <f t="shared" si="4"/>
        <v>33.6755</v>
      </c>
      <c r="Q14" s="213">
        <f t="shared" si="5"/>
        <v>33.3876752136752</v>
      </c>
      <c r="R14" s="213">
        <v>28.78</v>
      </c>
      <c r="S14" s="213">
        <v>28.78</v>
      </c>
    </row>
    <row r="15" ht="18" customHeight="1" spans="1:19">
      <c r="A15" s="101">
        <v>8</v>
      </c>
      <c r="B15" s="101" t="str">
        <f>VLOOKUP(C15,[1]物料!$A$3:$C$3543,2,0)</f>
        <v>SCS0002614</v>
      </c>
      <c r="C15" s="231" t="s">
        <v>118</v>
      </c>
      <c r="D15" s="204" t="str">
        <f>VLOOKUP(C15,[2]物料BOM!$A$5:$C$4916,3,0)</f>
        <v>M60中排右侧座椅靠背面套（织物+黑蓝内饰）</v>
      </c>
      <c r="E15" s="228">
        <v>0.31</v>
      </c>
      <c r="F15" s="104">
        <f t="shared" si="0"/>
        <v>9.021</v>
      </c>
      <c r="G15" s="228">
        <v>0.69</v>
      </c>
      <c r="H15" s="104">
        <f t="shared" si="1"/>
        <v>15.0765</v>
      </c>
      <c r="I15" s="228">
        <v>0.04</v>
      </c>
      <c r="J15" s="104">
        <f t="shared" si="2"/>
        <v>0.92</v>
      </c>
      <c r="K15" s="228">
        <v>0.2</v>
      </c>
      <c r="L15" s="104">
        <f t="shared" si="3"/>
        <v>2.2</v>
      </c>
      <c r="M15" s="104">
        <v>5.8</v>
      </c>
      <c r="N15" s="104">
        <v>5.24</v>
      </c>
      <c r="O15" s="101">
        <v>1</v>
      </c>
      <c r="P15" s="104">
        <f t="shared" si="4"/>
        <v>38.2575</v>
      </c>
      <c r="Q15" s="213">
        <f t="shared" si="5"/>
        <v>37.9305128205128</v>
      </c>
      <c r="R15" s="213">
        <v>32.7</v>
      </c>
      <c r="S15" s="213">
        <v>32.7</v>
      </c>
    </row>
    <row r="16" ht="18" customHeight="1" spans="1:19">
      <c r="A16" s="101">
        <v>9</v>
      </c>
      <c r="B16" s="101" t="str">
        <f>VLOOKUP(C16,[1]物料!$A$3:$C$3543,2,0)</f>
        <v>SCS0002640</v>
      </c>
      <c r="C16" s="231" t="s">
        <v>119</v>
      </c>
      <c r="D16" s="204" t="str">
        <f>VLOOKUP(C16,[2]物料BOM!$A$5:$C$4916,3,0)</f>
        <v>M60第三排左侧座椅座垫面套总成（织物+黑蓝内饰）</v>
      </c>
      <c r="E16" s="228">
        <v>0.3</v>
      </c>
      <c r="F16" s="104">
        <f t="shared" si="0"/>
        <v>8.73</v>
      </c>
      <c r="G16" s="228">
        <v>0.24</v>
      </c>
      <c r="H16" s="104">
        <f t="shared" si="1"/>
        <v>5.244</v>
      </c>
      <c r="I16" s="228">
        <v>0.1</v>
      </c>
      <c r="J16" s="104">
        <f t="shared" si="2"/>
        <v>2.3</v>
      </c>
      <c r="K16" s="228">
        <v>0.39</v>
      </c>
      <c r="L16" s="104">
        <f t="shared" si="3"/>
        <v>4.29</v>
      </c>
      <c r="M16" s="104">
        <v>4.9</v>
      </c>
      <c r="N16" s="104">
        <v>5.18</v>
      </c>
      <c r="O16" s="101">
        <v>1</v>
      </c>
      <c r="P16" s="104">
        <f t="shared" si="4"/>
        <v>30.644</v>
      </c>
      <c r="Q16" s="213">
        <f t="shared" si="5"/>
        <v>30.3820854700855</v>
      </c>
      <c r="R16" s="213">
        <v>26.19</v>
      </c>
      <c r="S16" s="213">
        <v>26.19</v>
      </c>
    </row>
    <row r="17" ht="18" customHeight="1" spans="1:19">
      <c r="A17" s="101">
        <v>10</v>
      </c>
      <c r="B17" s="101" t="str">
        <f>VLOOKUP(C17,[1]物料!$A$3:$C$3543,2,0)</f>
        <v>SCS0002558</v>
      </c>
      <c r="C17" s="231" t="s">
        <v>120</v>
      </c>
      <c r="D17" s="204" t="str">
        <f>VLOOKUP(C17,[2]物料BOM!$A$5:$C$4916,3,0)</f>
        <v>M60第三排右侧座椅座垫面套总成（黑蓝内饰+织物）</v>
      </c>
      <c r="E17" s="228">
        <v>0.3</v>
      </c>
      <c r="F17" s="104">
        <f t="shared" si="0"/>
        <v>8.73</v>
      </c>
      <c r="G17" s="228">
        <v>0.24</v>
      </c>
      <c r="H17" s="104">
        <f t="shared" si="1"/>
        <v>5.244</v>
      </c>
      <c r="I17" s="228">
        <v>0.1</v>
      </c>
      <c r="J17" s="104">
        <f t="shared" si="2"/>
        <v>2.3</v>
      </c>
      <c r="K17" s="228">
        <v>0.36</v>
      </c>
      <c r="L17" s="104">
        <f t="shared" si="3"/>
        <v>3.96</v>
      </c>
      <c r="M17" s="104">
        <v>4.9</v>
      </c>
      <c r="N17" s="104">
        <v>5.18</v>
      </c>
      <c r="O17" s="101">
        <v>1</v>
      </c>
      <c r="P17" s="104">
        <f t="shared" si="4"/>
        <v>30.314</v>
      </c>
      <c r="Q17" s="213">
        <f t="shared" si="5"/>
        <v>30.054905982906</v>
      </c>
      <c r="R17" s="213">
        <v>25.91</v>
      </c>
      <c r="S17" s="213">
        <v>25.91</v>
      </c>
    </row>
    <row r="18" ht="18" customHeight="1" spans="1:19">
      <c r="A18" s="101">
        <v>11</v>
      </c>
      <c r="B18" s="101" t="str">
        <f>VLOOKUP(C18,[1]物料!$A$3:$C$3543,2,0)</f>
        <v>SCS0002552</v>
      </c>
      <c r="C18" s="231" t="s">
        <v>121</v>
      </c>
      <c r="D18" s="204" t="str">
        <f>VLOOKUP(C18,[2]物料BOM!$A$5:$C$4916,3,0)</f>
        <v>M60第三排左侧座椅靠背面套（黑蓝内饰+织物）</v>
      </c>
      <c r="E18" s="228">
        <v>0.31</v>
      </c>
      <c r="F18" s="104">
        <f t="shared" si="0"/>
        <v>9.021</v>
      </c>
      <c r="G18" s="228">
        <v>0.33</v>
      </c>
      <c r="H18" s="104">
        <f t="shared" si="1"/>
        <v>7.2105</v>
      </c>
      <c r="I18" s="228">
        <v>0.03</v>
      </c>
      <c r="J18" s="104">
        <f t="shared" si="2"/>
        <v>0.69</v>
      </c>
      <c r="K18" s="228">
        <v>0.36</v>
      </c>
      <c r="L18" s="104">
        <f t="shared" si="3"/>
        <v>3.96</v>
      </c>
      <c r="M18" s="104">
        <v>7.6</v>
      </c>
      <c r="N18" s="104">
        <v>6.25</v>
      </c>
      <c r="O18" s="101">
        <v>1</v>
      </c>
      <c r="P18" s="104">
        <f t="shared" si="4"/>
        <v>34.7315</v>
      </c>
      <c r="Q18" s="213">
        <f t="shared" si="5"/>
        <v>34.4346495726496</v>
      </c>
      <c r="R18" s="213">
        <v>29.69</v>
      </c>
      <c r="S18" s="213">
        <v>29.69</v>
      </c>
    </row>
    <row r="19" ht="18" customHeight="1" spans="1:19">
      <c r="A19" s="101">
        <v>12</v>
      </c>
      <c r="B19" s="101" t="str">
        <f>VLOOKUP(C19,[1]物料!$A$3:$C$3543,2,0)</f>
        <v>SCS0002556</v>
      </c>
      <c r="C19" s="231" t="s">
        <v>122</v>
      </c>
      <c r="D19" s="204" t="str">
        <f>VLOOKUP(C19,[2]物料BOM!$A$5:$C$4916,3,0)</f>
        <v>M60第三排右侧座椅靠背面套（黑蓝内饰+织物）</v>
      </c>
      <c r="E19" s="228">
        <v>0.31</v>
      </c>
      <c r="F19" s="104">
        <f t="shared" si="0"/>
        <v>9.021</v>
      </c>
      <c r="G19" s="228">
        <v>0.33</v>
      </c>
      <c r="H19" s="104">
        <f t="shared" si="1"/>
        <v>7.2105</v>
      </c>
      <c r="I19" s="228">
        <v>0.03</v>
      </c>
      <c r="J19" s="104">
        <f t="shared" si="2"/>
        <v>0.69</v>
      </c>
      <c r="K19" s="228">
        <v>0.36</v>
      </c>
      <c r="L19" s="104">
        <f t="shared" si="3"/>
        <v>3.96</v>
      </c>
      <c r="M19" s="104">
        <v>7.6</v>
      </c>
      <c r="N19" s="104">
        <v>5.98</v>
      </c>
      <c r="O19" s="101">
        <v>1</v>
      </c>
      <c r="P19" s="104">
        <f t="shared" si="4"/>
        <v>34.4615</v>
      </c>
      <c r="Q19" s="213">
        <f t="shared" si="5"/>
        <v>34.1669572649573</v>
      </c>
      <c r="R19" s="213">
        <v>29.45</v>
      </c>
      <c r="S19" s="213">
        <v>29.45</v>
      </c>
    </row>
    <row r="20" ht="18" customHeight="1" spans="1:19">
      <c r="A20" s="101">
        <v>13</v>
      </c>
      <c r="B20" s="101" t="str">
        <f>VLOOKUP(C20,[1]物料!$A$3:$C$3543,2,0)</f>
        <v>SCS0002692</v>
      </c>
      <c r="C20" s="232" t="s">
        <v>123</v>
      </c>
      <c r="D20" s="204" t="str">
        <f>VLOOKUP(C20,[2]物料BOM!$A$5:$C$4916,3,0)</f>
        <v>M60左侧独立座面套总成（织物+黑蓝内饰）</v>
      </c>
      <c r="E20" s="228">
        <v>0.3</v>
      </c>
      <c r="F20" s="104">
        <f t="shared" si="0"/>
        <v>8.73</v>
      </c>
      <c r="G20" s="228">
        <v>0.23</v>
      </c>
      <c r="H20" s="104">
        <f t="shared" si="1"/>
        <v>5.0255</v>
      </c>
      <c r="I20" s="228">
        <v>0.16</v>
      </c>
      <c r="J20" s="104">
        <f t="shared" si="2"/>
        <v>3.68</v>
      </c>
      <c r="K20" s="228">
        <v>0.16</v>
      </c>
      <c r="L20" s="104">
        <f t="shared" si="3"/>
        <v>1.76</v>
      </c>
      <c r="M20" s="104">
        <v>5.2</v>
      </c>
      <c r="N20" s="104">
        <v>4.83</v>
      </c>
      <c r="O20" s="101">
        <v>1</v>
      </c>
      <c r="P20" s="104">
        <f t="shared" si="4"/>
        <v>29.2255</v>
      </c>
      <c r="Q20" s="213">
        <f t="shared" si="5"/>
        <v>28.9757094017094</v>
      </c>
      <c r="R20" s="213">
        <v>24.98</v>
      </c>
      <c r="S20" s="213">
        <v>24.98</v>
      </c>
    </row>
    <row r="21" ht="18" customHeight="1" spans="1:19">
      <c r="A21" s="101">
        <v>14</v>
      </c>
      <c r="B21" s="101" t="str">
        <f>VLOOKUP(C21,[1]物料!$A$3:$C$3543,2,0)</f>
        <v>SCS0002687</v>
      </c>
      <c r="C21" s="232" t="s">
        <v>124</v>
      </c>
      <c r="D21" s="204" t="str">
        <f>VLOOKUP(C21,[2]物料BOM!$A$5:$C$4916,3,0)</f>
        <v>M60中排右独立座面套总成(织物+黑蓝内饰）</v>
      </c>
      <c r="E21" s="228">
        <v>0.3</v>
      </c>
      <c r="F21" s="104">
        <f t="shared" si="0"/>
        <v>8.73</v>
      </c>
      <c r="G21" s="228">
        <v>0.23</v>
      </c>
      <c r="H21" s="104">
        <f t="shared" si="1"/>
        <v>5.0255</v>
      </c>
      <c r="I21" s="228">
        <v>0.16</v>
      </c>
      <c r="J21" s="104">
        <f t="shared" si="2"/>
        <v>3.68</v>
      </c>
      <c r="K21" s="228">
        <v>0.16</v>
      </c>
      <c r="L21" s="104">
        <f t="shared" si="3"/>
        <v>1.76</v>
      </c>
      <c r="M21" s="104">
        <v>5.2</v>
      </c>
      <c r="N21" s="104">
        <v>4.83</v>
      </c>
      <c r="O21" s="101">
        <v>1</v>
      </c>
      <c r="P21" s="104">
        <f t="shared" si="4"/>
        <v>29.2255</v>
      </c>
      <c r="Q21" s="213">
        <f t="shared" si="5"/>
        <v>28.9757094017094</v>
      </c>
      <c r="R21" s="213">
        <v>24.98</v>
      </c>
      <c r="S21" s="213">
        <v>24.98</v>
      </c>
    </row>
    <row r="22" ht="18" customHeight="1" spans="1:19">
      <c r="A22" s="101">
        <v>15</v>
      </c>
      <c r="B22" s="101" t="str">
        <f>VLOOKUP(C22,[1]物料!$A$3:$C$3543,2,0)</f>
        <v>SCS0002690</v>
      </c>
      <c r="C22" s="232" t="s">
        <v>125</v>
      </c>
      <c r="D22" s="204" t="str">
        <f>VLOOKUP(C22,[2]物料BOM!$A$5:$C$4916,3,0)</f>
        <v>M60左侧独立靠背面套（织物+黑蓝内饰）</v>
      </c>
      <c r="E22" s="228">
        <v>0.32</v>
      </c>
      <c r="F22" s="104">
        <f t="shared" si="0"/>
        <v>9.312</v>
      </c>
      <c r="G22" s="228">
        <v>0.52</v>
      </c>
      <c r="H22" s="104">
        <f t="shared" si="1"/>
        <v>11.362</v>
      </c>
      <c r="I22" s="228">
        <v>0.15</v>
      </c>
      <c r="J22" s="104">
        <f t="shared" si="2"/>
        <v>3.45</v>
      </c>
      <c r="K22" s="228">
        <v>0.13</v>
      </c>
      <c r="L22" s="104">
        <f t="shared" si="3"/>
        <v>1.43</v>
      </c>
      <c r="M22" s="104">
        <v>8.9</v>
      </c>
      <c r="N22" s="104">
        <v>5.16</v>
      </c>
      <c r="O22" s="101">
        <v>1</v>
      </c>
      <c r="P22" s="104">
        <f t="shared" si="4"/>
        <v>39.614</v>
      </c>
      <c r="Q22" s="213">
        <f t="shared" si="5"/>
        <v>39.2754188034188</v>
      </c>
      <c r="R22" s="213">
        <v>33.86</v>
      </c>
      <c r="S22" s="213">
        <v>33.86</v>
      </c>
    </row>
    <row r="23" ht="18" customHeight="1" spans="1:19">
      <c r="A23" s="101">
        <v>16</v>
      </c>
      <c r="B23" s="101" t="str">
        <f>VLOOKUP(C23,[1]物料!$A$3:$C$3543,2,0)</f>
        <v>SCS0002686</v>
      </c>
      <c r="C23" s="232" t="s">
        <v>126</v>
      </c>
      <c r="D23" s="204" t="str">
        <f>VLOOKUP(C23,[2]物料BOM!$A$5:$C$4916,3,0)</f>
        <v>M60右侧独立靠背面套总成(织物+黑蓝内饰）</v>
      </c>
      <c r="E23" s="228">
        <v>0.32</v>
      </c>
      <c r="F23" s="104">
        <f t="shared" si="0"/>
        <v>9.312</v>
      </c>
      <c r="G23" s="228">
        <v>0.52</v>
      </c>
      <c r="H23" s="104">
        <f t="shared" si="1"/>
        <v>11.362</v>
      </c>
      <c r="I23" s="228">
        <v>0.15</v>
      </c>
      <c r="J23" s="104">
        <f t="shared" si="2"/>
        <v>3.45</v>
      </c>
      <c r="K23" s="228">
        <v>0.13</v>
      </c>
      <c r="L23" s="104">
        <f t="shared" si="3"/>
        <v>1.43</v>
      </c>
      <c r="M23" s="104">
        <v>8.9</v>
      </c>
      <c r="N23" s="104">
        <v>5.16</v>
      </c>
      <c r="O23" s="101">
        <v>1</v>
      </c>
      <c r="P23" s="104">
        <f t="shared" si="4"/>
        <v>39.614</v>
      </c>
      <c r="Q23" s="213">
        <f t="shared" si="5"/>
        <v>39.2754188034188</v>
      </c>
      <c r="R23" s="213">
        <v>33.86</v>
      </c>
      <c r="S23" s="213">
        <v>33.86</v>
      </c>
    </row>
    <row r="24" ht="18" customHeight="1" spans="1:19">
      <c r="A24" s="101">
        <v>17</v>
      </c>
      <c r="B24" s="101" t="str">
        <f>VLOOKUP(C24,[1]物料!$A$3:$C$3543,2,0)</f>
        <v>SCS0002683</v>
      </c>
      <c r="C24" s="233" t="s">
        <v>127</v>
      </c>
      <c r="D24" s="204" t="str">
        <f>VLOOKUP(C24,[2]物料BOM!$A$5:$C$4916,3,0)</f>
        <v>M60后排四分座面套总成（织物+黑蓝内饰）</v>
      </c>
      <c r="E24" s="228">
        <v>0.31</v>
      </c>
      <c r="F24" s="104">
        <f t="shared" si="0"/>
        <v>9.021</v>
      </c>
      <c r="G24" s="228">
        <v>0.22</v>
      </c>
      <c r="H24" s="104">
        <f t="shared" si="1"/>
        <v>4.807</v>
      </c>
      <c r="I24" s="228">
        <v>0.1</v>
      </c>
      <c r="J24" s="104">
        <f t="shared" si="2"/>
        <v>2.3</v>
      </c>
      <c r="K24" s="228">
        <v>0.33</v>
      </c>
      <c r="L24" s="104">
        <f t="shared" si="3"/>
        <v>3.63</v>
      </c>
      <c r="M24" s="104">
        <v>2.5</v>
      </c>
      <c r="N24" s="104">
        <v>4.83</v>
      </c>
      <c r="O24" s="101">
        <v>1</v>
      </c>
      <c r="P24" s="104">
        <f t="shared" si="4"/>
        <v>27.088</v>
      </c>
      <c r="Q24" s="213">
        <f t="shared" si="5"/>
        <v>26.8564786324786</v>
      </c>
      <c r="R24" s="213">
        <v>23.15</v>
      </c>
      <c r="S24" s="213">
        <v>23.15</v>
      </c>
    </row>
    <row r="25" ht="18" customHeight="1" spans="1:19">
      <c r="A25" s="101">
        <v>18</v>
      </c>
      <c r="B25" s="101" t="str">
        <f>VLOOKUP(C25,[1]物料!$A$3:$C$3543,2,0)</f>
        <v>SCS0002682</v>
      </c>
      <c r="C25" s="233" t="s">
        <v>128</v>
      </c>
      <c r="D25" s="204" t="str">
        <f>VLOOKUP(C25,[2]物料BOM!$A$5:$C$4916,3,0)</f>
        <v>M60后排四分座椅靠背面套（织物+黑蓝内饰）</v>
      </c>
      <c r="E25" s="228">
        <v>0.32</v>
      </c>
      <c r="F25" s="104">
        <f t="shared" si="0"/>
        <v>9.312</v>
      </c>
      <c r="G25" s="228">
        <v>0.23</v>
      </c>
      <c r="H25" s="104">
        <f t="shared" si="1"/>
        <v>5.0255</v>
      </c>
      <c r="I25" s="228">
        <v>0.03</v>
      </c>
      <c r="J25" s="104">
        <f t="shared" si="2"/>
        <v>0.69</v>
      </c>
      <c r="K25" s="228">
        <v>0.32</v>
      </c>
      <c r="L25" s="104">
        <f t="shared" si="3"/>
        <v>3.52</v>
      </c>
      <c r="M25" s="104">
        <v>4.2</v>
      </c>
      <c r="N25" s="104">
        <v>4.96</v>
      </c>
      <c r="O25" s="101">
        <v>1</v>
      </c>
      <c r="P25" s="104">
        <f t="shared" si="4"/>
        <v>27.7075</v>
      </c>
      <c r="Q25" s="213">
        <f t="shared" si="5"/>
        <v>27.4706837606838</v>
      </c>
      <c r="R25" s="213">
        <v>23.68</v>
      </c>
      <c r="S25" s="213">
        <v>23.68</v>
      </c>
    </row>
    <row r="26" ht="18" customHeight="1" spans="1:19">
      <c r="A26" s="101">
        <v>19</v>
      </c>
      <c r="B26" s="101" t="str">
        <f>VLOOKUP(C26,[1]物料!$A$3:$C$3543,2,0)</f>
        <v>SCS0002679</v>
      </c>
      <c r="C26" s="233" t="s">
        <v>129</v>
      </c>
      <c r="D26" s="204" t="str">
        <f>VLOOKUP(C26,[2]物料BOM!$A$5:$C$4916,3,0)</f>
        <v>M60后排六分坐垫面套总成（织物+黑蓝内饰）</v>
      </c>
      <c r="E26" s="228">
        <v>0.31</v>
      </c>
      <c r="F26" s="104">
        <f t="shared" si="0"/>
        <v>9.021</v>
      </c>
      <c r="G26" s="228">
        <v>0.35</v>
      </c>
      <c r="H26" s="104">
        <f t="shared" si="1"/>
        <v>7.6475</v>
      </c>
      <c r="I26" s="228">
        <v>0.1</v>
      </c>
      <c r="J26" s="104">
        <f t="shared" si="2"/>
        <v>2.3</v>
      </c>
      <c r="K26" s="228">
        <v>0.4</v>
      </c>
      <c r="L26" s="104">
        <f t="shared" si="3"/>
        <v>4.4</v>
      </c>
      <c r="M26" s="104">
        <v>2.6</v>
      </c>
      <c r="N26" s="104">
        <v>4.98</v>
      </c>
      <c r="O26" s="101">
        <v>1</v>
      </c>
      <c r="P26" s="104">
        <f t="shared" si="4"/>
        <v>30.9485</v>
      </c>
      <c r="Q26" s="213">
        <f t="shared" si="5"/>
        <v>30.6839829059829</v>
      </c>
      <c r="R26" s="213">
        <v>26.45</v>
      </c>
      <c r="S26" s="213">
        <v>26.45</v>
      </c>
    </row>
    <row r="27" ht="18" customHeight="1" spans="1:19">
      <c r="A27" s="101">
        <v>20</v>
      </c>
      <c r="B27" s="101" t="str">
        <f>VLOOKUP(C27,[1]物料!$A$3:$C$3543,2,0)</f>
        <v>SCS0002678</v>
      </c>
      <c r="C27" s="233" t="s">
        <v>130</v>
      </c>
      <c r="D27" s="204" t="str">
        <f>VLOOKUP(C27,[2]物料BOM!$A$5:$C$4916,3,0)</f>
        <v>M60后排六分靠背面套（织物+黑蓝内饰）</v>
      </c>
      <c r="E27" s="228">
        <v>0.32</v>
      </c>
      <c r="F27" s="104">
        <f t="shared" si="0"/>
        <v>9.312</v>
      </c>
      <c r="G27" s="228">
        <v>0.37</v>
      </c>
      <c r="H27" s="104">
        <f t="shared" si="1"/>
        <v>8.0845</v>
      </c>
      <c r="I27" s="228">
        <v>0.03</v>
      </c>
      <c r="J27" s="104">
        <f t="shared" si="2"/>
        <v>0.69</v>
      </c>
      <c r="K27" s="228">
        <v>0.44</v>
      </c>
      <c r="L27" s="104">
        <f t="shared" si="3"/>
        <v>4.84</v>
      </c>
      <c r="M27" s="104">
        <v>5.3</v>
      </c>
      <c r="N27" s="104">
        <v>5.24</v>
      </c>
      <c r="O27" s="101">
        <v>1</v>
      </c>
      <c r="P27" s="104">
        <f t="shared" si="4"/>
        <v>33.4665</v>
      </c>
      <c r="Q27" s="213">
        <f t="shared" si="5"/>
        <v>33.1804615384615</v>
      </c>
      <c r="R27" s="213">
        <v>28.6</v>
      </c>
      <c r="S27" s="213">
        <v>28.6</v>
      </c>
    </row>
    <row r="28" ht="18" customHeight="1" spans="1:19">
      <c r="A28" s="101">
        <v>21</v>
      </c>
      <c r="B28" s="101"/>
      <c r="C28" s="234"/>
      <c r="D28" s="101" t="s">
        <v>131</v>
      </c>
      <c r="E28" s="228">
        <f t="shared" ref="E28:L28" si="6">E8+E9+E10+E11+E12+E13+E14+E15+E16+E17+E18+E19</f>
        <v>3.74</v>
      </c>
      <c r="F28" s="228">
        <f t="shared" si="6"/>
        <v>108.834</v>
      </c>
      <c r="G28" s="228">
        <f t="shared" si="6"/>
        <v>4.53</v>
      </c>
      <c r="H28" s="228">
        <f t="shared" si="6"/>
        <v>98.9805</v>
      </c>
      <c r="I28" s="228">
        <f t="shared" si="6"/>
        <v>1.12</v>
      </c>
      <c r="J28" s="228">
        <f t="shared" si="6"/>
        <v>25.76</v>
      </c>
      <c r="K28" s="228">
        <f t="shared" si="6"/>
        <v>3.27</v>
      </c>
      <c r="L28" s="228">
        <f t="shared" si="6"/>
        <v>35.97</v>
      </c>
      <c r="M28" s="228"/>
      <c r="N28" s="228">
        <f>N8+N9+N10+N11+N12+N13+N14+N15+N16+N17+N18+N19</f>
        <v>63.98</v>
      </c>
      <c r="O28" s="101"/>
      <c r="P28" s="104">
        <f>P8+P9+P10+P11+P12+P13+P14+P15+P16+P17+P18+P19</f>
        <v>420.6245</v>
      </c>
      <c r="Q28" s="213">
        <f t="shared" si="5"/>
        <v>417.029418803419</v>
      </c>
      <c r="R28" s="213">
        <v>359.51</v>
      </c>
      <c r="S28" s="213">
        <v>359.51</v>
      </c>
    </row>
    <row r="29" ht="18" customHeight="1" spans="1:19">
      <c r="A29" s="101">
        <v>22</v>
      </c>
      <c r="B29" s="101"/>
      <c r="C29" s="234"/>
      <c r="D29" s="101" t="s">
        <v>132</v>
      </c>
      <c r="E29" s="228">
        <f t="shared" ref="E29:L29" si="7">E8+E9+E10+E11+E20+E21+E22+E23+E24+E25+E26+E27</f>
        <v>3.76</v>
      </c>
      <c r="F29" s="228">
        <f t="shared" si="7"/>
        <v>109.416</v>
      </c>
      <c r="G29" s="228">
        <f t="shared" si="7"/>
        <v>4.37</v>
      </c>
      <c r="H29" s="228">
        <f t="shared" si="7"/>
        <v>95.4845</v>
      </c>
      <c r="I29" s="228">
        <f t="shared" si="7"/>
        <v>1.42</v>
      </c>
      <c r="J29" s="228">
        <f t="shared" si="7"/>
        <v>32.66</v>
      </c>
      <c r="K29" s="228">
        <f t="shared" si="7"/>
        <v>2.61</v>
      </c>
      <c r="L29" s="228">
        <f t="shared" si="7"/>
        <v>28.71</v>
      </c>
      <c r="M29" s="228"/>
      <c r="N29" s="228">
        <f>N8+N9+N10+N11+N20+N21+N22+N23+N24+N25+N26+N27</f>
        <v>61.37</v>
      </c>
      <c r="O29" s="101"/>
      <c r="P29" s="104">
        <f>P8+P9+P10+P11+P20+P21+P22+P23+P24+P25+P26+P27</f>
        <v>415.8405</v>
      </c>
      <c r="Q29" s="213">
        <f t="shared" si="5"/>
        <v>412.286307692308</v>
      </c>
      <c r="R29" s="213">
        <v>355.42</v>
      </c>
      <c r="S29" s="213">
        <v>355.42</v>
      </c>
    </row>
    <row r="30" ht="35.1" customHeight="1" spans="1:19">
      <c r="A30" s="235" t="s">
        <v>133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43"/>
      <c r="R30" s="244"/>
      <c r="S30" s="244"/>
    </row>
    <row r="31" s="92" customFormat="1" customHeight="1" spans="1:19">
      <c r="A31" s="113" t="s">
        <v>80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</row>
    <row r="32" s="92" customFormat="1" ht="18.95" customHeight="1" spans="1:19">
      <c r="A32" s="113" t="s">
        <v>134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</row>
    <row r="33" s="92" customFormat="1" ht="18.95" customHeight="1" spans="1:19">
      <c r="A33" s="113" t="s">
        <v>82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</row>
    <row r="34" s="92" customFormat="1" ht="18.95" customHeight="1" spans="1:19">
      <c r="A34" s="113" t="s">
        <v>83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</row>
    <row r="35" s="92" customFormat="1" ht="18.95" customHeight="1" spans="1:19">
      <c r="A35" s="113" t="s">
        <v>135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</row>
    <row r="36" s="92" customFormat="1" ht="18.95" customHeight="1" spans="1:19">
      <c r="A36" s="113" t="s">
        <v>85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</row>
    <row r="37" s="92" customFormat="1" ht="14.25" spans="1:8">
      <c r="A37" s="85"/>
      <c r="B37" s="85"/>
      <c r="C37" s="236"/>
      <c r="D37" s="85"/>
      <c r="E37" s="85"/>
      <c r="F37" s="85"/>
      <c r="G37" s="85"/>
      <c r="H37" s="154"/>
    </row>
    <row r="38" s="92" customFormat="1" ht="14.25" spans="1:12">
      <c r="A38" s="87" t="s">
        <v>86</v>
      </c>
      <c r="B38" s="87"/>
      <c r="C38" s="237"/>
      <c r="D38" s="87"/>
      <c r="F38" s="87"/>
      <c r="L38" s="87" t="s">
        <v>87</v>
      </c>
    </row>
    <row r="39" s="92" customFormat="1" ht="14.25" spans="1:12">
      <c r="A39" s="87"/>
      <c r="B39" s="87"/>
      <c r="C39" s="237"/>
      <c r="D39" s="87"/>
      <c r="F39" s="87"/>
      <c r="G39" s="87"/>
      <c r="H39" s="114"/>
      <c r="L39" s="87"/>
    </row>
    <row r="40" s="92" customFormat="1" ht="14.25" spans="1:12">
      <c r="A40" s="87" t="s">
        <v>88</v>
      </c>
      <c r="B40" s="87"/>
      <c r="C40" s="87"/>
      <c r="D40" s="87"/>
      <c r="F40" s="85"/>
      <c r="L40" s="85" t="s">
        <v>89</v>
      </c>
    </row>
  </sheetData>
  <mergeCells count="27">
    <mergeCell ref="A1:P1"/>
    <mergeCell ref="A2:K2"/>
    <mergeCell ref="A3:K3"/>
    <mergeCell ref="A4:Q4"/>
    <mergeCell ref="A5:Q5"/>
    <mergeCell ref="E6:F6"/>
    <mergeCell ref="G6:H6"/>
    <mergeCell ref="I6:J6"/>
    <mergeCell ref="K6:L6"/>
    <mergeCell ref="R6:S6"/>
    <mergeCell ref="A30:Q30"/>
    <mergeCell ref="A31:R31"/>
    <mergeCell ref="A32:R32"/>
    <mergeCell ref="A33:R33"/>
    <mergeCell ref="A34:R34"/>
    <mergeCell ref="A35:R35"/>
    <mergeCell ref="A36:R36"/>
    <mergeCell ref="A40:D40"/>
    <mergeCell ref="A6:A7"/>
    <mergeCell ref="B6:B7"/>
    <mergeCell ref="C6:C7"/>
    <mergeCell ref="D6:D7"/>
    <mergeCell ref="M6:M7"/>
    <mergeCell ref="N6:N7"/>
    <mergeCell ref="O6:O7"/>
    <mergeCell ref="P6:P7"/>
    <mergeCell ref="Q6:Q7"/>
  </mergeCells>
  <printOptions horizontalCentered="1"/>
  <pageMargins left="0" right="0" top="0" bottom="0" header="0.511805555555556" footer="0.511805555555556"/>
  <pageSetup paperSize="9" scale="7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33"/>
  <sheetViews>
    <sheetView workbookViewId="0">
      <selection activeCell="Y15" sqref="Y15:Y16"/>
    </sheetView>
  </sheetViews>
  <sheetFormatPr defaultColWidth="9" defaultRowHeight="13.5"/>
  <cols>
    <col min="1" max="1" width="3.5" style="1" customWidth="1"/>
    <col min="2" max="2" width="15" style="1" customWidth="1"/>
    <col min="3" max="3" width="19.875" style="1" customWidth="1"/>
    <col min="4" max="4" width="7.75" style="5" customWidth="1"/>
    <col min="5" max="5" width="9" style="1"/>
    <col min="6" max="6" width="9" style="5"/>
    <col min="7" max="7" width="9" style="1"/>
    <col min="8" max="8" width="9" style="5" customWidth="1"/>
    <col min="9" max="9" width="9" style="1" customWidth="1"/>
    <col min="10" max="10" width="9" style="5"/>
    <col min="11" max="12" width="9" style="1"/>
    <col min="13" max="15" width="8.25" style="1" hidden="1" customWidth="1"/>
    <col min="16" max="16" width="6.75" style="1" hidden="1" customWidth="1"/>
    <col min="17" max="17" width="8.5" style="1" hidden="1" customWidth="1"/>
    <col min="18" max="18" width="9" style="1"/>
    <col min="19" max="19" width="9" style="1" hidden="1" customWidth="1"/>
    <col min="20" max="21" width="9.5" style="1" hidden="1" customWidth="1"/>
    <col min="22" max="22" width="9.375" style="1" hidden="1" customWidth="1"/>
    <col min="23" max="24" width="8.125" style="6" customWidth="1"/>
    <col min="25" max="25" width="15.875" style="1" customWidth="1"/>
    <col min="26" max="26" width="12.625" style="1" hidden="1" customWidth="1"/>
    <col min="27" max="16384" width="9" style="1"/>
  </cols>
  <sheetData>
    <row r="1" ht="22.5" spans="1:25">
      <c r="A1" s="93" t="s">
        <v>136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</row>
    <row r="2" ht="21" customHeight="1" spans="1:24">
      <c r="A2" s="94" t="s">
        <v>1</v>
      </c>
      <c r="B2" s="94"/>
      <c r="C2" s="94"/>
      <c r="D2" s="94"/>
      <c r="E2" s="94"/>
      <c r="F2" s="1"/>
      <c r="H2" s="1"/>
      <c r="J2" s="1"/>
      <c r="M2" s="5"/>
      <c r="T2" s="6"/>
      <c r="U2" s="6"/>
      <c r="V2" s="6"/>
      <c r="W2" s="1"/>
      <c r="X2" s="1"/>
    </row>
    <row r="3" ht="21" customHeight="1" spans="1:24">
      <c r="A3" s="1" t="s">
        <v>137</v>
      </c>
      <c r="D3" s="1"/>
      <c r="F3" s="1"/>
      <c r="H3" s="1"/>
      <c r="J3" s="1"/>
      <c r="M3" s="5"/>
      <c r="T3" s="6"/>
      <c r="U3" s="6"/>
      <c r="V3" s="6"/>
      <c r="W3" s="1"/>
      <c r="X3" s="1"/>
    </row>
    <row r="4" s="62" customFormat="1" ht="21" customHeight="1" spans="1:257">
      <c r="A4" s="95" t="s">
        <v>138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1"/>
      <c r="R4" s="1"/>
      <c r="S4" s="1"/>
      <c r="T4" s="95"/>
      <c r="U4" s="95"/>
      <c r="V4" s="95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s="91" customFormat="1" ht="17.25" customHeight="1" spans="1:27">
      <c r="A5" s="91" t="s">
        <v>139</v>
      </c>
      <c r="E5" s="96"/>
      <c r="G5" s="96"/>
      <c r="I5" s="96"/>
      <c r="K5" s="115"/>
      <c r="M5" s="96"/>
      <c r="Q5" s="96"/>
      <c r="T5" s="96"/>
      <c r="U5" s="96"/>
      <c r="Z5" s="134"/>
      <c r="AA5" s="135"/>
    </row>
    <row r="6" ht="18" customHeight="1" spans="1:25">
      <c r="A6" s="97" t="s">
        <v>5</v>
      </c>
      <c r="B6" s="97" t="s">
        <v>6</v>
      </c>
      <c r="C6" s="97" t="s">
        <v>8</v>
      </c>
      <c r="D6" s="98" t="s">
        <v>140</v>
      </c>
      <c r="E6" s="99"/>
      <c r="F6" s="98" t="s">
        <v>141</v>
      </c>
      <c r="G6" s="99"/>
      <c r="H6" s="98" t="s">
        <v>142</v>
      </c>
      <c r="I6" s="99"/>
      <c r="J6" s="98" t="s">
        <v>97</v>
      </c>
      <c r="K6" s="99"/>
      <c r="L6" s="97" t="s">
        <v>143</v>
      </c>
      <c r="M6" s="116" t="s">
        <v>144</v>
      </c>
      <c r="N6" s="117"/>
      <c r="O6" s="117"/>
      <c r="P6" s="117"/>
      <c r="Q6" s="117"/>
      <c r="R6" s="123"/>
      <c r="S6" s="124" t="s">
        <v>11</v>
      </c>
      <c r="T6" s="125" t="s">
        <v>145</v>
      </c>
      <c r="U6" s="125" t="s">
        <v>145</v>
      </c>
      <c r="V6" s="97" t="s">
        <v>100</v>
      </c>
      <c r="W6" s="74" t="s">
        <v>11</v>
      </c>
      <c r="X6" s="74"/>
      <c r="Y6" s="136" t="s">
        <v>14</v>
      </c>
    </row>
    <row r="7" ht="48" customHeight="1" spans="1:25">
      <c r="A7" s="97"/>
      <c r="B7" s="97"/>
      <c r="C7" s="97"/>
      <c r="D7" s="100" t="s">
        <v>146</v>
      </c>
      <c r="E7" s="97" t="s">
        <v>147</v>
      </c>
      <c r="F7" s="100" t="s">
        <v>105</v>
      </c>
      <c r="G7" s="97" t="s">
        <v>148</v>
      </c>
      <c r="H7" s="100" t="s">
        <v>105</v>
      </c>
      <c r="I7" s="97" t="s">
        <v>106</v>
      </c>
      <c r="J7" s="100" t="s">
        <v>107</v>
      </c>
      <c r="K7" s="97" t="s">
        <v>108</v>
      </c>
      <c r="L7" s="97"/>
      <c r="M7" s="118"/>
      <c r="N7" s="119"/>
      <c r="O7" s="119"/>
      <c r="P7" s="119"/>
      <c r="Q7" s="119"/>
      <c r="R7" s="126"/>
      <c r="S7" s="124"/>
      <c r="T7" s="127"/>
      <c r="U7" s="127"/>
      <c r="V7" s="97"/>
      <c r="W7" s="75" t="s">
        <v>12</v>
      </c>
      <c r="X7" s="75" t="s">
        <v>13</v>
      </c>
      <c r="Y7" s="137"/>
    </row>
    <row r="8" ht="18" customHeight="1" spans="1:26">
      <c r="A8" s="101">
        <v>1</v>
      </c>
      <c r="B8" s="105" t="s">
        <v>149</v>
      </c>
      <c r="C8" s="106" t="s">
        <v>150</v>
      </c>
      <c r="D8" s="104">
        <v>0.14</v>
      </c>
      <c r="E8" s="104">
        <f>D8*24.87</f>
        <v>3.4818</v>
      </c>
      <c r="F8" s="104">
        <v>0.502</v>
      </c>
      <c r="G8" s="104">
        <f t="shared" ref="G8:G12" si="0">F8*18.67</f>
        <v>9.37234</v>
      </c>
      <c r="H8" s="104">
        <v>0</v>
      </c>
      <c r="I8" s="104">
        <f>H8*41.3</f>
        <v>0</v>
      </c>
      <c r="J8" s="104">
        <v>0.1</v>
      </c>
      <c r="K8" s="104">
        <f>10*J8</f>
        <v>1</v>
      </c>
      <c r="L8" s="120">
        <v>1.83</v>
      </c>
      <c r="M8" s="120"/>
      <c r="N8" s="120"/>
      <c r="O8" s="120"/>
      <c r="P8" s="120">
        <v>0</v>
      </c>
      <c r="Q8" s="120"/>
      <c r="R8" s="128">
        <v>4.2</v>
      </c>
      <c r="S8" s="128">
        <f t="shared" ref="S8:S12" si="1">R8+L8+K8+I8+G8+E8</f>
        <v>19.88414</v>
      </c>
      <c r="T8" s="128">
        <f t="shared" ref="T8:T12" si="2">S8*1.06</f>
        <v>21.0771884</v>
      </c>
      <c r="U8" s="128">
        <f>T8-S8</f>
        <v>1.1930484</v>
      </c>
      <c r="V8" s="129">
        <v>1</v>
      </c>
      <c r="W8" s="130">
        <v>20.9511884</v>
      </c>
      <c r="X8" s="131">
        <v>20.9511884</v>
      </c>
      <c r="Y8" s="138"/>
      <c r="Z8" s="1">
        <f>S8+U8</f>
        <v>21.0771884</v>
      </c>
    </row>
    <row r="9" ht="18" customHeight="1" spans="1:26">
      <c r="A9" s="101">
        <v>2</v>
      </c>
      <c r="B9" s="105" t="s">
        <v>151</v>
      </c>
      <c r="C9" s="106" t="s">
        <v>152</v>
      </c>
      <c r="D9" s="104">
        <v>0.15</v>
      </c>
      <c r="E9" s="104">
        <f>D9*24.87</f>
        <v>3.7305</v>
      </c>
      <c r="F9" s="104">
        <v>0.88</v>
      </c>
      <c r="G9" s="104">
        <f t="shared" si="0"/>
        <v>16.4296</v>
      </c>
      <c r="H9" s="104">
        <v>0</v>
      </c>
      <c r="I9" s="104">
        <f>H9*41.3</f>
        <v>0</v>
      </c>
      <c r="J9" s="104">
        <v>0.05</v>
      </c>
      <c r="K9" s="104">
        <f>10*0.05</f>
        <v>0.5</v>
      </c>
      <c r="L9" s="120">
        <v>1.75</v>
      </c>
      <c r="M9" s="120"/>
      <c r="N9" s="120"/>
      <c r="O9" s="120"/>
      <c r="P9" s="120">
        <v>2.2</v>
      </c>
      <c r="Q9" s="120"/>
      <c r="R9" s="128">
        <v>6.8</v>
      </c>
      <c r="S9" s="128">
        <f t="shared" si="1"/>
        <v>29.2101</v>
      </c>
      <c r="T9" s="128">
        <f t="shared" si="2"/>
        <v>30.962706</v>
      </c>
      <c r="U9" s="128">
        <f>T9-S9</f>
        <v>1.752606</v>
      </c>
      <c r="V9" s="129">
        <v>1</v>
      </c>
      <c r="W9" s="130">
        <v>30.758706</v>
      </c>
      <c r="X9" s="131">
        <v>30.758706</v>
      </c>
      <c r="Y9" s="138"/>
      <c r="Z9" s="1">
        <f>S9+U9</f>
        <v>30.962706</v>
      </c>
    </row>
    <row r="10" ht="18" customHeight="1" spans="1:26">
      <c r="A10" s="101">
        <v>3</v>
      </c>
      <c r="B10" s="105" t="s">
        <v>153</v>
      </c>
      <c r="C10" s="106" t="s">
        <v>154</v>
      </c>
      <c r="D10" s="104">
        <v>0</v>
      </c>
      <c r="E10" s="104">
        <v>0</v>
      </c>
      <c r="F10" s="104">
        <v>0.156</v>
      </c>
      <c r="G10" s="104">
        <f t="shared" si="0"/>
        <v>2.91252</v>
      </c>
      <c r="H10" s="104">
        <v>0</v>
      </c>
      <c r="I10" s="104">
        <v>0</v>
      </c>
      <c r="J10" s="104">
        <v>0</v>
      </c>
      <c r="K10" s="104">
        <v>0</v>
      </c>
      <c r="L10" s="120">
        <f>0.62/1.17</f>
        <v>0.52991452991453</v>
      </c>
      <c r="M10" s="120"/>
      <c r="N10" s="120"/>
      <c r="O10" s="120"/>
      <c r="P10" s="120"/>
      <c r="Q10" s="120"/>
      <c r="R10" s="128">
        <v>1.5</v>
      </c>
      <c r="S10" s="128">
        <f t="shared" si="1"/>
        <v>4.94243452991453</v>
      </c>
      <c r="T10" s="128">
        <f t="shared" si="2"/>
        <v>5.2389806017094</v>
      </c>
      <c r="U10" s="128">
        <f>T10-S10</f>
        <v>0.296546071794872</v>
      </c>
      <c r="V10" s="104">
        <v>1</v>
      </c>
      <c r="W10" s="130">
        <v>5.1939806017094</v>
      </c>
      <c r="X10" s="131">
        <v>5.1939806017094</v>
      </c>
      <c r="Y10" s="138"/>
      <c r="Z10" s="1">
        <f>S10+U10</f>
        <v>5.2389806017094</v>
      </c>
    </row>
    <row r="11" ht="18" customHeight="1" spans="1:26">
      <c r="A11" s="101">
        <v>4</v>
      </c>
      <c r="B11" s="105" t="s">
        <v>155</v>
      </c>
      <c r="C11" s="106" t="s">
        <v>156</v>
      </c>
      <c r="D11" s="104">
        <v>0</v>
      </c>
      <c r="E11" s="104">
        <v>0</v>
      </c>
      <c r="F11" s="104">
        <v>0.14</v>
      </c>
      <c r="G11" s="104">
        <f t="shared" si="0"/>
        <v>2.6138</v>
      </c>
      <c r="H11" s="104">
        <v>0</v>
      </c>
      <c r="I11" s="104">
        <v>0</v>
      </c>
      <c r="J11" s="104">
        <v>0</v>
      </c>
      <c r="K11" s="104">
        <v>0</v>
      </c>
      <c r="L11" s="120">
        <f>0.6/1.16</f>
        <v>0.517241379310345</v>
      </c>
      <c r="M11" s="120"/>
      <c r="N11" s="120"/>
      <c r="O11" s="120"/>
      <c r="P11" s="120"/>
      <c r="Q11" s="120"/>
      <c r="R11" s="128">
        <v>0.78</v>
      </c>
      <c r="S11" s="128">
        <f t="shared" si="1"/>
        <v>3.91104137931035</v>
      </c>
      <c r="T11" s="128">
        <f t="shared" si="2"/>
        <v>4.14570386206897</v>
      </c>
      <c r="U11" s="128">
        <f>T11-S11</f>
        <v>0.234662482758621</v>
      </c>
      <c r="V11" s="104">
        <v>1</v>
      </c>
      <c r="W11" s="130">
        <v>4.12230386206897</v>
      </c>
      <c r="X11" s="131">
        <v>4.12230386206897</v>
      </c>
      <c r="Y11" s="138"/>
      <c r="Z11" s="1">
        <f>S11+U11</f>
        <v>4.14570386206897</v>
      </c>
    </row>
    <row r="12" ht="18" customHeight="1" spans="1:26">
      <c r="A12" s="101">
        <v>5</v>
      </c>
      <c r="B12" s="105" t="s">
        <v>157</v>
      </c>
      <c r="C12" s="106" t="s">
        <v>158</v>
      </c>
      <c r="D12" s="104">
        <v>0</v>
      </c>
      <c r="E12" s="104">
        <v>0</v>
      </c>
      <c r="F12" s="104">
        <v>0.14</v>
      </c>
      <c r="G12" s="104">
        <f t="shared" si="0"/>
        <v>2.6138</v>
      </c>
      <c r="H12" s="104">
        <v>0</v>
      </c>
      <c r="I12" s="104">
        <v>0</v>
      </c>
      <c r="J12" s="104">
        <v>0</v>
      </c>
      <c r="K12" s="104">
        <v>0</v>
      </c>
      <c r="L12" s="120">
        <f>0.6/1.16</f>
        <v>0.517241379310345</v>
      </c>
      <c r="M12" s="120"/>
      <c r="N12" s="120"/>
      <c r="O12" s="120"/>
      <c r="P12" s="120"/>
      <c r="Q12" s="120"/>
      <c r="R12" s="128">
        <v>0.78</v>
      </c>
      <c r="S12" s="128">
        <f t="shared" si="1"/>
        <v>3.91104137931035</v>
      </c>
      <c r="T12" s="128">
        <f t="shared" si="2"/>
        <v>4.14570386206897</v>
      </c>
      <c r="U12" s="128">
        <f>T12-S12</f>
        <v>0.234662482758621</v>
      </c>
      <c r="V12" s="104">
        <v>1</v>
      </c>
      <c r="W12" s="130">
        <v>4.12230386206897</v>
      </c>
      <c r="X12" s="131">
        <v>4.12230386206897</v>
      </c>
      <c r="Y12" s="138"/>
      <c r="Z12" s="1">
        <f>S12+U12</f>
        <v>4.14570386206897</v>
      </c>
    </row>
    <row r="13" ht="18" customHeight="1" spans="1:25">
      <c r="A13" s="101"/>
      <c r="B13" s="105"/>
      <c r="C13" s="106"/>
      <c r="D13" s="104">
        <f>SUM(D8:D12)</f>
        <v>0.29</v>
      </c>
      <c r="E13" s="104">
        <f t="shared" ref="E13:W13" si="3">SUM(E8:E12)</f>
        <v>7.2123</v>
      </c>
      <c r="F13" s="104">
        <f t="shared" si="3"/>
        <v>1.818</v>
      </c>
      <c r="G13" s="104">
        <f t="shared" si="3"/>
        <v>33.94206</v>
      </c>
      <c r="H13" s="104">
        <f t="shared" si="3"/>
        <v>0</v>
      </c>
      <c r="I13" s="104">
        <f t="shared" si="3"/>
        <v>0</v>
      </c>
      <c r="J13" s="104">
        <f t="shared" si="3"/>
        <v>0.15</v>
      </c>
      <c r="K13" s="104">
        <f t="shared" si="3"/>
        <v>1.5</v>
      </c>
      <c r="L13" s="104">
        <f t="shared" si="3"/>
        <v>5.14439728853522</v>
      </c>
      <c r="M13" s="104">
        <f t="shared" si="3"/>
        <v>0</v>
      </c>
      <c r="N13" s="104">
        <f t="shared" si="3"/>
        <v>0</v>
      </c>
      <c r="O13" s="104">
        <f t="shared" si="3"/>
        <v>0</v>
      </c>
      <c r="P13" s="104">
        <f t="shared" si="3"/>
        <v>2.2</v>
      </c>
      <c r="Q13" s="104">
        <f t="shared" si="3"/>
        <v>0</v>
      </c>
      <c r="R13" s="104">
        <f t="shared" si="3"/>
        <v>14.06</v>
      </c>
      <c r="S13" s="104">
        <f t="shared" si="3"/>
        <v>61.8587572885352</v>
      </c>
      <c r="T13" s="104">
        <f t="shared" si="3"/>
        <v>65.5702827258473</v>
      </c>
      <c r="U13" s="104">
        <f t="shared" si="3"/>
        <v>3.71152543731212</v>
      </c>
      <c r="V13" s="104">
        <f t="shared" si="3"/>
        <v>5</v>
      </c>
      <c r="W13" s="104">
        <v>65.1484827258473</v>
      </c>
      <c r="X13" s="131">
        <v>65.1484827258473</v>
      </c>
      <c r="Y13" s="138"/>
    </row>
    <row r="14" spans="1:25">
      <c r="A14" s="107"/>
      <c r="B14" s="108"/>
      <c r="C14" s="109"/>
      <c r="D14" s="110"/>
      <c r="E14" s="111"/>
      <c r="F14" s="112"/>
      <c r="G14" s="111"/>
      <c r="H14" s="112"/>
      <c r="I14" s="111"/>
      <c r="J14" s="112"/>
      <c r="K14" s="111"/>
      <c r="L14" s="121"/>
      <c r="M14" s="121"/>
      <c r="N14" s="121"/>
      <c r="O14" s="122"/>
      <c r="P14" s="122"/>
      <c r="Q14" s="121"/>
      <c r="R14" s="132"/>
      <c r="S14" s="132"/>
      <c r="T14" s="132"/>
      <c r="U14" s="132"/>
      <c r="V14" s="107"/>
      <c r="W14" s="133"/>
      <c r="X14" s="133"/>
      <c r="Y14" s="139"/>
    </row>
    <row r="15" ht="18" customHeight="1" spans="1:25">
      <c r="A15" s="97" t="s">
        <v>5</v>
      </c>
      <c r="B15" s="97" t="s">
        <v>6</v>
      </c>
      <c r="C15" s="97" t="s">
        <v>8</v>
      </c>
      <c r="D15" s="98" t="s">
        <v>159</v>
      </c>
      <c r="E15" s="99"/>
      <c r="F15" s="98" t="s">
        <v>160</v>
      </c>
      <c r="G15" s="99"/>
      <c r="H15" s="98" t="s">
        <v>161</v>
      </c>
      <c r="I15" s="99"/>
      <c r="J15" s="98" t="s">
        <v>97</v>
      </c>
      <c r="K15" s="99"/>
      <c r="L15" s="97" t="s">
        <v>143</v>
      </c>
      <c r="M15" s="104"/>
      <c r="N15" s="104"/>
      <c r="O15" s="104"/>
      <c r="P15" s="104"/>
      <c r="Q15" s="104"/>
      <c r="R15" s="97" t="s">
        <v>162</v>
      </c>
      <c r="S15" s="124" t="s">
        <v>11</v>
      </c>
      <c r="T15" s="212" t="s">
        <v>145</v>
      </c>
      <c r="U15" s="212" t="s">
        <v>145</v>
      </c>
      <c r="V15" s="97" t="s">
        <v>100</v>
      </c>
      <c r="W15" s="74" t="s">
        <v>11</v>
      </c>
      <c r="X15" s="74"/>
      <c r="Y15" s="215" t="s">
        <v>14</v>
      </c>
    </row>
    <row r="16" ht="36" customHeight="1" spans="1:25">
      <c r="A16" s="97"/>
      <c r="B16" s="97"/>
      <c r="C16" s="97"/>
      <c r="D16" s="100" t="s">
        <v>146</v>
      </c>
      <c r="E16" s="97" t="s">
        <v>163</v>
      </c>
      <c r="F16" s="100" t="s">
        <v>105</v>
      </c>
      <c r="G16" s="97" t="s">
        <v>164</v>
      </c>
      <c r="H16" s="100" t="s">
        <v>105</v>
      </c>
      <c r="I16" s="97" t="s">
        <v>106</v>
      </c>
      <c r="J16" s="100" t="s">
        <v>107</v>
      </c>
      <c r="K16" s="97" t="s">
        <v>108</v>
      </c>
      <c r="L16" s="97"/>
      <c r="M16" s="97" t="s">
        <v>165</v>
      </c>
      <c r="N16" s="97" t="s">
        <v>166</v>
      </c>
      <c r="O16" s="97" t="s">
        <v>167</v>
      </c>
      <c r="P16" s="97" t="s">
        <v>168</v>
      </c>
      <c r="Q16" s="97" t="s">
        <v>169</v>
      </c>
      <c r="R16" s="97"/>
      <c r="S16" s="124"/>
      <c r="T16" s="212"/>
      <c r="U16" s="212"/>
      <c r="V16" s="97"/>
      <c r="W16" s="75" t="s">
        <v>12</v>
      </c>
      <c r="X16" s="75" t="s">
        <v>13</v>
      </c>
      <c r="Y16" s="215"/>
    </row>
    <row r="17" ht="18.95" customHeight="1" spans="1:25">
      <c r="A17" s="101">
        <v>1</v>
      </c>
      <c r="B17" s="207" t="s">
        <v>170</v>
      </c>
      <c r="C17" s="208" t="s">
        <v>171</v>
      </c>
      <c r="D17" s="209">
        <v>0.15</v>
      </c>
      <c r="E17" s="104">
        <f t="shared" ref="E17:E21" si="4">D17*54.1</f>
        <v>8.115</v>
      </c>
      <c r="F17" s="209">
        <v>0.55</v>
      </c>
      <c r="G17" s="104">
        <f t="shared" ref="G17:G21" si="5">F17*39.55</f>
        <v>21.7525</v>
      </c>
      <c r="H17" s="209">
        <v>0</v>
      </c>
      <c r="I17" s="104">
        <f>H17*41.3</f>
        <v>0</v>
      </c>
      <c r="J17" s="209">
        <v>0.1</v>
      </c>
      <c r="K17" s="104">
        <v>1</v>
      </c>
      <c r="L17" s="120">
        <v>1.83</v>
      </c>
      <c r="M17" s="120"/>
      <c r="N17" s="120"/>
      <c r="O17" s="211"/>
      <c r="P17" s="211"/>
      <c r="Q17" s="120"/>
      <c r="R17" s="128">
        <f>4.2*1.3</f>
        <v>5.46</v>
      </c>
      <c r="S17" s="128">
        <f t="shared" ref="S17:S21" si="6">R17+L17+K17+I17+G17+E17</f>
        <v>38.1575</v>
      </c>
      <c r="T17" s="128">
        <f t="shared" ref="T17:T21" si="7">S17*1.04</f>
        <v>39.6838</v>
      </c>
      <c r="U17" s="128">
        <f>T17-S17</f>
        <v>1.5263</v>
      </c>
      <c r="V17" s="97">
        <v>1</v>
      </c>
      <c r="W17" s="213">
        <v>39.52</v>
      </c>
      <c r="X17" s="214">
        <v>39.52</v>
      </c>
      <c r="Y17" s="216"/>
    </row>
    <row r="18" ht="18.95" customHeight="1" spans="1:25">
      <c r="A18" s="101">
        <v>2</v>
      </c>
      <c r="B18" s="210" t="s">
        <v>172</v>
      </c>
      <c r="C18" s="208" t="s">
        <v>173</v>
      </c>
      <c r="D18" s="209">
        <v>0.16</v>
      </c>
      <c r="E18" s="104">
        <f t="shared" si="4"/>
        <v>8.656</v>
      </c>
      <c r="F18" s="209">
        <v>0.97</v>
      </c>
      <c r="G18" s="104">
        <f t="shared" si="5"/>
        <v>38.3635</v>
      </c>
      <c r="H18" s="209">
        <v>0</v>
      </c>
      <c r="I18" s="104">
        <f>H18*41.3</f>
        <v>0</v>
      </c>
      <c r="J18" s="209">
        <v>0.05</v>
      </c>
      <c r="K18" s="104">
        <f>J18*10</f>
        <v>0.5</v>
      </c>
      <c r="L18" s="120">
        <v>1.75</v>
      </c>
      <c r="M18" s="120"/>
      <c r="N18" s="120"/>
      <c r="O18" s="211"/>
      <c r="P18" s="211">
        <v>2.2</v>
      </c>
      <c r="Q18" s="120"/>
      <c r="R18" s="128">
        <f>6.8*1.3</f>
        <v>8.84</v>
      </c>
      <c r="S18" s="128">
        <f t="shared" si="6"/>
        <v>58.1095</v>
      </c>
      <c r="T18" s="128">
        <f t="shared" si="7"/>
        <v>60.43388</v>
      </c>
      <c r="U18" s="128">
        <f>T18-S18</f>
        <v>2.32438</v>
      </c>
      <c r="V18" s="97">
        <v>1</v>
      </c>
      <c r="W18" s="213">
        <v>60.16868</v>
      </c>
      <c r="X18" s="214">
        <v>60.16868</v>
      </c>
      <c r="Y18" s="216"/>
    </row>
    <row r="19" ht="18.95" customHeight="1" spans="1:25">
      <c r="A19" s="101">
        <v>3</v>
      </c>
      <c r="B19" s="210" t="s">
        <v>174</v>
      </c>
      <c r="C19" s="208" t="s">
        <v>175</v>
      </c>
      <c r="D19" s="209">
        <v>0</v>
      </c>
      <c r="E19" s="104">
        <f t="shared" si="4"/>
        <v>0</v>
      </c>
      <c r="F19" s="209">
        <v>0.16</v>
      </c>
      <c r="G19" s="104">
        <f t="shared" si="5"/>
        <v>6.328</v>
      </c>
      <c r="H19" s="209">
        <v>0</v>
      </c>
      <c r="I19" s="104">
        <v>0</v>
      </c>
      <c r="J19" s="209">
        <v>0</v>
      </c>
      <c r="K19" s="104">
        <v>0</v>
      </c>
      <c r="L19" s="120">
        <f>0.62/1.17</f>
        <v>0.52991452991453</v>
      </c>
      <c r="M19" s="120"/>
      <c r="N19" s="120"/>
      <c r="O19" s="211"/>
      <c r="P19" s="211"/>
      <c r="Q19" s="120"/>
      <c r="R19" s="128">
        <f>1.5*1.3</f>
        <v>1.95</v>
      </c>
      <c r="S19" s="128">
        <f t="shared" si="6"/>
        <v>8.80791452991453</v>
      </c>
      <c r="T19" s="128">
        <f t="shared" si="7"/>
        <v>9.16023111111111</v>
      </c>
      <c r="U19" s="128">
        <f>T19-S19</f>
        <v>0.352316581196581</v>
      </c>
      <c r="V19" s="101">
        <v>1</v>
      </c>
      <c r="W19" s="213">
        <v>9.10173111111111</v>
      </c>
      <c r="X19" s="214">
        <v>9.10173111111111</v>
      </c>
      <c r="Y19" s="216"/>
    </row>
    <row r="20" ht="18.95" customHeight="1" spans="1:25">
      <c r="A20" s="101">
        <v>4</v>
      </c>
      <c r="B20" s="210" t="s">
        <v>176</v>
      </c>
      <c r="C20" s="208" t="s">
        <v>177</v>
      </c>
      <c r="D20" s="209">
        <v>0</v>
      </c>
      <c r="E20" s="104">
        <f t="shared" si="4"/>
        <v>0</v>
      </c>
      <c r="F20" s="209">
        <v>0.14</v>
      </c>
      <c r="G20" s="104">
        <f t="shared" si="5"/>
        <v>5.537</v>
      </c>
      <c r="H20" s="209">
        <v>0</v>
      </c>
      <c r="I20" s="104">
        <v>0</v>
      </c>
      <c r="J20" s="209">
        <v>0</v>
      </c>
      <c r="K20" s="104">
        <v>0</v>
      </c>
      <c r="L20" s="120">
        <f>0.6/1.16</f>
        <v>0.517241379310345</v>
      </c>
      <c r="M20" s="120"/>
      <c r="N20" s="120"/>
      <c r="O20" s="211"/>
      <c r="P20" s="211"/>
      <c r="Q20" s="120"/>
      <c r="R20" s="128">
        <f>0.78*1.3</f>
        <v>1.014</v>
      </c>
      <c r="S20" s="128">
        <f t="shared" si="6"/>
        <v>7.06824137931035</v>
      </c>
      <c r="T20" s="128">
        <f t="shared" si="7"/>
        <v>7.35097103448276</v>
      </c>
      <c r="U20" s="128">
        <f>T20-S20</f>
        <v>0.282729655172414</v>
      </c>
      <c r="V20" s="101">
        <v>1</v>
      </c>
      <c r="W20" s="213">
        <v>7.32055103448276</v>
      </c>
      <c r="X20" s="214">
        <v>7.32055103448276</v>
      </c>
      <c r="Y20" s="215"/>
    </row>
    <row r="21" ht="18.95" customHeight="1" spans="1:25">
      <c r="A21" s="101">
        <v>5</v>
      </c>
      <c r="B21" s="210" t="s">
        <v>178</v>
      </c>
      <c r="C21" s="208" t="s">
        <v>179</v>
      </c>
      <c r="D21" s="209">
        <v>0</v>
      </c>
      <c r="E21" s="104">
        <f t="shared" si="4"/>
        <v>0</v>
      </c>
      <c r="F21" s="209">
        <v>0.14</v>
      </c>
      <c r="G21" s="104">
        <f t="shared" si="5"/>
        <v>5.537</v>
      </c>
      <c r="H21" s="209">
        <v>0</v>
      </c>
      <c r="I21" s="104">
        <v>0</v>
      </c>
      <c r="J21" s="209">
        <v>0</v>
      </c>
      <c r="K21" s="104">
        <v>0</v>
      </c>
      <c r="L21" s="120">
        <f>0.6/1.16</f>
        <v>0.517241379310345</v>
      </c>
      <c r="M21" s="120"/>
      <c r="N21" s="120"/>
      <c r="O21" s="211"/>
      <c r="P21" s="211"/>
      <c r="Q21" s="120"/>
      <c r="R21" s="128">
        <f>0.78*1.3</f>
        <v>1.014</v>
      </c>
      <c r="S21" s="128">
        <f t="shared" si="6"/>
        <v>7.06824137931035</v>
      </c>
      <c r="T21" s="128">
        <f t="shared" si="7"/>
        <v>7.35097103448276</v>
      </c>
      <c r="U21" s="128">
        <f>T21-S21</f>
        <v>0.282729655172414</v>
      </c>
      <c r="V21" s="101">
        <v>1</v>
      </c>
      <c r="W21" s="213">
        <v>7.32055103448276</v>
      </c>
      <c r="X21" s="214">
        <v>7.32055103448276</v>
      </c>
      <c r="Y21" s="215"/>
    </row>
    <row r="22" s="91" customFormat="1" ht="18.95" customHeight="1" spans="1:25">
      <c r="A22" s="101"/>
      <c r="B22" s="210"/>
      <c r="C22" s="208"/>
      <c r="D22" s="209">
        <f>SUM(D17:D21)</f>
        <v>0.31</v>
      </c>
      <c r="E22" s="209">
        <f t="shared" ref="E22:W22" si="8">SUM(E17:E21)</f>
        <v>16.771</v>
      </c>
      <c r="F22" s="209">
        <f t="shared" si="8"/>
        <v>1.96</v>
      </c>
      <c r="G22" s="209">
        <f t="shared" si="8"/>
        <v>77.518</v>
      </c>
      <c r="H22" s="209">
        <f t="shared" si="8"/>
        <v>0</v>
      </c>
      <c r="I22" s="209">
        <f t="shared" si="8"/>
        <v>0</v>
      </c>
      <c r="J22" s="209">
        <f t="shared" si="8"/>
        <v>0.15</v>
      </c>
      <c r="K22" s="209">
        <f t="shared" si="8"/>
        <v>1.5</v>
      </c>
      <c r="L22" s="209">
        <f t="shared" si="8"/>
        <v>5.14439728853522</v>
      </c>
      <c r="M22" s="209">
        <f t="shared" si="8"/>
        <v>0</v>
      </c>
      <c r="N22" s="209">
        <f t="shared" si="8"/>
        <v>0</v>
      </c>
      <c r="O22" s="209">
        <f t="shared" si="8"/>
        <v>0</v>
      </c>
      <c r="P22" s="209">
        <f t="shared" si="8"/>
        <v>2.2</v>
      </c>
      <c r="Q22" s="209">
        <f t="shared" si="8"/>
        <v>0</v>
      </c>
      <c r="R22" s="209">
        <f t="shared" si="8"/>
        <v>18.278</v>
      </c>
      <c r="S22" s="209">
        <f t="shared" si="8"/>
        <v>119.211397288535</v>
      </c>
      <c r="T22" s="209">
        <f t="shared" si="8"/>
        <v>123.979853180077</v>
      </c>
      <c r="U22" s="209">
        <f t="shared" si="8"/>
        <v>4.76845589154141</v>
      </c>
      <c r="V22" s="209">
        <f t="shared" si="8"/>
        <v>5</v>
      </c>
      <c r="W22" s="209">
        <v>123.431513180077</v>
      </c>
      <c r="X22" s="214">
        <v>123.431513180077</v>
      </c>
      <c r="Y22" s="215"/>
    </row>
    <row r="24" s="92" customFormat="1" ht="18.95" customHeight="1" spans="1:27">
      <c r="A24" s="113" t="s">
        <v>80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</row>
    <row r="25" s="92" customFormat="1" ht="18.95" customHeight="1" spans="1:9">
      <c r="A25" s="113" t="s">
        <v>81</v>
      </c>
      <c r="B25" s="113"/>
      <c r="C25" s="113"/>
      <c r="D25" s="113"/>
      <c r="E25" s="113"/>
      <c r="F25" s="113"/>
      <c r="G25" s="113"/>
      <c r="H25" s="113"/>
      <c r="I25" s="113"/>
    </row>
    <row r="26" s="92" customFormat="1" ht="18.95" customHeight="1" spans="1:27">
      <c r="A26" s="113" t="s">
        <v>180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</row>
    <row r="27" s="92" customFormat="1" ht="18.95" customHeight="1" spans="1:27">
      <c r="A27" s="113" t="s">
        <v>83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</row>
    <row r="28" s="92" customFormat="1" ht="18.95" customHeight="1" spans="1:27">
      <c r="A28" s="113" t="s">
        <v>135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</row>
    <row r="29" s="92" customFormat="1" ht="18.95" customHeight="1" spans="1:27">
      <c r="A29" s="113" t="s">
        <v>85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</row>
    <row r="30" s="92" customFormat="1" ht="14.25" spans="1:27">
      <c r="A30" s="113"/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</row>
    <row r="31" s="92" customFormat="1" ht="14.25" spans="1:10">
      <c r="A31" s="87" t="s">
        <v>86</v>
      </c>
      <c r="B31" s="87"/>
      <c r="C31" s="88"/>
      <c r="D31" s="87"/>
      <c r="F31" s="87"/>
      <c r="J31" s="87" t="s">
        <v>87</v>
      </c>
    </row>
    <row r="32" s="92" customFormat="1" ht="14.25" spans="1:10">
      <c r="A32" s="87"/>
      <c r="B32" s="87"/>
      <c r="C32" s="88"/>
      <c r="D32" s="87"/>
      <c r="F32" s="87"/>
      <c r="G32" s="87"/>
      <c r="H32" s="114"/>
      <c r="J32" s="87"/>
    </row>
    <row r="33" s="92" customFormat="1" ht="14.25" spans="1:10">
      <c r="A33" s="87" t="s">
        <v>88</v>
      </c>
      <c r="B33" s="87"/>
      <c r="C33" s="87"/>
      <c r="D33" s="87"/>
      <c r="F33" s="85"/>
      <c r="J33" s="85" t="s">
        <v>89</v>
      </c>
    </row>
  </sheetData>
  <mergeCells count="41">
    <mergeCell ref="A1:Y1"/>
    <mergeCell ref="A2:E2"/>
    <mergeCell ref="A4:T4"/>
    <mergeCell ref="D6:E6"/>
    <mergeCell ref="F6:G6"/>
    <mergeCell ref="H6:I6"/>
    <mergeCell ref="J6:K6"/>
    <mergeCell ref="W6:X6"/>
    <mergeCell ref="D15:E15"/>
    <mergeCell ref="F15:G15"/>
    <mergeCell ref="H15:I15"/>
    <mergeCell ref="J15:K15"/>
    <mergeCell ref="W15:X15"/>
    <mergeCell ref="A24:AA24"/>
    <mergeCell ref="A25:I25"/>
    <mergeCell ref="A26:AA26"/>
    <mergeCell ref="A27:AA27"/>
    <mergeCell ref="A28:AA28"/>
    <mergeCell ref="A29:AA29"/>
    <mergeCell ref="A30:AA30"/>
    <mergeCell ref="A33:D33"/>
    <mergeCell ref="A6:A7"/>
    <mergeCell ref="A15:A16"/>
    <mergeCell ref="B6:B7"/>
    <mergeCell ref="B15:B16"/>
    <mergeCell ref="C6:C7"/>
    <mergeCell ref="C15:C16"/>
    <mergeCell ref="L6:L7"/>
    <mergeCell ref="L15:L16"/>
    <mergeCell ref="R15:R16"/>
    <mergeCell ref="S6:S7"/>
    <mergeCell ref="S15:S16"/>
    <mergeCell ref="T6:T7"/>
    <mergeCell ref="T15:T16"/>
    <mergeCell ref="U6:U7"/>
    <mergeCell ref="U15:U16"/>
    <mergeCell ref="V6:V7"/>
    <mergeCell ref="V15:V16"/>
    <mergeCell ref="Y6:Y7"/>
    <mergeCell ref="Y15:Y16"/>
    <mergeCell ref="M6:R7"/>
  </mergeCells>
  <pageMargins left="0.25" right="0.25" top="0.75" bottom="0.75" header="0.298611111111111" footer="0.298611111111111"/>
  <pageSetup paperSize="9" scale="73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K8" sqref="K8"/>
    </sheetView>
  </sheetViews>
  <sheetFormatPr defaultColWidth="9" defaultRowHeight="14.25"/>
  <cols>
    <col min="2" max="2" width="10.75" customWidth="1"/>
    <col min="3" max="3" width="9" hidden="1" customWidth="1"/>
    <col min="4" max="4" width="12.625" customWidth="1"/>
    <col min="5" max="5" width="11" customWidth="1"/>
    <col min="6" max="6" width="5.375" customWidth="1"/>
  </cols>
  <sheetData>
    <row r="1" ht="20.25" spans="1:9">
      <c r="A1" s="198" t="s">
        <v>181</v>
      </c>
      <c r="B1" s="198"/>
      <c r="C1" s="198"/>
      <c r="D1" s="198"/>
      <c r="E1" s="198"/>
      <c r="F1" s="198"/>
      <c r="G1" s="198"/>
      <c r="H1" s="198"/>
      <c r="I1" s="198"/>
    </row>
    <row r="2" spans="1:9">
      <c r="A2" s="199" t="s">
        <v>1</v>
      </c>
      <c r="B2" s="199"/>
      <c r="C2" s="199"/>
      <c r="D2" s="199"/>
      <c r="E2" s="199"/>
      <c r="F2" s="199"/>
      <c r="G2" s="199"/>
      <c r="H2" s="199"/>
      <c r="I2" s="199"/>
    </row>
    <row r="3" spans="1:9">
      <c r="A3" s="199" t="s">
        <v>182</v>
      </c>
      <c r="B3" s="199"/>
      <c r="C3" s="199"/>
      <c r="D3" s="199"/>
      <c r="E3" s="199"/>
      <c r="F3" s="199"/>
      <c r="G3" s="199"/>
      <c r="H3" s="199"/>
      <c r="I3" s="199"/>
    </row>
    <row r="4" spans="1:9">
      <c r="A4" s="200" t="s">
        <v>183</v>
      </c>
      <c r="B4" s="200"/>
      <c r="C4" s="200"/>
      <c r="D4" s="200"/>
      <c r="E4" s="200"/>
      <c r="F4" s="200"/>
      <c r="G4" s="200"/>
      <c r="H4" s="200"/>
      <c r="I4" s="200"/>
    </row>
    <row r="5" spans="1:9">
      <c r="A5" s="71" t="s">
        <v>184</v>
      </c>
      <c r="B5" s="71"/>
      <c r="C5" s="71"/>
      <c r="D5" s="71"/>
      <c r="E5" s="71"/>
      <c r="F5" s="71"/>
      <c r="G5" s="71"/>
      <c r="H5" s="71"/>
      <c r="I5" s="71"/>
    </row>
    <row r="6" spans="1:9">
      <c r="A6" s="201" t="s">
        <v>5</v>
      </c>
      <c r="B6" s="201" t="s">
        <v>6</v>
      </c>
      <c r="C6" s="201" t="s">
        <v>7</v>
      </c>
      <c r="D6" s="201" t="s">
        <v>8</v>
      </c>
      <c r="E6" s="201" t="s">
        <v>9</v>
      </c>
      <c r="F6" s="201" t="s">
        <v>10</v>
      </c>
      <c r="G6" s="74" t="s">
        <v>11</v>
      </c>
      <c r="H6" s="74"/>
      <c r="I6" s="201" t="s">
        <v>185</v>
      </c>
    </row>
    <row r="7" spans="1:9">
      <c r="A7" s="201"/>
      <c r="B7" s="201"/>
      <c r="C7" s="201"/>
      <c r="D7" s="201"/>
      <c r="E7" s="201"/>
      <c r="F7" s="201"/>
      <c r="G7" s="75" t="s">
        <v>12</v>
      </c>
      <c r="H7" s="75" t="s">
        <v>13</v>
      </c>
      <c r="I7" s="201"/>
    </row>
    <row r="8" ht="46" customHeight="1" spans="1:9">
      <c r="A8" s="77">
        <v>1</v>
      </c>
      <c r="B8" s="202" t="str">
        <f>VLOOKUP(C8,[3]物料!$A$3:$C$3543,2,0)</f>
        <v>SCS0001437</v>
      </c>
      <c r="C8" s="262" t="s">
        <v>186</v>
      </c>
      <c r="D8" s="204" t="str">
        <f>VLOOKUP(C8,[4]物料BOM!$A$5:$C$4916,3,0)</f>
        <v>C40D拉锁总成</v>
      </c>
      <c r="E8" s="203" t="s">
        <v>187</v>
      </c>
      <c r="F8" s="150" t="s">
        <v>188</v>
      </c>
      <c r="G8" s="205">
        <v>5.626</v>
      </c>
      <c r="H8" s="74">
        <v>5.626</v>
      </c>
      <c r="I8" s="206"/>
    </row>
    <row r="9" spans="1:9">
      <c r="A9" s="200" t="s">
        <v>80</v>
      </c>
      <c r="B9" s="200"/>
      <c r="C9" s="200"/>
      <c r="D9" s="200"/>
      <c r="E9" s="200"/>
      <c r="F9" s="200"/>
      <c r="G9" s="200"/>
      <c r="H9" s="200"/>
      <c r="I9" s="200"/>
    </row>
    <row r="10" spans="1:9">
      <c r="A10" s="200" t="s">
        <v>81</v>
      </c>
      <c r="B10" s="200"/>
      <c r="C10" s="200"/>
      <c r="D10" s="200"/>
      <c r="E10" s="200"/>
      <c r="F10" s="200"/>
      <c r="G10" s="200"/>
      <c r="H10" s="200"/>
      <c r="I10" s="200"/>
    </row>
    <row r="11" spans="1:9">
      <c r="A11" s="200" t="s">
        <v>189</v>
      </c>
      <c r="B11" s="200"/>
      <c r="C11" s="200"/>
      <c r="D11" s="200"/>
      <c r="E11" s="200"/>
      <c r="F11" s="200"/>
      <c r="G11" s="200"/>
      <c r="H11" s="200"/>
      <c r="I11" s="200"/>
    </row>
    <row r="12" spans="1:9">
      <c r="A12" s="200" t="s">
        <v>83</v>
      </c>
      <c r="B12" s="200"/>
      <c r="C12" s="200"/>
      <c r="D12" s="200"/>
      <c r="E12" s="200"/>
      <c r="F12" s="200"/>
      <c r="G12" s="200"/>
      <c r="H12" s="200"/>
      <c r="I12" s="200"/>
    </row>
    <row r="13" spans="1:9">
      <c r="A13" s="200" t="s">
        <v>135</v>
      </c>
      <c r="B13" s="200"/>
      <c r="C13" s="200"/>
      <c r="D13" s="200"/>
      <c r="E13" s="200"/>
      <c r="F13" s="200"/>
      <c r="G13" s="200"/>
      <c r="H13" s="200"/>
      <c r="I13" s="200"/>
    </row>
    <row r="14" spans="1:9">
      <c r="A14" s="200" t="s">
        <v>85</v>
      </c>
      <c r="B14" s="200"/>
      <c r="C14" s="200"/>
      <c r="D14" s="200"/>
      <c r="E14" s="200"/>
      <c r="F14" s="200"/>
      <c r="G14" s="200"/>
      <c r="H14" s="200"/>
      <c r="I14" s="200"/>
    </row>
    <row r="15" spans="1:9">
      <c r="A15" s="85"/>
      <c r="B15" s="85"/>
      <c r="C15" s="86"/>
      <c r="D15" s="85"/>
      <c r="E15" s="85"/>
      <c r="F15" s="85"/>
      <c r="G15" s="85"/>
      <c r="H15" s="85"/>
      <c r="I15" s="63"/>
    </row>
    <row r="16" spans="1:9">
      <c r="A16" s="87" t="s">
        <v>86</v>
      </c>
      <c r="B16" s="87"/>
      <c r="C16" s="88"/>
      <c r="D16" s="87"/>
      <c r="E16" s="63"/>
      <c r="F16" s="87"/>
      <c r="G16" s="87" t="s">
        <v>87</v>
      </c>
      <c r="H16" s="63"/>
      <c r="I16" s="63"/>
    </row>
    <row r="17" spans="1:9">
      <c r="A17" s="87"/>
      <c r="B17" s="87"/>
      <c r="C17" s="88"/>
      <c r="D17" s="87"/>
      <c r="E17" s="63"/>
      <c r="F17" s="87"/>
      <c r="G17" s="87"/>
      <c r="H17" s="87"/>
      <c r="I17" s="63"/>
    </row>
    <row r="18" spans="1:9">
      <c r="A18" s="87" t="s">
        <v>88</v>
      </c>
      <c r="B18" s="87"/>
      <c r="C18" s="87"/>
      <c r="D18" s="87"/>
      <c r="E18" s="63"/>
      <c r="F18" s="85"/>
      <c r="G18" s="85" t="s">
        <v>89</v>
      </c>
      <c r="H18" s="63"/>
      <c r="I18" s="63"/>
    </row>
  </sheetData>
  <mergeCells count="20">
    <mergeCell ref="A1:I1"/>
    <mergeCell ref="A2:I2"/>
    <mergeCell ref="A3:I3"/>
    <mergeCell ref="A4:I4"/>
    <mergeCell ref="A5:I5"/>
    <mergeCell ref="G6:H6"/>
    <mergeCell ref="A9:I9"/>
    <mergeCell ref="A10:I10"/>
    <mergeCell ref="A11:I11"/>
    <mergeCell ref="A12:I12"/>
    <mergeCell ref="A13:I13"/>
    <mergeCell ref="A14:I14"/>
    <mergeCell ref="A18:D18"/>
    <mergeCell ref="A6:A7"/>
    <mergeCell ref="B6:B7"/>
    <mergeCell ref="C6:C7"/>
    <mergeCell ref="D6:D7"/>
    <mergeCell ref="E6:E7"/>
    <mergeCell ref="F6:F7"/>
    <mergeCell ref="I6:I7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5"/>
  <sheetViews>
    <sheetView topLeftCell="E7" workbookViewId="0">
      <selection activeCell="M19" sqref="M19"/>
    </sheetView>
  </sheetViews>
  <sheetFormatPr defaultColWidth="9" defaultRowHeight="13.5"/>
  <cols>
    <col min="1" max="1" width="5.75" style="91" customWidth="1"/>
    <col min="2" max="2" width="9" style="91" hidden="1" customWidth="1"/>
    <col min="3" max="3" width="10.625" style="91" customWidth="1"/>
    <col min="4" max="4" width="25.875" style="91" customWidth="1"/>
    <col min="5" max="5" width="9.375" style="96" customWidth="1"/>
    <col min="6" max="6" width="9.375" style="91" customWidth="1"/>
    <col min="7" max="7" width="9.375" style="96" customWidth="1"/>
    <col min="8" max="8" width="9.375" style="91" customWidth="1"/>
    <col min="9" max="9" width="9.375" style="96" customWidth="1"/>
    <col min="10" max="10" width="9.375" style="91" customWidth="1"/>
    <col min="11" max="11" width="9.375" style="115" customWidth="1"/>
    <col min="12" max="12" width="9.375" style="91" customWidth="1"/>
    <col min="13" max="13" width="9.375" style="96" customWidth="1"/>
    <col min="14" max="14" width="9.375" style="91" customWidth="1"/>
    <col min="15" max="15" width="9.5" style="91" customWidth="1"/>
    <col min="16" max="16" width="8.75" style="91" customWidth="1"/>
    <col min="17" max="18" width="8.375" style="91" customWidth="1"/>
    <col min="19" max="19" width="5.75" style="134" customWidth="1"/>
    <col min="20" max="20" width="10.125" style="135" customWidth="1"/>
    <col min="21" max="21" width="11.5" style="135" customWidth="1"/>
    <col min="22" max="16384" width="9" style="91"/>
  </cols>
  <sheetData>
    <row r="1" s="91" customFormat="1" ht="22.5" spans="1:21">
      <c r="A1" s="93" t="s">
        <v>190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190"/>
      <c r="U1" s="190"/>
    </row>
    <row r="2" s="91" customFormat="1" spans="1:21">
      <c r="A2" s="91" t="s">
        <v>1</v>
      </c>
      <c r="E2" s="96"/>
      <c r="G2" s="96"/>
      <c r="I2" s="96"/>
      <c r="K2" s="115"/>
      <c r="M2" s="96"/>
      <c r="S2" s="134"/>
      <c r="T2" s="135"/>
      <c r="U2" s="135"/>
    </row>
    <row r="3" s="91" customFormat="1" spans="1:21">
      <c r="A3" s="91" t="s">
        <v>137</v>
      </c>
      <c r="E3" s="96"/>
      <c r="G3" s="96"/>
      <c r="I3" s="96"/>
      <c r="K3" s="115"/>
      <c r="M3" s="96"/>
      <c r="S3" s="134"/>
      <c r="T3" s="135"/>
      <c r="U3" s="135"/>
    </row>
    <row r="4" s="95" customFormat="1" ht="24" customHeight="1" spans="1:1">
      <c r="A4" s="95" t="s">
        <v>138</v>
      </c>
    </row>
    <row r="5" s="91" customFormat="1" ht="17.25" customHeight="1" spans="1:21">
      <c r="A5" s="91" t="s">
        <v>191</v>
      </c>
      <c r="E5" s="96"/>
      <c r="G5" s="96"/>
      <c r="I5" s="96"/>
      <c r="K5" s="115"/>
      <c r="M5" s="96"/>
      <c r="Q5" s="135"/>
      <c r="R5" s="135"/>
      <c r="S5" s="134"/>
      <c r="T5" s="135"/>
      <c r="U5" s="135"/>
    </row>
    <row r="6" s="176" customFormat="1" ht="16.5" spans="1:21">
      <c r="A6" s="177" t="s">
        <v>5</v>
      </c>
      <c r="B6" s="177" t="s">
        <v>192</v>
      </c>
      <c r="C6" s="177" t="s">
        <v>7</v>
      </c>
      <c r="D6" s="177" t="s">
        <v>8</v>
      </c>
      <c r="E6" s="178" t="s">
        <v>193</v>
      </c>
      <c r="F6" s="179"/>
      <c r="G6" s="180" t="s">
        <v>194</v>
      </c>
      <c r="H6" s="179"/>
      <c r="I6" s="178" t="s">
        <v>141</v>
      </c>
      <c r="J6" s="179"/>
      <c r="K6" s="184" t="s">
        <v>195</v>
      </c>
      <c r="L6" s="179"/>
      <c r="M6" s="178" t="s">
        <v>97</v>
      </c>
      <c r="N6" s="185"/>
      <c r="O6" s="177" t="s">
        <v>143</v>
      </c>
      <c r="P6" s="186" t="s">
        <v>196</v>
      </c>
      <c r="Q6" s="191" t="s">
        <v>11</v>
      </c>
      <c r="R6" s="191"/>
      <c r="S6" s="192" t="s">
        <v>100</v>
      </c>
      <c r="T6" s="170" t="s">
        <v>197</v>
      </c>
      <c r="U6" s="170" t="s">
        <v>198</v>
      </c>
    </row>
    <row r="7" s="176" customFormat="1" ht="16.5" spans="1:21">
      <c r="A7" s="181"/>
      <c r="B7" s="181"/>
      <c r="C7" s="181"/>
      <c r="D7" s="181"/>
      <c r="E7" s="145" t="s">
        <v>146</v>
      </c>
      <c r="F7" s="142" t="s">
        <v>199</v>
      </c>
      <c r="G7" s="145" t="s">
        <v>105</v>
      </c>
      <c r="H7" s="142" t="s">
        <v>106</v>
      </c>
      <c r="I7" s="145" t="s">
        <v>105</v>
      </c>
      <c r="J7" s="142" t="s">
        <v>106</v>
      </c>
      <c r="K7" s="187" t="s">
        <v>105</v>
      </c>
      <c r="L7" s="142" t="s">
        <v>106</v>
      </c>
      <c r="M7" s="145" t="s">
        <v>107</v>
      </c>
      <c r="N7" s="188" t="s">
        <v>200</v>
      </c>
      <c r="O7" s="181"/>
      <c r="P7" s="189"/>
      <c r="Q7" s="161" t="s">
        <v>12</v>
      </c>
      <c r="R7" s="193" t="s">
        <v>201</v>
      </c>
      <c r="S7" s="194"/>
      <c r="T7" s="170"/>
      <c r="U7" s="170"/>
    </row>
    <row r="8" s="176" customFormat="1" ht="24" customHeight="1" spans="1:21">
      <c r="A8" s="146">
        <v>1</v>
      </c>
      <c r="B8" s="146" t="s">
        <v>202</v>
      </c>
      <c r="C8" s="146" t="s">
        <v>203</v>
      </c>
      <c r="D8" s="150" t="s">
        <v>204</v>
      </c>
      <c r="E8" s="148">
        <v>0.361035</v>
      </c>
      <c r="F8" s="149">
        <f>E8*63.7</f>
        <v>22.9979295</v>
      </c>
      <c r="G8" s="148">
        <v>0.35784</v>
      </c>
      <c r="H8" s="149">
        <f t="shared" ref="H8:H13" si="0">G8*39.1</f>
        <v>13.991544</v>
      </c>
      <c r="I8" s="148">
        <v>0.1599</v>
      </c>
      <c r="J8" s="149">
        <f t="shared" ref="J8:J13" si="1">I8*22.4</f>
        <v>3.58176</v>
      </c>
      <c r="K8" s="148">
        <v>0.0201</v>
      </c>
      <c r="L8" s="149">
        <f t="shared" ref="L8:L13" si="2">K8*32.5</f>
        <v>0.65325</v>
      </c>
      <c r="M8" s="148">
        <f>0.362*1.01</f>
        <v>0.36562</v>
      </c>
      <c r="N8" s="149">
        <f t="shared" ref="N8:N11" si="3">M8*12</f>
        <v>4.38744</v>
      </c>
      <c r="O8" s="162">
        <v>4.064</v>
      </c>
      <c r="P8" s="162">
        <v>10.5679</v>
      </c>
      <c r="Q8" s="163">
        <f t="shared" ref="Q8:Q13" si="4">P8+O8+N8+L8+J8+H8+F8</f>
        <v>60.2438235</v>
      </c>
      <c r="R8" s="163">
        <v>60.2438235</v>
      </c>
      <c r="S8" s="195">
        <v>1</v>
      </c>
      <c r="T8" s="172">
        <f t="shared" ref="T8:T13" si="5">R8*S8</f>
        <v>60.2438235</v>
      </c>
      <c r="U8" s="172">
        <f t="shared" ref="U8:U13" si="6">T8*1.13</f>
        <v>68.075520555</v>
      </c>
    </row>
    <row r="9" s="176" customFormat="1" ht="24" customHeight="1" spans="1:21">
      <c r="A9" s="146">
        <v>2</v>
      </c>
      <c r="B9" s="146" t="s">
        <v>205</v>
      </c>
      <c r="C9" s="146" t="s">
        <v>206</v>
      </c>
      <c r="D9" s="150" t="s">
        <v>207</v>
      </c>
      <c r="E9" s="148">
        <v>0.3594375</v>
      </c>
      <c r="F9" s="149">
        <f t="shared" ref="F9:F13" si="7">E9*58.8</f>
        <v>21.134925</v>
      </c>
      <c r="G9" s="148">
        <v>0.515</v>
      </c>
      <c r="H9" s="149">
        <f t="shared" si="0"/>
        <v>20.1365</v>
      </c>
      <c r="I9" s="148">
        <v>0.2214</v>
      </c>
      <c r="J9" s="149">
        <f t="shared" si="1"/>
        <v>4.95936</v>
      </c>
      <c r="K9" s="148">
        <v>0.0201</v>
      </c>
      <c r="L9" s="149">
        <f t="shared" si="2"/>
        <v>0.65325</v>
      </c>
      <c r="M9" s="148">
        <f>0.52*1.01</f>
        <v>0.5252</v>
      </c>
      <c r="N9" s="149">
        <f t="shared" si="3"/>
        <v>6.3024</v>
      </c>
      <c r="O9" s="162">
        <v>5.359</v>
      </c>
      <c r="P9" s="162">
        <v>13.6059</v>
      </c>
      <c r="Q9" s="163">
        <f t="shared" si="4"/>
        <v>72.151335</v>
      </c>
      <c r="R9" s="163">
        <v>72.151335</v>
      </c>
      <c r="S9" s="195">
        <v>1</v>
      </c>
      <c r="T9" s="172">
        <f t="shared" si="5"/>
        <v>72.151335</v>
      </c>
      <c r="U9" s="172">
        <f t="shared" si="6"/>
        <v>81.53100855</v>
      </c>
    </row>
    <row r="10" s="176" customFormat="1" ht="24" customHeight="1" spans="1:21">
      <c r="A10" s="146">
        <v>3</v>
      </c>
      <c r="B10" s="146" t="s">
        <v>202</v>
      </c>
      <c r="C10" s="146" t="s">
        <v>208</v>
      </c>
      <c r="D10" s="150" t="s">
        <v>209</v>
      </c>
      <c r="E10" s="148">
        <v>0.431325</v>
      </c>
      <c r="F10" s="149">
        <f>E10*63.7</f>
        <v>27.4754025</v>
      </c>
      <c r="G10" s="148">
        <v>0.28</v>
      </c>
      <c r="H10" s="149">
        <f t="shared" si="0"/>
        <v>10.948</v>
      </c>
      <c r="I10" s="148">
        <v>0.369</v>
      </c>
      <c r="J10" s="149">
        <f t="shared" si="1"/>
        <v>8.2656</v>
      </c>
      <c r="K10" s="148">
        <v>0.0092125</v>
      </c>
      <c r="L10" s="149">
        <f t="shared" si="2"/>
        <v>0.29940625</v>
      </c>
      <c r="M10" s="148">
        <f>0.144*1.01</f>
        <v>0.14544</v>
      </c>
      <c r="N10" s="149">
        <f t="shared" si="3"/>
        <v>1.74528</v>
      </c>
      <c r="O10" s="162">
        <v>4.812</v>
      </c>
      <c r="P10" s="162">
        <v>10.908</v>
      </c>
      <c r="Q10" s="163">
        <f t="shared" si="4"/>
        <v>64.45368875</v>
      </c>
      <c r="R10" s="163">
        <v>64.45368875</v>
      </c>
      <c r="S10" s="195">
        <v>1</v>
      </c>
      <c r="T10" s="172">
        <f t="shared" si="5"/>
        <v>64.45368875</v>
      </c>
      <c r="U10" s="172">
        <f t="shared" si="6"/>
        <v>72.8326682875</v>
      </c>
    </row>
    <row r="11" s="176" customFormat="1" ht="24" customHeight="1" spans="1:21">
      <c r="A11" s="146">
        <v>4</v>
      </c>
      <c r="B11" s="146" t="s">
        <v>205</v>
      </c>
      <c r="C11" s="146" t="s">
        <v>210</v>
      </c>
      <c r="D11" s="150" t="s">
        <v>211</v>
      </c>
      <c r="E11" s="148">
        <v>0.431325</v>
      </c>
      <c r="F11" s="149">
        <f t="shared" si="7"/>
        <v>25.36191</v>
      </c>
      <c r="G11" s="148">
        <v>0.4625</v>
      </c>
      <c r="H11" s="149">
        <f t="shared" si="0"/>
        <v>18.08375</v>
      </c>
      <c r="I11" s="148">
        <v>0.5535</v>
      </c>
      <c r="J11" s="149">
        <f t="shared" si="1"/>
        <v>12.3984</v>
      </c>
      <c r="K11" s="148">
        <v>0.0092125</v>
      </c>
      <c r="L11" s="149">
        <f t="shared" si="2"/>
        <v>0.29940625</v>
      </c>
      <c r="M11" s="148">
        <f>0.208*1.01</f>
        <v>0.21008</v>
      </c>
      <c r="N11" s="149">
        <f t="shared" si="3"/>
        <v>2.52096</v>
      </c>
      <c r="O11" s="162">
        <v>5.16</v>
      </c>
      <c r="P11" s="162">
        <v>14.499</v>
      </c>
      <c r="Q11" s="163">
        <f t="shared" si="4"/>
        <v>78.32342625</v>
      </c>
      <c r="R11" s="163">
        <v>78.32342625</v>
      </c>
      <c r="S11" s="195">
        <v>1</v>
      </c>
      <c r="T11" s="172">
        <f t="shared" si="5"/>
        <v>78.32342625</v>
      </c>
      <c r="U11" s="172">
        <f t="shared" si="6"/>
        <v>88.5054716625</v>
      </c>
    </row>
    <row r="12" s="176" customFormat="1" ht="24" customHeight="1" spans="1:21">
      <c r="A12" s="146">
        <v>5</v>
      </c>
      <c r="B12" s="146" t="s">
        <v>212</v>
      </c>
      <c r="C12" s="146" t="s">
        <v>213</v>
      </c>
      <c r="D12" s="150" t="s">
        <v>214</v>
      </c>
      <c r="E12" s="148"/>
      <c r="F12" s="149">
        <f t="shared" si="7"/>
        <v>0</v>
      </c>
      <c r="G12" s="148">
        <v>0.2125</v>
      </c>
      <c r="H12" s="149">
        <f t="shared" si="0"/>
        <v>8.30875</v>
      </c>
      <c r="I12" s="148"/>
      <c r="J12" s="149">
        <f t="shared" si="1"/>
        <v>0</v>
      </c>
      <c r="K12" s="148">
        <v>0.0201</v>
      </c>
      <c r="L12" s="149">
        <f t="shared" si="2"/>
        <v>0.65325</v>
      </c>
      <c r="M12" s="148"/>
      <c r="N12" s="149">
        <f>M12*15.5</f>
        <v>0</v>
      </c>
      <c r="O12" s="162">
        <v>1.85</v>
      </c>
      <c r="P12" s="162">
        <v>4.995</v>
      </c>
      <c r="Q12" s="163">
        <f t="shared" si="4"/>
        <v>15.807</v>
      </c>
      <c r="R12" s="163">
        <v>15.807</v>
      </c>
      <c r="S12" s="196">
        <v>2</v>
      </c>
      <c r="T12" s="172">
        <f t="shared" si="5"/>
        <v>31.614</v>
      </c>
      <c r="U12" s="172">
        <f t="shared" si="6"/>
        <v>35.72382</v>
      </c>
    </row>
    <row r="13" s="176" customFormat="1" ht="24" customHeight="1" spans="1:21">
      <c r="A13" s="146">
        <v>6</v>
      </c>
      <c r="B13" s="146" t="s">
        <v>215</v>
      </c>
      <c r="C13" s="146" t="s">
        <v>216</v>
      </c>
      <c r="D13" s="150" t="s">
        <v>217</v>
      </c>
      <c r="E13" s="148"/>
      <c r="F13" s="149">
        <f t="shared" si="7"/>
        <v>0</v>
      </c>
      <c r="G13" s="148">
        <v>0.1875</v>
      </c>
      <c r="H13" s="149">
        <f t="shared" si="0"/>
        <v>7.33125</v>
      </c>
      <c r="I13" s="148"/>
      <c r="J13" s="149">
        <f t="shared" si="1"/>
        <v>0</v>
      </c>
      <c r="K13" s="148">
        <v>0.02345</v>
      </c>
      <c r="L13" s="149">
        <f t="shared" si="2"/>
        <v>0.762125</v>
      </c>
      <c r="M13" s="148"/>
      <c r="N13" s="149">
        <f>M13*15.5</f>
        <v>0</v>
      </c>
      <c r="O13" s="162">
        <v>0.99</v>
      </c>
      <c r="P13" s="162">
        <v>3.51</v>
      </c>
      <c r="Q13" s="163">
        <f t="shared" si="4"/>
        <v>12.593375</v>
      </c>
      <c r="R13" s="163">
        <v>12.593375</v>
      </c>
      <c r="S13" s="196">
        <v>1</v>
      </c>
      <c r="T13" s="172">
        <f t="shared" si="5"/>
        <v>12.593375</v>
      </c>
      <c r="U13" s="172">
        <f t="shared" si="6"/>
        <v>14.23051375</v>
      </c>
    </row>
    <row r="14" s="140" customFormat="1" ht="18" customHeight="1" spans="1:21">
      <c r="A14" s="151"/>
      <c r="B14" s="151"/>
      <c r="C14" s="151"/>
      <c r="D14" s="151" t="s">
        <v>218</v>
      </c>
      <c r="E14" s="152"/>
      <c r="F14" s="153"/>
      <c r="G14" s="152"/>
      <c r="H14" s="153"/>
      <c r="I14" s="152"/>
      <c r="J14" s="153"/>
      <c r="K14" s="152"/>
      <c r="L14" s="153"/>
      <c r="M14" s="152"/>
      <c r="N14" s="153"/>
      <c r="O14" s="164"/>
      <c r="P14" s="164"/>
      <c r="Q14" s="165"/>
      <c r="R14" s="165"/>
      <c r="S14" s="166">
        <f t="shared" ref="S14:U14" si="8">SUM(S8:S13)</f>
        <v>7</v>
      </c>
      <c r="T14" s="153">
        <f t="shared" si="8"/>
        <v>319.3796485</v>
      </c>
      <c r="U14" s="153">
        <f t="shared" si="8"/>
        <v>360.899002805</v>
      </c>
    </row>
    <row r="15" s="91" customFormat="1" ht="36" customHeight="1" spans="1:21">
      <c r="A15" s="182" t="s">
        <v>219</v>
      </c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97"/>
    </row>
    <row r="16" s="92" customFormat="1" ht="18.95" customHeight="1" spans="1:9">
      <c r="A16" s="154" t="s">
        <v>80</v>
      </c>
      <c r="B16" s="154"/>
      <c r="C16" s="154"/>
      <c r="D16" s="154"/>
      <c r="E16" s="154"/>
      <c r="F16" s="154"/>
      <c r="G16" s="154"/>
      <c r="H16" s="154"/>
      <c r="I16" s="154"/>
    </row>
    <row r="17" s="92" customFormat="1" ht="18.95" customHeight="1" spans="1:9">
      <c r="A17" s="154" t="s">
        <v>81</v>
      </c>
      <c r="B17" s="154"/>
      <c r="C17" s="154"/>
      <c r="D17" s="154"/>
      <c r="E17" s="154"/>
      <c r="F17" s="154"/>
      <c r="G17" s="154"/>
      <c r="H17" s="154"/>
      <c r="I17" s="154"/>
    </row>
    <row r="18" s="92" customFormat="1" ht="18.95" customHeight="1" spans="1:9">
      <c r="A18" s="154" t="s">
        <v>220</v>
      </c>
      <c r="B18" s="154"/>
      <c r="C18" s="154"/>
      <c r="D18" s="154"/>
      <c r="E18" s="154"/>
      <c r="F18" s="154"/>
      <c r="G18" s="154"/>
      <c r="H18" s="154"/>
      <c r="I18" s="154"/>
    </row>
    <row r="19" s="92" customFormat="1" ht="18.95" customHeight="1" spans="1:9">
      <c r="A19" s="154" t="s">
        <v>83</v>
      </c>
      <c r="B19" s="154"/>
      <c r="C19" s="154"/>
      <c r="D19" s="154"/>
      <c r="E19" s="154"/>
      <c r="F19" s="154"/>
      <c r="G19" s="154"/>
      <c r="H19" s="154"/>
      <c r="I19" s="154"/>
    </row>
    <row r="20" s="92" customFormat="1" ht="18.95" customHeight="1" spans="1:9">
      <c r="A20" s="154" t="s">
        <v>135</v>
      </c>
      <c r="B20" s="154"/>
      <c r="C20" s="154"/>
      <c r="D20" s="154"/>
      <c r="E20" s="154"/>
      <c r="F20" s="154"/>
      <c r="G20" s="154"/>
      <c r="H20" s="154"/>
      <c r="I20" s="154"/>
    </row>
    <row r="21" s="92" customFormat="1" ht="18.95" customHeight="1" spans="1:9">
      <c r="A21" s="154" t="s">
        <v>85</v>
      </c>
      <c r="B21" s="154"/>
      <c r="C21" s="154"/>
      <c r="D21" s="154"/>
      <c r="E21" s="154"/>
      <c r="F21" s="154"/>
      <c r="G21" s="154"/>
      <c r="H21" s="154"/>
      <c r="I21" s="154"/>
    </row>
    <row r="22" s="92" customFormat="1" ht="18.95" customHeight="1" spans="1:9">
      <c r="A22" s="113"/>
      <c r="B22" s="113"/>
      <c r="C22" s="113"/>
      <c r="D22" s="113"/>
      <c r="E22" s="113"/>
      <c r="F22" s="113"/>
      <c r="G22" s="113"/>
      <c r="H22" s="113"/>
      <c r="I22" s="113"/>
    </row>
    <row r="23" s="92" customFormat="1" ht="14.25" spans="1:10">
      <c r="A23" s="87" t="s">
        <v>86</v>
      </c>
      <c r="B23" s="87"/>
      <c r="C23" s="88"/>
      <c r="D23" s="87"/>
      <c r="F23" s="87"/>
      <c r="J23" s="87" t="s">
        <v>87</v>
      </c>
    </row>
    <row r="24" s="92" customFormat="1" ht="14.25" spans="1:10">
      <c r="A24" s="87"/>
      <c r="B24" s="87"/>
      <c r="C24" s="88"/>
      <c r="D24" s="87"/>
      <c r="F24" s="87"/>
      <c r="G24" s="87"/>
      <c r="H24" s="114"/>
      <c r="J24" s="87"/>
    </row>
    <row r="25" s="92" customFormat="1" ht="14.25" spans="1:10">
      <c r="A25" s="87" t="s">
        <v>88</v>
      </c>
      <c r="B25" s="87"/>
      <c r="C25" s="87"/>
      <c r="D25" s="87"/>
      <c r="F25" s="85"/>
      <c r="J25" s="85" t="s">
        <v>89</v>
      </c>
    </row>
  </sheetData>
  <mergeCells count="20">
    <mergeCell ref="A1:T1"/>
    <mergeCell ref="A4:O4"/>
    <mergeCell ref="E6:F6"/>
    <mergeCell ref="G6:H6"/>
    <mergeCell ref="I6:J6"/>
    <mergeCell ref="K6:L6"/>
    <mergeCell ref="M6:N6"/>
    <mergeCell ref="Q6:R6"/>
    <mergeCell ref="A15:U15"/>
    <mergeCell ref="A22:I22"/>
    <mergeCell ref="A25:D25"/>
    <mergeCell ref="A6:A7"/>
    <mergeCell ref="B6:B7"/>
    <mergeCell ref="C6:C7"/>
    <mergeCell ref="D6:D7"/>
    <mergeCell ref="O6:O7"/>
    <mergeCell ref="P6:P7"/>
    <mergeCell ref="S6:S7"/>
    <mergeCell ref="T6:T7"/>
    <mergeCell ref="U6:U7"/>
  </mergeCells>
  <pageMargins left="0.25" right="0.25" top="0.75" bottom="0.75" header="0.298611111111111" footer="0.298611111111111"/>
  <pageSetup paperSize="9" scale="6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6"/>
  <sheetViews>
    <sheetView workbookViewId="0">
      <selection activeCell="A1" sqref="A1:S1"/>
    </sheetView>
  </sheetViews>
  <sheetFormatPr defaultColWidth="9" defaultRowHeight="13.5"/>
  <cols>
    <col min="1" max="1" width="4.125" style="1" customWidth="1"/>
    <col min="2" max="2" width="8.75" style="1" hidden="1" customWidth="1"/>
    <col min="3" max="3" width="10.875" style="1" customWidth="1"/>
    <col min="4" max="4" width="28.625" style="1" customWidth="1"/>
    <col min="5" max="5" width="7.5" style="5" customWidth="1"/>
    <col min="6" max="6" width="8.375" style="1" customWidth="1"/>
    <col min="7" max="7" width="7.5" style="5" customWidth="1"/>
    <col min="8" max="8" width="7.75" style="1" customWidth="1"/>
    <col min="9" max="9" width="7.875" style="5" customWidth="1"/>
    <col min="10" max="10" width="8.375" style="1" customWidth="1"/>
    <col min="11" max="11" width="7.75" style="5" customWidth="1"/>
    <col min="12" max="12" width="7.5" style="1" customWidth="1"/>
    <col min="13" max="13" width="8" style="1" customWidth="1"/>
    <col min="14" max="14" width="6.75" style="1" customWidth="1"/>
    <col min="15" max="15" width="9" style="1" hidden="1" customWidth="1"/>
    <col min="16" max="17" width="9" style="1" customWidth="1"/>
    <col min="18" max="18" width="4.875" style="1" customWidth="1"/>
    <col min="19" max="19" width="8" style="6" customWidth="1"/>
    <col min="20" max="20" width="12.875" style="1" customWidth="1"/>
    <col min="21" max="16384" width="9" style="1"/>
  </cols>
  <sheetData>
    <row r="1" s="1" customFormat="1" ht="22.5" spans="1:19">
      <c r="A1" s="7" t="s">
        <v>221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43"/>
    </row>
    <row r="2" s="1" customFormat="1" spans="1:19">
      <c r="A2" s="1" t="s">
        <v>1</v>
      </c>
      <c r="E2" s="5"/>
      <c r="G2" s="5"/>
      <c r="I2" s="5"/>
      <c r="K2" s="5"/>
      <c r="S2" s="6"/>
    </row>
    <row r="3" s="1" customFormat="1" spans="1:19">
      <c r="A3" s="1" t="s">
        <v>137</v>
      </c>
      <c r="E3" s="5"/>
      <c r="G3" s="5"/>
      <c r="I3" s="5"/>
      <c r="K3" s="5"/>
      <c r="S3" s="6"/>
    </row>
    <row r="4" s="95" customFormat="1" ht="24" customHeight="1" spans="1:1">
      <c r="A4" s="95" t="s">
        <v>138</v>
      </c>
    </row>
    <row r="5" s="1" customFormat="1" ht="23.25" customHeight="1" spans="1:19">
      <c r="A5" s="1" t="s">
        <v>222</v>
      </c>
      <c r="E5" s="5"/>
      <c r="G5" s="5"/>
      <c r="I5" s="5"/>
      <c r="K5" s="5"/>
      <c r="S5" s="6"/>
    </row>
    <row r="6" s="1" customFormat="1" ht="18" customHeight="1" spans="1:20">
      <c r="A6" s="142" t="s">
        <v>5</v>
      </c>
      <c r="B6" s="142" t="s">
        <v>192</v>
      </c>
      <c r="C6" s="142" t="s">
        <v>7</v>
      </c>
      <c r="D6" s="142" t="s">
        <v>8</v>
      </c>
      <c r="E6" s="143" t="s">
        <v>140</v>
      </c>
      <c r="F6" s="60"/>
      <c r="G6" s="143" t="s">
        <v>223</v>
      </c>
      <c r="H6" s="60"/>
      <c r="I6" s="157" t="s">
        <v>224</v>
      </c>
      <c r="J6" s="60"/>
      <c r="K6" s="143" t="s">
        <v>97</v>
      </c>
      <c r="L6" s="60"/>
      <c r="M6" s="142" t="s">
        <v>143</v>
      </c>
      <c r="N6" s="158" t="s">
        <v>225</v>
      </c>
      <c r="O6" s="142" t="s">
        <v>226</v>
      </c>
      <c r="P6" s="159" t="s">
        <v>11</v>
      </c>
      <c r="Q6" s="168"/>
      <c r="R6" s="142" t="s">
        <v>100</v>
      </c>
      <c r="S6" s="169" t="s">
        <v>227</v>
      </c>
      <c r="T6" s="170" t="s">
        <v>228</v>
      </c>
    </row>
    <row r="7" s="1" customFormat="1" ht="18" customHeight="1" spans="1:20">
      <c r="A7" s="144"/>
      <c r="B7" s="144"/>
      <c r="C7" s="144"/>
      <c r="D7" s="144"/>
      <c r="E7" s="145" t="s">
        <v>146</v>
      </c>
      <c r="F7" s="142" t="s">
        <v>199</v>
      </c>
      <c r="G7" s="145" t="s">
        <v>105</v>
      </c>
      <c r="H7" s="142" t="s">
        <v>106</v>
      </c>
      <c r="I7" s="145" t="s">
        <v>105</v>
      </c>
      <c r="J7" s="142" t="s">
        <v>106</v>
      </c>
      <c r="K7" s="145" t="s">
        <v>107</v>
      </c>
      <c r="L7" s="142" t="s">
        <v>200</v>
      </c>
      <c r="M7" s="144"/>
      <c r="N7" s="160"/>
      <c r="O7" s="144"/>
      <c r="P7" s="161" t="s">
        <v>229</v>
      </c>
      <c r="Q7" s="171" t="s">
        <v>230</v>
      </c>
      <c r="R7" s="144"/>
      <c r="S7" s="169"/>
      <c r="T7" s="170"/>
    </row>
    <row r="8" s="1" customFormat="1" ht="18" customHeight="1" spans="1:20">
      <c r="A8" s="146">
        <v>1</v>
      </c>
      <c r="B8" s="146" t="s">
        <v>231</v>
      </c>
      <c r="C8" s="146"/>
      <c r="D8" s="147" t="s">
        <v>232</v>
      </c>
      <c r="E8" s="148">
        <v>0.3171875</v>
      </c>
      <c r="F8" s="149">
        <f t="shared" ref="F8:F13" si="0">E8*26.85</f>
        <v>8.516484375</v>
      </c>
      <c r="G8" s="148">
        <v>0.42875</v>
      </c>
      <c r="H8" s="149">
        <f t="shared" ref="H8:H13" si="1">G8*22.4</f>
        <v>9.604</v>
      </c>
      <c r="I8" s="148">
        <v>0.08375</v>
      </c>
      <c r="J8" s="149">
        <f t="shared" ref="J8:J13" si="2">I8*41.3</f>
        <v>3.458875</v>
      </c>
      <c r="K8" s="148">
        <f>0.342*1.01</f>
        <v>0.34542</v>
      </c>
      <c r="L8" s="149">
        <f t="shared" ref="L8:L12" si="3">K8*12</f>
        <v>4.14504</v>
      </c>
      <c r="M8" s="162">
        <v>4.064</v>
      </c>
      <c r="N8" s="163">
        <v>8.88</v>
      </c>
      <c r="O8" s="163">
        <f t="shared" ref="O8:O13" si="4">P8*1.13</f>
        <v>43.69529129375</v>
      </c>
      <c r="P8" s="163">
        <f t="shared" ref="P8:P12" si="5">N8+M8+L8+J8+H8+F8</f>
        <v>38.668399375</v>
      </c>
      <c r="Q8" s="163">
        <v>38.668399375</v>
      </c>
      <c r="R8" s="146">
        <v>1</v>
      </c>
      <c r="S8" s="172">
        <f t="shared" ref="S8:S13" si="6">Q8*R8</f>
        <v>38.668399375</v>
      </c>
      <c r="T8" s="172">
        <f t="shared" ref="T8:T13" si="7">S8*1.13</f>
        <v>43.69529129375</v>
      </c>
    </row>
    <row r="9" s="1" customFormat="1" ht="18" customHeight="1" spans="1:20">
      <c r="A9" s="146">
        <v>2</v>
      </c>
      <c r="B9" s="146" t="s">
        <v>233</v>
      </c>
      <c r="C9" s="146"/>
      <c r="D9" s="150" t="s">
        <v>234</v>
      </c>
      <c r="E9" s="148">
        <v>0.325</v>
      </c>
      <c r="F9" s="149">
        <f t="shared" si="0"/>
        <v>8.72625</v>
      </c>
      <c r="G9" s="148">
        <v>0.635</v>
      </c>
      <c r="H9" s="149">
        <f t="shared" si="1"/>
        <v>14.224</v>
      </c>
      <c r="I9" s="148">
        <v>0.08375</v>
      </c>
      <c r="J9" s="149">
        <f t="shared" si="2"/>
        <v>3.458875</v>
      </c>
      <c r="K9" s="148">
        <f>0.5*1.01</f>
        <v>0.505</v>
      </c>
      <c r="L9" s="149">
        <f t="shared" si="3"/>
        <v>6.06</v>
      </c>
      <c r="M9" s="162">
        <v>5.359</v>
      </c>
      <c r="N9" s="163">
        <v>11.448</v>
      </c>
      <c r="O9" s="163">
        <f t="shared" si="4"/>
        <v>55.68202125</v>
      </c>
      <c r="P9" s="163">
        <f t="shared" si="5"/>
        <v>49.276125</v>
      </c>
      <c r="Q9" s="163">
        <v>49.276125</v>
      </c>
      <c r="R9" s="146">
        <v>1</v>
      </c>
      <c r="S9" s="172">
        <f t="shared" si="6"/>
        <v>49.276125</v>
      </c>
      <c r="T9" s="172">
        <f t="shared" si="7"/>
        <v>55.68202125</v>
      </c>
    </row>
    <row r="10" s="1" customFormat="1" ht="18" customHeight="1" spans="1:20">
      <c r="A10" s="146">
        <v>3</v>
      </c>
      <c r="B10" s="146" t="s">
        <v>235</v>
      </c>
      <c r="C10" s="146"/>
      <c r="D10" s="150" t="s">
        <v>236</v>
      </c>
      <c r="E10" s="148">
        <v>0.4125</v>
      </c>
      <c r="F10" s="149">
        <f t="shared" si="0"/>
        <v>11.075625</v>
      </c>
      <c r="G10" s="148">
        <v>0.56875</v>
      </c>
      <c r="H10" s="149">
        <f t="shared" si="1"/>
        <v>12.74</v>
      </c>
      <c r="I10" s="148">
        <v>0.054605</v>
      </c>
      <c r="J10" s="149">
        <f t="shared" si="2"/>
        <v>2.2551865</v>
      </c>
      <c r="K10" s="148">
        <f>0.124*1.01</f>
        <v>0.12524</v>
      </c>
      <c r="L10" s="149">
        <f>K10*15.5</f>
        <v>1.94122</v>
      </c>
      <c r="M10" s="162">
        <v>4.812</v>
      </c>
      <c r="N10" s="163">
        <v>7.3872</v>
      </c>
      <c r="O10" s="163">
        <f t="shared" si="4"/>
        <v>45.438691595</v>
      </c>
      <c r="P10" s="163">
        <f>F10+H10+J10+L10+M10+N10</f>
        <v>40.2112315</v>
      </c>
      <c r="Q10" s="163">
        <v>40.2112315</v>
      </c>
      <c r="R10" s="144">
        <v>1</v>
      </c>
      <c r="S10" s="172">
        <f t="shared" si="6"/>
        <v>40.2112315</v>
      </c>
      <c r="T10" s="172">
        <f t="shared" si="7"/>
        <v>45.438691595</v>
      </c>
    </row>
    <row r="11" s="1" customFormat="1" ht="18" customHeight="1" spans="1:20">
      <c r="A11" s="146">
        <v>4</v>
      </c>
      <c r="B11" s="146" t="s">
        <v>231</v>
      </c>
      <c r="C11" s="146"/>
      <c r="D11" s="150" t="s">
        <v>237</v>
      </c>
      <c r="E11" s="148">
        <v>0.415625</v>
      </c>
      <c r="F11" s="149">
        <f t="shared" si="0"/>
        <v>11.15953125</v>
      </c>
      <c r="G11" s="148">
        <v>0.9075</v>
      </c>
      <c r="H11" s="149">
        <f t="shared" si="1"/>
        <v>20.328</v>
      </c>
      <c r="I11" s="148">
        <v>0.0547725</v>
      </c>
      <c r="J11" s="149">
        <f t="shared" si="2"/>
        <v>2.26210425</v>
      </c>
      <c r="K11" s="148">
        <f>0.188*1.01</f>
        <v>0.18988</v>
      </c>
      <c r="L11" s="149">
        <f t="shared" si="3"/>
        <v>2.27856</v>
      </c>
      <c r="M11" s="162">
        <v>5.16</v>
      </c>
      <c r="N11" s="163">
        <v>9.7632</v>
      </c>
      <c r="O11" s="163">
        <f t="shared" si="4"/>
        <v>57.575076915</v>
      </c>
      <c r="P11" s="163">
        <f t="shared" si="5"/>
        <v>50.9513955</v>
      </c>
      <c r="Q11" s="163">
        <v>50.9513955</v>
      </c>
      <c r="R11" s="146">
        <v>1</v>
      </c>
      <c r="S11" s="172">
        <f t="shared" si="6"/>
        <v>50.9513955</v>
      </c>
      <c r="T11" s="172">
        <f t="shared" si="7"/>
        <v>57.575076915</v>
      </c>
    </row>
    <row r="12" s="1" customFormat="1" ht="18" customHeight="1" spans="1:20">
      <c r="A12" s="146">
        <v>5</v>
      </c>
      <c r="B12" s="146" t="s">
        <v>233</v>
      </c>
      <c r="C12" s="146"/>
      <c r="D12" s="150" t="s">
        <v>238</v>
      </c>
      <c r="E12" s="148"/>
      <c r="F12" s="149">
        <f t="shared" si="0"/>
        <v>0</v>
      </c>
      <c r="G12" s="148">
        <v>0.2025</v>
      </c>
      <c r="H12" s="149">
        <f t="shared" si="1"/>
        <v>4.536</v>
      </c>
      <c r="I12" s="148"/>
      <c r="J12" s="149">
        <f t="shared" si="2"/>
        <v>0</v>
      </c>
      <c r="K12" s="148"/>
      <c r="L12" s="149">
        <f t="shared" si="3"/>
        <v>0</v>
      </c>
      <c r="M12" s="162">
        <v>1.85</v>
      </c>
      <c r="N12" s="163">
        <v>3.348</v>
      </c>
      <c r="O12" s="163">
        <f t="shared" si="4"/>
        <v>10.99942</v>
      </c>
      <c r="P12" s="163">
        <f t="shared" si="5"/>
        <v>9.734</v>
      </c>
      <c r="Q12" s="163">
        <v>9.734</v>
      </c>
      <c r="R12" s="146">
        <v>1</v>
      </c>
      <c r="S12" s="172">
        <f t="shared" si="6"/>
        <v>9.734</v>
      </c>
      <c r="T12" s="172">
        <f t="shared" si="7"/>
        <v>10.99942</v>
      </c>
    </row>
    <row r="13" s="1" customFormat="1" ht="18" customHeight="1" spans="1:20">
      <c r="A13" s="146">
        <v>6</v>
      </c>
      <c r="B13" s="146" t="s">
        <v>235</v>
      </c>
      <c r="C13" s="146"/>
      <c r="D13" s="150" t="s">
        <v>239</v>
      </c>
      <c r="E13" s="148"/>
      <c r="F13" s="149">
        <f t="shared" si="0"/>
        <v>0</v>
      </c>
      <c r="G13" s="148">
        <v>0.165</v>
      </c>
      <c r="H13" s="149">
        <f t="shared" si="1"/>
        <v>3.696</v>
      </c>
      <c r="I13" s="148"/>
      <c r="J13" s="149">
        <f t="shared" si="2"/>
        <v>0</v>
      </c>
      <c r="K13" s="148"/>
      <c r="L13" s="149">
        <f>K13*15.5</f>
        <v>0</v>
      </c>
      <c r="M13" s="162">
        <v>0.99</v>
      </c>
      <c r="N13" s="163">
        <v>2.268</v>
      </c>
      <c r="O13" s="163">
        <f t="shared" si="4"/>
        <v>7.85802</v>
      </c>
      <c r="P13" s="163">
        <f>F13+H13+J13+L13+M13+N13</f>
        <v>6.954</v>
      </c>
      <c r="Q13" s="163">
        <v>6.954</v>
      </c>
      <c r="R13" s="144">
        <v>2</v>
      </c>
      <c r="S13" s="172">
        <f t="shared" si="6"/>
        <v>13.908</v>
      </c>
      <c r="T13" s="172">
        <f t="shared" si="7"/>
        <v>15.71604</v>
      </c>
    </row>
    <row r="14" s="140" customFormat="1" ht="18" customHeight="1" spans="1:20">
      <c r="A14" s="151"/>
      <c r="B14" s="151"/>
      <c r="C14" s="151"/>
      <c r="D14" s="151" t="s">
        <v>240</v>
      </c>
      <c r="E14" s="152"/>
      <c r="F14" s="152"/>
      <c r="G14" s="153"/>
      <c r="H14" s="153"/>
      <c r="I14" s="152"/>
      <c r="J14" s="152"/>
      <c r="K14" s="153"/>
      <c r="L14" s="164"/>
      <c r="M14" s="165"/>
      <c r="N14" s="166"/>
      <c r="O14" s="153"/>
      <c r="P14" s="153"/>
      <c r="Q14" s="153"/>
      <c r="R14" s="173">
        <f t="shared" ref="R14:T14" si="8">SUM(R8:R13)</f>
        <v>7</v>
      </c>
      <c r="S14" s="174">
        <f t="shared" si="8"/>
        <v>202.749151375</v>
      </c>
      <c r="T14" s="174">
        <f t="shared" si="8"/>
        <v>229.10654105375</v>
      </c>
    </row>
    <row r="15" s="141" customFormat="1" ht="18" customHeight="1" spans="1:1">
      <c r="A15" s="141" t="s">
        <v>241</v>
      </c>
    </row>
    <row r="16" s="92" customFormat="1" ht="18.95" customHeight="1" spans="1:20">
      <c r="A16" s="154" t="s">
        <v>80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</row>
    <row r="17" s="92" customFormat="1" ht="18.95" customHeight="1" spans="1:7">
      <c r="A17" s="113" t="s">
        <v>242</v>
      </c>
      <c r="B17" s="113"/>
      <c r="C17" s="113"/>
      <c r="D17" s="113"/>
      <c r="E17" s="113"/>
      <c r="F17" s="113"/>
      <c r="G17" s="113"/>
    </row>
    <row r="18" s="92" customFormat="1" ht="18.95" customHeight="1" spans="1:20">
      <c r="A18" s="113" t="s">
        <v>220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</row>
    <row r="19" s="92" customFormat="1" ht="18.95" customHeight="1" spans="1:20">
      <c r="A19" s="113" t="s">
        <v>83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</row>
    <row r="20" s="92" customFormat="1" ht="18.95" customHeight="1" spans="1:20">
      <c r="A20" s="113" t="s">
        <v>84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</row>
    <row r="21" s="92" customFormat="1" ht="18.95" customHeight="1" spans="1:20">
      <c r="A21" s="154" t="s">
        <v>85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</row>
    <row r="22" s="92" customFormat="1" ht="14.25" spans="1:20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</row>
    <row r="23" s="92" customFormat="1" ht="14.25" spans="1:10">
      <c r="A23" s="87" t="s">
        <v>86</v>
      </c>
      <c r="B23" s="87"/>
      <c r="C23" s="88"/>
      <c r="D23" s="87"/>
      <c r="J23" s="87" t="s">
        <v>87</v>
      </c>
    </row>
    <row r="24" s="92" customFormat="1" ht="14.25" spans="1:10">
      <c r="A24" s="87"/>
      <c r="B24" s="87"/>
      <c r="C24" s="88"/>
      <c r="D24" s="87"/>
      <c r="F24" s="87"/>
      <c r="G24" s="114"/>
      <c r="J24" s="87"/>
    </row>
    <row r="25" s="92" customFormat="1" ht="14.25" spans="1:10">
      <c r="A25" s="87" t="s">
        <v>88</v>
      </c>
      <c r="B25" s="87"/>
      <c r="C25" s="87"/>
      <c r="D25" s="87"/>
      <c r="J25" s="85" t="s">
        <v>89</v>
      </c>
    </row>
    <row r="26" s="1" customFormat="1" spans="1:19">
      <c r="A26" s="155"/>
      <c r="B26" s="155"/>
      <c r="C26" s="155"/>
      <c r="D26" s="155"/>
      <c r="E26" s="156"/>
      <c r="F26" s="155"/>
      <c r="G26" s="156"/>
      <c r="H26" s="155"/>
      <c r="I26" s="156"/>
      <c r="J26" s="155"/>
      <c r="K26" s="156"/>
      <c r="L26" s="155"/>
      <c r="M26" s="155"/>
      <c r="N26" s="155"/>
      <c r="O26" s="155"/>
      <c r="P26" s="167"/>
      <c r="Q26" s="167"/>
      <c r="R26" s="155"/>
      <c r="S26" s="175"/>
    </row>
  </sheetData>
  <mergeCells count="24">
    <mergeCell ref="A1:S1"/>
    <mergeCell ref="A4:M4"/>
    <mergeCell ref="E6:F6"/>
    <mergeCell ref="G6:H6"/>
    <mergeCell ref="I6:J6"/>
    <mergeCell ref="K6:L6"/>
    <mergeCell ref="P6:Q6"/>
    <mergeCell ref="A15:T15"/>
    <mergeCell ref="A17:G17"/>
    <mergeCell ref="A18:T18"/>
    <mergeCell ref="A19:T19"/>
    <mergeCell ref="A20:T20"/>
    <mergeCell ref="A22:T22"/>
    <mergeCell ref="A25:D25"/>
    <mergeCell ref="A6:A7"/>
    <mergeCell ref="B6:B7"/>
    <mergeCell ref="C6:C7"/>
    <mergeCell ref="D6:D7"/>
    <mergeCell ref="M6:M7"/>
    <mergeCell ref="N6:N7"/>
    <mergeCell ref="O6:O7"/>
    <mergeCell ref="R6:R7"/>
    <mergeCell ref="S6:S7"/>
    <mergeCell ref="T6:T7"/>
  </mergeCells>
  <pageMargins left="0.25" right="0.25" top="0.75" bottom="0.75" header="0.298611111111111" footer="0.298611111111111"/>
  <pageSetup paperSize="9" scale="81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21"/>
  <sheetViews>
    <sheetView workbookViewId="0">
      <selection activeCell="Y8" sqref="Y8"/>
    </sheetView>
  </sheetViews>
  <sheetFormatPr defaultColWidth="9" defaultRowHeight="13.5"/>
  <cols>
    <col min="1" max="1" width="3.5" style="1" customWidth="1"/>
    <col min="2" max="2" width="15" style="1" customWidth="1"/>
    <col min="3" max="3" width="19.875" style="1" customWidth="1"/>
    <col min="4" max="4" width="7.75" style="5" customWidth="1"/>
    <col min="5" max="5" width="9" style="1"/>
    <col min="6" max="6" width="9" style="5"/>
    <col min="7" max="7" width="9" style="1"/>
    <col min="8" max="8" width="9" style="5" hidden="1" customWidth="1"/>
    <col min="9" max="9" width="9" style="1" hidden="1" customWidth="1"/>
    <col min="10" max="10" width="9" style="5"/>
    <col min="11" max="12" width="9" style="1"/>
    <col min="13" max="15" width="8.25" style="1" hidden="1" customWidth="1"/>
    <col min="16" max="16" width="6.75" style="1" hidden="1" customWidth="1"/>
    <col min="17" max="17" width="8.5" style="1" hidden="1" customWidth="1"/>
    <col min="18" max="18" width="9" style="1"/>
    <col min="19" max="19" width="9" style="1" hidden="1" customWidth="1"/>
    <col min="20" max="21" width="9.5" style="1" hidden="1" customWidth="1"/>
    <col min="22" max="22" width="9.375" style="1" hidden="1" customWidth="1"/>
    <col min="23" max="24" width="8.125" style="6" customWidth="1"/>
    <col min="25" max="25" width="10.5" style="1" customWidth="1"/>
    <col min="26" max="26" width="12.625" style="1" hidden="1" customWidth="1"/>
    <col min="27" max="16384" width="9" style="1"/>
  </cols>
  <sheetData>
    <row r="1" s="1" customFormat="1" ht="22.5" spans="1:25">
      <c r="A1" s="93" t="s">
        <v>243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</row>
    <row r="2" s="1" customFormat="1" ht="21" customHeight="1" spans="1:22">
      <c r="A2" s="94" t="s">
        <v>1</v>
      </c>
      <c r="B2" s="94"/>
      <c r="C2" s="94"/>
      <c r="D2" s="94"/>
      <c r="E2" s="94"/>
      <c r="M2" s="5"/>
      <c r="T2" s="6"/>
      <c r="U2" s="6"/>
      <c r="V2" s="6"/>
    </row>
    <row r="3" s="1" customFormat="1" ht="21" customHeight="1" spans="1:22">
      <c r="A3" s="1" t="s">
        <v>137</v>
      </c>
      <c r="M3" s="5"/>
      <c r="T3" s="6"/>
      <c r="U3" s="6"/>
      <c r="V3" s="6"/>
    </row>
    <row r="4" s="62" customFormat="1" ht="21" customHeight="1" spans="1:257">
      <c r="A4" s="95" t="s">
        <v>138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1"/>
      <c r="R4" s="1"/>
      <c r="S4" s="1"/>
      <c r="T4" s="95"/>
      <c r="U4" s="95"/>
      <c r="V4" s="95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s="91" customFormat="1" ht="17.25" customHeight="1" spans="1:27">
      <c r="A5" s="91" t="s">
        <v>139</v>
      </c>
      <c r="E5" s="96"/>
      <c r="G5" s="96"/>
      <c r="I5" s="96"/>
      <c r="K5" s="115"/>
      <c r="M5" s="96"/>
      <c r="Q5" s="96"/>
      <c r="T5" s="96"/>
      <c r="U5" s="96"/>
      <c r="Z5" s="134"/>
      <c r="AA5" s="135"/>
    </row>
    <row r="6" s="1" customFormat="1" ht="18" customHeight="1" spans="1:25">
      <c r="A6" s="97" t="s">
        <v>5</v>
      </c>
      <c r="B6" s="97" t="s">
        <v>6</v>
      </c>
      <c r="C6" s="97" t="s">
        <v>8</v>
      </c>
      <c r="D6" s="98" t="s">
        <v>140</v>
      </c>
      <c r="E6" s="99"/>
      <c r="F6" s="98" t="s">
        <v>141</v>
      </c>
      <c r="G6" s="99"/>
      <c r="H6" s="98" t="s">
        <v>142</v>
      </c>
      <c r="I6" s="99"/>
      <c r="J6" s="98" t="s">
        <v>97</v>
      </c>
      <c r="K6" s="99"/>
      <c r="L6" s="97" t="s">
        <v>143</v>
      </c>
      <c r="M6" s="116" t="s">
        <v>144</v>
      </c>
      <c r="N6" s="117"/>
      <c r="O6" s="117"/>
      <c r="P6" s="117"/>
      <c r="Q6" s="117"/>
      <c r="R6" s="123"/>
      <c r="S6" s="124" t="s">
        <v>11</v>
      </c>
      <c r="T6" s="125" t="s">
        <v>145</v>
      </c>
      <c r="U6" s="125" t="s">
        <v>145</v>
      </c>
      <c r="V6" s="97" t="s">
        <v>100</v>
      </c>
      <c r="W6" s="74" t="s">
        <v>11</v>
      </c>
      <c r="X6" s="74"/>
      <c r="Y6" s="136" t="s">
        <v>14</v>
      </c>
    </row>
    <row r="7" s="1" customFormat="1" ht="48" customHeight="1" spans="1:25">
      <c r="A7" s="97"/>
      <c r="B7" s="97"/>
      <c r="C7" s="97"/>
      <c r="D7" s="100" t="s">
        <v>146</v>
      </c>
      <c r="E7" s="97" t="s">
        <v>147</v>
      </c>
      <c r="F7" s="100" t="s">
        <v>105</v>
      </c>
      <c r="G7" s="97" t="s">
        <v>148</v>
      </c>
      <c r="H7" s="100" t="s">
        <v>105</v>
      </c>
      <c r="I7" s="97" t="s">
        <v>106</v>
      </c>
      <c r="J7" s="100" t="s">
        <v>107</v>
      </c>
      <c r="K7" s="97" t="s">
        <v>108</v>
      </c>
      <c r="L7" s="97"/>
      <c r="M7" s="118"/>
      <c r="N7" s="119"/>
      <c r="O7" s="119"/>
      <c r="P7" s="119"/>
      <c r="Q7" s="119"/>
      <c r="R7" s="126"/>
      <c r="S7" s="124"/>
      <c r="T7" s="127"/>
      <c r="U7" s="127"/>
      <c r="V7" s="97"/>
      <c r="W7" s="75" t="s">
        <v>12</v>
      </c>
      <c r="X7" s="75" t="s">
        <v>13</v>
      </c>
      <c r="Y7" s="137"/>
    </row>
    <row r="8" s="1" customFormat="1" ht="18" customHeight="1" spans="1:26">
      <c r="A8" s="101">
        <v>2</v>
      </c>
      <c r="B8" s="102" t="s">
        <v>244</v>
      </c>
      <c r="C8" s="103" t="s">
        <v>245</v>
      </c>
      <c r="D8" s="104">
        <v>0.15</v>
      </c>
      <c r="E8" s="104">
        <f>D8*24.87</f>
        <v>3.7305</v>
      </c>
      <c r="F8" s="104">
        <v>0.88</v>
      </c>
      <c r="G8" s="104">
        <f>F8*18.67</f>
        <v>16.4296</v>
      </c>
      <c r="H8" s="104">
        <v>0</v>
      </c>
      <c r="I8" s="104">
        <f>H8*41.3</f>
        <v>0</v>
      </c>
      <c r="J8" s="104">
        <v>0.05</v>
      </c>
      <c r="K8" s="104">
        <f>10*0.05</f>
        <v>0.5</v>
      </c>
      <c r="L8" s="120">
        <v>1.75</v>
      </c>
      <c r="M8" s="120"/>
      <c r="N8" s="120"/>
      <c r="O8" s="120"/>
      <c r="P8" s="120">
        <v>2.2</v>
      </c>
      <c r="Q8" s="120"/>
      <c r="R8" s="128">
        <v>6.61</v>
      </c>
      <c r="S8" s="128">
        <f>R8+L8+K8+I8+G8+E8</f>
        <v>29.0201</v>
      </c>
      <c r="T8" s="128">
        <f>S8*1.06</f>
        <v>30.761306</v>
      </c>
      <c r="U8" s="128">
        <f>T8-S8</f>
        <v>1.741206</v>
      </c>
      <c r="V8" s="129">
        <v>1</v>
      </c>
      <c r="W8" s="130">
        <f>T8*V8</f>
        <v>30.761306</v>
      </c>
      <c r="X8" s="131">
        <v>30.76</v>
      </c>
      <c r="Y8" s="138"/>
      <c r="Z8" s="1">
        <f>S8+U8</f>
        <v>30.761306</v>
      </c>
    </row>
    <row r="9" s="1" customFormat="1" ht="18" customHeight="1" spans="1:25">
      <c r="A9" s="101"/>
      <c r="B9" s="105"/>
      <c r="C9" s="106"/>
      <c r="D9" s="104">
        <f t="shared" ref="D9:W9" si="0">SUM(D8:D8)</f>
        <v>0.15</v>
      </c>
      <c r="E9" s="104">
        <f t="shared" si="0"/>
        <v>3.7305</v>
      </c>
      <c r="F9" s="104">
        <f t="shared" si="0"/>
        <v>0.88</v>
      </c>
      <c r="G9" s="104">
        <f t="shared" si="0"/>
        <v>16.4296</v>
      </c>
      <c r="H9" s="104">
        <f t="shared" si="0"/>
        <v>0</v>
      </c>
      <c r="I9" s="104">
        <f t="shared" si="0"/>
        <v>0</v>
      </c>
      <c r="J9" s="104">
        <f t="shared" si="0"/>
        <v>0.05</v>
      </c>
      <c r="K9" s="104">
        <f t="shared" si="0"/>
        <v>0.5</v>
      </c>
      <c r="L9" s="104">
        <f t="shared" si="0"/>
        <v>1.75</v>
      </c>
      <c r="M9" s="104">
        <f t="shared" si="0"/>
        <v>0</v>
      </c>
      <c r="N9" s="104">
        <f t="shared" si="0"/>
        <v>0</v>
      </c>
      <c r="O9" s="104">
        <f t="shared" si="0"/>
        <v>0</v>
      </c>
      <c r="P9" s="104">
        <f t="shared" si="0"/>
        <v>2.2</v>
      </c>
      <c r="Q9" s="104">
        <f t="shared" si="0"/>
        <v>0</v>
      </c>
      <c r="R9" s="104">
        <f t="shared" si="0"/>
        <v>6.61</v>
      </c>
      <c r="S9" s="104">
        <f t="shared" si="0"/>
        <v>29.0201</v>
      </c>
      <c r="T9" s="104">
        <f t="shared" si="0"/>
        <v>30.761306</v>
      </c>
      <c r="U9" s="104">
        <f t="shared" si="0"/>
        <v>1.741206</v>
      </c>
      <c r="V9" s="104">
        <f t="shared" si="0"/>
        <v>1</v>
      </c>
      <c r="W9" s="104">
        <f t="shared" si="0"/>
        <v>30.761306</v>
      </c>
      <c r="X9" s="131">
        <v>30.76</v>
      </c>
      <c r="Y9" s="138"/>
    </row>
    <row r="10" s="1" customFormat="1" spans="1:25">
      <c r="A10" s="107"/>
      <c r="B10" s="108"/>
      <c r="C10" s="109"/>
      <c r="D10" s="110"/>
      <c r="E10" s="111"/>
      <c r="F10" s="112"/>
      <c r="G10" s="111"/>
      <c r="H10" s="112"/>
      <c r="I10" s="111"/>
      <c r="J10" s="112"/>
      <c r="K10" s="111"/>
      <c r="L10" s="121"/>
      <c r="M10" s="121"/>
      <c r="N10" s="121"/>
      <c r="O10" s="122"/>
      <c r="P10" s="122"/>
      <c r="Q10" s="121"/>
      <c r="R10" s="132"/>
      <c r="S10" s="132"/>
      <c r="T10" s="132"/>
      <c r="U10" s="132"/>
      <c r="V10" s="107"/>
      <c r="W10" s="133"/>
      <c r="X10" s="133"/>
      <c r="Y10" s="139"/>
    </row>
    <row r="11" s="1" customFormat="1" spans="4:24">
      <c r="D11" s="5"/>
      <c r="F11" s="5"/>
      <c r="H11" s="5"/>
      <c r="J11" s="5"/>
      <c r="W11" s="6"/>
      <c r="X11" s="6"/>
    </row>
    <row r="12" s="92" customFormat="1" ht="18.95" customHeight="1" spans="1:27">
      <c r="A12" s="113" t="s">
        <v>80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</row>
    <row r="13" s="92" customFormat="1" ht="18.95" customHeight="1" spans="1:9">
      <c r="A13" s="113" t="s">
        <v>81</v>
      </c>
      <c r="B13" s="113"/>
      <c r="C13" s="113"/>
      <c r="D13" s="113"/>
      <c r="E13" s="113"/>
      <c r="F13" s="113"/>
      <c r="G13" s="113"/>
      <c r="H13" s="113"/>
      <c r="I13" s="113"/>
    </row>
    <row r="14" s="92" customFormat="1" ht="18.95" customHeight="1" spans="1:27">
      <c r="A14" s="113" t="s">
        <v>180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</row>
    <row r="15" s="92" customFormat="1" ht="18.95" customHeight="1" spans="1:27">
      <c r="A15" s="113" t="s">
        <v>83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</row>
    <row r="16" s="92" customFormat="1" ht="18.95" customHeight="1" spans="1:27">
      <c r="A16" s="113" t="s">
        <v>135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</row>
    <row r="17" s="92" customFormat="1" ht="18.95" customHeight="1" spans="1:27">
      <c r="A17" s="113" t="s">
        <v>85</v>
      </c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</row>
    <row r="18" s="92" customFormat="1" ht="14.25" spans="1:27">
      <c r="A18" s="113"/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</row>
    <row r="19" s="92" customFormat="1" ht="14.25" spans="1:10">
      <c r="A19" s="87" t="s">
        <v>86</v>
      </c>
      <c r="B19" s="87"/>
      <c r="C19" s="88"/>
      <c r="D19" s="87"/>
      <c r="F19" s="87"/>
      <c r="J19" s="87" t="s">
        <v>87</v>
      </c>
    </row>
    <row r="20" s="92" customFormat="1" ht="14.25" spans="1:10">
      <c r="A20" s="87"/>
      <c r="B20" s="87"/>
      <c r="C20" s="88"/>
      <c r="D20" s="87"/>
      <c r="F20" s="87"/>
      <c r="G20" s="87"/>
      <c r="H20" s="114"/>
      <c r="J20" s="87"/>
    </row>
    <row r="21" s="92" customFormat="1" ht="14.25" spans="1:10">
      <c r="A21" s="87" t="s">
        <v>88</v>
      </c>
      <c r="B21" s="87"/>
      <c r="C21" s="87"/>
      <c r="D21" s="87"/>
      <c r="F21" s="85"/>
      <c r="J21" s="85" t="s">
        <v>89</v>
      </c>
    </row>
  </sheetData>
  <mergeCells count="26">
    <mergeCell ref="A1:Y1"/>
    <mergeCell ref="A2:E2"/>
    <mergeCell ref="A4:T4"/>
    <mergeCell ref="D6:E6"/>
    <mergeCell ref="F6:G6"/>
    <mergeCell ref="H6:I6"/>
    <mergeCell ref="J6:K6"/>
    <mergeCell ref="W6:X6"/>
    <mergeCell ref="A12:AA12"/>
    <mergeCell ref="A13:I13"/>
    <mergeCell ref="A14:AA14"/>
    <mergeCell ref="A15:AA15"/>
    <mergeCell ref="A16:AA16"/>
    <mergeCell ref="A17:AA17"/>
    <mergeCell ref="A18:AA18"/>
    <mergeCell ref="A21:D21"/>
    <mergeCell ref="A6:A7"/>
    <mergeCell ref="B6:B7"/>
    <mergeCell ref="C6:C7"/>
    <mergeCell ref="L6:L7"/>
    <mergeCell ref="S6:S7"/>
    <mergeCell ref="T6:T7"/>
    <mergeCell ref="U6:U7"/>
    <mergeCell ref="V6:V7"/>
    <mergeCell ref="Y6:Y7"/>
    <mergeCell ref="M6:R7"/>
  </mergeCells>
  <pageMargins left="0.25" right="0.25" top="0.75" bottom="0.75" header="0.298611111111111" footer="0.298611111111111"/>
  <pageSetup paperSize="9" scale="92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topLeftCell="A3" workbookViewId="0">
      <selection activeCell="C6" sqref="C$1:C$1048576"/>
    </sheetView>
  </sheetViews>
  <sheetFormatPr defaultColWidth="9" defaultRowHeight="14.25"/>
  <cols>
    <col min="1" max="1" width="4.125" style="62" customWidth="1"/>
    <col min="2" max="2" width="10.875" style="62" customWidth="1"/>
    <col min="3" max="3" width="11.625" style="62" hidden="1" customWidth="1"/>
    <col min="4" max="4" width="28" style="62" customWidth="1"/>
    <col min="5" max="5" width="7.375" style="62" customWidth="1"/>
    <col min="6" max="6" width="7.25" style="62" customWidth="1"/>
    <col min="7" max="8" width="9.5" style="64" customWidth="1"/>
    <col min="9" max="9" width="15.5" style="62" customWidth="1"/>
    <col min="10" max="13" width="9" style="62"/>
    <col min="14" max="14" width="36.625" style="62" customWidth="1"/>
    <col min="15" max="16384" width="9" style="62"/>
  </cols>
  <sheetData>
    <row r="1" s="62" customFormat="1" ht="20.25" spans="1:9">
      <c r="A1" s="65" t="s">
        <v>246</v>
      </c>
      <c r="B1" s="65"/>
      <c r="C1" s="65"/>
      <c r="D1" s="65"/>
      <c r="E1" s="65"/>
      <c r="F1" s="65"/>
      <c r="G1" s="66"/>
      <c r="H1" s="66"/>
      <c r="I1" s="65"/>
    </row>
    <row r="2" s="62" customFormat="1" ht="16.5" customHeight="1" spans="1:9">
      <c r="A2" s="67" t="s">
        <v>1</v>
      </c>
      <c r="B2" s="67"/>
      <c r="C2" s="67"/>
      <c r="D2" s="67"/>
      <c r="E2" s="67"/>
      <c r="F2" s="67"/>
      <c r="G2" s="68"/>
      <c r="H2" s="68"/>
      <c r="I2" s="67"/>
    </row>
    <row r="3" s="62" customFormat="1" ht="16.5" customHeight="1" spans="1:9">
      <c r="A3" s="67" t="s">
        <v>137</v>
      </c>
      <c r="B3" s="67"/>
      <c r="C3" s="67"/>
      <c r="D3" s="67"/>
      <c r="E3" s="67"/>
      <c r="F3" s="67"/>
      <c r="G3" s="68"/>
      <c r="H3" s="68"/>
      <c r="I3" s="67"/>
    </row>
    <row r="4" s="62" customFormat="1" ht="32.25" customHeight="1" spans="1:9">
      <c r="A4" s="69" t="s">
        <v>3</v>
      </c>
      <c r="B4" s="69"/>
      <c r="C4" s="69"/>
      <c r="D4" s="69"/>
      <c r="E4" s="69"/>
      <c r="F4" s="69"/>
      <c r="G4" s="70"/>
      <c r="H4" s="70"/>
      <c r="I4" s="69"/>
    </row>
    <row r="5" s="62" customFormat="1" spans="1:9">
      <c r="A5" s="71" t="s">
        <v>247</v>
      </c>
      <c r="B5" s="71"/>
      <c r="C5" s="71"/>
      <c r="D5" s="71"/>
      <c r="E5" s="71"/>
      <c r="F5" s="71"/>
      <c r="G5" s="72"/>
      <c r="H5" s="72"/>
      <c r="I5" s="71"/>
    </row>
    <row r="6" s="62" customFormat="1" ht="15.95" customHeight="1" spans="1:9">
      <c r="A6" s="73" t="s">
        <v>5</v>
      </c>
      <c r="B6" s="73" t="s">
        <v>6</v>
      </c>
      <c r="C6" s="73" t="s">
        <v>7</v>
      </c>
      <c r="D6" s="73" t="s">
        <v>8</v>
      </c>
      <c r="E6" s="73" t="s">
        <v>9</v>
      </c>
      <c r="F6" s="73" t="s">
        <v>10</v>
      </c>
      <c r="G6" s="74" t="s">
        <v>11</v>
      </c>
      <c r="H6" s="74"/>
      <c r="I6" s="73" t="s">
        <v>14</v>
      </c>
    </row>
    <row r="7" s="62" customFormat="1" ht="15.95" customHeight="1" spans="1:9">
      <c r="A7" s="73"/>
      <c r="B7" s="73"/>
      <c r="C7" s="73"/>
      <c r="D7" s="73"/>
      <c r="E7" s="73"/>
      <c r="F7" s="73"/>
      <c r="G7" s="75" t="s">
        <v>12</v>
      </c>
      <c r="H7" s="75" t="s">
        <v>13</v>
      </c>
      <c r="I7" s="73"/>
    </row>
    <row r="8" s="62" customFormat="1" ht="26" customHeight="1" spans="1:9">
      <c r="A8" s="76">
        <v>1</v>
      </c>
      <c r="B8" s="76" t="s">
        <v>248</v>
      </c>
      <c r="C8" s="77"/>
      <c r="D8" s="78" t="s">
        <v>249</v>
      </c>
      <c r="E8" s="79" t="s">
        <v>250</v>
      </c>
      <c r="F8" s="80" t="s">
        <v>251</v>
      </c>
      <c r="G8" s="81">
        <v>8.8810322832</v>
      </c>
      <c r="H8" s="81">
        <f>G8*0.98</f>
        <v>8.703411637536</v>
      </c>
      <c r="I8" s="89" t="s">
        <v>252</v>
      </c>
    </row>
    <row r="9" s="62" customFormat="1" ht="26" customHeight="1" spans="1:9">
      <c r="A9" s="76">
        <v>2</v>
      </c>
      <c r="B9" s="76" t="s">
        <v>253</v>
      </c>
      <c r="C9" s="77"/>
      <c r="D9" s="78" t="s">
        <v>254</v>
      </c>
      <c r="E9" s="79" t="s">
        <v>250</v>
      </c>
      <c r="F9" s="80" t="s">
        <v>251</v>
      </c>
      <c r="G9" s="81">
        <v>37.53554893704</v>
      </c>
      <c r="H9" s="81">
        <f t="shared" ref="H9:H48" si="0">G9*0.98</f>
        <v>36.7848379582992</v>
      </c>
      <c r="I9" s="89" t="s">
        <v>252</v>
      </c>
    </row>
    <row r="10" s="62" customFormat="1" ht="26" customHeight="1" spans="1:9">
      <c r="A10" s="76">
        <v>3</v>
      </c>
      <c r="B10" s="76" t="s">
        <v>255</v>
      </c>
      <c r="C10" s="77"/>
      <c r="D10" s="78" t="s">
        <v>256</v>
      </c>
      <c r="E10" s="79" t="s">
        <v>250</v>
      </c>
      <c r="F10" s="80" t="s">
        <v>251</v>
      </c>
      <c r="G10" s="81">
        <v>25.12942350534</v>
      </c>
      <c r="H10" s="81">
        <f t="shared" si="0"/>
        <v>24.6268350352332</v>
      </c>
      <c r="I10" s="89" t="s">
        <v>252</v>
      </c>
    </row>
    <row r="11" s="62" customFormat="1" ht="26" customHeight="1" spans="1:9">
      <c r="A11" s="76">
        <v>4</v>
      </c>
      <c r="B11" s="76" t="s">
        <v>257</v>
      </c>
      <c r="C11" s="77"/>
      <c r="D11" s="78" t="s">
        <v>258</v>
      </c>
      <c r="E11" s="79" t="s">
        <v>250</v>
      </c>
      <c r="F11" s="80" t="s">
        <v>251</v>
      </c>
      <c r="G11" s="81">
        <v>24.65478575406</v>
      </c>
      <c r="H11" s="81">
        <f t="shared" si="0"/>
        <v>24.1616900389788</v>
      </c>
      <c r="I11" s="89" t="s">
        <v>252</v>
      </c>
    </row>
    <row r="12" s="62" customFormat="1" ht="26" customHeight="1" spans="1:9">
      <c r="A12" s="76">
        <v>5</v>
      </c>
      <c r="B12" s="76" t="s">
        <v>259</v>
      </c>
      <c r="C12" s="77"/>
      <c r="D12" s="78" t="s">
        <v>260</v>
      </c>
      <c r="E12" s="79" t="s">
        <v>250</v>
      </c>
      <c r="F12" s="80" t="s">
        <v>251</v>
      </c>
      <c r="G12" s="81">
        <v>43.64662325562</v>
      </c>
      <c r="H12" s="81">
        <f t="shared" si="0"/>
        <v>42.7736907905076</v>
      </c>
      <c r="I12" s="89" t="s">
        <v>252</v>
      </c>
    </row>
    <row r="13" s="62" customFormat="1" ht="26" customHeight="1" spans="1:9">
      <c r="A13" s="76">
        <v>6</v>
      </c>
      <c r="B13" s="76" t="s">
        <v>261</v>
      </c>
      <c r="C13" s="77"/>
      <c r="D13" s="78" t="s">
        <v>262</v>
      </c>
      <c r="E13" s="79" t="s">
        <v>250</v>
      </c>
      <c r="F13" s="80" t="s">
        <v>251</v>
      </c>
      <c r="G13" s="81">
        <v>40.18868599284</v>
      </c>
      <c r="H13" s="81">
        <f t="shared" si="0"/>
        <v>39.3849122729832</v>
      </c>
      <c r="I13" s="89" t="s">
        <v>252</v>
      </c>
    </row>
    <row r="14" s="62" customFormat="1" ht="26" customHeight="1" spans="1:9">
      <c r="A14" s="76">
        <v>7</v>
      </c>
      <c r="B14" s="76" t="s">
        <v>263</v>
      </c>
      <c r="C14" s="77"/>
      <c r="D14" s="78" t="s">
        <v>264</v>
      </c>
      <c r="E14" s="79" t="s">
        <v>250</v>
      </c>
      <c r="F14" s="80" t="s">
        <v>251</v>
      </c>
      <c r="G14" s="81">
        <v>43.03651245201</v>
      </c>
      <c r="H14" s="81">
        <f t="shared" si="0"/>
        <v>42.1757822029698</v>
      </c>
      <c r="I14" s="89" t="s">
        <v>252</v>
      </c>
    </row>
    <row r="15" s="62" customFormat="1" ht="26" customHeight="1" spans="1:9">
      <c r="A15" s="76">
        <v>8</v>
      </c>
      <c r="B15" s="76" t="s">
        <v>265</v>
      </c>
      <c r="C15" s="77"/>
      <c r="D15" s="78" t="s">
        <v>266</v>
      </c>
      <c r="E15" s="79" t="s">
        <v>250</v>
      </c>
      <c r="F15" s="80" t="s">
        <v>251</v>
      </c>
      <c r="G15" s="81">
        <v>43.64662325562</v>
      </c>
      <c r="H15" s="81">
        <f t="shared" si="0"/>
        <v>42.7736907905076</v>
      </c>
      <c r="I15" s="89" t="s">
        <v>252</v>
      </c>
    </row>
    <row r="16" s="62" customFormat="1" ht="26" customHeight="1" spans="1:9">
      <c r="A16" s="76">
        <v>9</v>
      </c>
      <c r="B16" s="76" t="s">
        <v>267</v>
      </c>
      <c r="C16" s="77"/>
      <c r="D16" s="78" t="s">
        <v>268</v>
      </c>
      <c r="E16" s="79" t="s">
        <v>250</v>
      </c>
      <c r="F16" s="80" t="s">
        <v>251</v>
      </c>
      <c r="G16" s="81">
        <v>45.922524324138</v>
      </c>
      <c r="H16" s="81">
        <f t="shared" si="0"/>
        <v>45.0040738376552</v>
      </c>
      <c r="I16" s="89" t="s">
        <v>252</v>
      </c>
    </row>
    <row r="17" s="62" customFormat="1" ht="26" customHeight="1" spans="1:9">
      <c r="A17" s="76">
        <v>10</v>
      </c>
      <c r="B17" s="76" t="s">
        <v>269</v>
      </c>
      <c r="C17" s="77"/>
      <c r="D17" s="78" t="s">
        <v>249</v>
      </c>
      <c r="E17" s="79" t="s">
        <v>250</v>
      </c>
      <c r="F17" s="80" t="s">
        <v>251</v>
      </c>
      <c r="G17" s="81">
        <v>11.77687631736</v>
      </c>
      <c r="H17" s="81">
        <f t="shared" si="0"/>
        <v>11.5413387910128</v>
      </c>
      <c r="I17" s="89" t="s">
        <v>270</v>
      </c>
    </row>
    <row r="18" s="62" customFormat="1" ht="26" customHeight="1" spans="1:9">
      <c r="A18" s="76">
        <v>11</v>
      </c>
      <c r="B18" s="76" t="s">
        <v>271</v>
      </c>
      <c r="C18" s="77"/>
      <c r="D18" s="78" t="s">
        <v>254</v>
      </c>
      <c r="E18" s="79" t="s">
        <v>250</v>
      </c>
      <c r="F18" s="80" t="s">
        <v>251</v>
      </c>
      <c r="G18" s="81">
        <v>52.688510730702</v>
      </c>
      <c r="H18" s="81">
        <f t="shared" si="0"/>
        <v>51.634740516088</v>
      </c>
      <c r="I18" s="89" t="s">
        <v>270</v>
      </c>
    </row>
    <row r="19" s="62" customFormat="1" ht="26" customHeight="1" spans="1:9">
      <c r="A19" s="76">
        <v>12</v>
      </c>
      <c r="B19" s="76" t="s">
        <v>272</v>
      </c>
      <c r="C19" s="77"/>
      <c r="D19" s="78" t="s">
        <v>256</v>
      </c>
      <c r="E19" s="79" t="s">
        <v>250</v>
      </c>
      <c r="F19" s="80" t="s">
        <v>251</v>
      </c>
      <c r="G19" s="81">
        <v>32.6515226499</v>
      </c>
      <c r="H19" s="81">
        <f t="shared" si="0"/>
        <v>31.998492196902</v>
      </c>
      <c r="I19" s="89" t="s">
        <v>270</v>
      </c>
    </row>
    <row r="20" s="62" customFormat="1" ht="26" customHeight="1" spans="1:9">
      <c r="A20" s="76">
        <v>13</v>
      </c>
      <c r="B20" s="76" t="s">
        <v>273</v>
      </c>
      <c r="C20" s="77"/>
      <c r="D20" s="78" t="s">
        <v>258</v>
      </c>
      <c r="E20" s="79" t="s">
        <v>250</v>
      </c>
      <c r="F20" s="80" t="s">
        <v>251</v>
      </c>
      <c r="G20" s="81">
        <v>31.97487926556</v>
      </c>
      <c r="H20" s="81">
        <f t="shared" si="0"/>
        <v>31.3353816802488</v>
      </c>
      <c r="I20" s="89" t="s">
        <v>270</v>
      </c>
    </row>
    <row r="21" s="62" customFormat="1" ht="26" customHeight="1" spans="1:9">
      <c r="A21" s="76">
        <v>14</v>
      </c>
      <c r="B21" s="76" t="s">
        <v>274</v>
      </c>
      <c r="C21" s="77"/>
      <c r="D21" s="78" t="s">
        <v>260</v>
      </c>
      <c r="E21" s="79" t="s">
        <v>250</v>
      </c>
      <c r="F21" s="80" t="s">
        <v>251</v>
      </c>
      <c r="G21" s="81">
        <v>51.407017529868</v>
      </c>
      <c r="H21" s="81">
        <f t="shared" si="0"/>
        <v>50.3788771792706</v>
      </c>
      <c r="I21" s="89" t="s">
        <v>270</v>
      </c>
    </row>
    <row r="22" s="62" customFormat="1" ht="26" customHeight="1" spans="1:9">
      <c r="A22" s="76">
        <v>15</v>
      </c>
      <c r="B22" s="76" t="s">
        <v>275</v>
      </c>
      <c r="C22" s="77"/>
      <c r="D22" s="78" t="s">
        <v>262</v>
      </c>
      <c r="E22" s="79" t="s">
        <v>250</v>
      </c>
      <c r="F22" s="80" t="s">
        <v>251</v>
      </c>
      <c r="G22" s="81">
        <v>50.960768859</v>
      </c>
      <c r="H22" s="81">
        <f t="shared" si="0"/>
        <v>49.94155348182</v>
      </c>
      <c r="I22" s="89" t="s">
        <v>270</v>
      </c>
    </row>
    <row r="23" s="62" customFormat="1" ht="26" customHeight="1" spans="1:9">
      <c r="A23" s="76">
        <v>16</v>
      </c>
      <c r="B23" s="76" t="s">
        <v>276</v>
      </c>
      <c r="C23" s="77"/>
      <c r="D23" s="78" t="s">
        <v>264</v>
      </c>
      <c r="E23" s="79" t="s">
        <v>250</v>
      </c>
      <c r="F23" s="80" t="s">
        <v>251</v>
      </c>
      <c r="G23" s="81">
        <v>54.293880247992</v>
      </c>
      <c r="H23" s="81">
        <f t="shared" si="0"/>
        <v>53.2080026430322</v>
      </c>
      <c r="I23" s="89" t="s">
        <v>270</v>
      </c>
    </row>
    <row r="24" s="62" customFormat="1" ht="26" customHeight="1" spans="1:9">
      <c r="A24" s="76">
        <v>17</v>
      </c>
      <c r="B24" s="76" t="s">
        <v>277</v>
      </c>
      <c r="C24" s="77"/>
      <c r="D24" s="78" t="s">
        <v>266</v>
      </c>
      <c r="E24" s="79" t="s">
        <v>250</v>
      </c>
      <c r="F24" s="80" t="s">
        <v>251</v>
      </c>
      <c r="G24" s="81">
        <v>58.63361845572</v>
      </c>
      <c r="H24" s="81">
        <f t="shared" si="0"/>
        <v>57.4609460866056</v>
      </c>
      <c r="I24" s="89" t="s">
        <v>270</v>
      </c>
    </row>
    <row r="25" s="62" customFormat="1" ht="26" customHeight="1" spans="1:9">
      <c r="A25" s="76">
        <v>18</v>
      </c>
      <c r="B25" s="76" t="s">
        <v>278</v>
      </c>
      <c r="C25" s="77"/>
      <c r="D25" s="78" t="s">
        <v>268</v>
      </c>
      <c r="E25" s="79" t="s">
        <v>250</v>
      </c>
      <c r="F25" s="80" t="s">
        <v>251</v>
      </c>
      <c r="G25" s="81">
        <v>63.482980292424</v>
      </c>
      <c r="H25" s="81">
        <f t="shared" si="0"/>
        <v>62.2133206865755</v>
      </c>
      <c r="I25" s="89" t="s">
        <v>270</v>
      </c>
    </row>
    <row r="26" s="62" customFormat="1" ht="26" customHeight="1" spans="1:9">
      <c r="A26" s="76">
        <v>19</v>
      </c>
      <c r="B26" s="76" t="s">
        <v>279</v>
      </c>
      <c r="C26" s="77"/>
      <c r="D26" s="78" t="s">
        <v>249</v>
      </c>
      <c r="E26" s="79" t="s">
        <v>250</v>
      </c>
      <c r="F26" s="80" t="s">
        <v>251</v>
      </c>
      <c r="G26" s="81">
        <v>7.23208050873</v>
      </c>
      <c r="H26" s="81">
        <f t="shared" si="0"/>
        <v>7.0874388985554</v>
      </c>
      <c r="I26" s="89" t="s">
        <v>280</v>
      </c>
    </row>
    <row r="27" s="62" customFormat="1" ht="26" customHeight="1" spans="1:9">
      <c r="A27" s="76">
        <v>20</v>
      </c>
      <c r="B27" s="76" t="s">
        <v>281</v>
      </c>
      <c r="C27" s="77"/>
      <c r="D27" s="78" t="s">
        <v>254</v>
      </c>
      <c r="E27" s="79" t="s">
        <v>250</v>
      </c>
      <c r="F27" s="80" t="s">
        <v>251</v>
      </c>
      <c r="G27" s="81">
        <v>34.12698554034</v>
      </c>
      <c r="H27" s="81">
        <f t="shared" si="0"/>
        <v>33.4444458295332</v>
      </c>
      <c r="I27" s="89" t="s">
        <v>280</v>
      </c>
    </row>
    <row r="28" s="62" customFormat="1" ht="26" customHeight="1" spans="1:9">
      <c r="A28" s="76">
        <v>21</v>
      </c>
      <c r="B28" s="76" t="s">
        <v>282</v>
      </c>
      <c r="C28" s="77"/>
      <c r="D28" s="78" t="s">
        <v>283</v>
      </c>
      <c r="E28" s="79" t="s">
        <v>250</v>
      </c>
      <c r="F28" s="80" t="s">
        <v>251</v>
      </c>
      <c r="G28" s="81">
        <v>31.74999554034</v>
      </c>
      <c r="H28" s="81">
        <f t="shared" si="0"/>
        <v>31.1149956295332</v>
      </c>
      <c r="I28" s="89" t="s">
        <v>280</v>
      </c>
    </row>
    <row r="29" s="62" customFormat="1" ht="26" customHeight="1" spans="1:9">
      <c r="A29" s="76">
        <v>22</v>
      </c>
      <c r="B29" s="76" t="s">
        <v>284</v>
      </c>
      <c r="C29" s="77"/>
      <c r="D29" s="78" t="s">
        <v>256</v>
      </c>
      <c r="E29" s="79" t="s">
        <v>250</v>
      </c>
      <c r="F29" s="80" t="s">
        <v>251</v>
      </c>
      <c r="G29" s="81">
        <v>22.26638513484</v>
      </c>
      <c r="H29" s="81">
        <f t="shared" si="0"/>
        <v>21.8210574321432</v>
      </c>
      <c r="I29" s="89" t="s">
        <v>280</v>
      </c>
    </row>
    <row r="30" s="62" customFormat="1" ht="26" customHeight="1" spans="1:9">
      <c r="A30" s="76">
        <v>23</v>
      </c>
      <c r="B30" s="76" t="s">
        <v>285</v>
      </c>
      <c r="C30" s="77"/>
      <c r="D30" s="78" t="s">
        <v>258</v>
      </c>
      <c r="E30" s="79" t="s">
        <v>250</v>
      </c>
      <c r="F30" s="80" t="s">
        <v>251</v>
      </c>
      <c r="G30" s="81">
        <v>21.73888652166</v>
      </c>
      <c r="H30" s="81">
        <f t="shared" si="0"/>
        <v>21.3041087912268</v>
      </c>
      <c r="I30" s="89" t="s">
        <v>280</v>
      </c>
    </row>
    <row r="31" s="62" customFormat="1" ht="26" customHeight="1" spans="1:9">
      <c r="A31" s="76">
        <v>24</v>
      </c>
      <c r="B31" s="76" t="s">
        <v>286</v>
      </c>
      <c r="C31" s="77"/>
      <c r="D31" s="78" t="s">
        <v>260</v>
      </c>
      <c r="E31" s="79" t="s">
        <v>250</v>
      </c>
      <c r="F31" s="80" t="s">
        <v>251</v>
      </c>
      <c r="G31" s="81">
        <v>35.858037996396</v>
      </c>
      <c r="H31" s="81">
        <f t="shared" si="0"/>
        <v>35.1408772364681</v>
      </c>
      <c r="I31" s="89" t="s">
        <v>280</v>
      </c>
    </row>
    <row r="32" s="62" customFormat="1" ht="26" customHeight="1" spans="1:9">
      <c r="A32" s="76">
        <v>25</v>
      </c>
      <c r="B32" s="76" t="s">
        <v>287</v>
      </c>
      <c r="C32" s="77"/>
      <c r="D32" s="78" t="s">
        <v>288</v>
      </c>
      <c r="E32" s="79" t="s">
        <v>250</v>
      </c>
      <c r="F32" s="80" t="s">
        <v>251</v>
      </c>
      <c r="G32" s="81">
        <v>33.481047996396</v>
      </c>
      <c r="H32" s="81">
        <f t="shared" si="0"/>
        <v>32.8114270364681</v>
      </c>
      <c r="I32" s="89" t="s">
        <v>280</v>
      </c>
    </row>
    <row r="33" s="62" customFormat="1" ht="26" customHeight="1" spans="1:9">
      <c r="A33" s="76">
        <v>26</v>
      </c>
      <c r="B33" s="76" t="s">
        <v>289</v>
      </c>
      <c r="C33" s="77"/>
      <c r="D33" s="78" t="s">
        <v>262</v>
      </c>
      <c r="E33" s="79" t="s">
        <v>250</v>
      </c>
      <c r="F33" s="80" t="s">
        <v>251</v>
      </c>
      <c r="G33" s="81">
        <v>35.82992617974</v>
      </c>
      <c r="H33" s="81">
        <f t="shared" si="0"/>
        <v>35.1133276561452</v>
      </c>
      <c r="I33" s="89" t="s">
        <v>280</v>
      </c>
    </row>
    <row r="34" s="62" customFormat="1" ht="26" customHeight="1" spans="1:9">
      <c r="A34" s="76">
        <v>27</v>
      </c>
      <c r="B34" s="76" t="s">
        <v>290</v>
      </c>
      <c r="C34" s="77"/>
      <c r="D34" s="78" t="s">
        <v>264</v>
      </c>
      <c r="E34" s="79" t="s">
        <v>250</v>
      </c>
      <c r="F34" s="80" t="s">
        <v>251</v>
      </c>
      <c r="G34" s="81">
        <v>38.95639383636</v>
      </c>
      <c r="H34" s="81">
        <f t="shared" si="0"/>
        <v>38.1772659596328</v>
      </c>
      <c r="I34" s="89" t="s">
        <v>280</v>
      </c>
    </row>
    <row r="35" s="62" customFormat="1" ht="26" customHeight="1" spans="1:9">
      <c r="A35" s="76">
        <v>28</v>
      </c>
      <c r="B35" s="76" t="s">
        <v>291</v>
      </c>
      <c r="C35" s="77"/>
      <c r="D35" s="78" t="s">
        <v>266</v>
      </c>
      <c r="E35" s="79" t="s">
        <v>250</v>
      </c>
      <c r="F35" s="80" t="s">
        <v>251</v>
      </c>
      <c r="G35" s="81">
        <v>38.5295254344</v>
      </c>
      <c r="H35" s="81">
        <f t="shared" si="0"/>
        <v>37.758934925712</v>
      </c>
      <c r="I35" s="89" t="s">
        <v>280</v>
      </c>
    </row>
    <row r="36" s="62" customFormat="1" ht="26" customHeight="1" spans="1:9">
      <c r="A36" s="76">
        <v>29</v>
      </c>
      <c r="B36" s="76" t="s">
        <v>292</v>
      </c>
      <c r="C36" s="77"/>
      <c r="D36" s="78" t="s">
        <v>268</v>
      </c>
      <c r="E36" s="79" t="s">
        <v>250</v>
      </c>
      <c r="F36" s="80" t="s">
        <v>251</v>
      </c>
      <c r="G36" s="81">
        <v>41.07997254438</v>
      </c>
      <c r="H36" s="81">
        <f t="shared" si="0"/>
        <v>40.2583730934924</v>
      </c>
      <c r="I36" s="89" t="s">
        <v>280</v>
      </c>
    </row>
    <row r="37" s="62" customFormat="1" ht="26" customHeight="1" spans="1:9">
      <c r="A37" s="76">
        <v>30</v>
      </c>
      <c r="B37" s="76" t="s">
        <v>293</v>
      </c>
      <c r="C37" s="77"/>
      <c r="D37" s="78" t="s">
        <v>249</v>
      </c>
      <c r="E37" s="79" t="s">
        <v>250</v>
      </c>
      <c r="F37" s="80" t="s">
        <v>251</v>
      </c>
      <c r="G37" s="81">
        <v>11.59023409236</v>
      </c>
      <c r="H37" s="81">
        <f t="shared" si="0"/>
        <v>11.3584294105128</v>
      </c>
      <c r="I37" s="89" t="s">
        <v>294</v>
      </c>
    </row>
    <row r="38" s="62" customFormat="1" ht="26" customHeight="1" spans="1:9">
      <c r="A38" s="76">
        <v>31</v>
      </c>
      <c r="B38" s="76" t="s">
        <v>295</v>
      </c>
      <c r="C38" s="77"/>
      <c r="D38" s="78" t="s">
        <v>254</v>
      </c>
      <c r="E38" s="79" t="s">
        <v>250</v>
      </c>
      <c r="F38" s="80" t="s">
        <v>251</v>
      </c>
      <c r="G38" s="81">
        <v>54.72403262172</v>
      </c>
      <c r="H38" s="81">
        <f t="shared" si="0"/>
        <v>53.6295519692856</v>
      </c>
      <c r="I38" s="89" t="s">
        <v>294</v>
      </c>
    </row>
    <row r="39" s="62" customFormat="1" ht="26" customHeight="1" spans="1:9">
      <c r="A39" s="76">
        <v>32</v>
      </c>
      <c r="B39" s="76" t="s">
        <v>296</v>
      </c>
      <c r="C39" s="77"/>
      <c r="D39" s="78" t="s">
        <v>283</v>
      </c>
      <c r="E39" s="79" t="s">
        <v>250</v>
      </c>
      <c r="F39" s="80" t="s">
        <v>251</v>
      </c>
      <c r="G39" s="81">
        <v>52.29853262172</v>
      </c>
      <c r="H39" s="81">
        <f t="shared" si="0"/>
        <v>51.2525619692856</v>
      </c>
      <c r="I39" s="89" t="s">
        <v>294</v>
      </c>
    </row>
    <row r="40" s="62" customFormat="1" ht="26" customHeight="1" spans="1:9">
      <c r="A40" s="76">
        <v>33</v>
      </c>
      <c r="B40" s="76" t="s">
        <v>297</v>
      </c>
      <c r="C40" s="77"/>
      <c r="D40" s="78" t="s">
        <v>256</v>
      </c>
      <c r="E40" s="79" t="s">
        <v>250</v>
      </c>
      <c r="F40" s="80" t="s">
        <v>251</v>
      </c>
      <c r="G40" s="81">
        <v>34.1809774614</v>
      </c>
      <c r="H40" s="81">
        <f t="shared" si="0"/>
        <v>33.497357912172</v>
      </c>
      <c r="I40" s="89" t="s">
        <v>294</v>
      </c>
    </row>
    <row r="41" s="62" customFormat="1" ht="26" customHeight="1" spans="1:9">
      <c r="A41" s="76">
        <v>34</v>
      </c>
      <c r="B41" s="76" t="s">
        <v>298</v>
      </c>
      <c r="C41" s="77"/>
      <c r="D41" s="78" t="s">
        <v>258</v>
      </c>
      <c r="E41" s="79" t="s">
        <v>250</v>
      </c>
      <c r="F41" s="80" t="s">
        <v>251</v>
      </c>
      <c r="G41" s="81">
        <v>33.42311242578</v>
      </c>
      <c r="H41" s="81">
        <f t="shared" si="0"/>
        <v>32.7546501772644</v>
      </c>
      <c r="I41" s="89" t="s">
        <v>294</v>
      </c>
    </row>
    <row r="42" s="62" customFormat="1" ht="26" customHeight="1" spans="1:9">
      <c r="A42" s="76">
        <v>35</v>
      </c>
      <c r="B42" s="76" t="s">
        <v>299</v>
      </c>
      <c r="C42" s="77"/>
      <c r="D42" s="78" t="s">
        <v>260</v>
      </c>
      <c r="E42" s="79" t="s">
        <v>250</v>
      </c>
      <c r="F42" s="80" t="s">
        <v>251</v>
      </c>
      <c r="G42" s="81">
        <v>50.42184594678</v>
      </c>
      <c r="H42" s="81">
        <f t="shared" si="0"/>
        <v>49.4134090278444</v>
      </c>
      <c r="I42" s="89" t="s">
        <v>294</v>
      </c>
    </row>
    <row r="43" s="62" customFormat="1" ht="26" customHeight="1" spans="1:9">
      <c r="A43" s="76">
        <v>36</v>
      </c>
      <c r="B43" s="76" t="s">
        <v>300</v>
      </c>
      <c r="C43" s="77"/>
      <c r="D43" s="78" t="s">
        <v>288</v>
      </c>
      <c r="E43" s="79" t="s">
        <v>250</v>
      </c>
      <c r="F43" s="80" t="s">
        <v>251</v>
      </c>
      <c r="G43" s="81">
        <v>47.99634594678</v>
      </c>
      <c r="H43" s="81">
        <f t="shared" si="0"/>
        <v>47.0364190278444</v>
      </c>
      <c r="I43" s="89" t="s">
        <v>294</v>
      </c>
    </row>
    <row r="44" s="62" customFormat="1" ht="26" customHeight="1" spans="1:9">
      <c r="A44" s="76">
        <v>37</v>
      </c>
      <c r="B44" s="76" t="s">
        <v>301</v>
      </c>
      <c r="C44" s="77"/>
      <c r="D44" s="78" t="s">
        <v>262</v>
      </c>
      <c r="E44" s="79" t="s">
        <v>250</v>
      </c>
      <c r="F44" s="80" t="s">
        <v>251</v>
      </c>
      <c r="G44" s="81">
        <v>52.275352874976</v>
      </c>
      <c r="H44" s="81">
        <f t="shared" si="0"/>
        <v>51.2298458174765</v>
      </c>
      <c r="I44" s="89" t="s">
        <v>294</v>
      </c>
    </row>
    <row r="45" s="62" customFormat="1" ht="26" customHeight="1" spans="1:9">
      <c r="A45" s="76">
        <v>38</v>
      </c>
      <c r="B45" s="76" t="s">
        <v>302</v>
      </c>
      <c r="C45" s="77"/>
      <c r="D45" s="78" t="s">
        <v>264</v>
      </c>
      <c r="E45" s="79" t="s">
        <v>250</v>
      </c>
      <c r="F45" s="80" t="s">
        <v>251</v>
      </c>
      <c r="G45" s="81">
        <v>55.550624529708</v>
      </c>
      <c r="H45" s="81">
        <f t="shared" si="0"/>
        <v>54.4396120391138</v>
      </c>
      <c r="I45" s="89" t="s">
        <v>294</v>
      </c>
    </row>
    <row r="46" s="62" customFormat="1" ht="28" customHeight="1" spans="1:9">
      <c r="A46" s="76">
        <v>39</v>
      </c>
      <c r="B46" s="76" t="s">
        <v>303</v>
      </c>
      <c r="C46" s="77"/>
      <c r="D46" s="78" t="s">
        <v>266</v>
      </c>
      <c r="E46" s="79" t="s">
        <v>250</v>
      </c>
      <c r="F46" s="80" t="s">
        <v>251</v>
      </c>
      <c r="G46" s="81">
        <v>58.25373402618</v>
      </c>
      <c r="H46" s="81">
        <f t="shared" si="0"/>
        <v>57.0886593456564</v>
      </c>
      <c r="I46" s="89" t="s">
        <v>294</v>
      </c>
    </row>
    <row r="47" s="62" customFormat="1" ht="27" customHeight="1" spans="1:9">
      <c r="A47" s="76">
        <v>40</v>
      </c>
      <c r="B47" s="76" t="s">
        <v>304</v>
      </c>
      <c r="C47" s="77"/>
      <c r="D47" s="78" t="s">
        <v>268</v>
      </c>
      <c r="E47" s="79" t="s">
        <v>250</v>
      </c>
      <c r="F47" s="80" t="s">
        <v>251</v>
      </c>
      <c r="G47" s="81">
        <v>63.470517607728</v>
      </c>
      <c r="H47" s="81">
        <f t="shared" si="0"/>
        <v>62.2011072555734</v>
      </c>
      <c r="I47" s="90" t="s">
        <v>294</v>
      </c>
    </row>
    <row r="48" s="62" customFormat="1" ht="27" customHeight="1" spans="1:9">
      <c r="A48" s="76">
        <v>41</v>
      </c>
      <c r="B48" s="76" t="s">
        <v>305</v>
      </c>
      <c r="C48" s="82"/>
      <c r="D48" s="83" t="s">
        <v>306</v>
      </c>
      <c r="E48" s="79" t="s">
        <v>250</v>
      </c>
      <c r="F48" s="80" t="s">
        <v>251</v>
      </c>
      <c r="G48" s="81">
        <v>1.325</v>
      </c>
      <c r="H48" s="81">
        <f t="shared" si="0"/>
        <v>1.2985</v>
      </c>
      <c r="I48" s="90" t="s">
        <v>307</v>
      </c>
    </row>
    <row r="49" s="63" customFormat="1" ht="21" customHeight="1" spans="1:9">
      <c r="A49" s="84" t="s">
        <v>80</v>
      </c>
      <c r="B49" s="84"/>
      <c r="C49" s="84"/>
      <c r="D49" s="84"/>
      <c r="E49" s="84"/>
      <c r="F49" s="84"/>
      <c r="G49" s="84"/>
      <c r="H49" s="84"/>
      <c r="I49" s="84"/>
    </row>
    <row r="50" s="63" customFormat="1" ht="21" customHeight="1" spans="1:9">
      <c r="A50" s="84" t="s">
        <v>81</v>
      </c>
      <c r="B50" s="84"/>
      <c r="C50" s="84"/>
      <c r="D50" s="84"/>
      <c r="E50" s="84"/>
      <c r="F50" s="84"/>
      <c r="G50" s="84"/>
      <c r="H50" s="84"/>
      <c r="I50" s="84"/>
    </row>
    <row r="51" s="63" customFormat="1" ht="21" customHeight="1" spans="1:9">
      <c r="A51" s="84" t="s">
        <v>220</v>
      </c>
      <c r="B51" s="84"/>
      <c r="C51" s="84"/>
      <c r="D51" s="84"/>
      <c r="E51" s="84"/>
      <c r="F51" s="84"/>
      <c r="G51" s="84"/>
      <c r="H51" s="84"/>
      <c r="I51" s="84"/>
    </row>
    <row r="52" s="63" customFormat="1" ht="21" customHeight="1" spans="1:9">
      <c r="A52" s="84" t="s">
        <v>83</v>
      </c>
      <c r="B52" s="84"/>
      <c r="C52" s="84"/>
      <c r="D52" s="84"/>
      <c r="E52" s="84"/>
      <c r="F52" s="84"/>
      <c r="G52" s="84"/>
      <c r="H52" s="84"/>
      <c r="I52" s="84"/>
    </row>
    <row r="53" s="63" customFormat="1" ht="21" customHeight="1" spans="1:9">
      <c r="A53" s="84" t="s">
        <v>135</v>
      </c>
      <c r="B53" s="84"/>
      <c r="C53" s="84"/>
      <c r="D53" s="84"/>
      <c r="E53" s="84"/>
      <c r="F53" s="84"/>
      <c r="G53" s="84"/>
      <c r="H53" s="84"/>
      <c r="I53" s="84"/>
    </row>
    <row r="54" s="63" customFormat="1" ht="21" customHeight="1" spans="1:9">
      <c r="A54" s="84" t="s">
        <v>85</v>
      </c>
      <c r="B54" s="84"/>
      <c r="C54" s="84"/>
      <c r="D54" s="84"/>
      <c r="E54" s="84"/>
      <c r="F54" s="84"/>
      <c r="G54" s="84"/>
      <c r="H54" s="84"/>
      <c r="I54" s="84"/>
    </row>
    <row r="55" s="63" customFormat="1" spans="1:8">
      <c r="A55" s="85"/>
      <c r="B55" s="85"/>
      <c r="C55" s="86"/>
      <c r="D55" s="85"/>
      <c r="E55" s="85"/>
      <c r="F55" s="85"/>
      <c r="G55" s="85"/>
      <c r="H55" s="85"/>
    </row>
    <row r="56" s="63" customFormat="1" spans="1:6">
      <c r="A56" s="87" t="s">
        <v>86</v>
      </c>
      <c r="B56" s="87"/>
      <c r="C56" s="88"/>
      <c r="D56" s="87"/>
      <c r="E56" s="87" t="s">
        <v>87</v>
      </c>
      <c r="F56" s="87"/>
    </row>
    <row r="57" s="63" customFormat="1" spans="1:8">
      <c r="A57" s="87"/>
      <c r="B57" s="87"/>
      <c r="C57" s="88"/>
      <c r="D57" s="87"/>
      <c r="E57" s="87"/>
      <c r="F57" s="87"/>
      <c r="G57" s="87"/>
      <c r="H57" s="87"/>
    </row>
    <row r="58" s="63" customFormat="1" spans="1:6">
      <c r="A58" s="87" t="s">
        <v>88</v>
      </c>
      <c r="B58" s="87"/>
      <c r="C58" s="87"/>
      <c r="D58" s="87"/>
      <c r="E58" s="85" t="s">
        <v>89</v>
      </c>
      <c r="F58" s="85"/>
    </row>
  </sheetData>
  <mergeCells count="20">
    <mergeCell ref="A1:I1"/>
    <mergeCell ref="A2:I2"/>
    <mergeCell ref="A3:I3"/>
    <mergeCell ref="A4:I4"/>
    <mergeCell ref="A5:I5"/>
    <mergeCell ref="G6:H6"/>
    <mergeCell ref="A49:I49"/>
    <mergeCell ref="A50:I50"/>
    <mergeCell ref="A51:I51"/>
    <mergeCell ref="A52:I52"/>
    <mergeCell ref="A53:I53"/>
    <mergeCell ref="A54:I54"/>
    <mergeCell ref="A58:D58"/>
    <mergeCell ref="A6:A7"/>
    <mergeCell ref="B6:B7"/>
    <mergeCell ref="C6:C7"/>
    <mergeCell ref="D6:D7"/>
    <mergeCell ref="E6:E7"/>
    <mergeCell ref="F6:F7"/>
    <mergeCell ref="I6:I7"/>
  </mergeCells>
  <pageMargins left="0.251388888888889" right="0.251388888888889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29"/>
  <sheetViews>
    <sheetView workbookViewId="0">
      <selection activeCell="U5" sqref="U5"/>
    </sheetView>
  </sheetViews>
  <sheetFormatPr defaultColWidth="9" defaultRowHeight="13.5"/>
  <cols>
    <col min="1" max="1" width="4.75" style="1" customWidth="1"/>
    <col min="2" max="2" width="14.875" style="1" customWidth="1"/>
    <col min="3" max="3" width="26.625" style="1" customWidth="1"/>
    <col min="4" max="4" width="8.5" style="5" customWidth="1"/>
    <col min="5" max="5" width="9" style="1" hidden="1" customWidth="1"/>
    <col min="6" max="6" width="9" style="1" customWidth="1"/>
    <col min="7" max="7" width="9" style="5" customWidth="1"/>
    <col min="8" max="8" width="9" style="1" hidden="1" customWidth="1"/>
    <col min="9" max="9" width="9" style="1" customWidth="1"/>
    <col min="10" max="10" width="9" style="5" hidden="1" customWidth="1"/>
    <col min="11" max="12" width="9" style="1" hidden="1" customWidth="1"/>
    <col min="13" max="13" width="9" style="5" customWidth="1"/>
    <col min="14" max="14" width="9" style="1" hidden="1" customWidth="1"/>
    <col min="15" max="15" width="9.75" style="1" customWidth="1"/>
    <col min="16" max="16" width="9" style="1" customWidth="1"/>
    <col min="17" max="17" width="9.25" style="1" customWidth="1"/>
    <col min="18" max="19" width="10.5" style="1" customWidth="1"/>
    <col min="20" max="20" width="6.125" style="1" customWidth="1"/>
    <col min="21" max="21" width="13.375" style="6" customWidth="1"/>
    <col min="22" max="22" width="9" style="1"/>
    <col min="23" max="29" width="9" style="1" hidden="1" customWidth="1"/>
    <col min="30" max="16384" width="9" style="1"/>
  </cols>
  <sheetData>
    <row r="1" s="1" customFormat="1" ht="22.5" spans="1:21">
      <c r="A1" s="7" t="s">
        <v>308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43"/>
    </row>
    <row r="2" s="1" customFormat="1" ht="22.5" spans="1:21">
      <c r="A2" s="7"/>
      <c r="B2" s="7"/>
      <c r="C2" s="7"/>
      <c r="D2" s="8"/>
      <c r="E2" s="7"/>
      <c r="F2" s="7"/>
      <c r="G2" s="8"/>
      <c r="H2" s="7"/>
      <c r="I2" s="7"/>
      <c r="J2" s="8"/>
      <c r="K2" s="7"/>
      <c r="L2" s="7"/>
      <c r="M2" s="8"/>
      <c r="N2" s="7"/>
      <c r="O2" s="7"/>
      <c r="P2" s="7"/>
      <c r="Q2" s="7"/>
      <c r="R2" s="7"/>
      <c r="S2" s="7"/>
      <c r="T2" s="7"/>
      <c r="U2" s="43"/>
    </row>
    <row r="3" s="1" customFormat="1" ht="18" customHeight="1" spans="1:21">
      <c r="A3" s="1" t="s">
        <v>1</v>
      </c>
      <c r="D3" s="5"/>
      <c r="G3" s="5"/>
      <c r="J3" s="5"/>
      <c r="M3" s="5"/>
      <c r="U3" s="6"/>
    </row>
    <row r="4" s="1" customFormat="1" ht="18" customHeight="1" spans="1:21">
      <c r="A4" s="1" t="s">
        <v>137</v>
      </c>
      <c r="D4" s="5"/>
      <c r="G4" s="5"/>
      <c r="J4" s="5"/>
      <c r="M4" s="5"/>
      <c r="U4" s="6"/>
    </row>
    <row r="5" s="1" customFormat="1" ht="18" customHeight="1" spans="2:21">
      <c r="B5" s="1" t="s">
        <v>309</v>
      </c>
      <c r="D5" s="5"/>
      <c r="G5" s="5"/>
      <c r="J5" s="5"/>
      <c r="M5" s="5"/>
      <c r="U5" s="6"/>
    </row>
    <row r="6" s="1" customFormat="1" ht="18" customHeight="1" spans="1:21">
      <c r="A6" s="1" t="s">
        <v>310</v>
      </c>
      <c r="D6" s="5"/>
      <c r="G6" s="5"/>
      <c r="J6" s="5"/>
      <c r="M6" s="5"/>
      <c r="U6" s="6"/>
    </row>
    <row r="7" s="1" customFormat="1" customHeight="1" spans="1:21">
      <c r="A7" s="9" t="s">
        <v>5</v>
      </c>
      <c r="B7" s="9" t="s">
        <v>192</v>
      </c>
      <c r="C7" s="9" t="s">
        <v>8</v>
      </c>
      <c r="D7" s="10" t="s">
        <v>311</v>
      </c>
      <c r="E7" s="11"/>
      <c r="F7" s="12"/>
      <c r="G7" s="10" t="s">
        <v>312</v>
      </c>
      <c r="H7" s="11"/>
      <c r="I7" s="12"/>
      <c r="J7" s="10" t="s">
        <v>161</v>
      </c>
      <c r="K7" s="11"/>
      <c r="L7" s="12"/>
      <c r="M7" s="10" t="s">
        <v>313</v>
      </c>
      <c r="N7" s="11"/>
      <c r="O7" s="12"/>
      <c r="P7" s="16" t="s">
        <v>314</v>
      </c>
      <c r="Q7" s="44" t="s">
        <v>162</v>
      </c>
      <c r="R7" s="45" t="s">
        <v>11</v>
      </c>
      <c r="S7" s="46"/>
      <c r="T7" s="9" t="s">
        <v>100</v>
      </c>
      <c r="U7" s="47" t="s">
        <v>315</v>
      </c>
    </row>
    <row r="8" s="1" customFormat="1" ht="14.25" spans="1:21">
      <c r="A8" s="13"/>
      <c r="B8" s="13"/>
      <c r="C8" s="13"/>
      <c r="D8" s="14" t="s">
        <v>146</v>
      </c>
      <c r="E8" s="15"/>
      <c r="F8" s="16" t="s">
        <v>199</v>
      </c>
      <c r="G8" s="14" t="s">
        <v>146</v>
      </c>
      <c r="H8" s="15"/>
      <c r="I8" s="16" t="s">
        <v>199</v>
      </c>
      <c r="J8" s="14" t="s">
        <v>105</v>
      </c>
      <c r="K8" s="15"/>
      <c r="L8" s="16" t="s">
        <v>106</v>
      </c>
      <c r="M8" s="14" t="s">
        <v>316</v>
      </c>
      <c r="N8" s="15"/>
      <c r="O8" s="16" t="s">
        <v>317</v>
      </c>
      <c r="P8" s="40"/>
      <c r="Q8" s="48"/>
      <c r="R8" s="49" t="s">
        <v>12</v>
      </c>
      <c r="S8" s="13" t="s">
        <v>318</v>
      </c>
      <c r="T8" s="13"/>
      <c r="U8" s="47"/>
    </row>
    <row r="9" s="2" customFormat="1" ht="15" spans="1:21">
      <c r="A9" s="17">
        <v>1</v>
      </c>
      <c r="B9" s="17" t="s">
        <v>319</v>
      </c>
      <c r="C9" s="18" t="s">
        <v>320</v>
      </c>
      <c r="D9" s="19">
        <f>0.22*0.93</f>
        <v>0.2046</v>
      </c>
      <c r="E9" s="20"/>
      <c r="F9" s="21">
        <f t="shared" ref="F9:F14" si="0">23*D9</f>
        <v>4.7058</v>
      </c>
      <c r="G9" s="22">
        <f>0.16*0.93</f>
        <v>0.1488</v>
      </c>
      <c r="H9" s="20"/>
      <c r="I9" s="21">
        <f t="shared" ref="I9:I14" si="1">22*G9</f>
        <v>3.2736</v>
      </c>
      <c r="J9" s="22">
        <v>0</v>
      </c>
      <c r="K9" s="20"/>
      <c r="L9" s="21">
        <f>J9*41.3</f>
        <v>0</v>
      </c>
      <c r="M9" s="22">
        <f>0.38*0.9</f>
        <v>0.342</v>
      </c>
      <c r="N9" s="20"/>
      <c r="O9" s="41">
        <f t="shared" ref="O9:O14" si="2">19.5*M9</f>
        <v>6.669</v>
      </c>
      <c r="P9" s="42">
        <f>9.78*0.6</f>
        <v>5.868</v>
      </c>
      <c r="Q9" s="50">
        <f>(2.65*4+1)*0.7-0.39</f>
        <v>7.73</v>
      </c>
      <c r="R9" s="51">
        <f t="shared" ref="R9:R14" si="3">F9+I9+O9+P9+Q9</f>
        <v>28.2464</v>
      </c>
      <c r="S9" s="51">
        <f>R9*0.99</f>
        <v>27.963936</v>
      </c>
      <c r="T9" s="13">
        <v>1</v>
      </c>
      <c r="U9" s="52">
        <f>S9*1.13</f>
        <v>31.59924768</v>
      </c>
    </row>
    <row r="10" s="2" customFormat="1" ht="16.5" spans="1:28">
      <c r="A10" s="17">
        <v>2</v>
      </c>
      <c r="B10" s="17" t="s">
        <v>321</v>
      </c>
      <c r="C10" s="23" t="s">
        <v>322</v>
      </c>
      <c r="D10" s="24">
        <f>0.27*0.93</f>
        <v>0.2511</v>
      </c>
      <c r="E10" s="25"/>
      <c r="F10" s="21">
        <f t="shared" si="0"/>
        <v>5.7753</v>
      </c>
      <c r="G10" s="24">
        <f>0.14*0.93</f>
        <v>0.1302</v>
      </c>
      <c r="H10" s="25"/>
      <c r="I10" s="21">
        <f t="shared" si="1"/>
        <v>2.8644</v>
      </c>
      <c r="J10" s="24">
        <v>0</v>
      </c>
      <c r="K10" s="25"/>
      <c r="L10" s="41">
        <f>J10*41.3</f>
        <v>0</v>
      </c>
      <c r="M10" s="24">
        <f>0.42*0.9</f>
        <v>0.378</v>
      </c>
      <c r="N10" s="25"/>
      <c r="O10" s="41">
        <f t="shared" si="2"/>
        <v>7.371</v>
      </c>
      <c r="P10" s="42">
        <f>15.54*0.6</f>
        <v>9.324</v>
      </c>
      <c r="Q10" s="50">
        <v>8.21</v>
      </c>
      <c r="R10" s="51">
        <f>F10+I10+O10+P10+Q10+0.01</f>
        <v>33.5547</v>
      </c>
      <c r="S10" s="51">
        <f t="shared" ref="S10:S15" si="4">R10*0.99</f>
        <v>33.219153</v>
      </c>
      <c r="T10" s="13">
        <v>1</v>
      </c>
      <c r="U10" s="52">
        <f>S10*1.13</f>
        <v>37.53764289</v>
      </c>
      <c r="W10" s="2" t="s">
        <v>323</v>
      </c>
      <c r="X10" s="2">
        <v>0.7</v>
      </c>
      <c r="Y10" s="2">
        <v>0.94</v>
      </c>
      <c r="Z10" s="2">
        <f t="shared" ref="Z10:Z12" si="5">Y10-X10</f>
        <v>0.24</v>
      </c>
      <c r="AA10" s="2">
        <v>23</v>
      </c>
      <c r="AB10" s="2">
        <f t="shared" ref="AB10:AB12" si="6">AA10*Z10</f>
        <v>5.52</v>
      </c>
    </row>
    <row r="11" s="2" customFormat="1" ht="15" customHeight="1" spans="1:28">
      <c r="A11" s="17">
        <v>3</v>
      </c>
      <c r="B11" s="17" t="s">
        <v>324</v>
      </c>
      <c r="C11" s="23" t="s">
        <v>325</v>
      </c>
      <c r="D11" s="24">
        <f>0.22*0.93</f>
        <v>0.2046</v>
      </c>
      <c r="E11" s="25"/>
      <c r="F11" s="21">
        <f t="shared" si="0"/>
        <v>4.7058</v>
      </c>
      <c r="G11" s="24">
        <f>0.21*0.93</f>
        <v>0.1953</v>
      </c>
      <c r="H11" s="25"/>
      <c r="I11" s="21">
        <f t="shared" si="1"/>
        <v>4.2966</v>
      </c>
      <c r="J11" s="24">
        <v>0</v>
      </c>
      <c r="K11" s="25"/>
      <c r="L11" s="41">
        <v>0</v>
      </c>
      <c r="M11" s="24">
        <f>0.27*0.9</f>
        <v>0.243</v>
      </c>
      <c r="N11" s="25"/>
      <c r="O11" s="41">
        <f t="shared" si="2"/>
        <v>4.7385</v>
      </c>
      <c r="P11" s="42">
        <f>9.849*0.6</f>
        <v>5.9094</v>
      </c>
      <c r="Q11" s="50">
        <v>6.55</v>
      </c>
      <c r="R11" s="51">
        <f t="shared" si="3"/>
        <v>26.2003</v>
      </c>
      <c r="S11" s="51">
        <f t="shared" si="4"/>
        <v>25.938297</v>
      </c>
      <c r="T11" s="17">
        <v>1</v>
      </c>
      <c r="U11" s="52">
        <f>S11*1.13</f>
        <v>29.31027561</v>
      </c>
      <c r="X11" s="2">
        <v>0.39</v>
      </c>
      <c r="Y11" s="2">
        <v>0.54</v>
      </c>
      <c r="Z11" s="2">
        <f t="shared" si="5"/>
        <v>0.15</v>
      </c>
      <c r="AA11" s="2">
        <v>22</v>
      </c>
      <c r="AB11" s="2">
        <f t="shared" si="6"/>
        <v>3.3</v>
      </c>
    </row>
    <row r="12" s="2" customFormat="1" ht="16.5" spans="1:28">
      <c r="A12" s="17">
        <v>4</v>
      </c>
      <c r="B12" s="17" t="s">
        <v>326</v>
      </c>
      <c r="C12" s="23" t="s">
        <v>327</v>
      </c>
      <c r="D12" s="24">
        <f>0.23*0.93</f>
        <v>0.2139</v>
      </c>
      <c r="E12" s="25"/>
      <c r="F12" s="21">
        <f t="shared" si="0"/>
        <v>4.9197</v>
      </c>
      <c r="G12" s="24">
        <f>0.07*0.93</f>
        <v>0.0651</v>
      </c>
      <c r="H12" s="25"/>
      <c r="I12" s="21">
        <f t="shared" si="1"/>
        <v>1.4322</v>
      </c>
      <c r="J12" s="24">
        <v>0</v>
      </c>
      <c r="K12" s="25"/>
      <c r="L12" s="41">
        <v>0</v>
      </c>
      <c r="M12" s="24">
        <f>0.46*0.9</f>
        <v>0.414</v>
      </c>
      <c r="N12" s="25"/>
      <c r="O12" s="41">
        <f t="shared" si="2"/>
        <v>8.073</v>
      </c>
      <c r="P12" s="42">
        <f>10.2*0.6</f>
        <v>6.12</v>
      </c>
      <c r="Q12" s="50">
        <v>8.41</v>
      </c>
      <c r="R12" s="51">
        <f>F12+I12+O12+P12+Q12-0.01</f>
        <v>28.9449</v>
      </c>
      <c r="S12" s="51">
        <f t="shared" si="4"/>
        <v>28.655451</v>
      </c>
      <c r="T12" s="17">
        <v>1</v>
      </c>
      <c r="U12" s="52">
        <f>S12*1.13</f>
        <v>32.38065963</v>
      </c>
      <c r="X12" s="2">
        <v>1.26</v>
      </c>
      <c r="Y12" s="2">
        <v>1.82</v>
      </c>
      <c r="Z12" s="2">
        <f t="shared" si="5"/>
        <v>0.56</v>
      </c>
      <c r="AA12" s="2">
        <v>24</v>
      </c>
      <c r="AB12" s="2">
        <f t="shared" si="6"/>
        <v>13.44</v>
      </c>
    </row>
    <row r="13" s="2" customFormat="1" ht="16.5" spans="1:28">
      <c r="A13" s="17">
        <v>5</v>
      </c>
      <c r="B13" s="17" t="s">
        <v>328</v>
      </c>
      <c r="C13" s="26" t="s">
        <v>329</v>
      </c>
      <c r="D13" s="24"/>
      <c r="E13" s="25"/>
      <c r="F13" s="21">
        <f t="shared" si="0"/>
        <v>0</v>
      </c>
      <c r="G13" s="24"/>
      <c r="H13" s="25"/>
      <c r="I13" s="21">
        <f t="shared" si="1"/>
        <v>0</v>
      </c>
      <c r="J13" s="24">
        <v>0</v>
      </c>
      <c r="K13" s="25"/>
      <c r="L13" s="41">
        <v>0</v>
      </c>
      <c r="M13" s="24">
        <f>0.19*0.9</f>
        <v>0.171</v>
      </c>
      <c r="N13" s="25"/>
      <c r="O13" s="41">
        <f t="shared" si="2"/>
        <v>3.3345</v>
      </c>
      <c r="P13" s="42">
        <f>0.75*0.6</f>
        <v>0.45</v>
      </c>
      <c r="Q13" s="50">
        <v>3.47</v>
      </c>
      <c r="R13" s="51">
        <f t="shared" si="3"/>
        <v>7.2545</v>
      </c>
      <c r="S13" s="51">
        <f t="shared" si="4"/>
        <v>7.181955</v>
      </c>
      <c r="T13" s="17">
        <v>1</v>
      </c>
      <c r="U13" s="52">
        <f>S13*1.13</f>
        <v>8.11560915</v>
      </c>
      <c r="AA13" s="60" t="s">
        <v>330</v>
      </c>
      <c r="AB13" s="60">
        <f>SUM(AB10:AB12)</f>
        <v>22.26</v>
      </c>
    </row>
    <row r="14" s="2" customFormat="1" ht="16.5" spans="1:28">
      <c r="A14" s="17">
        <v>6</v>
      </c>
      <c r="B14" s="17" t="s">
        <v>328</v>
      </c>
      <c r="C14" s="26" t="s">
        <v>331</v>
      </c>
      <c r="D14" s="24"/>
      <c r="E14" s="25"/>
      <c r="F14" s="21">
        <f t="shared" si="0"/>
        <v>0</v>
      </c>
      <c r="G14" s="24"/>
      <c r="H14" s="25"/>
      <c r="I14" s="21">
        <f t="shared" si="1"/>
        <v>0</v>
      </c>
      <c r="J14" s="24">
        <v>0</v>
      </c>
      <c r="K14" s="25"/>
      <c r="L14" s="41">
        <v>0</v>
      </c>
      <c r="M14" s="24">
        <f>0.19*0.9</f>
        <v>0.171</v>
      </c>
      <c r="N14" s="25"/>
      <c r="O14" s="41">
        <f t="shared" si="2"/>
        <v>3.3345</v>
      </c>
      <c r="P14" s="42">
        <f>0.75*0.6</f>
        <v>0.45</v>
      </c>
      <c r="Q14" s="50">
        <v>3.47</v>
      </c>
      <c r="R14" s="51">
        <f t="shared" si="3"/>
        <v>7.2545</v>
      </c>
      <c r="S14" s="51">
        <f t="shared" si="4"/>
        <v>7.181955</v>
      </c>
      <c r="T14" s="17">
        <v>1</v>
      </c>
      <c r="U14" s="52">
        <f>S14*1.13</f>
        <v>8.11560915</v>
      </c>
      <c r="AA14" s="60" t="s">
        <v>330</v>
      </c>
      <c r="AB14" s="60">
        <f>SUM(AB11:AB13)</f>
        <v>39</v>
      </c>
    </row>
    <row r="15" s="2" customFormat="1" ht="16.5" spans="1:28">
      <c r="A15" s="17">
        <v>7</v>
      </c>
      <c r="B15" s="17" t="s">
        <v>332</v>
      </c>
      <c r="C15" s="26" t="s">
        <v>333</v>
      </c>
      <c r="D15" s="24"/>
      <c r="E15" s="25"/>
      <c r="F15" s="21"/>
      <c r="G15" s="24"/>
      <c r="H15" s="25"/>
      <c r="I15" s="21"/>
      <c r="J15" s="24"/>
      <c r="K15" s="25"/>
      <c r="L15" s="41"/>
      <c r="M15" s="24"/>
      <c r="N15" s="25"/>
      <c r="O15" s="41"/>
      <c r="P15" s="42"/>
      <c r="Q15" s="50"/>
      <c r="R15" s="51">
        <v>1.36</v>
      </c>
      <c r="S15" s="51">
        <f t="shared" si="4"/>
        <v>1.3464</v>
      </c>
      <c r="T15" s="17">
        <v>1</v>
      </c>
      <c r="U15" s="52">
        <f>S15*1.13</f>
        <v>1.521432</v>
      </c>
      <c r="AA15" s="61"/>
      <c r="AB15" s="61"/>
    </row>
    <row r="16" s="2" customFormat="1" ht="16.5" spans="1:28">
      <c r="A16" s="17">
        <v>8</v>
      </c>
      <c r="B16" s="17"/>
      <c r="C16" s="26"/>
      <c r="D16" s="24"/>
      <c r="E16" s="25"/>
      <c r="F16" s="21"/>
      <c r="G16" s="24"/>
      <c r="H16" s="25"/>
      <c r="I16" s="21"/>
      <c r="J16" s="24"/>
      <c r="K16" s="25"/>
      <c r="L16" s="41"/>
      <c r="M16" s="24"/>
      <c r="N16" s="25"/>
      <c r="O16" s="41"/>
      <c r="P16" s="42"/>
      <c r="Q16" s="50"/>
      <c r="R16" s="50"/>
      <c r="S16" s="17"/>
      <c r="T16" s="17"/>
      <c r="U16" s="52"/>
      <c r="AA16" s="61"/>
      <c r="AB16" s="61"/>
    </row>
    <row r="17" s="3" customFormat="1" ht="15" spans="1:21">
      <c r="A17" s="17">
        <v>9</v>
      </c>
      <c r="B17" s="27"/>
      <c r="C17" s="28" t="s">
        <v>334</v>
      </c>
      <c r="D17" s="29">
        <f t="shared" ref="D17:T17" si="7">SUM(D9:D14)</f>
        <v>0.8742</v>
      </c>
      <c r="E17" s="29">
        <f t="shared" si="7"/>
        <v>0</v>
      </c>
      <c r="F17" s="29">
        <f t="shared" si="7"/>
        <v>20.1066</v>
      </c>
      <c r="G17" s="29">
        <f t="shared" si="7"/>
        <v>0.5394</v>
      </c>
      <c r="H17" s="29">
        <f t="shared" si="7"/>
        <v>0</v>
      </c>
      <c r="I17" s="29">
        <f t="shared" si="7"/>
        <v>11.8668</v>
      </c>
      <c r="J17" s="29">
        <f t="shared" si="7"/>
        <v>0</v>
      </c>
      <c r="K17" s="29">
        <f t="shared" si="7"/>
        <v>0</v>
      </c>
      <c r="L17" s="29">
        <f t="shared" si="7"/>
        <v>0</v>
      </c>
      <c r="M17" s="29">
        <f t="shared" si="7"/>
        <v>1.719</v>
      </c>
      <c r="N17" s="29">
        <f t="shared" si="7"/>
        <v>0</v>
      </c>
      <c r="O17" s="29">
        <f t="shared" si="7"/>
        <v>33.5205</v>
      </c>
      <c r="P17" s="29">
        <f t="shared" si="7"/>
        <v>28.1214</v>
      </c>
      <c r="Q17" s="29">
        <f t="shared" si="7"/>
        <v>37.84</v>
      </c>
      <c r="R17" s="29">
        <f>SUM(R9:R15)</f>
        <v>132.8153</v>
      </c>
      <c r="S17" s="29">
        <f>SUM(S9:S16)</f>
        <v>131.487147</v>
      </c>
      <c r="T17" s="53">
        <f>SUM(T9:T14)</f>
        <v>6</v>
      </c>
      <c r="U17" s="54">
        <f>SUM(U9:U15)</f>
        <v>148.58047611</v>
      </c>
    </row>
    <row r="18" s="4" customFormat="1" ht="27" customHeight="1" spans="1:21">
      <c r="A18" s="30" t="s">
        <v>335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</row>
    <row r="19" s="1" customFormat="1" ht="19" customHeight="1" spans="1:21">
      <c r="A19" s="32"/>
      <c r="B19" s="33" t="s">
        <v>336</v>
      </c>
      <c r="C19" s="33"/>
      <c r="D19" s="34"/>
      <c r="E19" s="33"/>
      <c r="F19" s="33"/>
      <c r="G19" s="34"/>
      <c r="H19" s="33"/>
      <c r="I19" s="33"/>
      <c r="J19" s="34"/>
      <c r="K19" s="33"/>
      <c r="L19" s="33"/>
      <c r="M19" s="34"/>
      <c r="N19" s="33"/>
      <c r="O19" s="33"/>
      <c r="P19" s="33"/>
      <c r="Q19" s="55"/>
      <c r="R19" s="33"/>
      <c r="S19" s="55"/>
      <c r="T19" s="55"/>
      <c r="U19" s="55"/>
    </row>
    <row r="20" s="1" customFormat="1" ht="19" customHeight="1" spans="1:21">
      <c r="A20" s="32"/>
      <c r="B20" s="33" t="s">
        <v>337</v>
      </c>
      <c r="C20" s="33"/>
      <c r="D20" s="34"/>
      <c r="E20" s="33"/>
      <c r="F20" s="33"/>
      <c r="G20" s="34"/>
      <c r="H20" s="33"/>
      <c r="I20" s="33"/>
      <c r="J20" s="34"/>
      <c r="K20" s="33"/>
      <c r="L20" s="33"/>
      <c r="M20" s="34"/>
      <c r="N20" s="33"/>
      <c r="O20" s="33"/>
      <c r="P20" s="33"/>
      <c r="Q20" s="55"/>
      <c r="R20" s="33"/>
      <c r="S20" s="55"/>
      <c r="T20" s="55"/>
      <c r="U20" s="55"/>
    </row>
    <row r="21" s="1" customFormat="1" ht="19" customHeight="1" spans="1:21">
      <c r="A21" s="32"/>
      <c r="B21" s="32" t="s">
        <v>338</v>
      </c>
      <c r="C21" s="35"/>
      <c r="D21" s="36"/>
      <c r="E21" s="32"/>
      <c r="F21" s="35"/>
      <c r="G21" s="36"/>
      <c r="H21" s="32"/>
      <c r="I21" s="35"/>
      <c r="J21" s="36"/>
      <c r="K21" s="32"/>
      <c r="L21" s="32"/>
      <c r="M21" s="36"/>
      <c r="N21" s="32"/>
      <c r="O21" s="32"/>
      <c r="P21" s="32"/>
      <c r="Q21" s="56"/>
      <c r="R21" s="32"/>
      <c r="S21" s="57"/>
      <c r="T21" s="57"/>
      <c r="U21" s="57"/>
    </row>
    <row r="22" s="1" customFormat="1" ht="19" customHeight="1" spans="1:21">
      <c r="A22" s="32"/>
      <c r="B22" s="33" t="s">
        <v>339</v>
      </c>
      <c r="C22" s="33"/>
      <c r="D22" s="34"/>
      <c r="E22" s="33"/>
      <c r="F22" s="33"/>
      <c r="G22" s="34"/>
      <c r="H22" s="33"/>
      <c r="I22" s="33"/>
      <c r="J22" s="34"/>
      <c r="K22" s="33"/>
      <c r="L22" s="33"/>
      <c r="M22" s="34"/>
      <c r="N22" s="33"/>
      <c r="O22" s="33"/>
      <c r="P22" s="33"/>
      <c r="Q22" s="55"/>
      <c r="R22" s="33"/>
      <c r="S22" s="55"/>
      <c r="T22" s="55"/>
      <c r="U22" s="55"/>
    </row>
    <row r="23" s="1" customFormat="1" ht="19" customHeight="1" spans="1:21">
      <c r="A23" s="32"/>
      <c r="B23" s="32" t="s">
        <v>340</v>
      </c>
      <c r="C23" s="35"/>
      <c r="D23" s="36"/>
      <c r="E23" s="32"/>
      <c r="F23" s="35"/>
      <c r="G23" s="36"/>
      <c r="H23" s="32"/>
      <c r="I23" s="35"/>
      <c r="J23" s="36"/>
      <c r="K23" s="32"/>
      <c r="L23" s="32"/>
      <c r="M23" s="36"/>
      <c r="N23" s="32" t="s">
        <v>341</v>
      </c>
      <c r="O23" s="32"/>
      <c r="P23" s="32"/>
      <c r="Q23" s="56"/>
      <c r="R23" s="32"/>
      <c r="S23" s="57"/>
      <c r="T23" s="57"/>
      <c r="U23" s="57"/>
    </row>
    <row r="24" s="1" customFormat="1" ht="19" customHeight="1" spans="1:21">
      <c r="A24" s="32"/>
      <c r="B24" s="32" t="s">
        <v>342</v>
      </c>
      <c r="C24" s="35"/>
      <c r="D24" s="36"/>
      <c r="E24" s="32"/>
      <c r="F24" s="35"/>
      <c r="G24" s="36"/>
      <c r="H24" s="32"/>
      <c r="I24" s="35"/>
      <c r="J24" s="36"/>
      <c r="K24" s="32"/>
      <c r="L24" s="32"/>
      <c r="M24" s="36"/>
      <c r="N24" s="32" t="s">
        <v>88</v>
      </c>
      <c r="O24" s="32"/>
      <c r="P24" s="32"/>
      <c r="Q24" s="56"/>
      <c r="R24" s="32"/>
      <c r="S24" s="57"/>
      <c r="T24" s="57"/>
      <c r="U24" s="57"/>
    </row>
    <row r="25" s="1" customFormat="1" spans="1:21">
      <c r="A25" s="37"/>
      <c r="B25" s="37"/>
      <c r="C25" s="37"/>
      <c r="D25" s="38"/>
      <c r="E25" s="39"/>
      <c r="F25" s="37"/>
      <c r="G25" s="38"/>
      <c r="H25" s="39"/>
      <c r="I25" s="37"/>
      <c r="J25" s="38"/>
      <c r="K25" s="39"/>
      <c r="L25" s="37"/>
      <c r="M25" s="38"/>
      <c r="N25" s="39"/>
      <c r="O25" s="37"/>
      <c r="P25" s="37"/>
      <c r="Q25" s="37"/>
      <c r="R25" s="58"/>
      <c r="S25" s="37"/>
      <c r="T25" s="37"/>
      <c r="U25" s="59"/>
    </row>
    <row r="26" s="1" customFormat="1" spans="1:21">
      <c r="A26" s="37"/>
      <c r="B26" s="37"/>
      <c r="C26" s="37"/>
      <c r="D26" s="38"/>
      <c r="E26" s="39"/>
      <c r="F26" s="37"/>
      <c r="G26" s="38"/>
      <c r="H26" s="39"/>
      <c r="I26" s="37"/>
      <c r="J26" s="38"/>
      <c r="K26" s="39"/>
      <c r="L26" s="37"/>
      <c r="M26" s="38"/>
      <c r="N26" s="39"/>
      <c r="O26" s="37"/>
      <c r="P26" s="37"/>
      <c r="Q26" s="37"/>
      <c r="R26" s="58"/>
      <c r="S26" s="37"/>
      <c r="T26" s="37"/>
      <c r="U26" s="59"/>
    </row>
    <row r="27" s="1" customFormat="1" spans="1:21">
      <c r="A27" s="37"/>
      <c r="B27" s="37"/>
      <c r="C27" s="37"/>
      <c r="D27" s="38"/>
      <c r="E27" s="39"/>
      <c r="F27" s="37"/>
      <c r="G27" s="38"/>
      <c r="H27" s="39"/>
      <c r="I27" s="37"/>
      <c r="J27" s="38"/>
      <c r="K27" s="39"/>
      <c r="L27" s="37"/>
      <c r="M27" s="38"/>
      <c r="N27" s="39"/>
      <c r="O27" s="37"/>
      <c r="P27" s="37"/>
      <c r="Q27" s="37"/>
      <c r="R27" s="58"/>
      <c r="S27" s="37"/>
      <c r="T27" s="37"/>
      <c r="U27" s="59"/>
    </row>
    <row r="28" s="1" customFormat="1" spans="1:21">
      <c r="A28" s="37"/>
      <c r="B28" s="37"/>
      <c r="C28" s="37"/>
      <c r="D28" s="38"/>
      <c r="E28" s="39"/>
      <c r="F28" s="37"/>
      <c r="G28" s="38"/>
      <c r="H28" s="39"/>
      <c r="I28" s="37"/>
      <c r="J28" s="38"/>
      <c r="K28" s="39"/>
      <c r="L28" s="37"/>
      <c r="M28" s="38"/>
      <c r="N28" s="39"/>
      <c r="O28" s="37"/>
      <c r="P28" s="37"/>
      <c r="Q28" s="37"/>
      <c r="R28" s="58"/>
      <c r="S28" s="37"/>
      <c r="T28" s="37"/>
      <c r="U28" s="59"/>
    </row>
    <row r="29" s="1" customFormat="1" spans="1:21">
      <c r="A29" s="37"/>
      <c r="B29" s="37"/>
      <c r="C29" s="37"/>
      <c r="D29" s="38"/>
      <c r="E29" s="39"/>
      <c r="F29" s="37"/>
      <c r="G29" s="38"/>
      <c r="H29" s="39"/>
      <c r="I29" s="37"/>
      <c r="J29" s="38"/>
      <c r="K29" s="39"/>
      <c r="L29" s="37"/>
      <c r="M29" s="38"/>
      <c r="N29" s="39"/>
      <c r="O29" s="37"/>
      <c r="P29" s="37"/>
      <c r="Q29" s="37"/>
      <c r="R29" s="58"/>
      <c r="S29" s="37"/>
      <c r="T29" s="37"/>
      <c r="U29" s="59"/>
    </row>
  </sheetData>
  <mergeCells count="14">
    <mergeCell ref="A1:U1"/>
    <mergeCell ref="D7:F7"/>
    <mergeCell ref="G7:I7"/>
    <mergeCell ref="J7:L7"/>
    <mergeCell ref="M7:O7"/>
    <mergeCell ref="R7:S7"/>
    <mergeCell ref="A18:U18"/>
    <mergeCell ref="A7:A8"/>
    <mergeCell ref="B7:B8"/>
    <mergeCell ref="C7:C8"/>
    <mergeCell ref="P7:P8"/>
    <mergeCell ref="Q7:Q8"/>
    <mergeCell ref="T7:T8"/>
    <mergeCell ref="U7:U8"/>
  </mergeCells>
  <pageMargins left="0.196527777777778" right="0.236111111111111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无纺布</vt:lpstr>
      <vt:lpstr>M60不签</vt:lpstr>
      <vt:lpstr>中联司机座套织物</vt:lpstr>
      <vt:lpstr>C40DB拉带</vt:lpstr>
      <vt:lpstr>连体皮卡PVC版本价格</vt:lpstr>
      <vt:lpstr>连体皮卡织物价格</vt:lpstr>
      <vt:lpstr>中联不带扶手项目</vt:lpstr>
      <vt:lpstr>M4</vt:lpstr>
      <vt:lpstr>金琥项目（新）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789</dc:creator>
  <cp:lastModifiedBy>玲玲</cp:lastModifiedBy>
  <dcterms:created xsi:type="dcterms:W3CDTF">2012-06-06T01:30:00Z</dcterms:created>
  <cp:lastPrinted>2022-01-20T05:49:00Z</cp:lastPrinted>
  <dcterms:modified xsi:type="dcterms:W3CDTF">2025-07-30T06:52:24Z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2690C9FC092247118FCF3EEB9DA3BD08</vt:lpwstr>
  </property>
</Properties>
</file>