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Sheet1!$A$3:$L$46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A1" authorId="0">
      <text>
        <r>
          <rPr>
            <b/>
            <sz val="9"/>
            <rFont val="宋体"/>
            <charset val="134"/>
          </rPr>
          <t>Administrator:
12.30</t>
        </r>
        <r>
          <rPr>
            <sz val="9"/>
            <rFont val="宋体"/>
            <charset val="134"/>
          </rPr>
          <t>出的数据</t>
        </r>
      </text>
    </comment>
    <comment ref="J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=ROUND((H5+I5)/5,2)
小数点取2位</t>
        </r>
      </text>
    </comment>
    <comment ref="B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电子计量表</t>
        </r>
      </text>
    </comment>
    <comment ref="B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电子计量表</t>
        </r>
      </text>
    </comment>
    <comment ref="B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2.12换电表，100度修正为20度</t>
        </r>
      </text>
    </comment>
    <comment ref="E21" authorId="0">
      <text/>
    </comment>
    <comment ref="F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24.12.10修改电表，最后一位是小数点原99改为9.9</t>
        </r>
      </text>
    </comment>
    <comment ref="C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佘君错别字25.7.9纠正</t>
        </r>
      </text>
    </comment>
    <comment ref="H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8.30园区宿舍缴费单电费1008</t>
        </r>
      </text>
    </comment>
    <comment ref="J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一线工资表扣费总额7月</t>
        </r>
      </text>
    </comment>
  </commentList>
</comments>
</file>

<file path=xl/sharedStrings.xml><?xml version="1.0" encoding="utf-8"?>
<sst xmlns="http://schemas.openxmlformats.org/spreadsheetml/2006/main" count="83" uniqueCount="81">
  <si>
    <t>2025年07月员工宿舍水电费明细</t>
  </si>
  <si>
    <t>序号</t>
  </si>
  <si>
    <t>房号</t>
  </si>
  <si>
    <t>姓名</t>
  </si>
  <si>
    <t>电表数</t>
  </si>
  <si>
    <t>应缴水电费</t>
  </si>
  <si>
    <t>人均
水电费</t>
  </si>
  <si>
    <t>入住时间</t>
  </si>
  <si>
    <t>备注</t>
  </si>
  <si>
    <t>上月底数</t>
  </si>
  <si>
    <t>本月底数</t>
  </si>
  <si>
    <t>用量</t>
  </si>
  <si>
    <t>单价</t>
  </si>
  <si>
    <t>金额</t>
  </si>
  <si>
    <t>水费合计</t>
  </si>
  <si>
    <t>苏超</t>
  </si>
  <si>
    <t>2014.09.02</t>
  </si>
  <si>
    <t>张周</t>
  </si>
  <si>
    <t>2016.10.20</t>
  </si>
  <si>
    <t>左昌福</t>
  </si>
  <si>
    <t>2019.03.29</t>
  </si>
  <si>
    <t>刘志平</t>
  </si>
  <si>
    <t>林虎</t>
  </si>
  <si>
    <t>2014.09.22</t>
  </si>
  <si>
    <t>伍志强</t>
  </si>
  <si>
    <t>2018.05.21</t>
  </si>
  <si>
    <t>麻志超</t>
  </si>
  <si>
    <t>2022.06.28</t>
  </si>
  <si>
    <t>王虎彪</t>
  </si>
  <si>
    <t>彭洪准</t>
  </si>
  <si>
    <t>2024.03.27</t>
  </si>
  <si>
    <t>罗亚南</t>
  </si>
  <si>
    <t>2022.08.21</t>
  </si>
  <si>
    <t>刘明</t>
  </si>
  <si>
    <t>2022.12.04</t>
  </si>
  <si>
    <t>史双宇</t>
  </si>
  <si>
    <t>2024.10.08</t>
  </si>
  <si>
    <t>贺楚平</t>
  </si>
  <si>
    <t>2022.07.17</t>
  </si>
  <si>
    <t>何杰</t>
  </si>
  <si>
    <t>2024.04.11</t>
  </si>
  <si>
    <t>6.28离职</t>
  </si>
  <si>
    <t>彭光宏</t>
  </si>
  <si>
    <t>2022.09.01</t>
  </si>
  <si>
    <t>刘顺新</t>
  </si>
  <si>
    <t>刘湘宇</t>
  </si>
  <si>
    <t>2024.10.25</t>
  </si>
  <si>
    <t>袁建平</t>
  </si>
  <si>
    <t>李力争</t>
  </si>
  <si>
    <t>唐相健</t>
  </si>
  <si>
    <t>刘俊杰</t>
  </si>
  <si>
    <t>齐水斌</t>
  </si>
  <si>
    <t>赖金龙</t>
  </si>
  <si>
    <t>曾建伟</t>
  </si>
  <si>
    <t>王启明</t>
  </si>
  <si>
    <t>陈波</t>
  </si>
  <si>
    <t>佘军</t>
  </si>
  <si>
    <t>诸葛启发</t>
  </si>
  <si>
    <t>文磊</t>
  </si>
  <si>
    <t>陈钰</t>
  </si>
  <si>
    <t>张子望</t>
  </si>
  <si>
    <t>盛鹏威</t>
  </si>
  <si>
    <t>黄夏明</t>
  </si>
  <si>
    <t>A栋203</t>
  </si>
  <si>
    <t>高玉霞</t>
  </si>
  <si>
    <t>曾丽梅</t>
  </si>
  <si>
    <t>刘红卫</t>
  </si>
  <si>
    <t>袁珊珊</t>
  </si>
  <si>
    <t>A栋204</t>
  </si>
  <si>
    <t>李湘泉</t>
  </si>
  <si>
    <t>曹庆华</t>
  </si>
  <si>
    <t>刘季香</t>
  </si>
  <si>
    <t>黄翠兰</t>
  </si>
  <si>
    <t>合计</t>
  </si>
  <si>
    <t>制表：曾琼                        审批：</t>
  </si>
  <si>
    <t>一线含劳务同工同酬</t>
  </si>
  <si>
    <t>2024.12.10</t>
  </si>
  <si>
    <t>销售</t>
  </si>
  <si>
    <t>临时工</t>
  </si>
  <si>
    <t>2025.8.12</t>
  </si>
  <si>
    <t>何杰离职没工资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</si>
</sst>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yyyy/m/d;@"/>
    <numFmt numFmtId="178" formatCode="0_ "/>
    <numFmt numFmtId="179" formatCode="0.00_ "/>
  </numFmts>
  <fonts count="40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color indexed="12"/>
      <name val="宋体"/>
      <charset val="134"/>
    </font>
    <font>
      <sz val="10"/>
      <color indexed="8"/>
      <name val="宋体"/>
      <charset val="134"/>
    </font>
    <font>
      <sz val="10"/>
      <color indexed="12"/>
      <name val="宋体"/>
      <charset val="134"/>
    </font>
    <font>
      <sz val="9"/>
      <color indexed="8"/>
      <name val="宋体"/>
      <charset val="134"/>
    </font>
    <font>
      <b/>
      <sz val="11"/>
      <color indexed="8"/>
      <name val="宋体"/>
      <charset val="134"/>
    </font>
    <font>
      <b/>
      <sz val="9"/>
      <color indexed="12"/>
      <name val="宋体"/>
      <charset val="134"/>
    </font>
    <font>
      <b/>
      <sz val="10"/>
      <color indexed="8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b/>
      <sz val="11"/>
      <color indexed="12"/>
      <name val="宋体"/>
      <charset val="134"/>
    </font>
    <font>
      <b/>
      <sz val="9"/>
      <color indexed="8"/>
      <name val="宋体"/>
      <charset val="134"/>
    </font>
    <font>
      <b/>
      <sz val="10"/>
      <color indexed="12"/>
      <name val="宋体"/>
      <charset val="134"/>
    </font>
    <font>
      <sz val="9"/>
      <color theme="1"/>
      <name val="宋体"/>
      <charset val="134"/>
    </font>
    <font>
      <b/>
      <sz val="9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0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19" borderId="10" applyNumberFormat="0" applyAlignment="0" applyProtection="0">
      <alignment vertical="center"/>
    </xf>
    <xf numFmtId="0" fontId="30" fillId="19" borderId="6" applyNumberFormat="0" applyAlignment="0" applyProtection="0">
      <alignment vertical="center"/>
    </xf>
    <xf numFmtId="0" fontId="31" fillId="20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</cellStyleXfs>
  <cellXfs count="8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7" fillId="0" borderId="1" xfId="49" applyNumberFormat="1" applyFont="1" applyFill="1" applyBorder="1" applyAlignment="1">
      <alignment horizontal="center" vertical="center"/>
    </xf>
    <xf numFmtId="0" fontId="8" fillId="0" borderId="1" xfId="49" applyNumberFormat="1" applyFont="1" applyFill="1" applyBorder="1" applyAlignment="1">
      <alignment horizontal="center" vertical="center"/>
    </xf>
    <xf numFmtId="176" fontId="7" fillId="0" borderId="1" xfId="49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49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3" borderId="1" xfId="49" applyNumberFormat="1" applyFont="1" applyFill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/>
    </xf>
    <xf numFmtId="178" fontId="6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6" fillId="2" borderId="1" xfId="49" applyNumberFormat="1" applyFont="1" applyFill="1" applyBorder="1" applyAlignment="1">
      <alignment horizontal="center" vertical="center"/>
    </xf>
    <xf numFmtId="176" fontId="6" fillId="2" borderId="2" xfId="0" applyNumberFormat="1" applyFont="1" applyFill="1" applyBorder="1" applyAlignment="1">
      <alignment horizontal="center" vertical="center"/>
    </xf>
    <xf numFmtId="176" fontId="6" fillId="2" borderId="3" xfId="0" applyNumberFormat="1" applyFont="1" applyFill="1" applyBorder="1" applyAlignment="1">
      <alignment horizontal="center" vertical="center"/>
    </xf>
    <xf numFmtId="0" fontId="3" fillId="4" borderId="1" xfId="49" applyFont="1" applyFill="1" applyBorder="1" applyAlignment="1">
      <alignment horizontal="center" vertical="center"/>
    </xf>
    <xf numFmtId="0" fontId="10" fillId="3" borderId="1" xfId="49" applyNumberFormat="1" applyFont="1" applyFill="1" applyBorder="1" applyAlignment="1">
      <alignment horizontal="center" vertical="center"/>
    </xf>
    <xf numFmtId="176" fontId="6" fillId="2" borderId="2" xfId="49" applyNumberFormat="1" applyFont="1" applyFill="1" applyBorder="1" applyAlignment="1">
      <alignment horizontal="center" vertical="center"/>
    </xf>
    <xf numFmtId="0" fontId="3" fillId="5" borderId="1" xfId="49" applyFont="1" applyFill="1" applyBorder="1" applyAlignment="1">
      <alignment horizontal="center" vertical="center"/>
    </xf>
    <xf numFmtId="176" fontId="6" fillId="2" borderId="3" xfId="49" applyNumberFormat="1" applyFont="1" applyFill="1" applyBorder="1" applyAlignment="1">
      <alignment horizontal="center" vertical="center"/>
    </xf>
    <xf numFmtId="0" fontId="10" fillId="5" borderId="1" xfId="49" applyNumberFormat="1" applyFont="1" applyFill="1" applyBorder="1" applyAlignment="1">
      <alignment horizontal="center" vertical="center"/>
    </xf>
    <xf numFmtId="178" fontId="6" fillId="5" borderId="2" xfId="0" applyNumberFormat="1" applyFont="1" applyFill="1" applyBorder="1" applyAlignment="1">
      <alignment horizontal="center" vertical="center"/>
    </xf>
    <xf numFmtId="178" fontId="6" fillId="5" borderId="1" xfId="0" applyNumberFormat="1" applyFont="1" applyFill="1" applyBorder="1" applyAlignment="1">
      <alignment horizontal="center" vertical="center"/>
    </xf>
    <xf numFmtId="176" fontId="6" fillId="5" borderId="2" xfId="0" applyNumberFormat="1" applyFont="1" applyFill="1" applyBorder="1" applyAlignment="1">
      <alignment horizontal="center" vertical="center"/>
    </xf>
    <xf numFmtId="178" fontId="6" fillId="5" borderId="3" xfId="0" applyNumberFormat="1" applyFont="1" applyFill="1" applyBorder="1" applyAlignment="1">
      <alignment horizontal="center" vertical="center"/>
    </xf>
    <xf numFmtId="176" fontId="6" fillId="5" borderId="3" xfId="0" applyNumberFormat="1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176" fontId="6" fillId="5" borderId="1" xfId="0" applyNumberFormat="1" applyFont="1" applyFill="1" applyBorder="1" applyAlignment="1">
      <alignment horizontal="center" vertical="center"/>
    </xf>
    <xf numFmtId="0" fontId="10" fillId="2" borderId="1" xfId="49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49" fontId="0" fillId="6" borderId="0" xfId="0" applyNumberFormat="1" applyFill="1" applyAlignment="1">
      <alignment horizontal="center" vertical="center"/>
    </xf>
    <xf numFmtId="0" fontId="10" fillId="2" borderId="3" xfId="49" applyNumberFormat="1" applyFont="1" applyFill="1" applyBorder="1" applyAlignment="1">
      <alignment horizontal="center" vertical="center"/>
    </xf>
    <xf numFmtId="0" fontId="10" fillId="3" borderId="1" xfId="49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178" fontId="6" fillId="2" borderId="3" xfId="0" applyNumberFormat="1" applyFont="1" applyFill="1" applyBorder="1" applyAlignment="1">
      <alignment horizontal="center" vertical="center"/>
    </xf>
    <xf numFmtId="0" fontId="10" fillId="7" borderId="1" xfId="49" applyFont="1" applyFill="1" applyBorder="1" applyAlignment="1">
      <alignment horizontal="center" vertical="center"/>
    </xf>
    <xf numFmtId="0" fontId="10" fillId="2" borderId="2" xfId="49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78" fontId="6" fillId="2" borderId="2" xfId="0" applyNumberFormat="1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2" fillId="0" borderId="1" xfId="49" applyNumberFormat="1" applyFont="1" applyFill="1" applyBorder="1" applyAlignment="1">
      <alignment horizontal="center" vertical="center"/>
    </xf>
    <xf numFmtId="0" fontId="13" fillId="0" borderId="1" xfId="49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/>
    </xf>
    <xf numFmtId="176" fontId="3" fillId="2" borderId="1" xfId="49" applyNumberFormat="1" applyFont="1" applyFill="1" applyBorder="1" applyAlignment="1">
      <alignment horizontal="center" vertical="center"/>
    </xf>
    <xf numFmtId="0" fontId="6" fillId="8" borderId="1" xfId="49" applyNumberFormat="1" applyFont="1" applyFill="1" applyBorder="1" applyAlignment="1">
      <alignment horizontal="center" vertical="center"/>
    </xf>
    <xf numFmtId="0" fontId="6" fillId="2" borderId="1" xfId="49" applyNumberFormat="1" applyFont="1" applyFill="1" applyBorder="1" applyAlignment="1">
      <alignment horizontal="left" vertical="center"/>
    </xf>
    <xf numFmtId="0" fontId="15" fillId="2" borderId="1" xfId="49" applyNumberFormat="1" applyFont="1" applyFill="1" applyBorder="1" applyAlignment="1">
      <alignment horizontal="center" vertical="center"/>
    </xf>
    <xf numFmtId="0" fontId="15" fillId="2" borderId="1" xfId="50" applyFont="1" applyFill="1" applyBorder="1" applyAlignment="1">
      <alignment horizontal="center" vertical="center"/>
    </xf>
    <xf numFmtId="0" fontId="15" fillId="2" borderId="1" xfId="49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/>
    </xf>
    <xf numFmtId="176" fontId="3" fillId="5" borderId="1" xfId="49" applyNumberFormat="1" applyFont="1" applyFill="1" applyBorder="1" applyAlignment="1">
      <alignment horizontal="center" vertical="center"/>
    </xf>
    <xf numFmtId="0" fontId="6" fillId="5" borderId="1" xfId="49" applyFont="1" applyFill="1" applyBorder="1" applyAlignment="1">
      <alignment horizontal="center" vertical="center"/>
    </xf>
    <xf numFmtId="0" fontId="1" fillId="5" borderId="0" xfId="0" applyFont="1" applyFill="1" applyBorder="1" applyAlignment="1">
      <alignment vertical="center"/>
    </xf>
    <xf numFmtId="14" fontId="0" fillId="0" borderId="1" xfId="0" applyNumberFormat="1" applyFont="1" applyFill="1" applyBorder="1" applyAlignment="1">
      <alignment horizontal="center" vertical="center"/>
    </xf>
    <xf numFmtId="0" fontId="6" fillId="5" borderId="1" xfId="49" applyNumberFormat="1" applyFont="1" applyFill="1" applyBorder="1" applyAlignment="1">
      <alignment horizontal="left" vertical="center"/>
    </xf>
    <xf numFmtId="14" fontId="0" fillId="9" borderId="1" xfId="0" applyNumberFormat="1" applyFont="1" applyFill="1" applyBorder="1" applyAlignment="1">
      <alignment horizontal="center" vertical="center"/>
    </xf>
    <xf numFmtId="176" fontId="3" fillId="5" borderId="2" xfId="49" applyNumberFormat="1" applyFont="1" applyFill="1" applyBorder="1" applyAlignment="1">
      <alignment horizontal="center" vertical="center"/>
    </xf>
    <xf numFmtId="14" fontId="0" fillId="9" borderId="2" xfId="0" applyNumberFormat="1" applyFont="1" applyFill="1" applyBorder="1" applyAlignment="1">
      <alignment horizontal="center" vertical="center"/>
    </xf>
    <xf numFmtId="14" fontId="6" fillId="5" borderId="2" xfId="49" applyNumberFormat="1" applyFont="1" applyFill="1" applyBorder="1" applyAlignment="1">
      <alignment horizontal="center" vertical="center"/>
    </xf>
    <xf numFmtId="176" fontId="6" fillId="5" borderId="1" xfId="49" applyNumberFormat="1" applyFont="1" applyFill="1" applyBorder="1" applyAlignment="1">
      <alignment horizontal="center" vertical="center"/>
    </xf>
    <xf numFmtId="14" fontId="16" fillId="5" borderId="1" xfId="49" applyNumberFormat="1" applyFont="1" applyFill="1" applyBorder="1" applyAlignment="1">
      <alignment horizontal="center" vertical="center"/>
    </xf>
    <xf numFmtId="0" fontId="16" fillId="2" borderId="1" xfId="49" applyNumberFormat="1" applyFont="1" applyFill="1" applyBorder="1" applyAlignment="1">
      <alignment horizontal="center" vertical="center"/>
    </xf>
    <xf numFmtId="14" fontId="16" fillId="2" borderId="1" xfId="49" applyNumberFormat="1" applyFont="1" applyFill="1" applyBorder="1" applyAlignment="1">
      <alignment horizontal="center" vertical="center"/>
    </xf>
    <xf numFmtId="14" fontId="0" fillId="5" borderId="1" xfId="0" applyNumberFormat="1" applyFont="1" applyFill="1" applyBorder="1" applyAlignment="1">
      <alignment horizontal="center" vertical="center"/>
    </xf>
    <xf numFmtId="178" fontId="6" fillId="7" borderId="3" xfId="0" applyNumberFormat="1" applyFont="1" applyFill="1" applyBorder="1" applyAlignment="1">
      <alignment horizontal="center" vertical="center"/>
    </xf>
    <xf numFmtId="14" fontId="15" fillId="3" borderId="1" xfId="49" applyNumberFormat="1" applyFont="1" applyFill="1" applyBorder="1" applyAlignment="1">
      <alignment horizontal="center" vertical="center"/>
    </xf>
    <xf numFmtId="0" fontId="15" fillId="3" borderId="1" xfId="49" applyFont="1" applyFill="1" applyBorder="1" applyAlignment="1">
      <alignment horizontal="center" vertical="center"/>
    </xf>
    <xf numFmtId="178" fontId="6" fillId="7" borderId="2" xfId="0" applyNumberFormat="1" applyFont="1" applyFill="1" applyBorder="1" applyAlignment="1">
      <alignment horizontal="center" vertical="center"/>
    </xf>
    <xf numFmtId="14" fontId="6" fillId="2" borderId="1" xfId="49" applyNumberFormat="1" applyFont="1" applyFill="1" applyBorder="1" applyAlignment="1">
      <alignment horizontal="left" vertical="center"/>
    </xf>
    <xf numFmtId="179" fontId="13" fillId="5" borderId="1" xfId="0" applyNumberFormat="1" applyFont="1" applyFill="1" applyBorder="1" applyAlignment="1">
      <alignment horizontal="center" vertical="center"/>
    </xf>
    <xf numFmtId="179" fontId="6" fillId="0" borderId="0" xfId="0" applyNumberFormat="1" applyFont="1" applyFill="1" applyBorder="1" applyAlignment="1">
      <alignment vertical="center"/>
    </xf>
    <xf numFmtId="179" fontId="4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5" xfId="50"/>
  </cellStyles>
  <tableStyles count="0" defaultTableStyle="TableStyleMedium2" defaultPivotStyle="PivotStyleLight16"/>
  <colors>
    <mruColors>
      <color rgb="0000FF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3.2-T\1&#24037;&#36164;&#32771;&#21220;\25&#24180;7&#26376;\2025&#24180;7&#26376;&#21592;&#24037;&#32771;&#21220;8.7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5.7（初版）"/>
      <sheetName val="25.6月定稿"/>
      <sheetName val="Sheet1"/>
    </sheetNames>
    <sheetDataSet>
      <sheetData sheetId="0">
        <row r="3">
          <cell r="B3" t="str">
            <v>姓  名</v>
          </cell>
          <cell r="C3" t="str">
            <v>科室</v>
          </cell>
          <cell r="D3" t="str">
            <v>入职日期</v>
          </cell>
          <cell r="E3" t="str">
            <v>应出勤时间（天）</v>
          </cell>
          <cell r="F3" t="str">
            <v>实出勤时间（天）</v>
          </cell>
          <cell r="G3" t="str">
            <v>年度调休</v>
          </cell>
          <cell r="H3" t="str">
            <v>调休（天）</v>
          </cell>
          <cell r="I3" t="str">
            <v>出差（天）</v>
          </cell>
          <cell r="J3" t="str">
            <v>婚/产/丧/工伤</v>
          </cell>
          <cell r="K3" t="str">
            <v>事假（天）</v>
          </cell>
          <cell r="L3" t="str">
            <v>病假（天）</v>
          </cell>
          <cell r="M3" t="str">
            <v>迟到（10分钟以内）</v>
          </cell>
          <cell r="N3" t="str">
            <v>迟到（11分-30分）</v>
          </cell>
          <cell r="O3" t="str">
            <v>旷工（天）</v>
          </cell>
          <cell r="P3" t="str">
            <v>补卡次数</v>
          </cell>
          <cell r="Q3" t="str">
            <v>补假/补单次数</v>
          </cell>
          <cell r="R3" t="str">
            <v>平时加班
</v>
          </cell>
          <cell r="S3" t="str">
            <v>周末加班</v>
          </cell>
          <cell r="T3" t="str">
            <v>7月份餐补天数</v>
          </cell>
          <cell r="U3" t="str">
            <v>7月加班餐补天数</v>
          </cell>
          <cell r="V3" t="str">
            <v>餐费</v>
          </cell>
          <cell r="W3" t="str">
            <v>备注</v>
          </cell>
          <cell r="X3" t="str">
            <v>7月绩效得分</v>
          </cell>
          <cell r="Y3" t="str">
            <v>绩效金额</v>
          </cell>
        </row>
        <row r="3">
          <cell r="AC3" t="str">
            <v>工资表人员</v>
          </cell>
          <cell r="AD3" t="str">
            <v>7月月报</v>
          </cell>
          <cell r="AE3" t="str">
            <v>社保明细</v>
          </cell>
          <cell r="AF3" t="str">
            <v>发泡工资表</v>
          </cell>
          <cell r="AG3" t="str">
            <v>离职</v>
          </cell>
          <cell r="AH3" t="str">
            <v>离职日期</v>
          </cell>
        </row>
        <row r="4">
          <cell r="B4" t="str">
            <v>卢中华</v>
          </cell>
          <cell r="C4" t="str">
            <v>总经办</v>
          </cell>
          <cell r="D4">
            <v>42499</v>
          </cell>
          <cell r="E4">
            <v>23</v>
          </cell>
          <cell r="F4">
            <v>23</v>
          </cell>
        </row>
        <row r="4">
          <cell r="I4">
            <v>2</v>
          </cell>
        </row>
        <row r="4">
          <cell r="K4">
            <v>0</v>
          </cell>
        </row>
        <row r="4">
          <cell r="O4">
            <v>0</v>
          </cell>
          <cell r="P4">
            <v>0</v>
          </cell>
        </row>
        <row r="4">
          <cell r="T4">
            <v>23</v>
          </cell>
        </row>
        <row r="4">
          <cell r="V4">
            <v>276</v>
          </cell>
        </row>
        <row r="4">
          <cell r="Z4" t="e">
            <v>#N/A</v>
          </cell>
          <cell r="AA4">
            <v>0</v>
          </cell>
          <cell r="AB4" t="str">
            <v>卢中华</v>
          </cell>
          <cell r="AC4" t="str">
            <v>卢中华</v>
          </cell>
          <cell r="AD4" t="str">
            <v>卢中华</v>
          </cell>
          <cell r="AE4" t="str">
            <v>卢中华</v>
          </cell>
          <cell r="AF4" t="e">
            <v>#N/A</v>
          </cell>
          <cell r="AG4" t="e">
            <v>#N/A</v>
          </cell>
          <cell r="AH4" t="str">
            <v>在职</v>
          </cell>
          <cell r="AI4" t="str">
            <v>光华荣昌</v>
          </cell>
        </row>
        <row r="5">
          <cell r="B5" t="str">
            <v>曾琼</v>
          </cell>
          <cell r="C5" t="str">
            <v>综合管理部</v>
          </cell>
          <cell r="D5">
            <v>41940</v>
          </cell>
          <cell r="E5">
            <v>23</v>
          </cell>
          <cell r="F5">
            <v>23</v>
          </cell>
        </row>
        <row r="5">
          <cell r="H5">
            <v>8</v>
          </cell>
        </row>
        <row r="5">
          <cell r="K5">
            <v>0</v>
          </cell>
        </row>
        <row r="5">
          <cell r="O5">
            <v>0</v>
          </cell>
        </row>
        <row r="5">
          <cell r="T5">
            <v>23</v>
          </cell>
        </row>
        <row r="5">
          <cell r="V5">
            <v>276</v>
          </cell>
        </row>
        <row r="5">
          <cell r="Z5" t="e">
            <v>#N/A</v>
          </cell>
          <cell r="AA5">
            <v>0</v>
          </cell>
          <cell r="AB5" t="str">
            <v>曾琼</v>
          </cell>
          <cell r="AC5" t="str">
            <v>曾琼</v>
          </cell>
          <cell r="AD5" t="str">
            <v>曾琼</v>
          </cell>
          <cell r="AE5" t="str">
            <v>曾琼</v>
          </cell>
          <cell r="AF5" t="e">
            <v>#N/A</v>
          </cell>
          <cell r="AG5" t="e">
            <v>#N/A</v>
          </cell>
          <cell r="AH5" t="str">
            <v>在职</v>
          </cell>
          <cell r="AI5" t="str">
            <v>光华荣昌</v>
          </cell>
        </row>
        <row r="6">
          <cell r="B6" t="str">
            <v>陈子豪</v>
          </cell>
          <cell r="C6" t="str">
            <v>综合管理部</v>
          </cell>
          <cell r="D6">
            <v>44970</v>
          </cell>
          <cell r="E6">
            <v>23</v>
          </cell>
          <cell r="F6">
            <v>23</v>
          </cell>
        </row>
        <row r="6">
          <cell r="H6">
            <v>2.375</v>
          </cell>
        </row>
        <row r="6">
          <cell r="K6">
            <v>0</v>
          </cell>
        </row>
        <row r="6">
          <cell r="M6">
            <v>1</v>
          </cell>
          <cell r="N6">
            <v>1</v>
          </cell>
          <cell r="O6">
            <v>0</v>
          </cell>
          <cell r="P6">
            <v>1</v>
          </cell>
        </row>
        <row r="6">
          <cell r="T6">
            <v>21</v>
          </cell>
        </row>
        <row r="6">
          <cell r="V6">
            <v>252</v>
          </cell>
        </row>
        <row r="6">
          <cell r="Z6" t="e">
            <v>#N/A</v>
          </cell>
          <cell r="AA6">
            <v>0</v>
          </cell>
          <cell r="AB6" t="str">
            <v>陈子豪</v>
          </cell>
          <cell r="AC6" t="str">
            <v>陈子豪</v>
          </cell>
          <cell r="AD6" t="str">
            <v>陈子豪</v>
          </cell>
          <cell r="AE6" t="str">
            <v>陈子豪</v>
          </cell>
          <cell r="AF6" t="e">
            <v>#N/A</v>
          </cell>
          <cell r="AG6" t="e">
            <v>#N/A</v>
          </cell>
          <cell r="AH6" t="str">
            <v>在职</v>
          </cell>
          <cell r="AI6" t="str">
            <v>光华荣昌</v>
          </cell>
        </row>
        <row r="7">
          <cell r="B7" t="str">
            <v>黄清梅</v>
          </cell>
          <cell r="C7" t="str">
            <v>综合管理部</v>
          </cell>
          <cell r="D7">
            <v>41197</v>
          </cell>
          <cell r="E7">
            <v>26</v>
          </cell>
          <cell r="F7">
            <v>29.5</v>
          </cell>
        </row>
        <row r="7">
          <cell r="K7">
            <v>0</v>
          </cell>
        </row>
        <row r="7">
          <cell r="O7">
            <v>0</v>
          </cell>
          <cell r="P7">
            <v>0</v>
          </cell>
        </row>
        <row r="7">
          <cell r="T7">
            <v>29</v>
          </cell>
          <cell r="U7">
            <v>0</v>
          </cell>
          <cell r="V7">
            <v>348</v>
          </cell>
        </row>
        <row r="7">
          <cell r="Z7" t="e">
            <v>#N/A</v>
          </cell>
          <cell r="AA7">
            <v>0</v>
          </cell>
          <cell r="AB7" t="str">
            <v>黄清梅</v>
          </cell>
          <cell r="AC7" t="str">
            <v>黄清梅</v>
          </cell>
          <cell r="AD7" t="str">
            <v>黄清梅</v>
          </cell>
          <cell r="AE7" t="str">
            <v>黄清梅</v>
          </cell>
          <cell r="AF7" t="e">
            <v>#N/A</v>
          </cell>
          <cell r="AG7" t="e">
            <v>#N/A</v>
          </cell>
          <cell r="AH7" t="str">
            <v>在职</v>
          </cell>
          <cell r="AI7" t="str">
            <v>鑫起</v>
          </cell>
        </row>
        <row r="8">
          <cell r="B8" t="str">
            <v>李开阳</v>
          </cell>
          <cell r="C8" t="str">
            <v>财务管理部</v>
          </cell>
          <cell r="D8">
            <v>41131</v>
          </cell>
          <cell r="E8">
            <v>23</v>
          </cell>
          <cell r="F8">
            <v>23</v>
          </cell>
        </row>
        <row r="8">
          <cell r="K8">
            <v>0</v>
          </cell>
        </row>
        <row r="8">
          <cell r="O8">
            <v>0</v>
          </cell>
          <cell r="P8">
            <v>0</v>
          </cell>
        </row>
        <row r="8">
          <cell r="T8">
            <v>23</v>
          </cell>
        </row>
        <row r="8">
          <cell r="V8">
            <v>276</v>
          </cell>
        </row>
        <row r="8">
          <cell r="Z8" t="e">
            <v>#N/A</v>
          </cell>
          <cell r="AA8">
            <v>0</v>
          </cell>
          <cell r="AB8" t="str">
            <v>李开阳</v>
          </cell>
          <cell r="AC8" t="str">
            <v>李开阳</v>
          </cell>
          <cell r="AD8" t="str">
            <v>李开阳</v>
          </cell>
          <cell r="AE8" t="str">
            <v>李开阳</v>
          </cell>
          <cell r="AF8" t="e">
            <v>#N/A</v>
          </cell>
          <cell r="AG8" t="e">
            <v>#N/A</v>
          </cell>
          <cell r="AH8" t="str">
            <v>在职</v>
          </cell>
          <cell r="AI8" t="str">
            <v>光华荣昌</v>
          </cell>
        </row>
        <row r="9">
          <cell r="B9" t="str">
            <v>刘心</v>
          </cell>
          <cell r="C9" t="str">
            <v>财务管理部</v>
          </cell>
          <cell r="D9">
            <v>41730</v>
          </cell>
          <cell r="E9">
            <v>23</v>
          </cell>
          <cell r="F9">
            <v>23</v>
          </cell>
        </row>
        <row r="9">
          <cell r="K9">
            <v>0</v>
          </cell>
        </row>
        <row r="9">
          <cell r="O9">
            <v>0</v>
          </cell>
          <cell r="P9">
            <v>1</v>
          </cell>
        </row>
        <row r="9">
          <cell r="T9">
            <v>23</v>
          </cell>
        </row>
        <row r="9">
          <cell r="V9">
            <v>276</v>
          </cell>
        </row>
        <row r="9">
          <cell r="Z9" t="e">
            <v>#N/A</v>
          </cell>
          <cell r="AA9">
            <v>0</v>
          </cell>
          <cell r="AB9" t="str">
            <v>刘心</v>
          </cell>
          <cell r="AC9" t="str">
            <v>刘心</v>
          </cell>
          <cell r="AD9" t="str">
            <v>刘心</v>
          </cell>
          <cell r="AE9" t="str">
            <v>刘心</v>
          </cell>
          <cell r="AF9" t="e">
            <v>#N/A</v>
          </cell>
          <cell r="AG9" t="e">
            <v>#N/A</v>
          </cell>
          <cell r="AH9" t="str">
            <v>在职</v>
          </cell>
          <cell r="AI9" t="str">
            <v>光华荣昌</v>
          </cell>
        </row>
        <row r="10">
          <cell r="B10" t="str">
            <v>易兰</v>
          </cell>
          <cell r="C10" t="str">
            <v>财务管理部</v>
          </cell>
          <cell r="D10">
            <v>42900</v>
          </cell>
          <cell r="E10">
            <v>23</v>
          </cell>
          <cell r="F10">
            <v>23</v>
          </cell>
        </row>
        <row r="10">
          <cell r="K10">
            <v>0</v>
          </cell>
        </row>
        <row r="10">
          <cell r="O10">
            <v>0</v>
          </cell>
          <cell r="P10">
            <v>0</v>
          </cell>
        </row>
        <row r="10">
          <cell r="T10">
            <v>23</v>
          </cell>
        </row>
        <row r="10">
          <cell r="V10">
            <v>276</v>
          </cell>
        </row>
        <row r="10">
          <cell r="Z10" t="e">
            <v>#N/A</v>
          </cell>
          <cell r="AA10">
            <v>0</v>
          </cell>
          <cell r="AB10" t="str">
            <v>易兰</v>
          </cell>
          <cell r="AC10" t="str">
            <v>易兰</v>
          </cell>
          <cell r="AD10" t="str">
            <v>易兰</v>
          </cell>
          <cell r="AE10" t="str">
            <v>易兰</v>
          </cell>
          <cell r="AF10" t="e">
            <v>#N/A</v>
          </cell>
          <cell r="AG10" t="e">
            <v>#N/A</v>
          </cell>
          <cell r="AH10" t="str">
            <v>在职</v>
          </cell>
          <cell r="AI10" t="str">
            <v>光华荣昌</v>
          </cell>
        </row>
        <row r="11">
          <cell r="B11" t="str">
            <v>肖玲</v>
          </cell>
          <cell r="C11" t="str">
            <v>财务管理部</v>
          </cell>
          <cell r="D11">
            <v>43698</v>
          </cell>
          <cell r="E11">
            <v>23</v>
          </cell>
          <cell r="F11">
            <v>23</v>
          </cell>
        </row>
        <row r="11">
          <cell r="H11">
            <v>1</v>
          </cell>
        </row>
        <row r="11">
          <cell r="K11">
            <v>0</v>
          </cell>
        </row>
        <row r="11">
          <cell r="O11">
            <v>0</v>
          </cell>
          <cell r="P11">
            <v>0</v>
          </cell>
        </row>
        <row r="11">
          <cell r="T11">
            <v>22</v>
          </cell>
        </row>
        <row r="11">
          <cell r="V11">
            <v>264</v>
          </cell>
        </row>
        <row r="11">
          <cell r="Z11" t="e">
            <v>#N/A</v>
          </cell>
          <cell r="AA11">
            <v>0</v>
          </cell>
          <cell r="AB11" t="str">
            <v>肖玲</v>
          </cell>
          <cell r="AC11" t="str">
            <v>肖玲</v>
          </cell>
          <cell r="AD11" t="str">
            <v>肖玲</v>
          </cell>
          <cell r="AE11" t="str">
            <v>肖玲</v>
          </cell>
          <cell r="AF11" t="e">
            <v>#N/A</v>
          </cell>
          <cell r="AG11" t="e">
            <v>#N/A</v>
          </cell>
          <cell r="AH11" t="str">
            <v>在职</v>
          </cell>
          <cell r="AI11" t="str">
            <v>光华荣昌</v>
          </cell>
        </row>
        <row r="12">
          <cell r="B12" t="str">
            <v>伍赤诚</v>
          </cell>
          <cell r="C12" t="str">
            <v>质量管理</v>
          </cell>
          <cell r="D12">
            <v>43789</v>
          </cell>
          <cell r="E12">
            <v>23</v>
          </cell>
          <cell r="F12">
            <v>23</v>
          </cell>
        </row>
        <row r="12">
          <cell r="H12">
            <v>3</v>
          </cell>
        </row>
        <row r="12">
          <cell r="K12">
            <v>0</v>
          </cell>
        </row>
        <row r="12">
          <cell r="O12">
            <v>0</v>
          </cell>
          <cell r="P12">
            <v>0</v>
          </cell>
        </row>
        <row r="12">
          <cell r="S12">
            <v>2.5</v>
          </cell>
          <cell r="T12">
            <v>20</v>
          </cell>
        </row>
        <row r="12">
          <cell r="V12">
            <v>240</v>
          </cell>
        </row>
        <row r="12">
          <cell r="Z12" t="e">
            <v>#N/A</v>
          </cell>
          <cell r="AA12">
            <v>0</v>
          </cell>
          <cell r="AB12" t="str">
            <v>伍赤诚</v>
          </cell>
          <cell r="AC12" t="str">
            <v>伍赤诚</v>
          </cell>
          <cell r="AD12" t="str">
            <v>伍赤诚</v>
          </cell>
          <cell r="AE12" t="str">
            <v>伍赤诚</v>
          </cell>
          <cell r="AF12" t="e">
            <v>#N/A</v>
          </cell>
          <cell r="AG12" t="e">
            <v>#N/A</v>
          </cell>
          <cell r="AH12" t="str">
            <v>在职</v>
          </cell>
          <cell r="AI12" t="str">
            <v>光华荣昌</v>
          </cell>
        </row>
        <row r="13">
          <cell r="B13" t="str">
            <v>贺王瑜</v>
          </cell>
          <cell r="C13" t="str">
            <v>质量管理</v>
          </cell>
          <cell r="D13">
            <v>41573</v>
          </cell>
          <cell r="E13">
            <v>18.5</v>
          </cell>
          <cell r="F13">
            <v>18.5</v>
          </cell>
        </row>
        <row r="13">
          <cell r="K13">
            <v>0</v>
          </cell>
        </row>
        <row r="13">
          <cell r="O13">
            <v>0</v>
          </cell>
          <cell r="P13">
            <v>1</v>
          </cell>
        </row>
        <row r="13">
          <cell r="T13">
            <v>16</v>
          </cell>
          <cell r="U13">
            <v>0</v>
          </cell>
          <cell r="V13">
            <v>192</v>
          </cell>
        </row>
        <row r="13">
          <cell r="X13">
            <v>90</v>
          </cell>
          <cell r="Y13">
            <v>270</v>
          </cell>
          <cell r="Z13">
            <v>0</v>
          </cell>
          <cell r="AA13" t="str">
            <v>14号上班卡</v>
          </cell>
          <cell r="AB13" t="str">
            <v>贺王瑜</v>
          </cell>
          <cell r="AC13" t="str">
            <v>贺王瑜</v>
          </cell>
          <cell r="AD13" t="str">
            <v>贺王瑜</v>
          </cell>
          <cell r="AE13" t="str">
            <v>贺王瑜</v>
          </cell>
          <cell r="AF13" t="e">
            <v>#N/A</v>
          </cell>
          <cell r="AG13" t="e">
            <v>#N/A</v>
          </cell>
          <cell r="AH13" t="str">
            <v>在职</v>
          </cell>
          <cell r="AI13" t="str">
            <v>光华荣昌</v>
          </cell>
        </row>
        <row r="14">
          <cell r="B14" t="str">
            <v>彭健</v>
          </cell>
          <cell r="C14" t="str">
            <v>发泡质量管理</v>
          </cell>
          <cell r="D14">
            <v>41701</v>
          </cell>
          <cell r="E14">
            <v>26</v>
          </cell>
          <cell r="F14">
            <v>29</v>
          </cell>
        </row>
        <row r="14">
          <cell r="T14">
            <v>29</v>
          </cell>
          <cell r="U14">
            <v>29</v>
          </cell>
          <cell r="V14">
            <v>580</v>
          </cell>
        </row>
        <row r="14">
          <cell r="X14">
            <v>80</v>
          </cell>
          <cell r="Y14">
            <v>240</v>
          </cell>
          <cell r="Z14">
            <v>0</v>
          </cell>
          <cell r="AA14">
            <v>0</v>
          </cell>
          <cell r="AB14" t="str">
            <v>彭健</v>
          </cell>
          <cell r="AC14" t="str">
            <v>彭健</v>
          </cell>
          <cell r="AD14" t="str">
            <v>彭健</v>
          </cell>
          <cell r="AE14" t="str">
            <v>彭健</v>
          </cell>
          <cell r="AF14" t="str">
            <v>彭健</v>
          </cell>
          <cell r="AG14" t="e">
            <v>#N/A</v>
          </cell>
          <cell r="AH14" t="str">
            <v>在职</v>
          </cell>
          <cell r="AI14" t="str">
            <v>光华荣昌</v>
          </cell>
        </row>
        <row r="15">
          <cell r="B15" t="str">
            <v>李需</v>
          </cell>
          <cell r="C15" t="str">
            <v>发泡质量管理</v>
          </cell>
          <cell r="D15">
            <v>45591</v>
          </cell>
          <cell r="E15">
            <v>26</v>
          </cell>
          <cell r="F15">
            <v>28</v>
          </cell>
        </row>
        <row r="15">
          <cell r="T15">
            <v>28</v>
          </cell>
          <cell r="U15">
            <v>28</v>
          </cell>
          <cell r="V15">
            <v>560</v>
          </cell>
        </row>
        <row r="15">
          <cell r="X15">
            <v>88</v>
          </cell>
          <cell r="Y15">
            <v>264</v>
          </cell>
          <cell r="Z15">
            <v>0</v>
          </cell>
          <cell r="AA15">
            <v>0</v>
          </cell>
          <cell r="AB15" t="str">
            <v>李需</v>
          </cell>
          <cell r="AC15" t="str">
            <v>李需</v>
          </cell>
          <cell r="AD15" t="str">
            <v>李需</v>
          </cell>
          <cell r="AE15" t="str">
            <v>李需</v>
          </cell>
          <cell r="AF15" t="e">
            <v>#N/A</v>
          </cell>
          <cell r="AG15" t="e">
            <v>#N/A</v>
          </cell>
          <cell r="AH15" t="str">
            <v>在职</v>
          </cell>
          <cell r="AI15" t="str">
            <v>湖南诚展</v>
          </cell>
        </row>
        <row r="16">
          <cell r="B16" t="str">
            <v>卫伟伟</v>
          </cell>
          <cell r="C16" t="str">
            <v>发泡质量管理</v>
          </cell>
          <cell r="D16">
            <v>45771</v>
          </cell>
          <cell r="E16">
            <v>26</v>
          </cell>
          <cell r="F16">
            <v>27</v>
          </cell>
        </row>
        <row r="16">
          <cell r="T16">
            <v>27</v>
          </cell>
          <cell r="U16">
            <v>27</v>
          </cell>
          <cell r="V16">
            <v>540</v>
          </cell>
        </row>
        <row r="16">
          <cell r="X16">
            <v>87</v>
          </cell>
          <cell r="Y16">
            <v>261</v>
          </cell>
          <cell r="Z16">
            <v>0</v>
          </cell>
          <cell r="AA16">
            <v>0</v>
          </cell>
          <cell r="AB16" t="str">
            <v>卫伟伟</v>
          </cell>
          <cell r="AC16" t="str">
            <v>卫伟伟</v>
          </cell>
          <cell r="AD16" t="str">
            <v>卫伟伟</v>
          </cell>
          <cell r="AE16" t="str">
            <v>卫伟伟</v>
          </cell>
          <cell r="AF16" t="str">
            <v>卫伟伟</v>
          </cell>
          <cell r="AG16" t="e">
            <v>#N/A</v>
          </cell>
          <cell r="AH16" t="str">
            <v>在职</v>
          </cell>
          <cell r="AI16" t="str">
            <v>湘潭思泉</v>
          </cell>
        </row>
        <row r="17">
          <cell r="B17" t="str">
            <v>彭智勇</v>
          </cell>
          <cell r="C17" t="str">
            <v>发泡质量管理</v>
          </cell>
          <cell r="D17">
            <v>45727</v>
          </cell>
          <cell r="E17">
            <v>26</v>
          </cell>
          <cell r="F17">
            <v>27</v>
          </cell>
        </row>
        <row r="17">
          <cell r="T17">
            <v>27</v>
          </cell>
          <cell r="U17">
            <v>27</v>
          </cell>
          <cell r="V17">
            <v>540</v>
          </cell>
        </row>
        <row r="17">
          <cell r="X17">
            <v>85</v>
          </cell>
          <cell r="Y17">
            <v>255</v>
          </cell>
          <cell r="Z17">
            <v>0</v>
          </cell>
          <cell r="AA17">
            <v>0</v>
          </cell>
          <cell r="AB17" t="str">
            <v>彭智勇</v>
          </cell>
          <cell r="AC17" t="str">
            <v>彭智勇</v>
          </cell>
          <cell r="AD17" t="str">
            <v>彭智勇</v>
          </cell>
          <cell r="AE17" t="str">
            <v>彭智勇</v>
          </cell>
          <cell r="AF17" t="str">
            <v>彭智勇</v>
          </cell>
          <cell r="AG17" t="e">
            <v>#N/A</v>
          </cell>
          <cell r="AH17" t="str">
            <v>在职</v>
          </cell>
          <cell r="AI17" t="str">
            <v>湘潭思泉</v>
          </cell>
        </row>
        <row r="18">
          <cell r="B18" t="str">
            <v>罗向锋</v>
          </cell>
          <cell r="C18" t="str">
            <v>发泡质量管理</v>
          </cell>
          <cell r="D18">
            <v>45637</v>
          </cell>
          <cell r="E18">
            <v>26</v>
          </cell>
          <cell r="F18">
            <v>16</v>
          </cell>
        </row>
        <row r="18">
          <cell r="T18">
            <v>16</v>
          </cell>
          <cell r="U18">
            <v>16</v>
          </cell>
          <cell r="V18">
            <v>320</v>
          </cell>
          <cell r="W18" t="str">
            <v>2025/7/21退回</v>
          </cell>
          <cell r="X18">
            <v>85</v>
          </cell>
          <cell r="Y18">
            <v>255</v>
          </cell>
          <cell r="Z18">
            <v>0</v>
          </cell>
          <cell r="AA18">
            <v>0</v>
          </cell>
          <cell r="AB18" t="e">
            <v>#N/A</v>
          </cell>
          <cell r="AC18" t="str">
            <v>罗向锋</v>
          </cell>
          <cell r="AD18" t="e">
            <v>#N/A</v>
          </cell>
          <cell r="AE18" t="str">
            <v>罗向锋</v>
          </cell>
          <cell r="AF18" t="str">
            <v>罗向锋</v>
          </cell>
          <cell r="AG18" t="str">
            <v>罗向锋</v>
          </cell>
          <cell r="AH18" t="str">
            <v>2025/7/21退回</v>
          </cell>
          <cell r="AI18" t="str">
            <v>湖南诚展</v>
          </cell>
        </row>
        <row r="19">
          <cell r="B19" t="str">
            <v>赵五祥</v>
          </cell>
          <cell r="C19" t="str">
            <v>服务科</v>
          </cell>
          <cell r="D19">
            <v>43290</v>
          </cell>
          <cell r="E19">
            <v>23</v>
          </cell>
          <cell r="F19">
            <v>23</v>
          </cell>
        </row>
        <row r="19">
          <cell r="I19">
            <v>4</v>
          </cell>
        </row>
        <row r="19">
          <cell r="K19">
            <v>0</v>
          </cell>
        </row>
        <row r="19">
          <cell r="O19">
            <v>0</v>
          </cell>
          <cell r="P19">
            <v>0</v>
          </cell>
        </row>
        <row r="19">
          <cell r="T19">
            <v>23</v>
          </cell>
        </row>
        <row r="19">
          <cell r="V19">
            <v>276</v>
          </cell>
        </row>
        <row r="19">
          <cell r="X19">
            <v>85</v>
          </cell>
          <cell r="Y19">
            <v>255</v>
          </cell>
          <cell r="Z19" t="e">
            <v>#N/A</v>
          </cell>
          <cell r="AA19">
            <v>0</v>
          </cell>
          <cell r="AB19" t="str">
            <v>赵五祥</v>
          </cell>
          <cell r="AC19" t="str">
            <v>赵五祥</v>
          </cell>
          <cell r="AD19" t="str">
            <v>赵五祥</v>
          </cell>
          <cell r="AE19" t="str">
            <v>赵五祥</v>
          </cell>
          <cell r="AF19" t="e">
            <v>#N/A</v>
          </cell>
          <cell r="AG19" t="e">
            <v>#N/A</v>
          </cell>
          <cell r="AH19" t="str">
            <v>在职</v>
          </cell>
          <cell r="AI19" t="str">
            <v>光华荣昌</v>
          </cell>
        </row>
        <row r="20">
          <cell r="B20" t="str">
            <v>文洪亮</v>
          </cell>
          <cell r="C20" t="str">
            <v>服务科</v>
          </cell>
          <cell r="D20">
            <v>41286</v>
          </cell>
          <cell r="E20">
            <v>21</v>
          </cell>
          <cell r="F20">
            <v>21</v>
          </cell>
        </row>
        <row r="20">
          <cell r="K20">
            <v>0</v>
          </cell>
        </row>
        <row r="20">
          <cell r="O20">
            <v>0</v>
          </cell>
          <cell r="P20">
            <v>0</v>
          </cell>
        </row>
        <row r="20">
          <cell r="T20">
            <v>21</v>
          </cell>
          <cell r="U20">
            <v>0</v>
          </cell>
          <cell r="V20">
            <v>252</v>
          </cell>
        </row>
        <row r="20">
          <cell r="X20">
            <v>0</v>
          </cell>
          <cell r="Y20">
            <v>0</v>
          </cell>
          <cell r="Z20" t="e">
            <v>#N/A</v>
          </cell>
          <cell r="AA20">
            <v>0</v>
          </cell>
          <cell r="AB20" t="str">
            <v>文洪亮</v>
          </cell>
          <cell r="AC20" t="str">
            <v>文洪亮</v>
          </cell>
          <cell r="AD20" t="str">
            <v>文洪亮</v>
          </cell>
          <cell r="AE20" t="str">
            <v>文洪亮</v>
          </cell>
          <cell r="AF20" t="e">
            <v>#N/A</v>
          </cell>
          <cell r="AG20" t="e">
            <v>#N/A</v>
          </cell>
          <cell r="AH20" t="str">
            <v>在职</v>
          </cell>
          <cell r="AI20" t="str">
            <v>光华荣昌</v>
          </cell>
        </row>
        <row r="21">
          <cell r="B21" t="str">
            <v>李松辉</v>
          </cell>
          <cell r="C21" t="str">
            <v>服务科</v>
          </cell>
          <cell r="D21">
            <v>44994</v>
          </cell>
          <cell r="E21">
            <v>26</v>
          </cell>
          <cell r="F21">
            <v>27</v>
          </cell>
        </row>
        <row r="21">
          <cell r="K21">
            <v>0</v>
          </cell>
        </row>
        <row r="21">
          <cell r="O21">
            <v>0</v>
          </cell>
          <cell r="P21">
            <v>0</v>
          </cell>
        </row>
        <row r="21">
          <cell r="T21">
            <v>27</v>
          </cell>
          <cell r="U21">
            <v>27</v>
          </cell>
          <cell r="V21">
            <v>540</v>
          </cell>
        </row>
        <row r="21">
          <cell r="X21">
            <v>0</v>
          </cell>
          <cell r="Y21">
            <v>0</v>
          </cell>
          <cell r="Z21" t="e">
            <v>#N/A</v>
          </cell>
          <cell r="AA21">
            <v>0</v>
          </cell>
          <cell r="AB21" t="str">
            <v>李松辉</v>
          </cell>
          <cell r="AC21" t="str">
            <v>李松辉</v>
          </cell>
          <cell r="AD21" t="str">
            <v>李松辉</v>
          </cell>
          <cell r="AE21" t="str">
            <v>李松辉</v>
          </cell>
          <cell r="AF21" t="e">
            <v>#N/A</v>
          </cell>
          <cell r="AG21" t="e">
            <v>#N/A</v>
          </cell>
          <cell r="AH21" t="str">
            <v>在职</v>
          </cell>
          <cell r="AI21" t="str">
            <v>鑫起</v>
          </cell>
        </row>
        <row r="22">
          <cell r="B22" t="str">
            <v>黄龙</v>
          </cell>
          <cell r="C22" t="str">
            <v>服务科</v>
          </cell>
          <cell r="D22">
            <v>45718</v>
          </cell>
          <cell r="E22">
            <v>26</v>
          </cell>
          <cell r="F22">
            <v>27</v>
          </cell>
        </row>
        <row r="22">
          <cell r="K22">
            <v>0</v>
          </cell>
        </row>
        <row r="22">
          <cell r="O22">
            <v>0</v>
          </cell>
          <cell r="P22">
            <v>0</v>
          </cell>
        </row>
        <row r="22">
          <cell r="T22">
            <v>27</v>
          </cell>
          <cell r="U22">
            <v>27</v>
          </cell>
          <cell r="V22">
            <v>540</v>
          </cell>
        </row>
        <row r="22">
          <cell r="X22">
            <v>0</v>
          </cell>
          <cell r="Y22">
            <v>0</v>
          </cell>
          <cell r="Z22" t="e">
            <v>#N/A</v>
          </cell>
          <cell r="AA22">
            <v>0</v>
          </cell>
          <cell r="AB22" t="str">
            <v>黄龙</v>
          </cell>
          <cell r="AC22" t="str">
            <v>黄龙</v>
          </cell>
          <cell r="AD22" t="str">
            <v>黄龙</v>
          </cell>
          <cell r="AE22" t="str">
            <v>黄龙</v>
          </cell>
          <cell r="AF22" t="e">
            <v>#N/A</v>
          </cell>
          <cell r="AG22" t="e">
            <v>#N/A</v>
          </cell>
          <cell r="AH22" t="str">
            <v>在职</v>
          </cell>
          <cell r="AI22" t="str">
            <v>湖南诚展</v>
          </cell>
        </row>
        <row r="23">
          <cell r="B23" t="str">
            <v>盛鹏威</v>
          </cell>
          <cell r="C23" t="str">
            <v>服务科</v>
          </cell>
          <cell r="D23">
            <v>45845</v>
          </cell>
          <cell r="E23">
            <v>26</v>
          </cell>
          <cell r="F23">
            <v>19</v>
          </cell>
        </row>
        <row r="23">
          <cell r="K23">
            <v>0</v>
          </cell>
        </row>
        <row r="23">
          <cell r="O23">
            <v>0</v>
          </cell>
          <cell r="P23">
            <v>0</v>
          </cell>
        </row>
        <row r="23">
          <cell r="T23">
            <v>19</v>
          </cell>
          <cell r="U23">
            <v>19</v>
          </cell>
          <cell r="V23">
            <v>380</v>
          </cell>
        </row>
        <row r="23">
          <cell r="X23">
            <v>0</v>
          </cell>
        </row>
        <row r="23">
          <cell r="AA23">
            <v>0</v>
          </cell>
          <cell r="AB23" t="str">
            <v>盛鹏威</v>
          </cell>
          <cell r="AC23" t="str">
            <v>盛鹏威</v>
          </cell>
          <cell r="AD23" t="str">
            <v>盛鹏威</v>
          </cell>
          <cell r="AE23" t="e">
            <v>#N/A</v>
          </cell>
          <cell r="AF23" t="e">
            <v>#N/A</v>
          </cell>
          <cell r="AG23" t="e">
            <v>#N/A</v>
          </cell>
          <cell r="AH23" t="str">
            <v>在职</v>
          </cell>
        </row>
        <row r="24">
          <cell r="B24" t="str">
            <v>谭建文</v>
          </cell>
          <cell r="C24" t="str">
            <v>服务科</v>
          </cell>
          <cell r="D24">
            <v>45231</v>
          </cell>
          <cell r="E24">
            <v>25</v>
          </cell>
          <cell r="F24">
            <v>25</v>
          </cell>
        </row>
        <row r="24">
          <cell r="K24">
            <v>0</v>
          </cell>
        </row>
        <row r="24">
          <cell r="O24">
            <v>0</v>
          </cell>
          <cell r="P24">
            <v>0</v>
          </cell>
        </row>
        <row r="24">
          <cell r="T24">
            <v>25</v>
          </cell>
          <cell r="U24">
            <v>0</v>
          </cell>
          <cell r="V24">
            <v>300</v>
          </cell>
          <cell r="W24" t="str">
            <v>长沙现服</v>
          </cell>
          <cell r="X24">
            <v>0</v>
          </cell>
          <cell r="Y24">
            <v>0</v>
          </cell>
          <cell r="Z24" t="e">
            <v>#N/A</v>
          </cell>
          <cell r="AA24">
            <v>0</v>
          </cell>
          <cell r="AB24" t="str">
            <v>谭建文</v>
          </cell>
          <cell r="AC24" t="str">
            <v>谭建文</v>
          </cell>
          <cell r="AD24" t="str">
            <v>谭建文</v>
          </cell>
          <cell r="AE24" t="str">
            <v>谭建文</v>
          </cell>
          <cell r="AF24" t="e">
            <v>#N/A</v>
          </cell>
          <cell r="AG24" t="e">
            <v>#N/A</v>
          </cell>
          <cell r="AH24" t="str">
            <v>在职</v>
          </cell>
          <cell r="AI24" t="str">
            <v>湖南诚展</v>
          </cell>
        </row>
        <row r="25">
          <cell r="B25" t="str">
            <v>李晶</v>
          </cell>
          <cell r="C25" t="str">
            <v>采购执行</v>
          </cell>
          <cell r="D25">
            <v>44845</v>
          </cell>
          <cell r="E25">
            <v>23</v>
          </cell>
          <cell r="F25">
            <v>23</v>
          </cell>
        </row>
        <row r="25">
          <cell r="K25">
            <v>0</v>
          </cell>
        </row>
        <row r="25">
          <cell r="O25">
            <v>0</v>
          </cell>
          <cell r="P25">
            <v>2</v>
          </cell>
        </row>
        <row r="25">
          <cell r="T25">
            <v>23</v>
          </cell>
        </row>
        <row r="25">
          <cell r="V25">
            <v>276</v>
          </cell>
        </row>
        <row r="25">
          <cell r="X25">
            <v>0</v>
          </cell>
          <cell r="Y25">
            <v>0</v>
          </cell>
          <cell r="Z25" t="e">
            <v>#N/A</v>
          </cell>
          <cell r="AA25">
            <v>0</v>
          </cell>
          <cell r="AB25" t="str">
            <v>李晶</v>
          </cell>
          <cell r="AC25" t="str">
            <v>李晶</v>
          </cell>
          <cell r="AD25" t="str">
            <v>李晶</v>
          </cell>
          <cell r="AE25" t="str">
            <v>李晶</v>
          </cell>
          <cell r="AF25" t="e">
            <v>#N/A</v>
          </cell>
          <cell r="AG25" t="e">
            <v>#N/A</v>
          </cell>
          <cell r="AH25" t="str">
            <v>在职</v>
          </cell>
          <cell r="AI25" t="str">
            <v>光华荣昌</v>
          </cell>
        </row>
        <row r="26">
          <cell r="B26" t="str">
            <v>谭丽平</v>
          </cell>
          <cell r="C26" t="str">
            <v>QAD</v>
          </cell>
          <cell r="D26">
            <v>45714</v>
          </cell>
          <cell r="E26">
            <v>23</v>
          </cell>
          <cell r="F26">
            <v>23</v>
          </cell>
        </row>
        <row r="26">
          <cell r="K26">
            <v>0</v>
          </cell>
        </row>
        <row r="26">
          <cell r="O26">
            <v>0</v>
          </cell>
          <cell r="P26">
            <v>0</v>
          </cell>
        </row>
        <row r="26">
          <cell r="T26">
            <v>23</v>
          </cell>
        </row>
        <row r="26">
          <cell r="V26">
            <v>276</v>
          </cell>
        </row>
        <row r="26">
          <cell r="X26">
            <v>0</v>
          </cell>
          <cell r="Y26">
            <v>0</v>
          </cell>
          <cell r="Z26" t="e">
            <v>#N/A</v>
          </cell>
          <cell r="AA26">
            <v>0</v>
          </cell>
          <cell r="AB26" t="str">
            <v>谭丽平</v>
          </cell>
          <cell r="AC26" t="str">
            <v>谭丽平</v>
          </cell>
          <cell r="AD26" t="str">
            <v>谭丽平</v>
          </cell>
          <cell r="AE26" t="e">
            <v>#N/A</v>
          </cell>
          <cell r="AF26" t="e">
            <v>#N/A</v>
          </cell>
          <cell r="AG26" t="e">
            <v>#N/A</v>
          </cell>
          <cell r="AH26" t="str">
            <v>在职</v>
          </cell>
          <cell r="AI26" t="str">
            <v>光华荣昌</v>
          </cell>
        </row>
        <row r="27">
          <cell r="B27" t="str">
            <v>齐承平</v>
          </cell>
          <cell r="C27" t="str">
            <v>生产制造</v>
          </cell>
          <cell r="D27">
            <v>42017</v>
          </cell>
          <cell r="E27">
            <v>23</v>
          </cell>
          <cell r="F27">
            <v>23</v>
          </cell>
        </row>
        <row r="27">
          <cell r="K27">
            <v>0</v>
          </cell>
        </row>
        <row r="27">
          <cell r="O27">
            <v>0</v>
          </cell>
          <cell r="P27">
            <v>0</v>
          </cell>
        </row>
        <row r="27">
          <cell r="T27">
            <v>23</v>
          </cell>
        </row>
        <row r="27">
          <cell r="V27">
            <v>276</v>
          </cell>
        </row>
        <row r="27">
          <cell r="X27">
            <v>0</v>
          </cell>
          <cell r="Y27">
            <v>0</v>
          </cell>
          <cell r="Z27" t="e">
            <v>#N/A</v>
          </cell>
          <cell r="AA27">
            <v>0</v>
          </cell>
          <cell r="AB27" t="str">
            <v>齐承平</v>
          </cell>
          <cell r="AC27" t="str">
            <v>齐承平</v>
          </cell>
          <cell r="AD27" t="str">
            <v>齐承平</v>
          </cell>
          <cell r="AE27" t="str">
            <v>齐承平</v>
          </cell>
          <cell r="AF27" t="e">
            <v>#N/A</v>
          </cell>
          <cell r="AG27" t="e">
            <v>#N/A</v>
          </cell>
          <cell r="AH27" t="str">
            <v>在职</v>
          </cell>
          <cell r="AI27" t="str">
            <v>光华荣昌</v>
          </cell>
        </row>
        <row r="28">
          <cell r="B28" t="str">
            <v>刘文向</v>
          </cell>
          <cell r="C28" t="str">
            <v>生产制造</v>
          </cell>
          <cell r="D28">
            <v>44765</v>
          </cell>
          <cell r="E28">
            <v>23</v>
          </cell>
          <cell r="F28">
            <v>23</v>
          </cell>
        </row>
        <row r="28">
          <cell r="K28">
            <v>0</v>
          </cell>
        </row>
        <row r="28">
          <cell r="O28">
            <v>0</v>
          </cell>
          <cell r="P28">
            <v>1</v>
          </cell>
        </row>
        <row r="28">
          <cell r="T28">
            <v>23</v>
          </cell>
        </row>
        <row r="28">
          <cell r="V28">
            <v>276</v>
          </cell>
        </row>
        <row r="28">
          <cell r="X28">
            <v>0</v>
          </cell>
          <cell r="Y28">
            <v>0</v>
          </cell>
          <cell r="Z28" t="e">
            <v>#N/A</v>
          </cell>
          <cell r="AA28">
            <v>0</v>
          </cell>
          <cell r="AB28" t="str">
            <v>刘文向</v>
          </cell>
          <cell r="AC28" t="str">
            <v>刘文向</v>
          </cell>
          <cell r="AD28" t="str">
            <v>刘文向</v>
          </cell>
          <cell r="AE28" t="str">
            <v>刘文向</v>
          </cell>
          <cell r="AF28" t="e">
            <v>#N/A</v>
          </cell>
          <cell r="AG28" t="e">
            <v>#N/A</v>
          </cell>
          <cell r="AH28" t="str">
            <v>在职</v>
          </cell>
          <cell r="AI28" t="str">
            <v>光华荣昌</v>
          </cell>
        </row>
        <row r="29">
          <cell r="B29" t="str">
            <v>殷胜</v>
          </cell>
          <cell r="C29" t="str">
            <v>物料管理</v>
          </cell>
          <cell r="D29">
            <v>41492</v>
          </cell>
          <cell r="E29">
            <v>24</v>
          </cell>
          <cell r="F29">
            <v>26.5</v>
          </cell>
        </row>
        <row r="29">
          <cell r="P29">
            <v>1</v>
          </cell>
        </row>
        <row r="29">
          <cell r="R29">
            <v>0</v>
          </cell>
          <cell r="S29">
            <v>20</v>
          </cell>
          <cell r="T29">
            <v>26</v>
          </cell>
          <cell r="U29">
            <v>0</v>
          </cell>
          <cell r="V29">
            <v>312</v>
          </cell>
        </row>
        <row r="29">
          <cell r="X29">
            <v>0</v>
          </cell>
          <cell r="Y29">
            <v>0</v>
          </cell>
          <cell r="Z29">
            <v>0</v>
          </cell>
          <cell r="AA29" t="str">
            <v>4号下午上班卡，22有打卡手工考勤记录休，总考勤天数核算了</v>
          </cell>
          <cell r="AB29" t="str">
            <v>殷胜</v>
          </cell>
          <cell r="AC29" t="str">
            <v>殷胜</v>
          </cell>
          <cell r="AD29" t="str">
            <v>殷胜</v>
          </cell>
          <cell r="AE29" t="str">
            <v>殷胜</v>
          </cell>
          <cell r="AF29" t="e">
            <v>#N/A</v>
          </cell>
          <cell r="AG29" t="e">
            <v>#N/A</v>
          </cell>
          <cell r="AH29" t="str">
            <v>在职</v>
          </cell>
          <cell r="AI29" t="str">
            <v>光华荣昌</v>
          </cell>
        </row>
        <row r="30">
          <cell r="B30" t="str">
            <v>邹彬彬</v>
          </cell>
          <cell r="C30" t="str">
            <v>物料管理</v>
          </cell>
          <cell r="D30">
            <v>45708</v>
          </cell>
          <cell r="E30">
            <v>24</v>
          </cell>
          <cell r="F30">
            <v>29.5</v>
          </cell>
        </row>
        <row r="30">
          <cell r="P30">
            <v>1</v>
          </cell>
        </row>
        <row r="30">
          <cell r="R30">
            <v>9</v>
          </cell>
          <cell r="S30">
            <v>56.5</v>
          </cell>
          <cell r="T30">
            <v>29</v>
          </cell>
          <cell r="U30">
            <v>26</v>
          </cell>
          <cell r="V30">
            <v>556</v>
          </cell>
        </row>
        <row r="30">
          <cell r="X30">
            <v>0</v>
          </cell>
          <cell r="Y30">
            <v>0</v>
          </cell>
          <cell r="Z30">
            <v>0</v>
          </cell>
          <cell r="AA30" t="str">
            <v>26号缺中午2次卡，部分下班卡以打卡为准</v>
          </cell>
          <cell r="AB30" t="str">
            <v>邹彬彬</v>
          </cell>
          <cell r="AC30" t="str">
            <v>邹彬彬</v>
          </cell>
          <cell r="AD30" t="str">
            <v>邹彬彬</v>
          </cell>
          <cell r="AE30" t="e">
            <v>#N/A</v>
          </cell>
          <cell r="AF30" t="e">
            <v>#N/A</v>
          </cell>
          <cell r="AG30" t="e">
            <v>#N/A</v>
          </cell>
          <cell r="AH30" t="str">
            <v>在职</v>
          </cell>
          <cell r="AI30" t="str">
            <v>光华荣昌</v>
          </cell>
        </row>
        <row r="31">
          <cell r="B31" t="str">
            <v>高贤勇</v>
          </cell>
          <cell r="C31" t="str">
            <v>成品管理</v>
          </cell>
          <cell r="D31">
            <v>43642</v>
          </cell>
          <cell r="E31">
            <v>24</v>
          </cell>
          <cell r="F31">
            <v>2.5</v>
          </cell>
        </row>
        <row r="31">
          <cell r="K31">
            <v>22</v>
          </cell>
        </row>
        <row r="31">
          <cell r="P31">
            <v>2</v>
          </cell>
        </row>
        <row r="31">
          <cell r="R31">
            <v>0</v>
          </cell>
          <cell r="S31">
            <v>0</v>
          </cell>
          <cell r="T31">
            <v>2</v>
          </cell>
          <cell r="U31">
            <v>0</v>
          </cell>
          <cell r="V31">
            <v>24</v>
          </cell>
        </row>
        <row r="31">
          <cell r="X31">
            <v>0</v>
          </cell>
          <cell r="Y31">
            <v>0</v>
          </cell>
          <cell r="Z31">
            <v>0</v>
          </cell>
          <cell r="AA31" t="str">
            <v>6.9-6.13事假5天-腰痛去医院；6.18-6.19事假2天去医院；6.23-7.22事假30天-医院理疗；25-27手工考勤1天打卡均半天</v>
          </cell>
          <cell r="AB31" t="str">
            <v>高贤勇</v>
          </cell>
          <cell r="AC31" t="str">
            <v>高贤勇</v>
          </cell>
          <cell r="AD31" t="str">
            <v>高贤勇</v>
          </cell>
          <cell r="AE31" t="str">
            <v>高贤勇</v>
          </cell>
          <cell r="AF31" t="e">
            <v>#N/A</v>
          </cell>
          <cell r="AG31" t="e">
            <v>#N/A</v>
          </cell>
          <cell r="AH31" t="str">
            <v>在职</v>
          </cell>
          <cell r="AI31" t="str">
            <v>鑫起</v>
          </cell>
        </row>
        <row r="32">
          <cell r="B32" t="str">
            <v>贺楚平</v>
          </cell>
          <cell r="C32" t="str">
            <v>成品管理</v>
          </cell>
          <cell r="D32">
            <v>44760</v>
          </cell>
          <cell r="E32">
            <v>24</v>
          </cell>
          <cell r="F32">
            <v>29.5</v>
          </cell>
        </row>
        <row r="32">
          <cell r="P32">
            <v>0</v>
          </cell>
        </row>
        <row r="32">
          <cell r="R32">
            <v>12</v>
          </cell>
          <cell r="S32">
            <v>56.5</v>
          </cell>
          <cell r="T32">
            <v>29</v>
          </cell>
          <cell r="U32">
            <v>29</v>
          </cell>
          <cell r="V32">
            <v>580</v>
          </cell>
        </row>
        <row r="32">
          <cell r="X32">
            <v>0</v>
          </cell>
          <cell r="Y32">
            <v>0</v>
          </cell>
          <cell r="Z32">
            <v>0</v>
          </cell>
          <cell r="AA32" t="str">
            <v>1号无打卡记录手工考勤上班，6号打卡上午半天手工一天</v>
          </cell>
          <cell r="AB32" t="str">
            <v>贺楚平</v>
          </cell>
          <cell r="AC32" t="str">
            <v>贺楚平</v>
          </cell>
          <cell r="AD32" t="str">
            <v>贺楚平</v>
          </cell>
          <cell r="AE32" t="str">
            <v>贺楚平</v>
          </cell>
          <cell r="AF32" t="e">
            <v>#N/A</v>
          </cell>
          <cell r="AG32" t="e">
            <v>#N/A</v>
          </cell>
          <cell r="AH32" t="str">
            <v>在职</v>
          </cell>
          <cell r="AI32" t="str">
            <v>鑫起</v>
          </cell>
        </row>
        <row r="33">
          <cell r="B33" t="str">
            <v>赵亮</v>
          </cell>
          <cell r="C33" t="str">
            <v>成品管理</v>
          </cell>
          <cell r="D33">
            <v>45814</v>
          </cell>
          <cell r="E33">
            <v>24</v>
          </cell>
          <cell r="F33">
            <v>26</v>
          </cell>
        </row>
        <row r="33">
          <cell r="P33">
            <v>2</v>
          </cell>
          <cell r="Q33">
            <v>5</v>
          </cell>
          <cell r="R33">
            <v>12</v>
          </cell>
          <cell r="S33">
            <v>10.5</v>
          </cell>
          <cell r="T33">
            <v>26</v>
          </cell>
          <cell r="U33">
            <v>26</v>
          </cell>
          <cell r="V33">
            <v>520</v>
          </cell>
        </row>
        <row r="33">
          <cell r="X33">
            <v>0</v>
          </cell>
          <cell r="Y33">
            <v>0</v>
          </cell>
          <cell r="Z33">
            <v>0</v>
          </cell>
          <cell r="AA33" t="str">
            <v>6/13号晚班无打卡记录手工考勤上班；3/10/18/24/25号下半夜上班卡,2/20号半夜2次卡都缺，4/22号上半夜下班卡</v>
          </cell>
          <cell r="AB33" t="str">
            <v>赵亮</v>
          </cell>
          <cell r="AC33" t="str">
            <v>赵亮</v>
          </cell>
          <cell r="AD33" t="str">
            <v>赵亮</v>
          </cell>
          <cell r="AE33" t="e">
            <v>#N/A</v>
          </cell>
          <cell r="AF33" t="e">
            <v>#N/A</v>
          </cell>
          <cell r="AG33" t="e">
            <v>#N/A</v>
          </cell>
          <cell r="AH33" t="str">
            <v>在职</v>
          </cell>
          <cell r="AI33" t="str">
            <v>湘潭宏顺</v>
          </cell>
        </row>
        <row r="34">
          <cell r="B34" t="str">
            <v>文磊</v>
          </cell>
          <cell r="C34" t="str">
            <v>成品管理</v>
          </cell>
          <cell r="D34" t="str">
            <v>2025-06-03</v>
          </cell>
          <cell r="E34">
            <v>24</v>
          </cell>
          <cell r="F34">
            <v>24.5</v>
          </cell>
        </row>
        <row r="34">
          <cell r="P34">
            <v>2</v>
          </cell>
          <cell r="Q34">
            <v>4</v>
          </cell>
          <cell r="R34">
            <v>12</v>
          </cell>
          <cell r="S34">
            <v>0</v>
          </cell>
          <cell r="T34">
            <v>24</v>
          </cell>
          <cell r="U34">
            <v>24</v>
          </cell>
          <cell r="V34">
            <v>480</v>
          </cell>
        </row>
        <row r="34">
          <cell r="X34">
            <v>0</v>
          </cell>
          <cell r="Y34">
            <v>0</v>
          </cell>
          <cell r="Z34">
            <v>0</v>
          </cell>
          <cell r="AA34" t="str">
            <v>6/13号晚班无打卡记录手工考勤上班；2号半夜2次卡都缺，3/5/11/14/17号下半夜上班卡，4号上半夜下班卡</v>
          </cell>
          <cell r="AB34" t="str">
            <v>文磊</v>
          </cell>
          <cell r="AC34" t="str">
            <v>文磊</v>
          </cell>
          <cell r="AD34" t="str">
            <v>文磊</v>
          </cell>
          <cell r="AE34" t="e">
            <v>#N/A</v>
          </cell>
          <cell r="AF34" t="e">
            <v>#N/A</v>
          </cell>
          <cell r="AG34" t="e">
            <v>#N/A</v>
          </cell>
          <cell r="AH34" t="str">
            <v>在职</v>
          </cell>
          <cell r="AI34" t="str">
            <v>湘潭宏顺</v>
          </cell>
        </row>
        <row r="35">
          <cell r="B35" t="str">
            <v>王启明</v>
          </cell>
          <cell r="C35" t="str">
            <v>成品管理</v>
          </cell>
          <cell r="D35" t="str">
            <v>2025-06-01</v>
          </cell>
          <cell r="E35">
            <v>24</v>
          </cell>
          <cell r="F35">
            <v>29</v>
          </cell>
        </row>
        <row r="35">
          <cell r="P35">
            <v>2</v>
          </cell>
        </row>
        <row r="35">
          <cell r="R35">
            <v>12</v>
          </cell>
          <cell r="S35">
            <v>52.5</v>
          </cell>
          <cell r="T35">
            <v>29</v>
          </cell>
          <cell r="U35">
            <v>29</v>
          </cell>
          <cell r="V35">
            <v>580</v>
          </cell>
        </row>
        <row r="35">
          <cell r="X35">
            <v>0</v>
          </cell>
          <cell r="Y35">
            <v>0</v>
          </cell>
          <cell r="Z35">
            <v>0</v>
          </cell>
          <cell r="AA35" t="str">
            <v>1/6号无打卡记录手工考勤上班，2号缺中午2次卡</v>
          </cell>
          <cell r="AB35" t="str">
            <v>王启明</v>
          </cell>
          <cell r="AC35" t="str">
            <v>王启明</v>
          </cell>
          <cell r="AD35" t="str">
            <v>王启明</v>
          </cell>
          <cell r="AE35" t="e">
            <v>#N/A</v>
          </cell>
          <cell r="AF35" t="e">
            <v>#N/A</v>
          </cell>
          <cell r="AG35" t="e">
            <v>#N/A</v>
          </cell>
          <cell r="AH35" t="str">
            <v>在职</v>
          </cell>
          <cell r="AI35" t="str">
            <v>湘潭宏顺</v>
          </cell>
        </row>
        <row r="36">
          <cell r="B36" t="str">
            <v>曹蜜</v>
          </cell>
          <cell r="C36" t="str">
            <v>生产制造部</v>
          </cell>
          <cell r="D36">
            <v>41477</v>
          </cell>
          <cell r="E36">
            <v>23</v>
          </cell>
          <cell r="F36">
            <v>23</v>
          </cell>
        </row>
        <row r="36">
          <cell r="K36">
            <v>0</v>
          </cell>
        </row>
        <row r="36">
          <cell r="O36">
            <v>0</v>
          </cell>
          <cell r="P36">
            <v>0</v>
          </cell>
        </row>
        <row r="36">
          <cell r="T36">
            <v>23</v>
          </cell>
          <cell r="U36">
            <v>15</v>
          </cell>
          <cell r="V36">
            <v>396</v>
          </cell>
        </row>
        <row r="36">
          <cell r="X36">
            <v>0</v>
          </cell>
          <cell r="Y36">
            <v>0</v>
          </cell>
          <cell r="Z36" t="e">
            <v>#N/A</v>
          </cell>
          <cell r="AA36">
            <v>0</v>
          </cell>
          <cell r="AB36" t="str">
            <v>曹蜜</v>
          </cell>
          <cell r="AC36" t="str">
            <v>曹蜜</v>
          </cell>
          <cell r="AD36" t="str">
            <v>曹蜜</v>
          </cell>
          <cell r="AE36" t="str">
            <v>曹蜜</v>
          </cell>
          <cell r="AF36" t="e">
            <v>#N/A</v>
          </cell>
          <cell r="AG36" t="e">
            <v>#N/A</v>
          </cell>
          <cell r="AH36" t="str">
            <v>在职</v>
          </cell>
          <cell r="AI36" t="str">
            <v>光华荣昌</v>
          </cell>
        </row>
        <row r="37">
          <cell r="B37" t="str">
            <v>何胜春</v>
          </cell>
          <cell r="C37" t="str">
            <v>生产制造</v>
          </cell>
          <cell r="D37">
            <v>42343</v>
          </cell>
          <cell r="E37">
            <v>23</v>
          </cell>
          <cell r="F37">
            <v>23</v>
          </cell>
        </row>
        <row r="37">
          <cell r="K37">
            <v>0</v>
          </cell>
        </row>
        <row r="37">
          <cell r="O37">
            <v>0</v>
          </cell>
          <cell r="P37">
            <v>0</v>
          </cell>
        </row>
        <row r="37">
          <cell r="T37">
            <v>23</v>
          </cell>
        </row>
        <row r="37">
          <cell r="V37">
            <v>276</v>
          </cell>
        </row>
        <row r="37">
          <cell r="X37">
            <v>0</v>
          </cell>
          <cell r="Y37">
            <v>0</v>
          </cell>
          <cell r="Z37" t="e">
            <v>#N/A</v>
          </cell>
          <cell r="AA37">
            <v>0</v>
          </cell>
          <cell r="AB37" t="str">
            <v>何胜春</v>
          </cell>
          <cell r="AC37" t="str">
            <v>何胜春</v>
          </cell>
          <cell r="AD37" t="str">
            <v>何胜春</v>
          </cell>
          <cell r="AE37" t="str">
            <v>何胜春</v>
          </cell>
          <cell r="AF37" t="e">
            <v>#N/A</v>
          </cell>
          <cell r="AG37" t="e">
            <v>#N/A</v>
          </cell>
          <cell r="AH37" t="str">
            <v>在职</v>
          </cell>
          <cell r="AI37" t="str">
            <v>光华荣昌</v>
          </cell>
        </row>
        <row r="38">
          <cell r="B38" t="str">
            <v>张海波</v>
          </cell>
          <cell r="C38" t="str">
            <v>生产制造</v>
          </cell>
          <cell r="D38">
            <v>42066</v>
          </cell>
          <cell r="E38">
            <v>23</v>
          </cell>
          <cell r="F38">
            <v>23</v>
          </cell>
        </row>
        <row r="38">
          <cell r="K38">
            <v>0</v>
          </cell>
        </row>
        <row r="38">
          <cell r="O38">
            <v>0</v>
          </cell>
          <cell r="P38">
            <v>2</v>
          </cell>
          <cell r="Q38">
            <v>1</v>
          </cell>
        </row>
        <row r="38">
          <cell r="T38">
            <v>23</v>
          </cell>
        </row>
        <row r="38">
          <cell r="V38">
            <v>276</v>
          </cell>
        </row>
        <row r="38">
          <cell r="X38">
            <v>0</v>
          </cell>
          <cell r="Y38">
            <v>0</v>
          </cell>
          <cell r="Z38" t="e">
            <v>#N/A</v>
          </cell>
          <cell r="AA38">
            <v>0</v>
          </cell>
          <cell r="AB38" t="str">
            <v>张海波</v>
          </cell>
          <cell r="AC38" t="str">
            <v>张海波</v>
          </cell>
          <cell r="AD38" t="str">
            <v>张海波</v>
          </cell>
          <cell r="AE38" t="str">
            <v>张海波</v>
          </cell>
          <cell r="AF38" t="e">
            <v>#N/A</v>
          </cell>
          <cell r="AG38" t="e">
            <v>#N/A</v>
          </cell>
          <cell r="AH38" t="str">
            <v>在职</v>
          </cell>
          <cell r="AI38" t="str">
            <v>光华荣昌</v>
          </cell>
        </row>
        <row r="39">
          <cell r="B39" t="str">
            <v>马英</v>
          </cell>
          <cell r="C39" t="str">
            <v>设备安技科</v>
          </cell>
          <cell r="D39">
            <v>41977</v>
          </cell>
          <cell r="E39">
            <v>23</v>
          </cell>
          <cell r="F39">
            <v>24.3</v>
          </cell>
        </row>
        <row r="39">
          <cell r="K39">
            <v>0</v>
          </cell>
        </row>
        <row r="39">
          <cell r="O39">
            <v>0</v>
          </cell>
          <cell r="P39">
            <v>0</v>
          </cell>
        </row>
        <row r="39">
          <cell r="S39">
            <v>1.3</v>
          </cell>
          <cell r="T39">
            <v>20</v>
          </cell>
          <cell r="U39">
            <v>3</v>
          </cell>
          <cell r="V39">
            <v>264</v>
          </cell>
        </row>
        <row r="39">
          <cell r="X39">
            <v>0</v>
          </cell>
          <cell r="Y39">
            <v>0</v>
          </cell>
          <cell r="Z39" t="e">
            <v>#N/A</v>
          </cell>
          <cell r="AA39">
            <v>0</v>
          </cell>
          <cell r="AB39" t="str">
            <v>马英</v>
          </cell>
          <cell r="AC39" t="str">
            <v>马英</v>
          </cell>
          <cell r="AD39" t="str">
            <v>马英</v>
          </cell>
          <cell r="AE39" t="str">
            <v>马英</v>
          </cell>
          <cell r="AF39" t="e">
            <v>#N/A</v>
          </cell>
          <cell r="AG39" t="e">
            <v>#N/A</v>
          </cell>
          <cell r="AH39" t="str">
            <v>在职</v>
          </cell>
          <cell r="AI39" t="str">
            <v>光华荣昌</v>
          </cell>
        </row>
        <row r="40">
          <cell r="B40" t="str">
            <v>何柒林</v>
          </cell>
          <cell r="C40" t="str">
            <v>发泡设备安技科</v>
          </cell>
          <cell r="D40">
            <v>45658</v>
          </cell>
          <cell r="E40">
            <v>24</v>
          </cell>
          <cell r="F40">
            <v>29</v>
          </cell>
        </row>
        <row r="40">
          <cell r="P40">
            <v>1</v>
          </cell>
        </row>
        <row r="40">
          <cell r="T40">
            <v>29</v>
          </cell>
          <cell r="U40">
            <v>26</v>
          </cell>
          <cell r="V40">
            <v>556</v>
          </cell>
        </row>
        <row r="40">
          <cell r="X40">
            <v>90</v>
          </cell>
          <cell r="Y40">
            <v>270</v>
          </cell>
          <cell r="Z40" t="e">
            <v>#N/A</v>
          </cell>
          <cell r="AA40" t="str">
            <v>7月26上班卡</v>
          </cell>
          <cell r="AB40" t="str">
            <v>何柒林</v>
          </cell>
          <cell r="AC40" t="str">
            <v>何柒林</v>
          </cell>
          <cell r="AD40" t="str">
            <v>何柒林</v>
          </cell>
          <cell r="AE40" t="str">
            <v>何柒林</v>
          </cell>
          <cell r="AF40" t="e">
            <v>#N/A</v>
          </cell>
          <cell r="AG40" t="e">
            <v>#N/A</v>
          </cell>
          <cell r="AH40" t="str">
            <v>在职</v>
          </cell>
          <cell r="AI40" t="str">
            <v>光华荣昌</v>
          </cell>
        </row>
        <row r="41">
          <cell r="B41" t="str">
            <v>周建华</v>
          </cell>
          <cell r="C41" t="str">
            <v>发泡设备安技科</v>
          </cell>
          <cell r="D41">
            <v>45802</v>
          </cell>
          <cell r="E41">
            <v>24</v>
          </cell>
          <cell r="F41">
            <v>28.5</v>
          </cell>
        </row>
        <row r="41">
          <cell r="T41">
            <v>28</v>
          </cell>
          <cell r="U41">
            <v>26</v>
          </cell>
          <cell r="V41">
            <v>544</v>
          </cell>
        </row>
        <row r="41">
          <cell r="X41">
            <v>90</v>
          </cell>
          <cell r="Y41">
            <v>270</v>
          </cell>
          <cell r="Z41" t="e">
            <v>#N/A</v>
          </cell>
          <cell r="AA41">
            <v>0</v>
          </cell>
          <cell r="AB41" t="str">
            <v>周建华</v>
          </cell>
          <cell r="AC41" t="str">
            <v>周建华</v>
          </cell>
          <cell r="AD41" t="str">
            <v>周建华</v>
          </cell>
          <cell r="AE41" t="e">
            <v>#N/A</v>
          </cell>
          <cell r="AF41" t="e">
            <v>#N/A</v>
          </cell>
          <cell r="AG41" t="e">
            <v>#N/A</v>
          </cell>
          <cell r="AH41" t="str">
            <v>在职</v>
          </cell>
          <cell r="AI41" t="str">
            <v>湘潭宏顺</v>
          </cell>
        </row>
        <row r="42">
          <cell r="B42" t="str">
            <v>赖金龙</v>
          </cell>
          <cell r="C42" t="str">
            <v>发泡-A班</v>
          </cell>
          <cell r="D42">
            <v>45810</v>
          </cell>
          <cell r="E42">
            <v>26</v>
          </cell>
          <cell r="F42">
            <v>26</v>
          </cell>
        </row>
        <row r="42">
          <cell r="T42">
            <v>26</v>
          </cell>
          <cell r="U42">
            <v>24</v>
          </cell>
          <cell r="V42">
            <v>504</v>
          </cell>
        </row>
        <row r="42">
          <cell r="X42">
            <v>94</v>
          </cell>
          <cell r="Y42">
            <v>282</v>
          </cell>
          <cell r="Z42">
            <v>0</v>
          </cell>
          <cell r="AA42">
            <v>0</v>
          </cell>
          <cell r="AB42" t="str">
            <v>赖金龙</v>
          </cell>
          <cell r="AC42" t="str">
            <v>赖金龙</v>
          </cell>
          <cell r="AD42" t="str">
            <v>赖金龙</v>
          </cell>
          <cell r="AE42" t="e">
            <v>#N/A</v>
          </cell>
          <cell r="AF42" t="str">
            <v>赖金龙</v>
          </cell>
          <cell r="AG42" t="e">
            <v>#N/A</v>
          </cell>
          <cell r="AH42" t="str">
            <v>在职</v>
          </cell>
          <cell r="AI42" t="str">
            <v>湘潭宏顺</v>
          </cell>
        </row>
        <row r="43">
          <cell r="B43" t="str">
            <v>肖志</v>
          </cell>
          <cell r="C43" t="str">
            <v>发泡</v>
          </cell>
          <cell r="D43">
            <v>45813</v>
          </cell>
          <cell r="E43">
            <v>24</v>
          </cell>
          <cell r="F43">
            <v>24</v>
          </cell>
        </row>
        <row r="43">
          <cell r="T43">
            <v>24</v>
          </cell>
          <cell r="U43">
            <v>22</v>
          </cell>
          <cell r="V43">
            <v>464</v>
          </cell>
          <cell r="W43" t="str">
            <v>2025/7/31辞职</v>
          </cell>
          <cell r="X43">
            <v>94</v>
          </cell>
          <cell r="Y43">
            <v>282</v>
          </cell>
          <cell r="Z43" t="e">
            <v>#N/A</v>
          </cell>
          <cell r="AA43">
            <v>0</v>
          </cell>
          <cell r="AB43" t="e">
            <v>#N/A</v>
          </cell>
          <cell r="AC43" t="str">
            <v>肖志</v>
          </cell>
          <cell r="AD43" t="e">
            <v>#N/A</v>
          </cell>
          <cell r="AE43" t="e">
            <v>#N/A</v>
          </cell>
          <cell r="AF43" t="str">
            <v>肖志</v>
          </cell>
          <cell r="AG43" t="str">
            <v>肖志</v>
          </cell>
          <cell r="AH43" t="str">
            <v>2025/7/31辞职</v>
          </cell>
          <cell r="AI43" t="str">
            <v>湘潭宏顺</v>
          </cell>
        </row>
        <row r="44">
          <cell r="B44" t="str">
            <v>赵新辉</v>
          </cell>
          <cell r="C44" t="str">
            <v>发泡设备</v>
          </cell>
          <cell r="D44">
            <v>41689</v>
          </cell>
          <cell r="E44">
            <v>26</v>
          </cell>
          <cell r="F44">
            <v>31</v>
          </cell>
        </row>
        <row r="44">
          <cell r="P44">
            <v>2</v>
          </cell>
        </row>
        <row r="44">
          <cell r="T44">
            <v>30</v>
          </cell>
          <cell r="U44">
            <v>30</v>
          </cell>
          <cell r="V44">
            <v>600</v>
          </cell>
        </row>
        <row r="44">
          <cell r="X44">
            <v>98</v>
          </cell>
          <cell r="Y44">
            <v>294</v>
          </cell>
          <cell r="Z44" t="e">
            <v>#N/A</v>
          </cell>
          <cell r="AA44" t="str">
            <v>1号下班卡，15/16晚班下班卡</v>
          </cell>
          <cell r="AB44" t="str">
            <v>赵新辉</v>
          </cell>
          <cell r="AC44" t="str">
            <v>赵新辉</v>
          </cell>
          <cell r="AD44" t="str">
            <v>赵新辉</v>
          </cell>
          <cell r="AE44" t="str">
            <v>赵新辉</v>
          </cell>
          <cell r="AF44" t="str">
            <v>赵新辉</v>
          </cell>
          <cell r="AG44" t="e">
            <v>#N/A</v>
          </cell>
          <cell r="AH44" t="str">
            <v>在职</v>
          </cell>
          <cell r="AI44" t="str">
            <v>光华荣昌</v>
          </cell>
        </row>
        <row r="45">
          <cell r="B45" t="str">
            <v>麻志超</v>
          </cell>
          <cell r="C45" t="str">
            <v>发泡设备</v>
          </cell>
          <cell r="D45">
            <v>44741</v>
          </cell>
          <cell r="E45">
            <v>24</v>
          </cell>
          <cell r="F45">
            <v>26</v>
          </cell>
        </row>
        <row r="45">
          <cell r="K45">
            <v>1</v>
          </cell>
        </row>
        <row r="45">
          <cell r="T45">
            <v>26</v>
          </cell>
          <cell r="U45">
            <v>26</v>
          </cell>
          <cell r="V45">
            <v>520</v>
          </cell>
        </row>
        <row r="45">
          <cell r="X45">
            <v>98</v>
          </cell>
          <cell r="Y45">
            <v>294</v>
          </cell>
          <cell r="Z45">
            <v>0</v>
          </cell>
          <cell r="AA45" t="str">
            <v>7.28晚班事假1天</v>
          </cell>
          <cell r="AB45" t="str">
            <v>麻志超</v>
          </cell>
          <cell r="AC45" t="str">
            <v>麻志超</v>
          </cell>
          <cell r="AD45" t="str">
            <v>麻志超</v>
          </cell>
          <cell r="AE45" t="str">
            <v>麻志超</v>
          </cell>
          <cell r="AF45" t="e">
            <v>#N/A</v>
          </cell>
          <cell r="AG45" t="e">
            <v>#N/A</v>
          </cell>
          <cell r="AH45" t="str">
            <v>在职</v>
          </cell>
          <cell r="AI45" t="str">
            <v>鑫起</v>
          </cell>
        </row>
        <row r="46">
          <cell r="B46" t="str">
            <v>左昌福</v>
          </cell>
          <cell r="C46" t="str">
            <v>发泡设备</v>
          </cell>
          <cell r="D46">
            <v>43554</v>
          </cell>
          <cell r="E46">
            <v>26</v>
          </cell>
          <cell r="F46">
            <v>26</v>
          </cell>
        </row>
        <row r="46">
          <cell r="T46">
            <v>26</v>
          </cell>
          <cell r="U46">
            <v>26</v>
          </cell>
          <cell r="V46">
            <v>520</v>
          </cell>
        </row>
        <row r="46">
          <cell r="X46">
            <v>94</v>
          </cell>
          <cell r="Y46">
            <v>282</v>
          </cell>
          <cell r="Z46">
            <v>0</v>
          </cell>
          <cell r="AA46">
            <v>0</v>
          </cell>
          <cell r="AB46" t="str">
            <v>左昌福</v>
          </cell>
          <cell r="AC46" t="str">
            <v>左昌福</v>
          </cell>
          <cell r="AD46" t="str">
            <v>左昌福</v>
          </cell>
          <cell r="AE46" t="str">
            <v>左昌福</v>
          </cell>
          <cell r="AF46" t="str">
            <v>左昌福</v>
          </cell>
          <cell r="AG46" t="e">
            <v>#N/A</v>
          </cell>
          <cell r="AH46" t="str">
            <v>在职</v>
          </cell>
          <cell r="AI46" t="str">
            <v>光华荣昌</v>
          </cell>
        </row>
        <row r="47">
          <cell r="B47" t="str">
            <v>肖燕丹</v>
          </cell>
          <cell r="C47" t="str">
            <v>发泡</v>
          </cell>
          <cell r="D47">
            <v>44801</v>
          </cell>
          <cell r="E47">
            <v>26</v>
          </cell>
          <cell r="F47">
            <v>27</v>
          </cell>
        </row>
        <row r="47">
          <cell r="P47">
            <v>2</v>
          </cell>
        </row>
        <row r="47">
          <cell r="T47">
            <v>26</v>
          </cell>
          <cell r="U47">
            <v>26</v>
          </cell>
          <cell r="V47">
            <v>520</v>
          </cell>
        </row>
        <row r="47">
          <cell r="X47">
            <v>98</v>
          </cell>
          <cell r="Y47">
            <v>294</v>
          </cell>
          <cell r="Z47" t="e">
            <v>#N/A</v>
          </cell>
          <cell r="AA47" t="str">
            <v>21晚班上班卡，23晚班下班卡</v>
          </cell>
          <cell r="AB47" t="str">
            <v>肖燕丹</v>
          </cell>
          <cell r="AC47" t="str">
            <v>肖燕丹</v>
          </cell>
          <cell r="AD47" t="str">
            <v>肖燕丹</v>
          </cell>
          <cell r="AE47" t="str">
            <v>肖燕丹</v>
          </cell>
          <cell r="AF47" t="str">
            <v>肖燕丹</v>
          </cell>
          <cell r="AG47" t="e">
            <v>#N/A</v>
          </cell>
          <cell r="AH47" t="str">
            <v>在职</v>
          </cell>
          <cell r="AI47" t="str">
            <v>光华荣昌</v>
          </cell>
        </row>
        <row r="48">
          <cell r="B48" t="str">
            <v>王虎彪</v>
          </cell>
          <cell r="C48" t="str">
            <v>发泡-A班</v>
          </cell>
          <cell r="D48">
            <v>44743</v>
          </cell>
          <cell r="E48">
            <v>24</v>
          </cell>
          <cell r="F48">
            <v>24</v>
          </cell>
        </row>
        <row r="48">
          <cell r="K48">
            <v>1</v>
          </cell>
        </row>
        <row r="48">
          <cell r="P48">
            <v>1</v>
          </cell>
        </row>
        <row r="48">
          <cell r="T48">
            <v>24</v>
          </cell>
          <cell r="U48">
            <v>24</v>
          </cell>
          <cell r="V48">
            <v>480</v>
          </cell>
        </row>
        <row r="48">
          <cell r="X48">
            <v>88</v>
          </cell>
          <cell r="Y48">
            <v>264</v>
          </cell>
          <cell r="Z48">
            <v>0</v>
          </cell>
          <cell r="AA48" t="str">
            <v>7.21心里不舒服请事假1天；15上班卡</v>
          </cell>
          <cell r="AB48" t="str">
            <v>王虎彪</v>
          </cell>
          <cell r="AC48" t="str">
            <v>王虎彪</v>
          </cell>
          <cell r="AD48" t="str">
            <v>王虎彪</v>
          </cell>
          <cell r="AE48" t="str">
            <v>王虎彪</v>
          </cell>
          <cell r="AF48" t="str">
            <v>王虎彪</v>
          </cell>
          <cell r="AG48" t="e">
            <v>#N/A</v>
          </cell>
          <cell r="AH48" t="str">
            <v>在职</v>
          </cell>
          <cell r="AI48" t="str">
            <v>鑫起</v>
          </cell>
        </row>
        <row r="49">
          <cell r="B49" t="str">
            <v>张迪辉</v>
          </cell>
          <cell r="C49" t="str">
            <v>发泡</v>
          </cell>
          <cell r="D49">
            <v>43669</v>
          </cell>
          <cell r="E49">
            <v>26</v>
          </cell>
          <cell r="F49">
            <v>27</v>
          </cell>
        </row>
        <row r="49">
          <cell r="P49">
            <v>1</v>
          </cell>
        </row>
        <row r="49">
          <cell r="T49">
            <v>27</v>
          </cell>
          <cell r="U49">
            <v>27</v>
          </cell>
          <cell r="V49">
            <v>540</v>
          </cell>
        </row>
        <row r="49">
          <cell r="X49">
            <v>96</v>
          </cell>
          <cell r="Y49">
            <v>288</v>
          </cell>
          <cell r="Z49" t="e">
            <v>#N/A</v>
          </cell>
          <cell r="AA49" t="str">
            <v>25晚班上班卡</v>
          </cell>
          <cell r="AB49" t="str">
            <v>张迪辉</v>
          </cell>
          <cell r="AC49" t="str">
            <v>张迪辉</v>
          </cell>
          <cell r="AD49" t="str">
            <v>张迪辉</v>
          </cell>
          <cell r="AE49" t="str">
            <v>张迪辉</v>
          </cell>
          <cell r="AF49" t="str">
            <v>张迪辉</v>
          </cell>
          <cell r="AG49" t="e">
            <v>#N/A</v>
          </cell>
          <cell r="AH49" t="str">
            <v>在职</v>
          </cell>
          <cell r="AI49" t="str">
            <v>鑫起</v>
          </cell>
        </row>
        <row r="50">
          <cell r="B50" t="str">
            <v>毛伟</v>
          </cell>
          <cell r="C50" t="str">
            <v>发泡-A班</v>
          </cell>
          <cell r="D50">
            <v>41234</v>
          </cell>
          <cell r="E50">
            <v>26</v>
          </cell>
          <cell r="F50">
            <v>28</v>
          </cell>
        </row>
        <row r="50">
          <cell r="T50">
            <v>28</v>
          </cell>
          <cell r="U50">
            <v>28</v>
          </cell>
          <cell r="V50">
            <v>560</v>
          </cell>
        </row>
        <row r="50">
          <cell r="X50">
            <v>88</v>
          </cell>
          <cell r="Y50">
            <v>264</v>
          </cell>
          <cell r="Z50" t="e">
            <v>#N/A</v>
          </cell>
          <cell r="AA50">
            <v>0</v>
          </cell>
          <cell r="AB50" t="str">
            <v>毛伟</v>
          </cell>
          <cell r="AC50" t="str">
            <v>毛伟</v>
          </cell>
          <cell r="AD50" t="str">
            <v>毛伟</v>
          </cell>
          <cell r="AE50" t="str">
            <v>毛伟</v>
          </cell>
          <cell r="AF50" t="str">
            <v>毛伟</v>
          </cell>
          <cell r="AG50" t="e">
            <v>#N/A</v>
          </cell>
          <cell r="AH50" t="str">
            <v>在职</v>
          </cell>
          <cell r="AI50" t="str">
            <v>鑫起</v>
          </cell>
        </row>
        <row r="51">
          <cell r="B51" t="str">
            <v>陈爱军</v>
          </cell>
          <cell r="C51" t="str">
            <v>发泡-A班</v>
          </cell>
          <cell r="D51">
            <v>44803</v>
          </cell>
          <cell r="E51">
            <v>26</v>
          </cell>
          <cell r="F51">
            <v>27</v>
          </cell>
        </row>
        <row r="51">
          <cell r="T51">
            <v>27</v>
          </cell>
          <cell r="U51">
            <v>27</v>
          </cell>
          <cell r="V51">
            <v>540</v>
          </cell>
        </row>
        <row r="51">
          <cell r="X51">
            <v>90</v>
          </cell>
          <cell r="Y51">
            <v>270</v>
          </cell>
          <cell r="Z51" t="e">
            <v>#N/A</v>
          </cell>
          <cell r="AA51">
            <v>0</v>
          </cell>
          <cell r="AB51" t="str">
            <v>陈爱军</v>
          </cell>
          <cell r="AC51" t="str">
            <v>陈爱军</v>
          </cell>
          <cell r="AD51" t="str">
            <v>陈爱军</v>
          </cell>
          <cell r="AE51" t="str">
            <v>陈爱军</v>
          </cell>
          <cell r="AF51" t="str">
            <v>陈爱军</v>
          </cell>
          <cell r="AG51" t="e">
            <v>#N/A</v>
          </cell>
          <cell r="AH51" t="str">
            <v>在职</v>
          </cell>
          <cell r="AI51" t="str">
            <v>鑫起</v>
          </cell>
        </row>
        <row r="52">
          <cell r="B52" t="str">
            <v>肖春菊</v>
          </cell>
          <cell r="C52" t="str">
            <v>发泡-A班</v>
          </cell>
          <cell r="D52">
            <v>44805</v>
          </cell>
          <cell r="E52">
            <v>26</v>
          </cell>
          <cell r="F52">
            <v>27</v>
          </cell>
        </row>
        <row r="52">
          <cell r="T52">
            <v>27</v>
          </cell>
          <cell r="U52">
            <v>27</v>
          </cell>
          <cell r="V52">
            <v>540</v>
          </cell>
        </row>
        <row r="52">
          <cell r="X52">
            <v>94</v>
          </cell>
          <cell r="Y52">
            <v>282</v>
          </cell>
          <cell r="Z52" t="e">
            <v>#N/A</v>
          </cell>
          <cell r="AA52">
            <v>0</v>
          </cell>
          <cell r="AB52" t="str">
            <v>肖春菊</v>
          </cell>
          <cell r="AC52" t="str">
            <v>肖春菊</v>
          </cell>
          <cell r="AD52" t="str">
            <v>肖春菊</v>
          </cell>
          <cell r="AE52" t="str">
            <v>肖春菊</v>
          </cell>
          <cell r="AF52" t="str">
            <v>肖春菊</v>
          </cell>
          <cell r="AG52" t="e">
            <v>#N/A</v>
          </cell>
          <cell r="AH52" t="str">
            <v>在职</v>
          </cell>
          <cell r="AI52" t="str">
            <v>鑫起</v>
          </cell>
        </row>
        <row r="53">
          <cell r="B53" t="str">
            <v>王西明</v>
          </cell>
          <cell r="C53" t="str">
            <v>发泡-A班</v>
          </cell>
          <cell r="D53">
            <v>44754</v>
          </cell>
          <cell r="E53">
            <v>26</v>
          </cell>
          <cell r="F53">
            <v>26</v>
          </cell>
        </row>
        <row r="53">
          <cell r="P53">
            <v>2</v>
          </cell>
        </row>
        <row r="53">
          <cell r="T53">
            <v>26</v>
          </cell>
          <cell r="U53">
            <v>26</v>
          </cell>
          <cell r="V53">
            <v>520</v>
          </cell>
        </row>
        <row r="53">
          <cell r="X53">
            <v>92</v>
          </cell>
          <cell r="Y53">
            <v>276</v>
          </cell>
          <cell r="Z53" t="e">
            <v>#N/A</v>
          </cell>
          <cell r="AA53" t="str">
            <v>18/19白班下班卡</v>
          </cell>
          <cell r="AB53" t="str">
            <v>王西明</v>
          </cell>
          <cell r="AC53" t="str">
            <v>王西明</v>
          </cell>
          <cell r="AD53" t="str">
            <v>王西明</v>
          </cell>
          <cell r="AE53" t="str">
            <v>王西明</v>
          </cell>
          <cell r="AF53" t="str">
            <v>王西明</v>
          </cell>
          <cell r="AG53" t="e">
            <v>#N/A</v>
          </cell>
          <cell r="AH53" t="str">
            <v>在职</v>
          </cell>
          <cell r="AI53" t="str">
            <v>鑫起</v>
          </cell>
        </row>
        <row r="54">
          <cell r="B54" t="str">
            <v>吴国秋</v>
          </cell>
          <cell r="C54" t="str">
            <v>发泡-A班</v>
          </cell>
          <cell r="D54">
            <v>41956</v>
          </cell>
          <cell r="E54">
            <v>24</v>
          </cell>
          <cell r="F54">
            <v>24</v>
          </cell>
        </row>
        <row r="54">
          <cell r="T54">
            <v>24</v>
          </cell>
          <cell r="U54">
            <v>24</v>
          </cell>
          <cell r="V54">
            <v>480</v>
          </cell>
        </row>
        <row r="54">
          <cell r="X54">
            <v>92</v>
          </cell>
          <cell r="Y54">
            <v>276</v>
          </cell>
          <cell r="Z54">
            <v>0</v>
          </cell>
          <cell r="AA54">
            <v>0</v>
          </cell>
          <cell r="AB54" t="str">
            <v>吴国秋</v>
          </cell>
          <cell r="AC54" t="str">
            <v>吴国秋</v>
          </cell>
          <cell r="AD54" t="str">
            <v>吴国秋</v>
          </cell>
          <cell r="AE54" t="str">
            <v>吴国秋</v>
          </cell>
          <cell r="AF54" t="str">
            <v>吴国秋</v>
          </cell>
          <cell r="AG54" t="e">
            <v>#N/A</v>
          </cell>
          <cell r="AH54" t="str">
            <v>在职</v>
          </cell>
          <cell r="AI54" t="str">
            <v>光华荣昌</v>
          </cell>
        </row>
        <row r="55">
          <cell r="B55" t="str">
            <v>史双宇</v>
          </cell>
          <cell r="C55" t="str">
            <v>发泡-A班</v>
          </cell>
          <cell r="D55">
            <v>45573</v>
          </cell>
          <cell r="E55">
            <v>26</v>
          </cell>
          <cell r="F55">
            <v>26</v>
          </cell>
        </row>
        <row r="55">
          <cell r="K55">
            <v>1</v>
          </cell>
        </row>
        <row r="55">
          <cell r="T55">
            <v>26</v>
          </cell>
          <cell r="U55">
            <v>26</v>
          </cell>
          <cell r="V55">
            <v>520</v>
          </cell>
        </row>
        <row r="55">
          <cell r="X55">
            <v>89</v>
          </cell>
          <cell r="Y55">
            <v>267</v>
          </cell>
          <cell r="Z55" t="e">
            <v>#N/A</v>
          </cell>
          <cell r="AA55" t="str">
            <v>7.18事假1天</v>
          </cell>
          <cell r="AB55" t="str">
            <v>史双宇</v>
          </cell>
          <cell r="AC55" t="str">
            <v>史双宇</v>
          </cell>
          <cell r="AD55" t="str">
            <v>史双宇</v>
          </cell>
          <cell r="AE55" t="str">
            <v>史双宇</v>
          </cell>
          <cell r="AF55" t="str">
            <v>史双宇</v>
          </cell>
          <cell r="AG55" t="e">
            <v>#N/A</v>
          </cell>
          <cell r="AH55" t="str">
            <v>在职</v>
          </cell>
          <cell r="AI55" t="str">
            <v>湖南诚展</v>
          </cell>
        </row>
        <row r="56">
          <cell r="B56" t="str">
            <v>谢桂华</v>
          </cell>
          <cell r="C56" t="str">
            <v>发泡-A班</v>
          </cell>
          <cell r="D56">
            <v>45579</v>
          </cell>
          <cell r="E56">
            <v>26</v>
          </cell>
          <cell r="F56">
            <v>27</v>
          </cell>
        </row>
        <row r="56">
          <cell r="T56">
            <v>27</v>
          </cell>
          <cell r="U56">
            <v>27</v>
          </cell>
          <cell r="V56">
            <v>540</v>
          </cell>
        </row>
        <row r="56">
          <cell r="X56">
            <v>90</v>
          </cell>
          <cell r="Y56">
            <v>270</v>
          </cell>
          <cell r="Z56" t="e">
            <v>#N/A</v>
          </cell>
          <cell r="AA56">
            <v>0</v>
          </cell>
          <cell r="AB56" t="str">
            <v>谢桂华</v>
          </cell>
          <cell r="AC56" t="str">
            <v>谢桂华</v>
          </cell>
          <cell r="AD56" t="str">
            <v>谢桂华</v>
          </cell>
          <cell r="AE56" t="str">
            <v>谢桂华</v>
          </cell>
          <cell r="AF56" t="str">
            <v>谢桂华</v>
          </cell>
          <cell r="AG56" t="e">
            <v>#N/A</v>
          </cell>
          <cell r="AH56" t="str">
            <v>在职</v>
          </cell>
          <cell r="AI56" t="str">
            <v>湖南诚展</v>
          </cell>
        </row>
        <row r="57">
          <cell r="B57" t="str">
            <v>李力争</v>
          </cell>
          <cell r="C57" t="str">
            <v>发泡-A班</v>
          </cell>
          <cell r="D57">
            <v>45643</v>
          </cell>
          <cell r="E57">
            <v>26</v>
          </cell>
          <cell r="F57">
            <v>27</v>
          </cell>
        </row>
        <row r="57">
          <cell r="T57">
            <v>27</v>
          </cell>
          <cell r="U57">
            <v>27</v>
          </cell>
          <cell r="V57">
            <v>540</v>
          </cell>
        </row>
        <row r="57">
          <cell r="X57">
            <v>92</v>
          </cell>
          <cell r="Y57">
            <v>276</v>
          </cell>
          <cell r="Z57" t="e">
            <v>#N/A</v>
          </cell>
          <cell r="AA57">
            <v>0</v>
          </cell>
          <cell r="AB57" t="str">
            <v>李力争</v>
          </cell>
          <cell r="AC57" t="str">
            <v>李力争</v>
          </cell>
          <cell r="AD57" t="str">
            <v>李力争</v>
          </cell>
          <cell r="AE57" t="str">
            <v>李力争</v>
          </cell>
          <cell r="AF57" t="str">
            <v>李力争</v>
          </cell>
          <cell r="AG57" t="e">
            <v>#N/A</v>
          </cell>
          <cell r="AH57" t="str">
            <v>在职</v>
          </cell>
          <cell r="AI57" t="str">
            <v>湖南诚展</v>
          </cell>
        </row>
        <row r="58">
          <cell r="B58" t="str">
            <v>唐亮</v>
          </cell>
          <cell r="C58" t="str">
            <v>发泡-A班</v>
          </cell>
          <cell r="D58">
            <v>45587</v>
          </cell>
          <cell r="E58">
            <v>26</v>
          </cell>
          <cell r="F58">
            <v>27</v>
          </cell>
        </row>
        <row r="58">
          <cell r="P58">
            <v>1</v>
          </cell>
        </row>
        <row r="58">
          <cell r="T58">
            <v>27</v>
          </cell>
          <cell r="U58">
            <v>27</v>
          </cell>
          <cell r="V58">
            <v>540</v>
          </cell>
        </row>
        <row r="58">
          <cell r="X58">
            <v>92</v>
          </cell>
          <cell r="Y58">
            <v>276</v>
          </cell>
          <cell r="Z58" t="e">
            <v>#N/A</v>
          </cell>
          <cell r="AA58" t="str">
            <v>15上班卡</v>
          </cell>
          <cell r="AB58" t="str">
            <v>唐亮</v>
          </cell>
          <cell r="AC58" t="str">
            <v>唐亮</v>
          </cell>
          <cell r="AD58" t="str">
            <v>唐亮</v>
          </cell>
          <cell r="AE58" t="str">
            <v>唐亮</v>
          </cell>
          <cell r="AF58" t="str">
            <v>唐亮</v>
          </cell>
          <cell r="AG58" t="e">
            <v>#N/A</v>
          </cell>
          <cell r="AH58" t="str">
            <v>在职</v>
          </cell>
          <cell r="AI58" t="str">
            <v>湖南诚展</v>
          </cell>
        </row>
        <row r="59">
          <cell r="B59" t="str">
            <v>张忠宝</v>
          </cell>
          <cell r="C59" t="str">
            <v>发泡</v>
          </cell>
          <cell r="D59">
            <v>45587</v>
          </cell>
          <cell r="E59">
            <v>26</v>
          </cell>
          <cell r="F59">
            <v>15</v>
          </cell>
        </row>
        <row r="59">
          <cell r="K59">
            <v>13</v>
          </cell>
        </row>
        <row r="59">
          <cell r="T59">
            <v>15</v>
          </cell>
          <cell r="U59">
            <v>15</v>
          </cell>
          <cell r="V59">
            <v>300</v>
          </cell>
        </row>
        <row r="59">
          <cell r="X59">
            <v>98</v>
          </cell>
          <cell r="Y59">
            <v>294</v>
          </cell>
          <cell r="Z59" t="e">
            <v>#N/A</v>
          </cell>
          <cell r="AA59" t="str">
            <v>7.3-7.15日事假13天-家父病重，需住院陪护</v>
          </cell>
          <cell r="AB59" t="str">
            <v>张忠宝</v>
          </cell>
          <cell r="AC59" t="str">
            <v>张忠宝</v>
          </cell>
          <cell r="AD59" t="str">
            <v>张忠宝</v>
          </cell>
          <cell r="AE59" t="str">
            <v>张忠宝</v>
          </cell>
          <cell r="AF59" t="str">
            <v>张忠宝</v>
          </cell>
          <cell r="AG59" t="e">
            <v>#N/A</v>
          </cell>
          <cell r="AH59" t="str">
            <v>在职</v>
          </cell>
          <cell r="AI59" t="str">
            <v>湖南诚展</v>
          </cell>
        </row>
        <row r="60">
          <cell r="B60" t="str">
            <v>刘湘宇</v>
          </cell>
          <cell r="C60" t="str">
            <v>发泡</v>
          </cell>
          <cell r="D60">
            <v>45591</v>
          </cell>
          <cell r="E60">
            <v>24</v>
          </cell>
          <cell r="F60">
            <v>23.5</v>
          </cell>
        </row>
        <row r="60">
          <cell r="P60">
            <v>2</v>
          </cell>
        </row>
        <row r="60">
          <cell r="T60">
            <v>23</v>
          </cell>
          <cell r="U60">
            <v>23</v>
          </cell>
          <cell r="V60">
            <v>460</v>
          </cell>
          <cell r="W60" t="str">
            <v>2025/8/6辞职</v>
          </cell>
          <cell r="X60">
            <v>92</v>
          </cell>
          <cell r="Y60">
            <v>276</v>
          </cell>
          <cell r="Z60" t="e">
            <v>#N/A</v>
          </cell>
          <cell r="AA60" t="str">
            <v>7号晚班下班卡，19晚班上班卡，16号凌晨2点多下班</v>
          </cell>
          <cell r="AB60" t="e">
            <v>#N/A</v>
          </cell>
          <cell r="AC60" t="str">
            <v>刘湘宇</v>
          </cell>
          <cell r="AD60" t="e">
            <v>#N/A</v>
          </cell>
          <cell r="AE60" t="str">
            <v>刘湘宇</v>
          </cell>
          <cell r="AF60" t="str">
            <v>刘湘宇</v>
          </cell>
          <cell r="AG60" t="str">
            <v>刘湘宇</v>
          </cell>
          <cell r="AH60" t="str">
            <v>2025/8/6辞职</v>
          </cell>
          <cell r="AI60" t="str">
            <v>湖南诚展</v>
          </cell>
        </row>
        <row r="61">
          <cell r="B61" t="str">
            <v>谭金祥</v>
          </cell>
          <cell r="C61" t="str">
            <v>发泡</v>
          </cell>
          <cell r="D61">
            <v>45703</v>
          </cell>
          <cell r="E61">
            <v>23</v>
          </cell>
          <cell r="F61">
            <v>23</v>
          </cell>
        </row>
        <row r="61">
          <cell r="T61">
            <v>23</v>
          </cell>
          <cell r="U61">
            <v>23</v>
          </cell>
          <cell r="V61">
            <v>460</v>
          </cell>
        </row>
        <row r="61">
          <cell r="X61">
            <v>88</v>
          </cell>
          <cell r="Y61">
            <v>264</v>
          </cell>
          <cell r="Z61" t="e">
            <v>#N/A</v>
          </cell>
          <cell r="AA61">
            <v>0</v>
          </cell>
          <cell r="AB61" t="str">
            <v>谭金祥</v>
          </cell>
          <cell r="AC61" t="str">
            <v>谭金祥</v>
          </cell>
          <cell r="AD61" t="str">
            <v>谭金祥</v>
          </cell>
          <cell r="AE61" t="str">
            <v>谭金祥</v>
          </cell>
          <cell r="AF61" t="str">
            <v>谭金祥</v>
          </cell>
          <cell r="AG61" t="e">
            <v>#N/A</v>
          </cell>
          <cell r="AH61" t="str">
            <v>在职</v>
          </cell>
          <cell r="AI61" t="str">
            <v>湖南诚展</v>
          </cell>
        </row>
        <row r="62">
          <cell r="B62" t="str">
            <v>李水平</v>
          </cell>
          <cell r="C62" t="str">
            <v>发泡-A班</v>
          </cell>
          <cell r="D62">
            <v>45734</v>
          </cell>
          <cell r="E62">
            <v>23</v>
          </cell>
          <cell r="F62">
            <v>22.8</v>
          </cell>
        </row>
        <row r="62">
          <cell r="K62">
            <v>0.2</v>
          </cell>
        </row>
        <row r="62">
          <cell r="P62">
            <v>1</v>
          </cell>
        </row>
        <row r="62">
          <cell r="T62">
            <v>23</v>
          </cell>
          <cell r="U62">
            <v>22</v>
          </cell>
          <cell r="V62">
            <v>452</v>
          </cell>
        </row>
        <row r="62">
          <cell r="X62">
            <v>83</v>
          </cell>
          <cell r="Y62">
            <v>249</v>
          </cell>
          <cell r="Z62" t="e">
            <v>#N/A</v>
          </cell>
          <cell r="AA62" t="str">
            <v>7.11日18:00-20点事假2小时，11号下班卡</v>
          </cell>
          <cell r="AB62" t="str">
            <v>李水平</v>
          </cell>
          <cell r="AC62" t="str">
            <v>李水平</v>
          </cell>
          <cell r="AD62" t="str">
            <v>李水平</v>
          </cell>
          <cell r="AE62" t="str">
            <v>李水平</v>
          </cell>
          <cell r="AF62" t="str">
            <v>李水平</v>
          </cell>
          <cell r="AG62" t="e">
            <v>#N/A</v>
          </cell>
          <cell r="AH62" t="str">
            <v>在职</v>
          </cell>
          <cell r="AI62" t="str">
            <v>湖南诚展</v>
          </cell>
        </row>
        <row r="63">
          <cell r="B63" t="str">
            <v>吴明贵</v>
          </cell>
          <cell r="C63" t="str">
            <v>发泡-A班</v>
          </cell>
          <cell r="D63">
            <v>45736</v>
          </cell>
          <cell r="E63">
            <v>24</v>
          </cell>
          <cell r="F63">
            <v>24</v>
          </cell>
        </row>
        <row r="63">
          <cell r="T63">
            <v>24</v>
          </cell>
          <cell r="U63">
            <v>24</v>
          </cell>
          <cell r="V63">
            <v>480</v>
          </cell>
        </row>
        <row r="63">
          <cell r="X63">
            <v>92</v>
          </cell>
          <cell r="Y63">
            <v>276</v>
          </cell>
          <cell r="Z63">
            <v>0</v>
          </cell>
          <cell r="AA63">
            <v>0</v>
          </cell>
          <cell r="AB63" t="str">
            <v>吴明贵</v>
          </cell>
          <cell r="AC63" t="str">
            <v>吴明贵</v>
          </cell>
          <cell r="AD63" t="str">
            <v>吴明贵</v>
          </cell>
          <cell r="AE63" t="str">
            <v>吴明贵</v>
          </cell>
          <cell r="AF63" t="str">
            <v>吴明贵</v>
          </cell>
          <cell r="AG63" t="e">
            <v>#N/A</v>
          </cell>
          <cell r="AH63" t="str">
            <v>在职</v>
          </cell>
          <cell r="AI63" t="str">
            <v>湖南诚展</v>
          </cell>
        </row>
        <row r="64">
          <cell r="B64" t="str">
            <v>刘俊杰</v>
          </cell>
          <cell r="C64" t="str">
            <v>发泡</v>
          </cell>
          <cell r="D64">
            <v>45727</v>
          </cell>
          <cell r="E64">
            <v>26</v>
          </cell>
          <cell r="F64">
            <v>26</v>
          </cell>
        </row>
        <row r="64">
          <cell r="K64">
            <v>1</v>
          </cell>
        </row>
        <row r="64">
          <cell r="P64">
            <v>2</v>
          </cell>
        </row>
        <row r="64">
          <cell r="T64">
            <v>26</v>
          </cell>
          <cell r="U64">
            <v>26</v>
          </cell>
          <cell r="V64">
            <v>520</v>
          </cell>
        </row>
        <row r="64">
          <cell r="X64">
            <v>85</v>
          </cell>
          <cell r="Y64">
            <v>255</v>
          </cell>
          <cell r="Z64">
            <v>0</v>
          </cell>
          <cell r="AA64" t="str">
            <v>7.14日20点-7.15日8点事假1天；5/7号晚班下班卡</v>
          </cell>
          <cell r="AB64" t="str">
            <v>刘俊杰</v>
          </cell>
          <cell r="AC64" t="str">
            <v>刘俊杰</v>
          </cell>
          <cell r="AD64" t="str">
            <v>刘俊杰</v>
          </cell>
          <cell r="AE64" t="str">
            <v>刘俊杰</v>
          </cell>
          <cell r="AF64" t="str">
            <v>刘俊杰</v>
          </cell>
          <cell r="AG64" t="e">
            <v>#N/A</v>
          </cell>
          <cell r="AH64" t="str">
            <v>在职</v>
          </cell>
          <cell r="AI64" t="str">
            <v>湘潭思泉</v>
          </cell>
        </row>
        <row r="65">
          <cell r="B65" t="str">
            <v>瞿芬</v>
          </cell>
          <cell r="C65" t="str">
            <v>发泡</v>
          </cell>
          <cell r="D65">
            <v>45727</v>
          </cell>
          <cell r="E65">
            <v>26</v>
          </cell>
          <cell r="F65">
            <v>26</v>
          </cell>
        </row>
        <row r="65">
          <cell r="K65">
            <v>2</v>
          </cell>
        </row>
        <row r="65">
          <cell r="T65">
            <v>26</v>
          </cell>
          <cell r="U65">
            <v>26</v>
          </cell>
          <cell r="V65">
            <v>520</v>
          </cell>
        </row>
        <row r="65">
          <cell r="X65">
            <v>88</v>
          </cell>
          <cell r="Y65">
            <v>264</v>
          </cell>
          <cell r="Z65" t="e">
            <v>#N/A</v>
          </cell>
          <cell r="AA65" t="str">
            <v>7.15日20点-7.17日8点私事回家事假2天</v>
          </cell>
          <cell r="AB65" t="str">
            <v>瞿芬</v>
          </cell>
          <cell r="AC65" t="str">
            <v>瞿芬</v>
          </cell>
          <cell r="AD65" t="str">
            <v>瞿芬</v>
          </cell>
          <cell r="AE65" t="str">
            <v>瞿芬</v>
          </cell>
          <cell r="AF65" t="str">
            <v>瞿芬</v>
          </cell>
          <cell r="AG65" t="e">
            <v>#N/A</v>
          </cell>
          <cell r="AH65" t="str">
            <v>在职</v>
          </cell>
          <cell r="AI65" t="str">
            <v>湘潭思泉</v>
          </cell>
        </row>
        <row r="66">
          <cell r="B66" t="str">
            <v>瞿欢</v>
          </cell>
          <cell r="C66" t="str">
            <v>发泡</v>
          </cell>
          <cell r="D66">
            <v>45727</v>
          </cell>
          <cell r="E66">
            <v>26</v>
          </cell>
          <cell r="F66">
            <v>28</v>
          </cell>
        </row>
        <row r="66">
          <cell r="T66">
            <v>28</v>
          </cell>
          <cell r="U66">
            <v>28</v>
          </cell>
          <cell r="V66">
            <v>560</v>
          </cell>
        </row>
        <row r="66">
          <cell r="X66">
            <v>88</v>
          </cell>
          <cell r="Y66">
            <v>264</v>
          </cell>
          <cell r="Z66">
            <v>0</v>
          </cell>
          <cell r="AA66">
            <v>0</v>
          </cell>
          <cell r="AB66" t="str">
            <v>瞿欢</v>
          </cell>
          <cell r="AC66" t="str">
            <v>瞿欢</v>
          </cell>
          <cell r="AD66" t="str">
            <v>瞿欢</v>
          </cell>
          <cell r="AE66" t="str">
            <v>瞿欢</v>
          </cell>
          <cell r="AF66" t="str">
            <v>瞿欢</v>
          </cell>
          <cell r="AG66" t="e">
            <v>#N/A</v>
          </cell>
          <cell r="AH66" t="str">
            <v>在职</v>
          </cell>
          <cell r="AI66" t="str">
            <v>湘潭思泉</v>
          </cell>
        </row>
        <row r="67">
          <cell r="B67" t="str">
            <v>彭洪准</v>
          </cell>
          <cell r="C67" t="str">
            <v>发泡-A班</v>
          </cell>
          <cell r="D67">
            <v>45743</v>
          </cell>
          <cell r="E67">
            <v>23</v>
          </cell>
          <cell r="F67">
            <v>23</v>
          </cell>
        </row>
        <row r="67">
          <cell r="T67">
            <v>23</v>
          </cell>
          <cell r="U67">
            <v>23</v>
          </cell>
          <cell r="V67">
            <v>460</v>
          </cell>
          <cell r="W67" t="str">
            <v>2025/8/6辞职</v>
          </cell>
          <cell r="X67">
            <v>90</v>
          </cell>
          <cell r="Y67">
            <v>270</v>
          </cell>
          <cell r="Z67">
            <v>0</v>
          </cell>
          <cell r="AA67">
            <v>0</v>
          </cell>
          <cell r="AB67" t="e">
            <v>#N/A</v>
          </cell>
          <cell r="AC67" t="str">
            <v>彭洪准</v>
          </cell>
          <cell r="AD67" t="e">
            <v>#N/A</v>
          </cell>
          <cell r="AE67" t="e">
            <v>#N/A</v>
          </cell>
          <cell r="AF67" t="str">
            <v>彭洪准</v>
          </cell>
          <cell r="AG67" t="str">
            <v>彭洪准</v>
          </cell>
          <cell r="AH67" t="str">
            <v>2025/8/6辞职</v>
          </cell>
          <cell r="AI67" t="str">
            <v>德顺</v>
          </cell>
        </row>
        <row r="68">
          <cell r="B68" t="str">
            <v>周孝勇</v>
          </cell>
          <cell r="C68" t="str">
            <v>发泡-A班</v>
          </cell>
          <cell r="D68">
            <v>45729</v>
          </cell>
          <cell r="E68">
            <v>25</v>
          </cell>
          <cell r="F68">
            <v>25</v>
          </cell>
        </row>
        <row r="68">
          <cell r="T68">
            <v>25</v>
          </cell>
          <cell r="U68">
            <v>25</v>
          </cell>
          <cell r="V68">
            <v>500</v>
          </cell>
        </row>
        <row r="68">
          <cell r="X68">
            <v>91</v>
          </cell>
          <cell r="Y68">
            <v>273</v>
          </cell>
          <cell r="Z68">
            <v>0</v>
          </cell>
          <cell r="AA68">
            <v>0</v>
          </cell>
          <cell r="AB68" t="str">
            <v>周孝勇</v>
          </cell>
          <cell r="AC68" t="str">
            <v>周孝勇</v>
          </cell>
          <cell r="AD68" t="str">
            <v>周孝勇</v>
          </cell>
          <cell r="AE68" t="str">
            <v>周孝勇</v>
          </cell>
          <cell r="AF68" t="str">
            <v>周孝勇</v>
          </cell>
          <cell r="AG68" t="e">
            <v>#N/A</v>
          </cell>
          <cell r="AH68" t="str">
            <v>在职</v>
          </cell>
          <cell r="AI68" t="str">
            <v>东方人才</v>
          </cell>
        </row>
        <row r="69">
          <cell r="B69" t="str">
            <v>龙意倩</v>
          </cell>
          <cell r="C69" t="str">
            <v>发泡</v>
          </cell>
          <cell r="D69">
            <v>45790</v>
          </cell>
          <cell r="E69">
            <v>23</v>
          </cell>
          <cell r="F69">
            <v>23</v>
          </cell>
        </row>
        <row r="69">
          <cell r="T69">
            <v>23</v>
          </cell>
          <cell r="U69">
            <v>23</v>
          </cell>
          <cell r="V69">
            <v>460</v>
          </cell>
        </row>
        <row r="69">
          <cell r="X69">
            <v>88</v>
          </cell>
          <cell r="Y69">
            <v>264</v>
          </cell>
          <cell r="Z69">
            <v>0</v>
          </cell>
          <cell r="AA69">
            <v>0</v>
          </cell>
          <cell r="AB69" t="str">
            <v>龙意倩</v>
          </cell>
          <cell r="AC69" t="str">
            <v>龙意倩</v>
          </cell>
          <cell r="AD69" t="str">
            <v>龙意倩</v>
          </cell>
          <cell r="AE69" t="e">
            <v>#N/A</v>
          </cell>
          <cell r="AF69" t="str">
            <v>龙意倩</v>
          </cell>
          <cell r="AG69" t="e">
            <v>#N/A</v>
          </cell>
          <cell r="AH69" t="str">
            <v>在职</v>
          </cell>
          <cell r="AI69" t="str">
            <v>湖南诚展</v>
          </cell>
        </row>
        <row r="70">
          <cell r="B70" t="str">
            <v>张超锋</v>
          </cell>
          <cell r="C70" t="str">
            <v>发泡-A班</v>
          </cell>
          <cell r="D70">
            <v>45759</v>
          </cell>
          <cell r="E70">
            <v>26</v>
          </cell>
          <cell r="F70">
            <v>2</v>
          </cell>
        </row>
        <row r="70">
          <cell r="O70">
            <v>1</v>
          </cell>
        </row>
        <row r="70">
          <cell r="T70">
            <v>2</v>
          </cell>
          <cell r="U70">
            <v>2</v>
          </cell>
          <cell r="V70">
            <v>40</v>
          </cell>
          <cell r="W70" t="str">
            <v>2025/7/6辞职</v>
          </cell>
          <cell r="X70">
            <v>88</v>
          </cell>
          <cell r="Y70">
            <v>264</v>
          </cell>
          <cell r="Z70">
            <v>0</v>
          </cell>
          <cell r="AA70" t="str">
            <v>7.5日无故于11点左右离岗，并且下午未上班，旷工一天</v>
          </cell>
          <cell r="AB70" t="e">
            <v>#N/A</v>
          </cell>
          <cell r="AC70" t="str">
            <v>张超锋</v>
          </cell>
          <cell r="AD70" t="e">
            <v>#N/A</v>
          </cell>
          <cell r="AE70" t="e">
            <v>#N/A</v>
          </cell>
          <cell r="AF70" t="str">
            <v>张超锋</v>
          </cell>
          <cell r="AG70" t="str">
            <v>张超锋</v>
          </cell>
          <cell r="AH70" t="str">
            <v>2025/7/6辞职</v>
          </cell>
          <cell r="AI70" t="str">
            <v>德顺</v>
          </cell>
        </row>
        <row r="71">
          <cell r="B71" t="str">
            <v>彭梅芳</v>
          </cell>
          <cell r="C71" t="str">
            <v>发泡-A班</v>
          </cell>
          <cell r="D71">
            <v>45805</v>
          </cell>
          <cell r="E71">
            <v>26</v>
          </cell>
          <cell r="F71">
            <v>27</v>
          </cell>
        </row>
        <row r="71">
          <cell r="P71">
            <v>1</v>
          </cell>
        </row>
        <row r="71">
          <cell r="T71">
            <v>27</v>
          </cell>
          <cell r="U71">
            <v>27</v>
          </cell>
          <cell r="V71">
            <v>540</v>
          </cell>
          <cell r="W71" t="str">
            <v>2025/8/6退回</v>
          </cell>
          <cell r="X71">
            <v>90</v>
          </cell>
          <cell r="Y71">
            <v>270</v>
          </cell>
          <cell r="Z71" t="e">
            <v>#N/A</v>
          </cell>
          <cell r="AA71" t="str">
            <v>28晚班上班卡</v>
          </cell>
          <cell r="AB71" t="e">
            <v>#N/A</v>
          </cell>
          <cell r="AC71" t="str">
            <v>彭梅芳</v>
          </cell>
          <cell r="AD71" t="e">
            <v>#N/A</v>
          </cell>
          <cell r="AE71" t="e">
            <v>#N/A</v>
          </cell>
          <cell r="AF71" t="str">
            <v>彭梅芳</v>
          </cell>
          <cell r="AG71" t="str">
            <v>彭梅芳</v>
          </cell>
          <cell r="AH71" t="str">
            <v>2025/8/6退回</v>
          </cell>
          <cell r="AI71" t="str">
            <v>湘潭思泉</v>
          </cell>
        </row>
        <row r="72">
          <cell r="B72" t="str">
            <v>唐江山</v>
          </cell>
          <cell r="C72" t="str">
            <v>发泡-A班</v>
          </cell>
          <cell r="D72">
            <v>45806</v>
          </cell>
          <cell r="E72">
            <v>26</v>
          </cell>
          <cell r="F72">
            <v>27</v>
          </cell>
        </row>
        <row r="72">
          <cell r="K72">
            <v>1</v>
          </cell>
        </row>
        <row r="72">
          <cell r="P72">
            <v>2</v>
          </cell>
        </row>
        <row r="72">
          <cell r="T72">
            <v>27</v>
          </cell>
          <cell r="U72">
            <v>27</v>
          </cell>
          <cell r="V72">
            <v>540</v>
          </cell>
          <cell r="W72" t="str">
            <v>2025/8/6退回</v>
          </cell>
          <cell r="X72">
            <v>84</v>
          </cell>
          <cell r="Y72">
            <v>252</v>
          </cell>
          <cell r="Z72">
            <v>0</v>
          </cell>
          <cell r="AA72" t="str">
            <v>13/20白班上班卡，11号事假单</v>
          </cell>
          <cell r="AB72" t="e">
            <v>#N/A</v>
          </cell>
          <cell r="AC72" t="str">
            <v>唐江山</v>
          </cell>
          <cell r="AD72" t="e">
            <v>#N/A</v>
          </cell>
          <cell r="AE72" t="e">
            <v>#N/A</v>
          </cell>
          <cell r="AF72" t="str">
            <v>唐江山</v>
          </cell>
          <cell r="AG72" t="str">
            <v>唐江山</v>
          </cell>
          <cell r="AH72" t="str">
            <v>2025/8/6退回</v>
          </cell>
          <cell r="AI72" t="str">
            <v>湘潭思泉</v>
          </cell>
        </row>
        <row r="73">
          <cell r="B73" t="str">
            <v>高玉霞</v>
          </cell>
          <cell r="C73" t="str">
            <v>发泡-A班</v>
          </cell>
          <cell r="D73">
            <v>45806</v>
          </cell>
          <cell r="E73">
            <v>26</v>
          </cell>
          <cell r="F73">
            <v>28</v>
          </cell>
        </row>
        <row r="73">
          <cell r="P73">
            <v>2</v>
          </cell>
        </row>
        <row r="73">
          <cell r="T73">
            <v>28</v>
          </cell>
          <cell r="U73">
            <v>28</v>
          </cell>
          <cell r="V73">
            <v>560</v>
          </cell>
        </row>
        <row r="73">
          <cell r="X73">
            <v>88</v>
          </cell>
          <cell r="Y73">
            <v>264</v>
          </cell>
          <cell r="Z73" t="e">
            <v>#N/A</v>
          </cell>
          <cell r="AA73" t="str">
            <v>16/17白班上班卡</v>
          </cell>
          <cell r="AB73" t="str">
            <v>高玉霞</v>
          </cell>
          <cell r="AC73" t="str">
            <v>高玉霞</v>
          </cell>
          <cell r="AD73" t="str">
            <v>高玉霞</v>
          </cell>
          <cell r="AE73" t="e">
            <v>#N/A</v>
          </cell>
          <cell r="AF73" t="str">
            <v>高玉霞</v>
          </cell>
          <cell r="AG73" t="e">
            <v>#N/A</v>
          </cell>
          <cell r="AH73" t="str">
            <v>在职</v>
          </cell>
          <cell r="AI73" t="str">
            <v>湘潭宏顺</v>
          </cell>
        </row>
        <row r="74">
          <cell r="B74" t="str">
            <v>齐水斌</v>
          </cell>
          <cell r="C74" t="str">
            <v>发泡</v>
          </cell>
          <cell r="D74">
            <v>45805</v>
          </cell>
          <cell r="E74">
            <v>26</v>
          </cell>
          <cell r="F74">
            <v>27</v>
          </cell>
        </row>
        <row r="74">
          <cell r="P74">
            <v>1</v>
          </cell>
        </row>
        <row r="74">
          <cell r="T74">
            <v>27</v>
          </cell>
          <cell r="U74">
            <v>27</v>
          </cell>
          <cell r="V74">
            <v>540</v>
          </cell>
          <cell r="W74" t="str">
            <v>2025/7/30辞职</v>
          </cell>
          <cell r="X74">
            <v>87</v>
          </cell>
          <cell r="Y74">
            <v>261</v>
          </cell>
          <cell r="Z74" t="e">
            <v>#N/A</v>
          </cell>
          <cell r="AA74" t="str">
            <v>10号晚班上班卡</v>
          </cell>
          <cell r="AB74" t="e">
            <v>#N/A</v>
          </cell>
          <cell r="AC74" t="str">
            <v>齐水斌</v>
          </cell>
          <cell r="AD74" t="e">
            <v>#N/A</v>
          </cell>
          <cell r="AE74" t="e">
            <v>#N/A</v>
          </cell>
          <cell r="AF74" t="str">
            <v>齐水斌</v>
          </cell>
          <cell r="AG74" t="str">
            <v>齐水斌</v>
          </cell>
          <cell r="AH74" t="str">
            <v>2025/7/30辞职</v>
          </cell>
          <cell r="AI74" t="str">
            <v>湘潭思泉</v>
          </cell>
        </row>
        <row r="75">
          <cell r="B75" t="str">
            <v>陈波</v>
          </cell>
          <cell r="C75" t="str">
            <v>发泡-A班</v>
          </cell>
          <cell r="D75">
            <v>45804</v>
          </cell>
          <cell r="E75">
            <v>23</v>
          </cell>
          <cell r="F75">
            <v>23</v>
          </cell>
        </row>
        <row r="75">
          <cell r="T75">
            <v>23</v>
          </cell>
          <cell r="U75">
            <v>23</v>
          </cell>
          <cell r="V75">
            <v>460</v>
          </cell>
          <cell r="W75" t="str">
            <v>2025/8/6离职</v>
          </cell>
          <cell r="X75">
            <v>90</v>
          </cell>
          <cell r="Y75">
            <v>270</v>
          </cell>
          <cell r="Z75" t="e">
            <v>#N/A</v>
          </cell>
          <cell r="AA75">
            <v>0</v>
          </cell>
          <cell r="AB75" t="e">
            <v>#N/A</v>
          </cell>
          <cell r="AC75" t="str">
            <v>陈波</v>
          </cell>
          <cell r="AD75" t="e">
            <v>#N/A</v>
          </cell>
          <cell r="AE75" t="e">
            <v>#N/A</v>
          </cell>
          <cell r="AF75" t="str">
            <v>陈波</v>
          </cell>
          <cell r="AG75" t="str">
            <v>陈波</v>
          </cell>
          <cell r="AH75" t="str">
            <v>2025/8/6辞职</v>
          </cell>
          <cell r="AI75" t="str">
            <v>湘潭思泉</v>
          </cell>
        </row>
        <row r="76">
          <cell r="B76" t="str">
            <v>蒋鹏</v>
          </cell>
          <cell r="C76" t="str">
            <v>发泡</v>
          </cell>
          <cell r="D76">
            <v>45800</v>
          </cell>
          <cell r="E76">
            <v>21</v>
          </cell>
          <cell r="F76">
            <v>21</v>
          </cell>
        </row>
        <row r="76">
          <cell r="T76">
            <v>21</v>
          </cell>
          <cell r="U76">
            <v>21</v>
          </cell>
          <cell r="V76">
            <v>420</v>
          </cell>
        </row>
        <row r="76">
          <cell r="X76">
            <v>88</v>
          </cell>
          <cell r="Y76">
            <v>264</v>
          </cell>
          <cell r="Z76" t="e">
            <v>#N/A</v>
          </cell>
          <cell r="AA76">
            <v>0</v>
          </cell>
          <cell r="AB76" t="str">
            <v>蒋鹏</v>
          </cell>
          <cell r="AC76" t="str">
            <v>蒋鹏</v>
          </cell>
          <cell r="AD76" t="str">
            <v>蒋鹏</v>
          </cell>
          <cell r="AE76" t="e">
            <v>#N/A</v>
          </cell>
          <cell r="AF76" t="str">
            <v>蒋鹏</v>
          </cell>
          <cell r="AG76" t="e">
            <v>#N/A</v>
          </cell>
          <cell r="AH76" t="str">
            <v>在职</v>
          </cell>
          <cell r="AI76" t="str">
            <v>德顺</v>
          </cell>
        </row>
        <row r="77">
          <cell r="B77" t="str">
            <v>刘爱国</v>
          </cell>
          <cell r="C77" t="str">
            <v>发泡</v>
          </cell>
          <cell r="D77">
            <v>45805</v>
          </cell>
          <cell r="E77">
            <v>26</v>
          </cell>
          <cell r="F77">
            <v>29</v>
          </cell>
        </row>
        <row r="77">
          <cell r="T77">
            <v>29</v>
          </cell>
          <cell r="U77">
            <v>29</v>
          </cell>
          <cell r="V77">
            <v>580</v>
          </cell>
        </row>
        <row r="77">
          <cell r="X77">
            <v>89</v>
          </cell>
          <cell r="Y77">
            <v>267</v>
          </cell>
          <cell r="Z77" t="e">
            <v>#N/A</v>
          </cell>
          <cell r="AA77">
            <v>0</v>
          </cell>
          <cell r="AB77" t="str">
            <v>刘爱国</v>
          </cell>
          <cell r="AC77" t="str">
            <v>刘爱国</v>
          </cell>
          <cell r="AD77" t="str">
            <v>刘爱国</v>
          </cell>
          <cell r="AE77" t="e">
            <v>#N/A</v>
          </cell>
          <cell r="AF77" t="str">
            <v>刘爱国</v>
          </cell>
          <cell r="AG77" t="e">
            <v>#N/A</v>
          </cell>
          <cell r="AH77" t="str">
            <v>在职</v>
          </cell>
          <cell r="AI77" t="str">
            <v>湘潭思泉</v>
          </cell>
        </row>
        <row r="78">
          <cell r="B78" t="str">
            <v>张永桂</v>
          </cell>
          <cell r="C78" t="str">
            <v>发泡</v>
          </cell>
          <cell r="D78">
            <v>45802</v>
          </cell>
          <cell r="E78">
            <v>26</v>
          </cell>
          <cell r="F78">
            <v>24</v>
          </cell>
        </row>
        <row r="78">
          <cell r="K78">
            <v>1</v>
          </cell>
        </row>
        <row r="78">
          <cell r="P78">
            <v>1</v>
          </cell>
        </row>
        <row r="78">
          <cell r="T78">
            <v>24</v>
          </cell>
          <cell r="U78">
            <v>24</v>
          </cell>
          <cell r="V78">
            <v>480</v>
          </cell>
        </row>
        <row r="78">
          <cell r="X78">
            <v>86</v>
          </cell>
          <cell r="Y78">
            <v>258</v>
          </cell>
          <cell r="Z78">
            <v>0</v>
          </cell>
          <cell r="AA78" t="str">
            <v>7.7日23:30-7.8日8点事假1天；19晚班上班卡，7号下班卡？事假单7号23:30开始请假写的一天</v>
          </cell>
          <cell r="AB78" t="str">
            <v>张永桂</v>
          </cell>
          <cell r="AC78" t="str">
            <v>张永桂</v>
          </cell>
          <cell r="AD78" t="str">
            <v>张永桂</v>
          </cell>
          <cell r="AE78" t="e">
            <v>#N/A</v>
          </cell>
          <cell r="AF78" t="str">
            <v>张永桂</v>
          </cell>
          <cell r="AG78" t="e">
            <v>#N/A</v>
          </cell>
          <cell r="AH78" t="str">
            <v>在职</v>
          </cell>
          <cell r="AI78" t="str">
            <v>湘潭宏顺</v>
          </cell>
        </row>
        <row r="79">
          <cell r="B79" t="str">
            <v>肖军奇</v>
          </cell>
          <cell r="C79" t="str">
            <v>发泡</v>
          </cell>
          <cell r="D79">
            <v>45801</v>
          </cell>
          <cell r="E79">
            <v>23</v>
          </cell>
          <cell r="F79">
            <v>23</v>
          </cell>
        </row>
        <row r="79">
          <cell r="P79">
            <v>2</v>
          </cell>
        </row>
        <row r="79">
          <cell r="T79">
            <v>23</v>
          </cell>
          <cell r="U79">
            <v>23</v>
          </cell>
          <cell r="V79">
            <v>460</v>
          </cell>
        </row>
        <row r="79">
          <cell r="X79">
            <v>96</v>
          </cell>
          <cell r="Y79">
            <v>288</v>
          </cell>
          <cell r="Z79" t="e">
            <v>#N/A</v>
          </cell>
          <cell r="AA79" t="str">
            <v>25晚班下班卡，28白班下班卡</v>
          </cell>
          <cell r="AB79" t="str">
            <v>肖军奇</v>
          </cell>
          <cell r="AC79" t="str">
            <v>肖军奇</v>
          </cell>
          <cell r="AD79" t="str">
            <v>肖军奇</v>
          </cell>
          <cell r="AE79" t="e">
            <v>#N/A</v>
          </cell>
          <cell r="AF79" t="str">
            <v>肖军奇</v>
          </cell>
          <cell r="AG79" t="e">
            <v>#N/A</v>
          </cell>
          <cell r="AH79" t="str">
            <v>在职</v>
          </cell>
          <cell r="AI79" t="str">
            <v>湘潭思泉</v>
          </cell>
        </row>
        <row r="80">
          <cell r="B80" t="str">
            <v>付志勇</v>
          </cell>
          <cell r="C80" t="str">
            <v>发泡</v>
          </cell>
          <cell r="D80">
            <v>45801</v>
          </cell>
          <cell r="E80">
            <v>23</v>
          </cell>
          <cell r="F80">
            <v>20</v>
          </cell>
        </row>
        <row r="80">
          <cell r="K80">
            <v>3</v>
          </cell>
        </row>
        <row r="80">
          <cell r="P80">
            <v>1</v>
          </cell>
        </row>
        <row r="80">
          <cell r="T80">
            <v>20</v>
          </cell>
          <cell r="U80">
            <v>20</v>
          </cell>
          <cell r="V80">
            <v>400</v>
          </cell>
          <cell r="W80" t="str">
            <v>2025/8/6退回</v>
          </cell>
          <cell r="X80">
            <v>90</v>
          </cell>
          <cell r="Y80">
            <v>270</v>
          </cell>
          <cell r="Z80">
            <v>0</v>
          </cell>
          <cell r="AA80" t="str">
            <v>7.12日20点-7.14日8点回老家事假3天；28上班卡</v>
          </cell>
          <cell r="AB80" t="e">
            <v>#N/A</v>
          </cell>
          <cell r="AC80" t="str">
            <v>付志勇</v>
          </cell>
          <cell r="AD80" t="e">
            <v>#N/A</v>
          </cell>
          <cell r="AE80" t="e">
            <v>#N/A</v>
          </cell>
          <cell r="AF80" t="str">
            <v>付志勇</v>
          </cell>
          <cell r="AG80" t="str">
            <v>付志勇</v>
          </cell>
          <cell r="AH80" t="str">
            <v>2025/8/6退回</v>
          </cell>
          <cell r="AI80" t="str">
            <v>湘潭思泉</v>
          </cell>
        </row>
        <row r="81">
          <cell r="B81" t="str">
            <v>卢喜春</v>
          </cell>
          <cell r="C81" t="str">
            <v>发泡</v>
          </cell>
          <cell r="D81">
            <v>45802</v>
          </cell>
          <cell r="E81">
            <v>23</v>
          </cell>
          <cell r="F81">
            <v>23</v>
          </cell>
        </row>
        <row r="81">
          <cell r="T81">
            <v>23</v>
          </cell>
          <cell r="U81">
            <v>23</v>
          </cell>
          <cell r="V81">
            <v>460</v>
          </cell>
        </row>
        <row r="81">
          <cell r="X81">
            <v>90</v>
          </cell>
          <cell r="Y81">
            <v>270</v>
          </cell>
          <cell r="Z81" t="e">
            <v>#N/A</v>
          </cell>
          <cell r="AA81">
            <v>0</v>
          </cell>
          <cell r="AB81" t="str">
            <v>卢喜春</v>
          </cell>
          <cell r="AC81" t="str">
            <v>卢喜春</v>
          </cell>
          <cell r="AD81" t="str">
            <v>卢喜春</v>
          </cell>
          <cell r="AE81" t="e">
            <v>#N/A</v>
          </cell>
          <cell r="AF81" t="str">
            <v>卢喜春</v>
          </cell>
          <cell r="AG81" t="e">
            <v>#N/A</v>
          </cell>
          <cell r="AH81" t="str">
            <v>在职</v>
          </cell>
          <cell r="AI81" t="str">
            <v>湘潭宏顺</v>
          </cell>
        </row>
        <row r="82">
          <cell r="B82" t="str">
            <v>佘军</v>
          </cell>
          <cell r="C82" t="str">
            <v>发泡</v>
          </cell>
          <cell r="D82">
            <v>45804</v>
          </cell>
          <cell r="E82">
            <v>23</v>
          </cell>
          <cell r="F82">
            <v>22</v>
          </cell>
        </row>
        <row r="82">
          <cell r="K82">
            <v>1</v>
          </cell>
        </row>
        <row r="82">
          <cell r="T82">
            <v>22</v>
          </cell>
          <cell r="U82">
            <v>22</v>
          </cell>
          <cell r="V82">
            <v>440</v>
          </cell>
        </row>
        <row r="82">
          <cell r="X82">
            <v>92</v>
          </cell>
          <cell r="Y82">
            <v>276</v>
          </cell>
          <cell r="Z82" t="e">
            <v>#N/A</v>
          </cell>
          <cell r="AA82" t="str">
            <v>7.26晚班事假</v>
          </cell>
          <cell r="AB82" t="str">
            <v>佘军</v>
          </cell>
          <cell r="AC82" t="str">
            <v>佘军</v>
          </cell>
          <cell r="AD82" t="str">
            <v>佘军</v>
          </cell>
          <cell r="AE82" t="e">
            <v>#N/A</v>
          </cell>
          <cell r="AF82" t="str">
            <v>佘军</v>
          </cell>
          <cell r="AG82" t="e">
            <v>#N/A</v>
          </cell>
          <cell r="AH82" t="str">
            <v>在职</v>
          </cell>
          <cell r="AI82" t="str">
            <v>湖南诚展</v>
          </cell>
        </row>
        <row r="83">
          <cell r="B83" t="str">
            <v>袁建平</v>
          </cell>
          <cell r="C83" t="str">
            <v>发泡</v>
          </cell>
          <cell r="D83">
            <v>45734</v>
          </cell>
          <cell r="E83">
            <v>26</v>
          </cell>
          <cell r="F83">
            <v>26</v>
          </cell>
        </row>
        <row r="83">
          <cell r="P83">
            <v>1</v>
          </cell>
        </row>
        <row r="83">
          <cell r="T83">
            <v>26</v>
          </cell>
          <cell r="U83">
            <v>26</v>
          </cell>
          <cell r="V83">
            <v>520</v>
          </cell>
        </row>
        <row r="83">
          <cell r="X83">
            <v>88</v>
          </cell>
          <cell r="Y83">
            <v>264</v>
          </cell>
          <cell r="Z83">
            <v>0</v>
          </cell>
          <cell r="AA83" t="str">
            <v>12晚班下班卡</v>
          </cell>
          <cell r="AB83" t="str">
            <v>袁建平</v>
          </cell>
          <cell r="AC83" t="str">
            <v>袁建平</v>
          </cell>
          <cell r="AD83" t="str">
            <v>袁建平</v>
          </cell>
          <cell r="AE83" t="e">
            <v>#N/A</v>
          </cell>
          <cell r="AF83" t="str">
            <v>袁建平</v>
          </cell>
          <cell r="AG83" t="e">
            <v>#N/A</v>
          </cell>
          <cell r="AH83" t="str">
            <v>在职</v>
          </cell>
          <cell r="AI83" t="str">
            <v>德顺</v>
          </cell>
        </row>
        <row r="84">
          <cell r="B84" t="str">
            <v>刘军玲</v>
          </cell>
          <cell r="C84" t="str">
            <v>发泡</v>
          </cell>
          <cell r="D84">
            <v>45758</v>
          </cell>
          <cell r="E84">
            <v>26</v>
          </cell>
          <cell r="F84">
            <v>26</v>
          </cell>
        </row>
        <row r="84">
          <cell r="P84">
            <v>1</v>
          </cell>
        </row>
        <row r="84">
          <cell r="T84">
            <v>26</v>
          </cell>
          <cell r="U84">
            <v>26</v>
          </cell>
          <cell r="V84">
            <v>520</v>
          </cell>
          <cell r="W84" t="str">
            <v>2025/8/6辞职</v>
          </cell>
          <cell r="X84">
            <v>87</v>
          </cell>
          <cell r="Y84">
            <v>261</v>
          </cell>
          <cell r="Z84" t="e">
            <v>#N/A</v>
          </cell>
          <cell r="AA84" t="str">
            <v>28下班卡</v>
          </cell>
          <cell r="AB84" t="e">
            <v>#N/A</v>
          </cell>
          <cell r="AC84" t="str">
            <v>刘军玲</v>
          </cell>
          <cell r="AD84" t="e">
            <v>#N/A</v>
          </cell>
          <cell r="AE84" t="e">
            <v>#N/A</v>
          </cell>
          <cell r="AF84" t="str">
            <v>刘军玲</v>
          </cell>
          <cell r="AG84" t="str">
            <v>刘军玲</v>
          </cell>
          <cell r="AH84" t="str">
            <v>2025/8/6辞职</v>
          </cell>
          <cell r="AI84" t="str">
            <v>德顺</v>
          </cell>
        </row>
        <row r="85">
          <cell r="B85" t="str">
            <v>贺翌昂</v>
          </cell>
          <cell r="C85" t="str">
            <v>发泡</v>
          </cell>
          <cell r="D85">
            <v>45739</v>
          </cell>
          <cell r="E85">
            <v>22</v>
          </cell>
          <cell r="F85">
            <v>22</v>
          </cell>
        </row>
        <row r="85">
          <cell r="P85">
            <v>1</v>
          </cell>
        </row>
        <row r="85">
          <cell r="T85">
            <v>22</v>
          </cell>
          <cell r="U85">
            <v>22</v>
          </cell>
          <cell r="V85">
            <v>440</v>
          </cell>
        </row>
        <row r="85">
          <cell r="X85">
            <v>95</v>
          </cell>
          <cell r="Y85">
            <v>285</v>
          </cell>
          <cell r="Z85" t="e">
            <v>#N/A</v>
          </cell>
          <cell r="AA85" t="str">
            <v>7号下班卡</v>
          </cell>
          <cell r="AB85" t="str">
            <v>贺翌昂</v>
          </cell>
          <cell r="AC85" t="str">
            <v>贺翌昂</v>
          </cell>
          <cell r="AD85" t="str">
            <v>贺翌昂</v>
          </cell>
          <cell r="AE85" t="e">
            <v>#N/A</v>
          </cell>
          <cell r="AF85" t="str">
            <v>贺翌昂</v>
          </cell>
          <cell r="AG85" t="e">
            <v>#N/A</v>
          </cell>
          <cell r="AH85" t="str">
            <v>在职</v>
          </cell>
          <cell r="AI85" t="str">
            <v>德顺</v>
          </cell>
        </row>
        <row r="86">
          <cell r="B86" t="str">
            <v>罗铁</v>
          </cell>
          <cell r="C86" t="str">
            <v>发泡</v>
          </cell>
          <cell r="D86">
            <v>45741</v>
          </cell>
          <cell r="E86">
            <v>26</v>
          </cell>
          <cell r="F86">
            <v>7</v>
          </cell>
        </row>
        <row r="86">
          <cell r="T86">
            <v>7</v>
          </cell>
          <cell r="U86">
            <v>7</v>
          </cell>
          <cell r="V86">
            <v>140</v>
          </cell>
          <cell r="W86" t="str">
            <v>2025/7/13辞职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 t="e">
            <v>#N/A</v>
          </cell>
          <cell r="AC86" t="str">
            <v>罗铁</v>
          </cell>
          <cell r="AD86" t="e">
            <v>#N/A</v>
          </cell>
          <cell r="AE86" t="e">
            <v>#N/A</v>
          </cell>
          <cell r="AF86" t="str">
            <v>罗铁</v>
          </cell>
          <cell r="AG86" t="str">
            <v>罗铁</v>
          </cell>
          <cell r="AH86">
            <v>0</v>
          </cell>
          <cell r="AI86" t="str">
            <v>德顺</v>
          </cell>
        </row>
        <row r="87">
          <cell r="B87" t="str">
            <v>袁珊珊</v>
          </cell>
          <cell r="C87" t="str">
            <v>发泡</v>
          </cell>
          <cell r="D87">
            <v>45739</v>
          </cell>
          <cell r="E87">
            <v>26</v>
          </cell>
          <cell r="F87">
            <v>28</v>
          </cell>
        </row>
        <row r="87">
          <cell r="T87">
            <v>28</v>
          </cell>
          <cell r="U87">
            <v>28</v>
          </cell>
          <cell r="V87">
            <v>560</v>
          </cell>
        </row>
        <row r="87">
          <cell r="X87">
            <v>88</v>
          </cell>
          <cell r="Y87">
            <v>264</v>
          </cell>
          <cell r="Z87" t="e">
            <v>#N/A</v>
          </cell>
          <cell r="AA87">
            <v>0</v>
          </cell>
          <cell r="AB87" t="str">
            <v>袁珊珊</v>
          </cell>
          <cell r="AC87" t="str">
            <v>袁珊珊</v>
          </cell>
          <cell r="AD87" t="str">
            <v>袁珊珊</v>
          </cell>
          <cell r="AE87" t="e">
            <v>#N/A</v>
          </cell>
          <cell r="AF87" t="str">
            <v>袁珊珊</v>
          </cell>
          <cell r="AG87" t="e">
            <v>#N/A</v>
          </cell>
          <cell r="AH87" t="str">
            <v>在职</v>
          </cell>
          <cell r="AI87" t="str">
            <v>德顺</v>
          </cell>
        </row>
        <row r="88">
          <cell r="B88" t="str">
            <v>游围广</v>
          </cell>
          <cell r="C88" t="str">
            <v>发泡-A班</v>
          </cell>
          <cell r="D88">
            <v>45747</v>
          </cell>
          <cell r="E88">
            <v>25</v>
          </cell>
          <cell r="F88">
            <v>24</v>
          </cell>
        </row>
        <row r="88">
          <cell r="K88">
            <v>1</v>
          </cell>
        </row>
        <row r="88">
          <cell r="T88">
            <v>24</v>
          </cell>
          <cell r="U88">
            <v>24</v>
          </cell>
          <cell r="V88">
            <v>480</v>
          </cell>
        </row>
        <row r="88">
          <cell r="X88">
            <v>91</v>
          </cell>
          <cell r="Y88">
            <v>273</v>
          </cell>
          <cell r="Z88">
            <v>0</v>
          </cell>
          <cell r="AA88" t="str">
            <v>7.4日事假一天</v>
          </cell>
          <cell r="AB88" t="str">
            <v>游围广</v>
          </cell>
          <cell r="AC88" t="str">
            <v>游围广</v>
          </cell>
          <cell r="AD88" t="str">
            <v>游围广</v>
          </cell>
          <cell r="AE88" t="str">
            <v>游围广</v>
          </cell>
          <cell r="AF88" t="str">
            <v>游围广</v>
          </cell>
          <cell r="AG88" t="e">
            <v>#N/A</v>
          </cell>
          <cell r="AH88" t="str">
            <v>在职</v>
          </cell>
          <cell r="AI88" t="str">
            <v>湘潭思泉</v>
          </cell>
        </row>
        <row r="89">
          <cell r="B89" t="str">
            <v>马战</v>
          </cell>
          <cell r="C89" t="str">
            <v>发泡</v>
          </cell>
          <cell r="D89">
            <v>45758</v>
          </cell>
          <cell r="E89">
            <v>26</v>
          </cell>
          <cell r="F89">
            <v>26</v>
          </cell>
        </row>
        <row r="89">
          <cell r="P89">
            <v>1</v>
          </cell>
        </row>
        <row r="89">
          <cell r="T89">
            <v>26</v>
          </cell>
          <cell r="U89">
            <v>26</v>
          </cell>
          <cell r="V89">
            <v>520</v>
          </cell>
          <cell r="W89" t="str">
            <v>2025/8/6辞职</v>
          </cell>
          <cell r="X89">
            <v>92</v>
          </cell>
          <cell r="Y89">
            <v>276</v>
          </cell>
          <cell r="Z89" t="e">
            <v>#N/A</v>
          </cell>
          <cell r="AA89" t="str">
            <v>28下班卡</v>
          </cell>
          <cell r="AB89" t="e">
            <v>#N/A</v>
          </cell>
          <cell r="AC89" t="str">
            <v>马战</v>
          </cell>
          <cell r="AD89" t="e">
            <v>#N/A</v>
          </cell>
          <cell r="AE89" t="str">
            <v>马战</v>
          </cell>
          <cell r="AF89" t="str">
            <v>马战</v>
          </cell>
          <cell r="AG89" t="str">
            <v>马战</v>
          </cell>
          <cell r="AH89" t="str">
            <v>2025/8/6辞职</v>
          </cell>
          <cell r="AI89" t="str">
            <v>湖南诚展</v>
          </cell>
        </row>
        <row r="90">
          <cell r="B90" t="str">
            <v>曾选泽</v>
          </cell>
          <cell r="C90" t="str">
            <v>发泡</v>
          </cell>
          <cell r="D90">
            <v>45759</v>
          </cell>
          <cell r="E90">
            <v>26</v>
          </cell>
          <cell r="F90">
            <v>25</v>
          </cell>
        </row>
        <row r="90">
          <cell r="K90">
            <v>1</v>
          </cell>
        </row>
        <row r="90">
          <cell r="T90">
            <v>25</v>
          </cell>
          <cell r="U90">
            <v>25</v>
          </cell>
          <cell r="V90">
            <v>500</v>
          </cell>
        </row>
        <row r="90">
          <cell r="X90">
            <v>90</v>
          </cell>
          <cell r="Y90">
            <v>270</v>
          </cell>
          <cell r="Z90">
            <v>0</v>
          </cell>
          <cell r="AA90" t="str">
            <v>3号事假单</v>
          </cell>
          <cell r="AB90" t="str">
            <v>曾选泽</v>
          </cell>
          <cell r="AC90" t="str">
            <v>曾选泽</v>
          </cell>
          <cell r="AD90" t="str">
            <v>曾选泽</v>
          </cell>
          <cell r="AE90" t="str">
            <v>曾选泽</v>
          </cell>
          <cell r="AF90" t="str">
            <v>曾选泽</v>
          </cell>
          <cell r="AG90" t="e">
            <v>#N/A</v>
          </cell>
          <cell r="AH90" t="str">
            <v>在职</v>
          </cell>
          <cell r="AI90" t="str">
            <v>湘潭思泉</v>
          </cell>
        </row>
        <row r="91">
          <cell r="B91" t="str">
            <v>马凤</v>
          </cell>
          <cell r="C91" t="str">
            <v>发泡-A班</v>
          </cell>
          <cell r="D91">
            <v>45705</v>
          </cell>
          <cell r="E91">
            <v>26</v>
          </cell>
          <cell r="F91">
            <v>24.8</v>
          </cell>
        </row>
        <row r="91">
          <cell r="K91">
            <v>1.2</v>
          </cell>
        </row>
        <row r="91">
          <cell r="P91">
            <v>2</v>
          </cell>
        </row>
        <row r="91">
          <cell r="T91">
            <v>25</v>
          </cell>
          <cell r="U91">
            <v>25</v>
          </cell>
          <cell r="V91">
            <v>500</v>
          </cell>
        </row>
        <row r="91">
          <cell r="X91">
            <v>94</v>
          </cell>
          <cell r="Y91">
            <v>282</v>
          </cell>
          <cell r="Z91" t="e">
            <v>#N/A</v>
          </cell>
          <cell r="AA91" t="str">
            <v>7.15事假一天，7.8日10-12点身体不舒服事假2h；20上班卡，27白班下班卡，29/30晚班下班卡</v>
          </cell>
          <cell r="AB91" t="str">
            <v>马凤</v>
          </cell>
          <cell r="AC91" t="str">
            <v>马凤</v>
          </cell>
          <cell r="AD91" t="str">
            <v>马凤</v>
          </cell>
          <cell r="AE91" t="str">
            <v>马凤</v>
          </cell>
          <cell r="AF91" t="str">
            <v>马凤</v>
          </cell>
          <cell r="AG91" t="e">
            <v>#N/A</v>
          </cell>
          <cell r="AH91" t="str">
            <v>在职</v>
          </cell>
          <cell r="AI91" t="str">
            <v>湘潭思泉</v>
          </cell>
        </row>
        <row r="92">
          <cell r="B92" t="str">
            <v>唐锋</v>
          </cell>
          <cell r="C92" t="str">
            <v>发泡-A班</v>
          </cell>
          <cell r="D92">
            <v>45772</v>
          </cell>
          <cell r="E92">
            <v>26</v>
          </cell>
          <cell r="F92">
            <v>13</v>
          </cell>
        </row>
        <row r="92">
          <cell r="T92">
            <v>13</v>
          </cell>
          <cell r="U92">
            <v>13</v>
          </cell>
          <cell r="V92">
            <v>260</v>
          </cell>
          <cell r="W92" t="str">
            <v>2025/8/6退回</v>
          </cell>
          <cell r="X92">
            <v>80</v>
          </cell>
          <cell r="Y92">
            <v>240</v>
          </cell>
          <cell r="Z92">
            <v>0</v>
          </cell>
          <cell r="AA92">
            <v>0</v>
          </cell>
          <cell r="AB92" t="e">
            <v>#N/A</v>
          </cell>
          <cell r="AC92" t="str">
            <v>唐锋</v>
          </cell>
          <cell r="AD92" t="e">
            <v>#N/A</v>
          </cell>
          <cell r="AE92" t="str">
            <v>唐锋</v>
          </cell>
          <cell r="AF92" t="str">
            <v>唐锋</v>
          </cell>
          <cell r="AG92" t="str">
            <v>唐锋</v>
          </cell>
          <cell r="AH92" t="str">
            <v>2025/8/6退回</v>
          </cell>
          <cell r="AI92" t="str">
            <v>湖南诚展</v>
          </cell>
        </row>
        <row r="93">
          <cell r="B93" t="str">
            <v>刘红勇</v>
          </cell>
          <cell r="C93" t="str">
            <v>发泡-A班</v>
          </cell>
          <cell r="D93">
            <v>45774</v>
          </cell>
          <cell r="E93">
            <v>22</v>
          </cell>
          <cell r="F93">
            <v>20.3</v>
          </cell>
        </row>
        <row r="93">
          <cell r="K93">
            <v>1.2</v>
          </cell>
        </row>
        <row r="93">
          <cell r="P93">
            <v>1</v>
          </cell>
        </row>
        <row r="93">
          <cell r="T93">
            <v>20</v>
          </cell>
          <cell r="U93">
            <v>19</v>
          </cell>
          <cell r="V93">
            <v>392</v>
          </cell>
          <cell r="W93" t="str">
            <v>2025/8/6退回</v>
          </cell>
          <cell r="X93">
            <v>88</v>
          </cell>
          <cell r="Y93">
            <v>264</v>
          </cell>
          <cell r="Z93">
            <v>0</v>
          </cell>
          <cell r="AA93" t="str">
            <v>7.19日18点-20点头痛事假2h；5号下班卡，26下午事假单</v>
          </cell>
          <cell r="AB93" t="e">
            <v>#N/A</v>
          </cell>
          <cell r="AC93" t="str">
            <v>刘红勇</v>
          </cell>
          <cell r="AD93" t="e">
            <v>#N/A</v>
          </cell>
          <cell r="AE93" t="str">
            <v>刘红勇</v>
          </cell>
          <cell r="AF93" t="str">
            <v>刘红勇</v>
          </cell>
          <cell r="AG93" t="str">
            <v>刘红勇</v>
          </cell>
          <cell r="AH93" t="str">
            <v>2025/8/6退回</v>
          </cell>
          <cell r="AI93" t="str">
            <v>湖南诚展</v>
          </cell>
        </row>
        <row r="94">
          <cell r="B94" t="str">
            <v>刘顺新</v>
          </cell>
          <cell r="C94" t="str">
            <v>发泡</v>
          </cell>
          <cell r="D94">
            <v>45777</v>
          </cell>
          <cell r="E94">
            <v>22</v>
          </cell>
          <cell r="F94">
            <v>20</v>
          </cell>
        </row>
        <row r="94">
          <cell r="K94">
            <v>2</v>
          </cell>
        </row>
        <row r="94">
          <cell r="T94">
            <v>20</v>
          </cell>
          <cell r="U94">
            <v>20</v>
          </cell>
          <cell r="V94">
            <v>400</v>
          </cell>
        </row>
        <row r="94">
          <cell r="X94">
            <v>94</v>
          </cell>
          <cell r="Y94">
            <v>282</v>
          </cell>
          <cell r="Z94">
            <v>0</v>
          </cell>
          <cell r="AA94" t="str">
            <v>7.4日20点-7.5日8点事假2天</v>
          </cell>
          <cell r="AB94" t="str">
            <v>刘顺新</v>
          </cell>
          <cell r="AC94" t="str">
            <v>刘顺新</v>
          </cell>
          <cell r="AD94" t="str">
            <v>刘顺新</v>
          </cell>
          <cell r="AE94" t="e">
            <v>#N/A</v>
          </cell>
          <cell r="AF94" t="str">
            <v>刘顺新</v>
          </cell>
          <cell r="AG94" t="e">
            <v>#N/A</v>
          </cell>
          <cell r="AH94" t="str">
            <v>在职</v>
          </cell>
          <cell r="AI94" t="str">
            <v>湖南诚展</v>
          </cell>
        </row>
        <row r="95">
          <cell r="B95" t="str">
            <v>陶勇军</v>
          </cell>
          <cell r="C95" t="str">
            <v>发泡</v>
          </cell>
          <cell r="D95">
            <v>45810</v>
          </cell>
          <cell r="E95">
            <v>26</v>
          </cell>
          <cell r="F95">
            <v>28</v>
          </cell>
        </row>
        <row r="95">
          <cell r="K95">
            <v>1</v>
          </cell>
        </row>
        <row r="95">
          <cell r="T95">
            <v>28</v>
          </cell>
          <cell r="U95">
            <v>28</v>
          </cell>
          <cell r="V95">
            <v>560</v>
          </cell>
        </row>
        <row r="95">
          <cell r="X95">
            <v>89</v>
          </cell>
          <cell r="Y95">
            <v>267</v>
          </cell>
          <cell r="Z95" t="e">
            <v>#N/A</v>
          </cell>
          <cell r="AA95" t="str">
            <v>7.18日20点-7.19日8点事假1天</v>
          </cell>
          <cell r="AB95" t="str">
            <v>陶勇军</v>
          </cell>
          <cell r="AC95" t="str">
            <v>陶勇军</v>
          </cell>
          <cell r="AD95" t="str">
            <v>陶勇军</v>
          </cell>
          <cell r="AE95" t="e">
            <v>#N/A</v>
          </cell>
          <cell r="AF95" t="str">
            <v>陶勇军</v>
          </cell>
          <cell r="AG95" t="e">
            <v>#N/A</v>
          </cell>
          <cell r="AH95" t="str">
            <v>在职</v>
          </cell>
          <cell r="AI95" t="str">
            <v>湖南诚展</v>
          </cell>
        </row>
        <row r="96">
          <cell r="B96" t="str">
            <v>黄夏明</v>
          </cell>
          <cell r="C96" t="str">
            <v>发泡</v>
          </cell>
          <cell r="D96">
            <v>45812</v>
          </cell>
          <cell r="E96">
            <v>22</v>
          </cell>
          <cell r="F96">
            <v>22</v>
          </cell>
        </row>
        <row r="96">
          <cell r="T96">
            <v>22</v>
          </cell>
          <cell r="U96">
            <v>22</v>
          </cell>
          <cell r="V96">
            <v>440</v>
          </cell>
          <cell r="W96" t="str">
            <v>2025/7/30辞职</v>
          </cell>
          <cell r="X96">
            <v>90</v>
          </cell>
          <cell r="Y96">
            <v>270</v>
          </cell>
          <cell r="Z96">
            <v>0</v>
          </cell>
          <cell r="AA96">
            <v>0</v>
          </cell>
          <cell r="AB96" t="e">
            <v>#N/A</v>
          </cell>
          <cell r="AC96" t="str">
            <v>黄夏明</v>
          </cell>
          <cell r="AD96" t="e">
            <v>#N/A</v>
          </cell>
          <cell r="AE96" t="e">
            <v>#N/A</v>
          </cell>
          <cell r="AF96" t="str">
            <v>黄夏明</v>
          </cell>
          <cell r="AG96" t="str">
            <v>黄夏明</v>
          </cell>
          <cell r="AH96" t="str">
            <v>2025/7/30辞职</v>
          </cell>
          <cell r="AI96" t="str">
            <v>湘潭宏顺</v>
          </cell>
        </row>
        <row r="97">
          <cell r="B97" t="str">
            <v>曹诗富</v>
          </cell>
          <cell r="C97" t="str">
            <v>发泡</v>
          </cell>
          <cell r="D97">
            <v>45812</v>
          </cell>
          <cell r="E97">
            <v>26</v>
          </cell>
          <cell r="F97">
            <v>4</v>
          </cell>
        </row>
        <row r="97">
          <cell r="T97">
            <v>4</v>
          </cell>
          <cell r="U97">
            <v>4</v>
          </cell>
          <cell r="V97">
            <v>80</v>
          </cell>
          <cell r="W97" t="str">
            <v>2025/7/10要求退回</v>
          </cell>
          <cell r="X97">
            <v>0</v>
          </cell>
          <cell r="Y97">
            <v>0</v>
          </cell>
          <cell r="Z97" t="e">
            <v>#N/A</v>
          </cell>
          <cell r="AA97" t="str">
            <v>手工考勤5天，10号无打卡记录手工上班</v>
          </cell>
          <cell r="AB97" t="e">
            <v>#N/A</v>
          </cell>
          <cell r="AC97" t="str">
            <v>曹诗富</v>
          </cell>
          <cell r="AD97" t="e">
            <v>#N/A</v>
          </cell>
          <cell r="AE97" t="e">
            <v>#N/A</v>
          </cell>
          <cell r="AF97" t="str">
            <v>曹诗富</v>
          </cell>
          <cell r="AG97" t="str">
            <v>曹诗富</v>
          </cell>
          <cell r="AH97" t="str">
            <v>2025/7/10要求退回</v>
          </cell>
          <cell r="AI97" t="str">
            <v>湘潭宏顺</v>
          </cell>
        </row>
        <row r="98">
          <cell r="B98" t="str">
            <v>李冬阳</v>
          </cell>
          <cell r="C98" t="str">
            <v>发泡</v>
          </cell>
          <cell r="D98">
            <v>45813</v>
          </cell>
          <cell r="E98">
            <v>26</v>
          </cell>
          <cell r="F98">
            <v>2.5</v>
          </cell>
        </row>
        <row r="98">
          <cell r="P98">
            <v>1</v>
          </cell>
        </row>
        <row r="98">
          <cell r="T98">
            <v>2</v>
          </cell>
          <cell r="U98">
            <v>2</v>
          </cell>
          <cell r="V98">
            <v>40</v>
          </cell>
          <cell r="W98" t="str">
            <v>2025/7/9离职</v>
          </cell>
          <cell r="X98">
            <v>0</v>
          </cell>
          <cell r="Y98">
            <v>0</v>
          </cell>
          <cell r="Z98" t="e">
            <v>#N/A</v>
          </cell>
          <cell r="AA98" t="str">
            <v>4号晚班下班卡</v>
          </cell>
          <cell r="AB98" t="e">
            <v>#N/A</v>
          </cell>
          <cell r="AC98" t="str">
            <v>李冬阳</v>
          </cell>
          <cell r="AD98" t="e">
            <v>#N/A</v>
          </cell>
          <cell r="AE98" t="e">
            <v>#N/A</v>
          </cell>
          <cell r="AF98" t="str">
            <v>李冬阳</v>
          </cell>
          <cell r="AG98" t="str">
            <v>李冬阳</v>
          </cell>
          <cell r="AH98" t="str">
            <v>2025/7/9离职</v>
          </cell>
          <cell r="AI98" t="str">
            <v>湘潭思泉</v>
          </cell>
        </row>
        <row r="99">
          <cell r="B99" t="str">
            <v>蔡建兵</v>
          </cell>
          <cell r="C99" t="str">
            <v>发泡</v>
          </cell>
          <cell r="D99">
            <v>45814</v>
          </cell>
          <cell r="E99">
            <v>26</v>
          </cell>
          <cell r="F99">
            <v>28</v>
          </cell>
        </row>
        <row r="99">
          <cell r="T99">
            <v>28</v>
          </cell>
          <cell r="U99">
            <v>28</v>
          </cell>
          <cell r="V99">
            <v>560</v>
          </cell>
        </row>
        <row r="99">
          <cell r="X99">
            <v>87</v>
          </cell>
          <cell r="Y99">
            <v>261</v>
          </cell>
          <cell r="Z99" t="e">
            <v>#N/A</v>
          </cell>
          <cell r="AA99">
            <v>0</v>
          </cell>
          <cell r="AB99" t="str">
            <v>蔡建兵</v>
          </cell>
          <cell r="AC99" t="str">
            <v>蔡建兵</v>
          </cell>
          <cell r="AD99" t="str">
            <v>蔡建兵</v>
          </cell>
          <cell r="AE99" t="e">
            <v>#N/A</v>
          </cell>
          <cell r="AF99" t="str">
            <v>蔡建兵</v>
          </cell>
          <cell r="AG99" t="e">
            <v>#N/A</v>
          </cell>
          <cell r="AH99" t="str">
            <v>在职</v>
          </cell>
          <cell r="AI99" t="str">
            <v>湘潭思泉</v>
          </cell>
        </row>
        <row r="100">
          <cell r="B100" t="str">
            <v>曾建伟</v>
          </cell>
          <cell r="C100" t="str">
            <v>发泡</v>
          </cell>
          <cell r="D100">
            <v>45814</v>
          </cell>
          <cell r="E100">
            <v>26</v>
          </cell>
          <cell r="F100">
            <v>27</v>
          </cell>
        </row>
        <row r="100">
          <cell r="P100">
            <v>1</v>
          </cell>
        </row>
        <row r="100">
          <cell r="T100">
            <v>27</v>
          </cell>
          <cell r="U100">
            <v>27</v>
          </cell>
          <cell r="V100">
            <v>540</v>
          </cell>
          <cell r="W100" t="str">
            <v>2025/7/30辞职</v>
          </cell>
          <cell r="X100">
            <v>86</v>
          </cell>
          <cell r="Y100">
            <v>258</v>
          </cell>
          <cell r="Z100">
            <v>0</v>
          </cell>
          <cell r="AA100" t="str">
            <v>24晚班上班卡</v>
          </cell>
          <cell r="AB100" t="e">
            <v>#N/A</v>
          </cell>
          <cell r="AC100" t="str">
            <v>曾建伟</v>
          </cell>
          <cell r="AD100" t="e">
            <v>#N/A</v>
          </cell>
          <cell r="AE100" t="e">
            <v>#N/A</v>
          </cell>
          <cell r="AF100" t="str">
            <v>曾建伟</v>
          </cell>
          <cell r="AG100" t="str">
            <v>曾建伟</v>
          </cell>
          <cell r="AH100" t="str">
            <v>2025/7/30辞职</v>
          </cell>
          <cell r="AI100" t="str">
            <v>湘潭思泉</v>
          </cell>
        </row>
        <row r="101">
          <cell r="B101" t="str">
            <v>李先文</v>
          </cell>
          <cell r="C101" t="str">
            <v>发泡</v>
          </cell>
          <cell r="D101">
            <v>45817</v>
          </cell>
          <cell r="E101">
            <v>23</v>
          </cell>
          <cell r="F101">
            <v>23</v>
          </cell>
        </row>
        <row r="101">
          <cell r="P101">
            <v>1</v>
          </cell>
        </row>
        <row r="101">
          <cell r="T101">
            <v>23</v>
          </cell>
          <cell r="U101">
            <v>23</v>
          </cell>
          <cell r="V101">
            <v>460</v>
          </cell>
        </row>
        <row r="101">
          <cell r="X101">
            <v>89</v>
          </cell>
          <cell r="Y101">
            <v>267</v>
          </cell>
          <cell r="Z101" t="e">
            <v>#N/A</v>
          </cell>
          <cell r="AA101" t="str">
            <v>16晚班上班卡</v>
          </cell>
          <cell r="AB101" t="str">
            <v>李先文</v>
          </cell>
          <cell r="AC101" t="str">
            <v>李先文</v>
          </cell>
          <cell r="AD101" t="str">
            <v>李先文</v>
          </cell>
          <cell r="AE101" t="e">
            <v>#N/A</v>
          </cell>
          <cell r="AF101" t="str">
            <v>李先文</v>
          </cell>
          <cell r="AG101" t="e">
            <v>#N/A</v>
          </cell>
          <cell r="AH101" t="str">
            <v>在职</v>
          </cell>
          <cell r="AI101" t="str">
            <v>湘潭思泉</v>
          </cell>
        </row>
        <row r="102">
          <cell r="B102" t="str">
            <v>李湘泉</v>
          </cell>
          <cell r="C102" t="str">
            <v>发泡</v>
          </cell>
          <cell r="D102">
            <v>45818</v>
          </cell>
          <cell r="E102">
            <v>26</v>
          </cell>
          <cell r="F102">
            <v>26</v>
          </cell>
        </row>
        <row r="102">
          <cell r="T102">
            <v>26</v>
          </cell>
          <cell r="U102">
            <v>26</v>
          </cell>
          <cell r="V102">
            <v>520</v>
          </cell>
          <cell r="W102" t="str">
            <v>2025/7/30辞职</v>
          </cell>
          <cell r="X102">
            <v>89</v>
          </cell>
          <cell r="Y102">
            <v>267</v>
          </cell>
          <cell r="Z102">
            <v>0</v>
          </cell>
          <cell r="AA102">
            <v>0</v>
          </cell>
          <cell r="AB102" t="e">
            <v>#N/A</v>
          </cell>
          <cell r="AC102" t="str">
            <v>李湘泉</v>
          </cell>
          <cell r="AD102" t="e">
            <v>#N/A</v>
          </cell>
          <cell r="AE102" t="e">
            <v>#N/A</v>
          </cell>
          <cell r="AF102" t="str">
            <v>李湘泉</v>
          </cell>
          <cell r="AG102" t="str">
            <v>李湘泉</v>
          </cell>
          <cell r="AH102" t="str">
            <v>2025/7/30辞职</v>
          </cell>
          <cell r="AI102" t="str">
            <v>湘潭宏顺</v>
          </cell>
        </row>
        <row r="103">
          <cell r="B103" t="str">
            <v>唐国祥</v>
          </cell>
          <cell r="C103" t="str">
            <v>发泡</v>
          </cell>
          <cell r="D103">
            <v>45829</v>
          </cell>
          <cell r="E103">
            <v>22</v>
          </cell>
          <cell r="F103">
            <v>19</v>
          </cell>
        </row>
        <row r="103">
          <cell r="K103">
            <v>1</v>
          </cell>
        </row>
        <row r="103">
          <cell r="T103">
            <v>19</v>
          </cell>
          <cell r="U103">
            <v>19</v>
          </cell>
          <cell r="V103">
            <v>380</v>
          </cell>
          <cell r="W103" t="str">
            <v>2025/7/30辞职</v>
          </cell>
          <cell r="X103">
            <v>94</v>
          </cell>
          <cell r="Y103">
            <v>282</v>
          </cell>
          <cell r="Z103">
            <v>0</v>
          </cell>
          <cell r="AA103" t="str">
            <v>7.21晚班事假1天</v>
          </cell>
          <cell r="AB103" t="e">
            <v>#N/A</v>
          </cell>
          <cell r="AC103" t="str">
            <v>唐国祥</v>
          </cell>
          <cell r="AD103" t="e">
            <v>#N/A</v>
          </cell>
          <cell r="AE103" t="e">
            <v>#N/A</v>
          </cell>
          <cell r="AF103" t="str">
            <v>唐国祥</v>
          </cell>
          <cell r="AG103" t="str">
            <v>唐国祥</v>
          </cell>
          <cell r="AH103" t="str">
            <v>2025/7/30辞职</v>
          </cell>
          <cell r="AI103" t="str">
            <v>湘潭宏顺</v>
          </cell>
        </row>
        <row r="104">
          <cell r="B104" t="str">
            <v>张桂花</v>
          </cell>
          <cell r="C104" t="str">
            <v>发泡</v>
          </cell>
          <cell r="D104">
            <v>45829</v>
          </cell>
          <cell r="E104">
            <v>26</v>
          </cell>
          <cell r="F104">
            <v>26</v>
          </cell>
        </row>
        <row r="104">
          <cell r="T104">
            <v>26</v>
          </cell>
          <cell r="U104">
            <v>26</v>
          </cell>
          <cell r="V104">
            <v>520</v>
          </cell>
          <cell r="W104" t="str">
            <v>2025/7/31辞职</v>
          </cell>
          <cell r="X104">
            <v>90</v>
          </cell>
          <cell r="Y104">
            <v>270</v>
          </cell>
          <cell r="Z104" t="e">
            <v>#N/A</v>
          </cell>
          <cell r="AA104">
            <v>0</v>
          </cell>
          <cell r="AB104" t="e">
            <v>#N/A</v>
          </cell>
          <cell r="AC104" t="str">
            <v>张桂花</v>
          </cell>
          <cell r="AD104" t="e">
            <v>#N/A</v>
          </cell>
          <cell r="AE104" t="e">
            <v>#N/A</v>
          </cell>
          <cell r="AF104" t="str">
            <v>张桂花</v>
          </cell>
          <cell r="AG104" t="str">
            <v>张桂花</v>
          </cell>
          <cell r="AH104" t="str">
            <v>2025/7/31辞职</v>
          </cell>
          <cell r="AI104" t="str">
            <v>湘潭宏顺</v>
          </cell>
        </row>
        <row r="105">
          <cell r="B105" t="str">
            <v>曹庆华</v>
          </cell>
          <cell r="C105" t="str">
            <v>发泡</v>
          </cell>
          <cell r="D105">
            <v>45830</v>
          </cell>
          <cell r="E105">
            <v>26</v>
          </cell>
          <cell r="F105">
            <v>26</v>
          </cell>
        </row>
        <row r="105">
          <cell r="T105">
            <v>26</v>
          </cell>
          <cell r="U105">
            <v>26</v>
          </cell>
          <cell r="V105">
            <v>520</v>
          </cell>
          <cell r="W105" t="str">
            <v>2025/7/30辞职</v>
          </cell>
          <cell r="X105">
            <v>88</v>
          </cell>
          <cell r="Y105">
            <v>264</v>
          </cell>
          <cell r="Z105" t="e">
            <v>#N/A</v>
          </cell>
          <cell r="AA105">
            <v>0</v>
          </cell>
          <cell r="AB105" t="e">
            <v>#N/A</v>
          </cell>
          <cell r="AC105" t="str">
            <v>曹庆华</v>
          </cell>
          <cell r="AD105" t="e">
            <v>#N/A</v>
          </cell>
          <cell r="AE105" t="e">
            <v>#N/A</v>
          </cell>
          <cell r="AF105" t="str">
            <v>曹庆华</v>
          </cell>
          <cell r="AG105" t="str">
            <v>曹庆华</v>
          </cell>
          <cell r="AH105" t="str">
            <v>2025/7/30辞职</v>
          </cell>
          <cell r="AI105" t="str">
            <v>湘潭宏顺</v>
          </cell>
        </row>
        <row r="106">
          <cell r="B106" t="str">
            <v>曾丽梅</v>
          </cell>
          <cell r="C106" t="str">
            <v>发泡</v>
          </cell>
          <cell r="D106">
            <v>45811</v>
          </cell>
          <cell r="E106">
            <v>26</v>
          </cell>
          <cell r="F106">
            <v>29</v>
          </cell>
        </row>
        <row r="106">
          <cell r="T106">
            <v>29</v>
          </cell>
          <cell r="U106">
            <v>29</v>
          </cell>
          <cell r="V106">
            <v>580</v>
          </cell>
        </row>
        <row r="106">
          <cell r="X106">
            <v>90</v>
          </cell>
          <cell r="Y106">
            <v>270</v>
          </cell>
          <cell r="Z106" t="e">
            <v>#N/A</v>
          </cell>
          <cell r="AA106">
            <v>0</v>
          </cell>
          <cell r="AB106" t="str">
            <v>曾丽梅</v>
          </cell>
          <cell r="AC106" t="str">
            <v>曾丽梅</v>
          </cell>
          <cell r="AD106" t="str">
            <v>曾丽梅</v>
          </cell>
          <cell r="AE106" t="e">
            <v>#N/A</v>
          </cell>
          <cell r="AF106" t="str">
            <v>曾丽梅</v>
          </cell>
          <cell r="AG106" t="e">
            <v>#N/A</v>
          </cell>
          <cell r="AH106" t="str">
            <v>在职</v>
          </cell>
          <cell r="AI106" t="str">
            <v>湘潭宏顺</v>
          </cell>
        </row>
        <row r="107">
          <cell r="B107" t="str">
            <v>王攀</v>
          </cell>
          <cell r="C107" t="str">
            <v>发泡-A班</v>
          </cell>
          <cell r="D107">
            <v>45826</v>
          </cell>
          <cell r="E107">
            <v>26</v>
          </cell>
          <cell r="F107">
            <v>27</v>
          </cell>
        </row>
        <row r="107">
          <cell r="P107">
            <v>1</v>
          </cell>
        </row>
        <row r="107">
          <cell r="T107">
            <v>27</v>
          </cell>
          <cell r="U107">
            <v>27</v>
          </cell>
          <cell r="V107">
            <v>540</v>
          </cell>
        </row>
        <row r="107">
          <cell r="X107">
            <v>86</v>
          </cell>
          <cell r="Y107">
            <v>258</v>
          </cell>
          <cell r="Z107" t="e">
            <v>#N/A</v>
          </cell>
          <cell r="AA107" t="str">
            <v>27上班卡</v>
          </cell>
          <cell r="AB107" t="str">
            <v>王攀</v>
          </cell>
          <cell r="AC107" t="str">
            <v>王攀</v>
          </cell>
          <cell r="AD107" t="str">
            <v>王攀</v>
          </cell>
          <cell r="AE107" t="e">
            <v>#N/A</v>
          </cell>
          <cell r="AF107" t="str">
            <v>王攀</v>
          </cell>
          <cell r="AG107" t="e">
            <v>#N/A</v>
          </cell>
          <cell r="AH107" t="str">
            <v>在职</v>
          </cell>
          <cell r="AI107" t="str">
            <v>湘潭思泉</v>
          </cell>
        </row>
        <row r="108">
          <cell r="B108" t="str">
            <v>刘红卫</v>
          </cell>
          <cell r="C108" t="str">
            <v>发泡-A班</v>
          </cell>
          <cell r="D108">
            <v>45809</v>
          </cell>
          <cell r="E108">
            <v>26</v>
          </cell>
          <cell r="F108">
            <v>27</v>
          </cell>
        </row>
        <row r="108">
          <cell r="T108">
            <v>27</v>
          </cell>
          <cell r="U108">
            <v>27</v>
          </cell>
          <cell r="V108">
            <v>540</v>
          </cell>
          <cell r="W108" t="str">
            <v>2025/8/6退回</v>
          </cell>
          <cell r="X108">
            <v>88</v>
          </cell>
          <cell r="Y108">
            <v>264</v>
          </cell>
          <cell r="Z108">
            <v>0</v>
          </cell>
          <cell r="AA108">
            <v>0</v>
          </cell>
          <cell r="AB108" t="e">
            <v>#N/A</v>
          </cell>
          <cell r="AC108" t="str">
            <v>刘红卫</v>
          </cell>
          <cell r="AD108" t="e">
            <v>#N/A</v>
          </cell>
          <cell r="AE108" t="e">
            <v>#N/A</v>
          </cell>
          <cell r="AF108" t="str">
            <v>刘红卫</v>
          </cell>
          <cell r="AG108" t="str">
            <v>刘红卫</v>
          </cell>
          <cell r="AH108" t="str">
            <v>2025/8/6退回</v>
          </cell>
          <cell r="AI108" t="str">
            <v>湘潭宏顺</v>
          </cell>
        </row>
        <row r="109">
          <cell r="B109" t="str">
            <v>刘季香</v>
          </cell>
          <cell r="C109" t="str">
            <v>发泡-A班</v>
          </cell>
          <cell r="D109">
            <v>45809</v>
          </cell>
          <cell r="E109">
            <v>26</v>
          </cell>
          <cell r="F109">
            <v>27</v>
          </cell>
        </row>
        <row r="109">
          <cell r="T109">
            <v>27</v>
          </cell>
          <cell r="U109">
            <v>27</v>
          </cell>
          <cell r="V109">
            <v>540</v>
          </cell>
        </row>
        <row r="109">
          <cell r="X109">
            <v>88</v>
          </cell>
          <cell r="Y109">
            <v>264</v>
          </cell>
          <cell r="Z109" t="e">
            <v>#N/A</v>
          </cell>
          <cell r="AA109">
            <v>0</v>
          </cell>
          <cell r="AB109" t="str">
            <v>刘季香</v>
          </cell>
          <cell r="AC109" t="str">
            <v>刘季香</v>
          </cell>
          <cell r="AD109" t="str">
            <v>刘季香</v>
          </cell>
          <cell r="AE109" t="e">
            <v>#N/A</v>
          </cell>
          <cell r="AF109" t="e">
            <v>#N/A</v>
          </cell>
          <cell r="AG109" t="e">
            <v>#N/A</v>
          </cell>
          <cell r="AH109" t="str">
            <v>在职</v>
          </cell>
          <cell r="AI109">
            <v>0</v>
          </cell>
        </row>
        <row r="110">
          <cell r="B110" t="str">
            <v>张波滔</v>
          </cell>
          <cell r="C110" t="str">
            <v>发泡-A班</v>
          </cell>
          <cell r="D110">
            <v>45825</v>
          </cell>
          <cell r="E110">
            <v>26</v>
          </cell>
          <cell r="F110">
            <v>28</v>
          </cell>
        </row>
        <row r="110">
          <cell r="T110">
            <v>28</v>
          </cell>
          <cell r="U110">
            <v>28</v>
          </cell>
          <cell r="V110">
            <v>560</v>
          </cell>
        </row>
        <row r="110">
          <cell r="X110">
            <v>88</v>
          </cell>
          <cell r="Y110">
            <v>264</v>
          </cell>
          <cell r="Z110" t="e">
            <v>#N/A</v>
          </cell>
          <cell r="AA110">
            <v>0</v>
          </cell>
          <cell r="AB110" t="str">
            <v>张波滔</v>
          </cell>
          <cell r="AC110" t="str">
            <v>张波滔</v>
          </cell>
          <cell r="AD110" t="str">
            <v>张波滔</v>
          </cell>
          <cell r="AE110" t="e">
            <v>#N/A</v>
          </cell>
          <cell r="AF110" t="str">
            <v>张波滔</v>
          </cell>
          <cell r="AG110" t="e">
            <v>#N/A</v>
          </cell>
          <cell r="AH110" t="str">
            <v>在职</v>
          </cell>
          <cell r="AI110" t="str">
            <v>湘潭思泉</v>
          </cell>
        </row>
        <row r="111">
          <cell r="B111" t="str">
            <v>谭哲</v>
          </cell>
          <cell r="C111" t="str">
            <v>发泡-A班</v>
          </cell>
          <cell r="D111">
            <v>45825</v>
          </cell>
          <cell r="E111">
            <v>26</v>
          </cell>
          <cell r="F111">
            <v>26</v>
          </cell>
        </row>
        <row r="111">
          <cell r="K111">
            <v>1</v>
          </cell>
        </row>
        <row r="111">
          <cell r="P111">
            <v>2</v>
          </cell>
        </row>
        <row r="111">
          <cell r="T111">
            <v>26</v>
          </cell>
          <cell r="U111">
            <v>26</v>
          </cell>
          <cell r="V111">
            <v>520</v>
          </cell>
        </row>
        <row r="111">
          <cell r="X111">
            <v>91</v>
          </cell>
          <cell r="Y111">
            <v>273</v>
          </cell>
          <cell r="Z111" t="e">
            <v>#N/A</v>
          </cell>
          <cell r="AA111" t="str">
            <v>7.21事假1天；17白班下班卡，29晚班下班卡</v>
          </cell>
          <cell r="AB111" t="str">
            <v>谭哲</v>
          </cell>
          <cell r="AC111" t="str">
            <v>谭哲</v>
          </cell>
          <cell r="AD111" t="str">
            <v>谭哲</v>
          </cell>
          <cell r="AE111" t="e">
            <v>#N/A</v>
          </cell>
          <cell r="AF111" t="str">
            <v>谭哲</v>
          </cell>
          <cell r="AG111" t="e">
            <v>#N/A</v>
          </cell>
          <cell r="AH111" t="str">
            <v>在职</v>
          </cell>
          <cell r="AI111" t="str">
            <v>湘潭思泉</v>
          </cell>
        </row>
        <row r="112">
          <cell r="B112" t="str">
            <v>黄翠兰</v>
          </cell>
          <cell r="C112" t="str">
            <v>发泡-A班</v>
          </cell>
          <cell r="D112">
            <v>45811</v>
          </cell>
          <cell r="E112">
            <v>24</v>
          </cell>
          <cell r="F112">
            <v>24</v>
          </cell>
        </row>
        <row r="112">
          <cell r="T112">
            <v>24</v>
          </cell>
          <cell r="U112">
            <v>24</v>
          </cell>
          <cell r="V112">
            <v>480</v>
          </cell>
          <cell r="W112" t="str">
            <v>2025/8/6退回</v>
          </cell>
          <cell r="X112">
            <v>88</v>
          </cell>
          <cell r="Y112">
            <v>264</v>
          </cell>
          <cell r="Z112" t="e">
            <v>#N/A</v>
          </cell>
          <cell r="AA112">
            <v>0</v>
          </cell>
          <cell r="AB112" t="e">
            <v>#N/A</v>
          </cell>
          <cell r="AC112" t="str">
            <v>黄翠兰</v>
          </cell>
          <cell r="AD112" t="e">
            <v>#N/A</v>
          </cell>
          <cell r="AE112" t="e">
            <v>#N/A</v>
          </cell>
          <cell r="AF112" t="str">
            <v>黄翠兰</v>
          </cell>
          <cell r="AG112" t="str">
            <v>黄翠兰</v>
          </cell>
          <cell r="AH112" t="str">
            <v>2025/8/6退回</v>
          </cell>
          <cell r="AI112" t="str">
            <v>湘潭宏顺</v>
          </cell>
        </row>
        <row r="113">
          <cell r="B113" t="str">
            <v>诸葛启发</v>
          </cell>
          <cell r="C113" t="str">
            <v>发泡-A班</v>
          </cell>
          <cell r="D113">
            <v>45811</v>
          </cell>
          <cell r="E113">
            <v>25</v>
          </cell>
          <cell r="F113">
            <v>25</v>
          </cell>
        </row>
        <row r="113">
          <cell r="P113">
            <v>1</v>
          </cell>
        </row>
        <row r="113">
          <cell r="T113">
            <v>25</v>
          </cell>
          <cell r="U113">
            <v>25</v>
          </cell>
          <cell r="V113">
            <v>500</v>
          </cell>
          <cell r="W113" t="str">
            <v>2025/8/6退回</v>
          </cell>
          <cell r="X113">
            <v>84</v>
          </cell>
          <cell r="Y113">
            <v>252</v>
          </cell>
          <cell r="Z113">
            <v>0</v>
          </cell>
          <cell r="AA113" t="str">
            <v>21下班卡</v>
          </cell>
          <cell r="AB113" t="e">
            <v>#N/A</v>
          </cell>
          <cell r="AC113" t="str">
            <v>诸葛启发</v>
          </cell>
          <cell r="AD113" t="e">
            <v>#N/A</v>
          </cell>
          <cell r="AE113" t="e">
            <v>#N/A</v>
          </cell>
          <cell r="AF113" t="str">
            <v>诸葛启发</v>
          </cell>
          <cell r="AG113" t="str">
            <v>诸葛启发</v>
          </cell>
          <cell r="AH113" t="str">
            <v>2025/8/6退回</v>
          </cell>
          <cell r="AI113" t="str">
            <v>湖南诚展</v>
          </cell>
        </row>
        <row r="114">
          <cell r="B114" t="str">
            <v>陈元庆</v>
          </cell>
          <cell r="C114" t="str">
            <v>发泡-A班</v>
          </cell>
          <cell r="D114">
            <v>45695</v>
          </cell>
          <cell r="E114">
            <v>26</v>
          </cell>
          <cell r="F114">
            <v>4.5</v>
          </cell>
        </row>
        <row r="114">
          <cell r="T114">
            <v>4</v>
          </cell>
          <cell r="U114">
            <v>4</v>
          </cell>
          <cell r="V114">
            <v>80</v>
          </cell>
          <cell r="W114" t="str">
            <v>2025/7/31退回</v>
          </cell>
          <cell r="X114">
            <v>82</v>
          </cell>
          <cell r="Y114">
            <v>246</v>
          </cell>
          <cell r="Z114" t="e">
            <v>#N/A</v>
          </cell>
          <cell r="AA114" t="str">
            <v>7号以后事假单？</v>
          </cell>
          <cell r="AB114" t="e">
            <v>#N/A</v>
          </cell>
          <cell r="AC114" t="str">
            <v>陈元庆</v>
          </cell>
          <cell r="AD114" t="e">
            <v>#N/A</v>
          </cell>
          <cell r="AE114" t="e">
            <v>#N/A</v>
          </cell>
          <cell r="AF114" t="str">
            <v>陈元庆</v>
          </cell>
          <cell r="AG114" t="str">
            <v>陈元庆</v>
          </cell>
          <cell r="AH114" t="str">
            <v>2025/7/31退回</v>
          </cell>
          <cell r="AI114" t="str">
            <v>东方人才</v>
          </cell>
        </row>
        <row r="115">
          <cell r="B115" t="str">
            <v>黄槿喆</v>
          </cell>
          <cell r="C115" t="str">
            <v>发泡-A班</v>
          </cell>
          <cell r="D115">
            <v>45812</v>
          </cell>
          <cell r="E115">
            <v>26</v>
          </cell>
          <cell r="F115">
            <v>22</v>
          </cell>
        </row>
        <row r="115">
          <cell r="K115">
            <v>1</v>
          </cell>
        </row>
        <row r="115">
          <cell r="P115">
            <v>2</v>
          </cell>
        </row>
        <row r="115">
          <cell r="T115">
            <v>22</v>
          </cell>
          <cell r="U115">
            <v>22</v>
          </cell>
          <cell r="V115">
            <v>440</v>
          </cell>
          <cell r="W115" t="str">
            <v>2025/7/31辞职</v>
          </cell>
          <cell r="X115">
            <v>90</v>
          </cell>
          <cell r="Y115">
            <v>270</v>
          </cell>
          <cell r="Z115">
            <v>0</v>
          </cell>
          <cell r="AA115" t="str">
            <v>7.17-18号两天早上上班卡；7.19事假1天；8号无打卡记录，手工考勤上班，4号9点多上班，5/9/17/18早上无上班卡（17-18有写公假单补卡2次）</v>
          </cell>
          <cell r="AB115" t="e">
            <v>#N/A</v>
          </cell>
          <cell r="AC115" t="str">
            <v>黄槿喆</v>
          </cell>
          <cell r="AD115" t="e">
            <v>#N/A</v>
          </cell>
          <cell r="AE115" t="e">
            <v>#N/A</v>
          </cell>
          <cell r="AF115" t="str">
            <v>黄槿喆</v>
          </cell>
          <cell r="AG115" t="str">
            <v>黄槿喆</v>
          </cell>
          <cell r="AH115" t="str">
            <v>2025/7/31辞职</v>
          </cell>
          <cell r="AI115" t="str">
            <v>湘潭思泉</v>
          </cell>
        </row>
        <row r="116">
          <cell r="B116" t="str">
            <v>陶巨喜</v>
          </cell>
          <cell r="C116" t="str">
            <v>发泡-A班</v>
          </cell>
          <cell r="D116">
            <v>45814</v>
          </cell>
          <cell r="E116">
            <v>22</v>
          </cell>
          <cell r="F116">
            <v>20</v>
          </cell>
        </row>
        <row r="116">
          <cell r="K116">
            <v>1</v>
          </cell>
        </row>
        <row r="116">
          <cell r="T116">
            <v>20</v>
          </cell>
          <cell r="U116">
            <v>20</v>
          </cell>
          <cell r="V116">
            <v>400</v>
          </cell>
          <cell r="W116" t="str">
            <v>2025/7/31辞职</v>
          </cell>
          <cell r="X116">
            <v>87</v>
          </cell>
          <cell r="Y116">
            <v>261</v>
          </cell>
          <cell r="Z116">
            <v>0</v>
          </cell>
          <cell r="AA116" t="str">
            <v>23号事假单</v>
          </cell>
          <cell r="AB116" t="e">
            <v>#N/A</v>
          </cell>
          <cell r="AC116" t="str">
            <v>陶巨喜</v>
          </cell>
          <cell r="AD116" t="e">
            <v>#N/A</v>
          </cell>
          <cell r="AE116" t="e">
            <v>#N/A</v>
          </cell>
          <cell r="AF116" t="str">
            <v>陶巨喜</v>
          </cell>
          <cell r="AG116" t="str">
            <v>陶巨喜</v>
          </cell>
          <cell r="AH116" t="str">
            <v>2025/7/31辞职</v>
          </cell>
          <cell r="AI116" t="str">
            <v>湖南诚展</v>
          </cell>
        </row>
        <row r="117">
          <cell r="B117" t="str">
            <v>唐相健</v>
          </cell>
          <cell r="C117" t="str">
            <v>发泡-A班</v>
          </cell>
          <cell r="D117">
            <v>45818</v>
          </cell>
          <cell r="E117">
            <v>25</v>
          </cell>
          <cell r="F117">
            <v>25</v>
          </cell>
        </row>
        <row r="117">
          <cell r="T117">
            <v>25</v>
          </cell>
          <cell r="U117">
            <v>25</v>
          </cell>
          <cell r="V117">
            <v>500</v>
          </cell>
          <cell r="W117" t="str">
            <v>2025/8/6退回</v>
          </cell>
          <cell r="X117">
            <v>87</v>
          </cell>
          <cell r="Y117">
            <v>261</v>
          </cell>
          <cell r="Z117">
            <v>0</v>
          </cell>
          <cell r="AA117">
            <v>0</v>
          </cell>
          <cell r="AB117" t="e">
            <v>#N/A</v>
          </cell>
          <cell r="AC117" t="str">
            <v>唐相健</v>
          </cell>
          <cell r="AD117" t="e">
            <v>#N/A</v>
          </cell>
          <cell r="AE117" t="e">
            <v>#N/A</v>
          </cell>
          <cell r="AF117" t="str">
            <v>唐相健</v>
          </cell>
          <cell r="AG117" t="str">
            <v>唐相健</v>
          </cell>
          <cell r="AH117" t="str">
            <v>2025/8/6退回</v>
          </cell>
          <cell r="AI117" t="str">
            <v>东方人才</v>
          </cell>
        </row>
        <row r="118">
          <cell r="B118" t="str">
            <v>包文彬</v>
          </cell>
          <cell r="C118" t="str">
            <v>发泡-A班</v>
          </cell>
          <cell r="D118">
            <v>45818</v>
          </cell>
          <cell r="E118">
            <v>22</v>
          </cell>
          <cell r="F118">
            <v>21</v>
          </cell>
        </row>
        <row r="118">
          <cell r="K118">
            <v>1</v>
          </cell>
        </row>
        <row r="118">
          <cell r="P118">
            <v>1</v>
          </cell>
        </row>
        <row r="118">
          <cell r="T118">
            <v>21</v>
          </cell>
          <cell r="U118">
            <v>21</v>
          </cell>
          <cell r="V118">
            <v>420</v>
          </cell>
          <cell r="W118" t="str">
            <v>2025/8/6退回</v>
          </cell>
          <cell r="X118">
            <v>88</v>
          </cell>
          <cell r="Y118">
            <v>264</v>
          </cell>
          <cell r="Z118">
            <v>0</v>
          </cell>
          <cell r="AA118" t="str">
            <v>7.26事假1天；12号白班上班卡</v>
          </cell>
          <cell r="AB118" t="e">
            <v>#N/A</v>
          </cell>
          <cell r="AC118" t="str">
            <v>包文彬</v>
          </cell>
          <cell r="AD118" t="e">
            <v>#N/A</v>
          </cell>
          <cell r="AE118" t="e">
            <v>#N/A</v>
          </cell>
          <cell r="AF118" t="str">
            <v>包文彬</v>
          </cell>
          <cell r="AG118" t="str">
            <v>包文彬</v>
          </cell>
          <cell r="AH118" t="str">
            <v>2025/8/6退回</v>
          </cell>
          <cell r="AI118" t="str">
            <v>湖南诚展</v>
          </cell>
        </row>
        <row r="119">
          <cell r="B119" t="str">
            <v>张子望</v>
          </cell>
          <cell r="C119" t="str">
            <v>发泡-A班</v>
          </cell>
          <cell r="D119">
            <v>45830</v>
          </cell>
          <cell r="E119">
            <v>23</v>
          </cell>
          <cell r="F119">
            <v>23</v>
          </cell>
        </row>
        <row r="119">
          <cell r="T119">
            <v>23</v>
          </cell>
          <cell r="U119">
            <v>23</v>
          </cell>
          <cell r="V119">
            <v>460</v>
          </cell>
          <cell r="W119" t="str">
            <v>2025/7/31辞职</v>
          </cell>
          <cell r="X119">
            <v>91</v>
          </cell>
          <cell r="Y119">
            <v>273</v>
          </cell>
          <cell r="Z119" t="e">
            <v>#N/A</v>
          </cell>
          <cell r="AA119">
            <v>0</v>
          </cell>
          <cell r="AB119" t="e">
            <v>#N/A</v>
          </cell>
          <cell r="AC119" t="str">
            <v>张子望</v>
          </cell>
          <cell r="AD119" t="e">
            <v>#N/A</v>
          </cell>
          <cell r="AE119" t="e">
            <v>#N/A</v>
          </cell>
          <cell r="AF119" t="str">
            <v>张子望</v>
          </cell>
          <cell r="AG119" t="str">
            <v>张子望</v>
          </cell>
          <cell r="AH119" t="str">
            <v>2025/7/31辞职</v>
          </cell>
          <cell r="AI119" t="str">
            <v>湘潭思泉</v>
          </cell>
        </row>
        <row r="120">
          <cell r="B120" t="str">
            <v>陈钰</v>
          </cell>
          <cell r="C120" t="str">
            <v>发泡-A班</v>
          </cell>
          <cell r="D120">
            <v>45830</v>
          </cell>
          <cell r="E120">
            <v>26</v>
          </cell>
          <cell r="F120">
            <v>27</v>
          </cell>
        </row>
        <row r="120">
          <cell r="P120">
            <v>1</v>
          </cell>
        </row>
        <row r="120">
          <cell r="T120">
            <v>27</v>
          </cell>
          <cell r="U120">
            <v>27</v>
          </cell>
          <cell r="V120">
            <v>540</v>
          </cell>
          <cell r="W120" t="str">
            <v>2025/8/6离职</v>
          </cell>
          <cell r="X120">
            <v>88</v>
          </cell>
          <cell r="Y120">
            <v>264</v>
          </cell>
          <cell r="Z120" t="e">
            <v>#N/A</v>
          </cell>
          <cell r="AA120" t="str">
            <v>4号上班卡</v>
          </cell>
          <cell r="AB120" t="e">
            <v>#N/A</v>
          </cell>
          <cell r="AC120" t="str">
            <v>陈钰</v>
          </cell>
          <cell r="AD120" t="e">
            <v>#N/A</v>
          </cell>
          <cell r="AE120" t="e">
            <v>#N/A</v>
          </cell>
          <cell r="AF120" t="str">
            <v>陈钰</v>
          </cell>
          <cell r="AG120" t="str">
            <v>陈钰</v>
          </cell>
          <cell r="AH120" t="str">
            <v>2025/7/31辞职</v>
          </cell>
          <cell r="AI120" t="str">
            <v>湘潭思泉</v>
          </cell>
        </row>
        <row r="121">
          <cell r="B121" t="str">
            <v>王明</v>
          </cell>
          <cell r="C121" t="str">
            <v>发泡-A班</v>
          </cell>
          <cell r="D121">
            <v>45677</v>
          </cell>
          <cell r="E121">
            <v>26</v>
          </cell>
          <cell r="F121">
            <v>26</v>
          </cell>
        </row>
        <row r="121">
          <cell r="P121">
            <v>1</v>
          </cell>
        </row>
        <row r="121">
          <cell r="T121">
            <v>26</v>
          </cell>
          <cell r="U121">
            <v>26</v>
          </cell>
          <cell r="V121">
            <v>520</v>
          </cell>
        </row>
        <row r="121">
          <cell r="X121">
            <v>91</v>
          </cell>
          <cell r="Y121">
            <v>273</v>
          </cell>
          <cell r="Z121">
            <v>0</v>
          </cell>
          <cell r="AA121" t="str">
            <v>25下班卡，1-2号无打卡记录，手工考勤记录上班</v>
          </cell>
          <cell r="AB121" t="str">
            <v>王明</v>
          </cell>
          <cell r="AC121" t="str">
            <v>王明</v>
          </cell>
          <cell r="AD121" t="str">
            <v>王明</v>
          </cell>
          <cell r="AE121" t="str">
            <v>王明</v>
          </cell>
          <cell r="AF121" t="e">
            <v>#N/A</v>
          </cell>
          <cell r="AG121" t="e">
            <v>#N/A</v>
          </cell>
          <cell r="AH121" t="str">
            <v>在职</v>
          </cell>
          <cell r="AI121" t="str">
            <v>湖南诚展</v>
          </cell>
        </row>
        <row r="122">
          <cell r="B122" t="str">
            <v>雍期望</v>
          </cell>
          <cell r="C122" t="str">
            <v>焊接车间</v>
          </cell>
          <cell r="D122">
            <v>42602</v>
          </cell>
          <cell r="E122">
            <v>22.5</v>
          </cell>
          <cell r="F122">
            <v>22.5</v>
          </cell>
        </row>
        <row r="122">
          <cell r="P122">
            <v>1</v>
          </cell>
        </row>
        <row r="122">
          <cell r="T122">
            <v>22</v>
          </cell>
          <cell r="U122">
            <v>2</v>
          </cell>
          <cell r="V122">
            <v>280</v>
          </cell>
        </row>
        <row r="122">
          <cell r="X122">
            <v>95</v>
          </cell>
          <cell r="Y122">
            <v>285</v>
          </cell>
          <cell r="Z122" t="e">
            <v>#N/A</v>
          </cell>
          <cell r="AA122" t="str">
            <v>2号下班卡</v>
          </cell>
          <cell r="AB122" t="str">
            <v>雍期望</v>
          </cell>
          <cell r="AC122" t="str">
            <v>雍期望</v>
          </cell>
          <cell r="AD122" t="str">
            <v>雍期望</v>
          </cell>
          <cell r="AE122" t="str">
            <v>雍期望</v>
          </cell>
          <cell r="AF122" t="e">
            <v>#N/A</v>
          </cell>
          <cell r="AG122" t="e">
            <v>#N/A</v>
          </cell>
          <cell r="AH122" t="str">
            <v>在职</v>
          </cell>
          <cell r="AI122" t="str">
            <v>光华荣昌</v>
          </cell>
        </row>
        <row r="123">
          <cell r="B123" t="str">
            <v>邹文祥</v>
          </cell>
          <cell r="C123" t="str">
            <v>焊接车间</v>
          </cell>
          <cell r="D123">
            <v>42262</v>
          </cell>
          <cell r="E123">
            <v>16</v>
          </cell>
          <cell r="F123">
            <v>16</v>
          </cell>
        </row>
        <row r="123">
          <cell r="P123">
            <v>1</v>
          </cell>
        </row>
        <row r="123">
          <cell r="T123">
            <v>16</v>
          </cell>
          <cell r="U123">
            <v>1</v>
          </cell>
          <cell r="V123">
            <v>200</v>
          </cell>
        </row>
        <row r="123">
          <cell r="X123">
            <v>95</v>
          </cell>
          <cell r="Y123">
            <v>285</v>
          </cell>
          <cell r="Z123">
            <v>0</v>
          </cell>
          <cell r="AA123" t="str">
            <v>9号下班卡</v>
          </cell>
          <cell r="AB123" t="str">
            <v>邹文祥</v>
          </cell>
          <cell r="AC123" t="str">
            <v>邹文祥</v>
          </cell>
          <cell r="AD123" t="str">
            <v>邹文祥</v>
          </cell>
          <cell r="AE123" t="str">
            <v>邹文祥</v>
          </cell>
          <cell r="AF123" t="e">
            <v>#N/A</v>
          </cell>
          <cell r="AG123" t="e">
            <v>#N/A</v>
          </cell>
          <cell r="AH123" t="str">
            <v>在职</v>
          </cell>
          <cell r="AI123" t="str">
            <v>光华荣昌</v>
          </cell>
        </row>
        <row r="124">
          <cell r="B124" t="str">
            <v>张周</v>
          </cell>
          <cell r="C124" t="str">
            <v>焊接车间</v>
          </cell>
          <cell r="D124">
            <v>42665</v>
          </cell>
          <cell r="E124">
            <v>15</v>
          </cell>
          <cell r="F124">
            <v>15</v>
          </cell>
        </row>
        <row r="124">
          <cell r="P124">
            <v>2</v>
          </cell>
        </row>
        <row r="124">
          <cell r="T124">
            <v>15</v>
          </cell>
          <cell r="U124">
            <v>1</v>
          </cell>
          <cell r="V124">
            <v>188</v>
          </cell>
        </row>
        <row r="124">
          <cell r="X124">
            <v>95</v>
          </cell>
          <cell r="Y124">
            <v>285</v>
          </cell>
          <cell r="Z124">
            <v>0</v>
          </cell>
          <cell r="AA124" t="str">
            <v>7月10/21下班卡</v>
          </cell>
          <cell r="AB124" t="str">
            <v>张周</v>
          </cell>
          <cell r="AC124" t="str">
            <v>张周</v>
          </cell>
          <cell r="AD124" t="str">
            <v>张周</v>
          </cell>
          <cell r="AE124" t="str">
            <v>张周</v>
          </cell>
          <cell r="AF124" t="e">
            <v>#N/A</v>
          </cell>
          <cell r="AG124" t="e">
            <v>#N/A</v>
          </cell>
          <cell r="AH124" t="str">
            <v>在职</v>
          </cell>
          <cell r="AI124" t="str">
            <v>光华荣昌</v>
          </cell>
        </row>
        <row r="125">
          <cell r="B125" t="str">
            <v>霍海涛</v>
          </cell>
          <cell r="C125" t="str">
            <v>焊接车间</v>
          </cell>
          <cell r="D125">
            <v>41463</v>
          </cell>
          <cell r="E125">
            <v>19</v>
          </cell>
          <cell r="F125">
            <v>19</v>
          </cell>
        </row>
        <row r="125">
          <cell r="P125">
            <v>1</v>
          </cell>
        </row>
        <row r="125">
          <cell r="T125">
            <v>19</v>
          </cell>
          <cell r="U125">
            <v>3</v>
          </cell>
          <cell r="V125">
            <v>252</v>
          </cell>
        </row>
        <row r="125">
          <cell r="X125">
            <v>94</v>
          </cell>
          <cell r="Y125">
            <v>282</v>
          </cell>
          <cell r="Z125">
            <v>0</v>
          </cell>
          <cell r="AA125" t="str">
            <v>10号上班卡</v>
          </cell>
          <cell r="AB125" t="str">
            <v>霍海涛</v>
          </cell>
          <cell r="AC125" t="str">
            <v>霍海涛</v>
          </cell>
          <cell r="AD125" t="str">
            <v>霍海涛</v>
          </cell>
          <cell r="AE125" t="str">
            <v>霍海涛</v>
          </cell>
          <cell r="AF125" t="e">
            <v>#N/A</v>
          </cell>
          <cell r="AG125" t="e">
            <v>#N/A</v>
          </cell>
          <cell r="AH125" t="str">
            <v>在职</v>
          </cell>
          <cell r="AI125" t="str">
            <v>光华荣昌</v>
          </cell>
        </row>
        <row r="126">
          <cell r="B126" t="str">
            <v>谭刚</v>
          </cell>
          <cell r="C126" t="str">
            <v>焊接车间</v>
          </cell>
          <cell r="D126">
            <v>43292</v>
          </cell>
          <cell r="E126">
            <v>20</v>
          </cell>
          <cell r="F126">
            <v>15</v>
          </cell>
        </row>
        <row r="126">
          <cell r="J126">
            <v>5</v>
          </cell>
        </row>
        <row r="126">
          <cell r="T126">
            <v>15</v>
          </cell>
          <cell r="U126">
            <v>4</v>
          </cell>
          <cell r="V126">
            <v>212</v>
          </cell>
        </row>
        <row r="126">
          <cell r="X126">
            <v>95</v>
          </cell>
          <cell r="Y126">
            <v>285</v>
          </cell>
          <cell r="Z126">
            <v>0</v>
          </cell>
          <cell r="AA126" t="str">
            <v>7.27-8.1老婆预产期，剖腹产请假5天</v>
          </cell>
          <cell r="AB126" t="str">
            <v>谭刚</v>
          </cell>
          <cell r="AC126" t="str">
            <v>谭刚</v>
          </cell>
          <cell r="AD126" t="str">
            <v>谭刚</v>
          </cell>
          <cell r="AE126" t="str">
            <v>谭刚</v>
          </cell>
          <cell r="AF126" t="e">
            <v>#N/A</v>
          </cell>
          <cell r="AG126" t="e">
            <v>#N/A</v>
          </cell>
          <cell r="AH126" t="str">
            <v>在职</v>
          </cell>
          <cell r="AI126" t="str">
            <v>光华荣昌</v>
          </cell>
        </row>
        <row r="127">
          <cell r="B127" t="str">
            <v>伍志强</v>
          </cell>
          <cell r="C127" t="str">
            <v>焊接车间</v>
          </cell>
          <cell r="D127">
            <v>43242</v>
          </cell>
          <cell r="E127">
            <v>21</v>
          </cell>
          <cell r="F127">
            <v>21</v>
          </cell>
        </row>
        <row r="127">
          <cell r="T127">
            <v>21</v>
          </cell>
          <cell r="U127">
            <v>2</v>
          </cell>
          <cell r="V127">
            <v>268</v>
          </cell>
        </row>
        <row r="127">
          <cell r="X127">
            <v>90</v>
          </cell>
          <cell r="Y127">
            <v>270</v>
          </cell>
          <cell r="Z127" t="e">
            <v>#N/A</v>
          </cell>
          <cell r="AA127">
            <v>0</v>
          </cell>
          <cell r="AB127" t="str">
            <v>伍志强</v>
          </cell>
          <cell r="AC127" t="str">
            <v>伍志强</v>
          </cell>
          <cell r="AD127" t="str">
            <v>伍志强</v>
          </cell>
          <cell r="AE127" t="str">
            <v>伍志强</v>
          </cell>
          <cell r="AF127" t="e">
            <v>#N/A</v>
          </cell>
          <cell r="AG127" t="e">
            <v>#N/A</v>
          </cell>
          <cell r="AH127" t="str">
            <v>在职</v>
          </cell>
          <cell r="AI127" t="str">
            <v>湖南诚展</v>
          </cell>
        </row>
        <row r="128">
          <cell r="B128" t="str">
            <v>邹明旺</v>
          </cell>
          <cell r="C128" t="str">
            <v>焊接车间</v>
          </cell>
          <cell r="D128">
            <v>43551</v>
          </cell>
          <cell r="E128">
            <v>19</v>
          </cell>
          <cell r="F128">
            <v>19</v>
          </cell>
        </row>
        <row r="128">
          <cell r="T128">
            <v>19</v>
          </cell>
          <cell r="U128">
            <v>4</v>
          </cell>
          <cell r="V128">
            <v>260</v>
          </cell>
        </row>
        <row r="128">
          <cell r="X128">
            <v>94</v>
          </cell>
          <cell r="Y128">
            <v>282</v>
          </cell>
          <cell r="Z128">
            <v>0</v>
          </cell>
          <cell r="AA128">
            <v>0</v>
          </cell>
          <cell r="AB128" t="str">
            <v>邹明旺</v>
          </cell>
          <cell r="AC128" t="str">
            <v>邹明旺</v>
          </cell>
          <cell r="AD128" t="str">
            <v>邹明旺</v>
          </cell>
          <cell r="AE128" t="str">
            <v>邹明旺</v>
          </cell>
          <cell r="AF128" t="e">
            <v>#N/A</v>
          </cell>
          <cell r="AG128" t="e">
            <v>#N/A</v>
          </cell>
          <cell r="AH128" t="str">
            <v>在职</v>
          </cell>
          <cell r="AI128" t="str">
            <v>光华荣昌</v>
          </cell>
        </row>
        <row r="129">
          <cell r="B129" t="str">
            <v>彭孜刚</v>
          </cell>
          <cell r="C129" t="str">
            <v>焊接车间</v>
          </cell>
          <cell r="D129">
            <v>43675</v>
          </cell>
          <cell r="E129">
            <v>19.5</v>
          </cell>
          <cell r="F129">
            <v>19.5</v>
          </cell>
        </row>
        <row r="129">
          <cell r="P129">
            <v>1</v>
          </cell>
        </row>
        <row r="129">
          <cell r="T129">
            <v>19</v>
          </cell>
          <cell r="U129">
            <v>3</v>
          </cell>
          <cell r="V129">
            <v>252</v>
          </cell>
        </row>
        <row r="129">
          <cell r="X129">
            <v>95</v>
          </cell>
          <cell r="Y129">
            <v>285</v>
          </cell>
          <cell r="Z129" t="e">
            <v>#N/A</v>
          </cell>
          <cell r="AA129" t="str">
            <v>3号上班卡</v>
          </cell>
          <cell r="AB129" t="str">
            <v>彭孜刚</v>
          </cell>
          <cell r="AC129" t="str">
            <v>彭孜刚</v>
          </cell>
          <cell r="AD129" t="str">
            <v>彭孜刚</v>
          </cell>
          <cell r="AE129" t="str">
            <v>彭孜刚</v>
          </cell>
          <cell r="AF129" t="e">
            <v>#N/A</v>
          </cell>
          <cell r="AG129" t="e">
            <v>#N/A</v>
          </cell>
          <cell r="AH129" t="str">
            <v>在职</v>
          </cell>
          <cell r="AI129" t="str">
            <v>鑫起</v>
          </cell>
        </row>
        <row r="130">
          <cell r="B130" t="str">
            <v>吴朗</v>
          </cell>
          <cell r="C130" t="str">
            <v>焊接车间</v>
          </cell>
          <cell r="D130">
            <v>44730</v>
          </cell>
          <cell r="E130">
            <v>18</v>
          </cell>
          <cell r="F130">
            <v>18</v>
          </cell>
        </row>
        <row r="130">
          <cell r="T130">
            <v>18</v>
          </cell>
          <cell r="U130">
            <v>3</v>
          </cell>
          <cell r="V130">
            <v>240</v>
          </cell>
        </row>
        <row r="130">
          <cell r="X130">
            <v>92</v>
          </cell>
          <cell r="Y130">
            <v>276</v>
          </cell>
          <cell r="Z130">
            <v>0</v>
          </cell>
          <cell r="AA130">
            <v>0</v>
          </cell>
          <cell r="AB130" t="str">
            <v>吴朗</v>
          </cell>
          <cell r="AC130" t="str">
            <v>吴朗</v>
          </cell>
          <cell r="AD130" t="str">
            <v>吴朗</v>
          </cell>
          <cell r="AE130" t="str">
            <v>吴朗</v>
          </cell>
          <cell r="AF130" t="e">
            <v>#N/A</v>
          </cell>
          <cell r="AG130" t="e">
            <v>#N/A</v>
          </cell>
          <cell r="AH130" t="str">
            <v>在职</v>
          </cell>
          <cell r="AI130" t="str">
            <v>湖南诚展</v>
          </cell>
        </row>
        <row r="131">
          <cell r="B131" t="str">
            <v>刘辉兵</v>
          </cell>
          <cell r="C131" t="str">
            <v>焊接车间</v>
          </cell>
          <cell r="D131">
            <v>41856</v>
          </cell>
          <cell r="E131">
            <v>20</v>
          </cell>
          <cell r="F131">
            <v>20</v>
          </cell>
        </row>
        <row r="131">
          <cell r="T131">
            <v>18</v>
          </cell>
          <cell r="U131">
            <v>14</v>
          </cell>
          <cell r="V131">
            <v>328</v>
          </cell>
        </row>
        <row r="131">
          <cell r="X131">
            <v>94</v>
          </cell>
          <cell r="Y131">
            <v>282</v>
          </cell>
          <cell r="Z131">
            <v>0</v>
          </cell>
          <cell r="AA131">
            <v>0</v>
          </cell>
          <cell r="AB131" t="str">
            <v>刘辉兵</v>
          </cell>
          <cell r="AC131" t="str">
            <v>刘辉兵</v>
          </cell>
          <cell r="AD131" t="str">
            <v>刘辉兵</v>
          </cell>
          <cell r="AE131" t="str">
            <v>刘辉兵</v>
          </cell>
          <cell r="AF131" t="str">
            <v>刘辉兵</v>
          </cell>
          <cell r="AG131" t="e">
            <v>#N/A</v>
          </cell>
          <cell r="AH131" t="str">
            <v>在职</v>
          </cell>
          <cell r="AI131" t="str">
            <v>光华荣昌</v>
          </cell>
        </row>
        <row r="132">
          <cell r="B132" t="str">
            <v>范文榜</v>
          </cell>
          <cell r="C132" t="str">
            <v>焊接车间</v>
          </cell>
          <cell r="D132">
            <v>42070</v>
          </cell>
          <cell r="E132">
            <v>20</v>
          </cell>
          <cell r="F132">
            <v>20</v>
          </cell>
        </row>
        <row r="132">
          <cell r="T132">
            <v>20</v>
          </cell>
          <cell r="U132">
            <v>16</v>
          </cell>
          <cell r="V132">
            <v>368</v>
          </cell>
        </row>
        <row r="132">
          <cell r="X132">
            <v>94</v>
          </cell>
          <cell r="Y132">
            <v>282</v>
          </cell>
          <cell r="Z132" t="e">
            <v>#N/A</v>
          </cell>
          <cell r="AA132">
            <v>0</v>
          </cell>
          <cell r="AB132" t="str">
            <v>范文榜</v>
          </cell>
          <cell r="AC132" t="str">
            <v>范文榜</v>
          </cell>
          <cell r="AD132" t="str">
            <v>范文榜</v>
          </cell>
          <cell r="AE132" t="str">
            <v>范文榜</v>
          </cell>
          <cell r="AF132" t="str">
            <v>范文榜</v>
          </cell>
          <cell r="AG132" t="e">
            <v>#N/A</v>
          </cell>
          <cell r="AH132" t="str">
            <v>在职</v>
          </cell>
          <cell r="AI132" t="str">
            <v>光华荣昌</v>
          </cell>
        </row>
        <row r="133">
          <cell r="B133" t="str">
            <v>彭光宏</v>
          </cell>
          <cell r="C133" t="str">
            <v>焊接车间</v>
          </cell>
          <cell r="D133">
            <v>44805</v>
          </cell>
          <cell r="E133">
            <v>16</v>
          </cell>
          <cell r="F133">
            <v>15</v>
          </cell>
        </row>
        <row r="133">
          <cell r="K133">
            <v>1</v>
          </cell>
        </row>
        <row r="133">
          <cell r="T133">
            <v>15</v>
          </cell>
          <cell r="U133">
            <v>0</v>
          </cell>
          <cell r="V133">
            <v>180</v>
          </cell>
        </row>
        <row r="133">
          <cell r="X133">
            <v>89</v>
          </cell>
          <cell r="Y133">
            <v>267</v>
          </cell>
        </row>
        <row r="133">
          <cell r="AA133" t="str">
            <v>7.25家中有事请假1天</v>
          </cell>
          <cell r="AB133" t="str">
            <v>彭光宏</v>
          </cell>
          <cell r="AC133" t="str">
            <v>彭光宏</v>
          </cell>
          <cell r="AD133" t="str">
            <v>彭光宏</v>
          </cell>
          <cell r="AE133" t="str">
            <v>彭光宏</v>
          </cell>
          <cell r="AF133" t="e">
            <v>#N/A</v>
          </cell>
          <cell r="AG133" t="e">
            <v>#N/A</v>
          </cell>
          <cell r="AH133" t="str">
            <v>在职</v>
          </cell>
          <cell r="AI133" t="str">
            <v>鑫起</v>
          </cell>
        </row>
        <row r="134">
          <cell r="B134" t="str">
            <v>罗亚南</v>
          </cell>
          <cell r="C134" t="str">
            <v>总装车间</v>
          </cell>
          <cell r="D134">
            <v>41612</v>
          </cell>
          <cell r="E134">
            <v>24</v>
          </cell>
          <cell r="F134">
            <v>24</v>
          </cell>
          <cell r="G134">
            <v>3.5</v>
          </cell>
        </row>
        <row r="134">
          <cell r="P134">
            <v>2</v>
          </cell>
        </row>
        <row r="134">
          <cell r="T134">
            <v>23</v>
          </cell>
          <cell r="U134">
            <v>4</v>
          </cell>
          <cell r="V134">
            <v>308</v>
          </cell>
        </row>
        <row r="134">
          <cell r="X134">
            <v>96</v>
          </cell>
          <cell r="Y134">
            <v>288</v>
          </cell>
          <cell r="Z134">
            <v>0</v>
          </cell>
          <cell r="AA134" t="str">
            <v>17号下班卡（手工都记录1天，其他人员打卡都半天）,12上班卡</v>
          </cell>
          <cell r="AB134" t="str">
            <v>罗亚南</v>
          </cell>
          <cell r="AC134" t="str">
            <v>罗亚南</v>
          </cell>
          <cell r="AD134" t="str">
            <v>罗亚南</v>
          </cell>
          <cell r="AE134" t="str">
            <v>罗亚南</v>
          </cell>
          <cell r="AF134" t="e">
            <v>#N/A</v>
          </cell>
          <cell r="AG134" t="e">
            <v>#N/A</v>
          </cell>
          <cell r="AH134" t="str">
            <v>在职</v>
          </cell>
          <cell r="AI134" t="str">
            <v>光华荣昌</v>
          </cell>
        </row>
        <row r="135">
          <cell r="B135" t="str">
            <v>欧响亮</v>
          </cell>
          <cell r="C135" t="str">
            <v>总装前排</v>
          </cell>
          <cell r="D135">
            <v>43595</v>
          </cell>
          <cell r="E135">
            <v>20</v>
          </cell>
          <cell r="F135">
            <v>20</v>
          </cell>
        </row>
        <row r="135">
          <cell r="P135">
            <v>1</v>
          </cell>
        </row>
        <row r="135">
          <cell r="T135">
            <v>17</v>
          </cell>
        </row>
        <row r="135">
          <cell r="V135">
            <v>204</v>
          </cell>
        </row>
        <row r="135">
          <cell r="X135">
            <v>96</v>
          </cell>
          <cell r="Y135">
            <v>288</v>
          </cell>
          <cell r="Z135" t="e">
            <v>#N/A</v>
          </cell>
          <cell r="AA135" t="str">
            <v>7月9号下班卡</v>
          </cell>
          <cell r="AB135" t="str">
            <v>欧响亮</v>
          </cell>
          <cell r="AC135" t="str">
            <v>欧响亮</v>
          </cell>
          <cell r="AD135" t="str">
            <v>欧响亮</v>
          </cell>
          <cell r="AE135" t="str">
            <v>欧响亮</v>
          </cell>
          <cell r="AF135" t="e">
            <v>#N/A</v>
          </cell>
          <cell r="AG135" t="e">
            <v>#N/A</v>
          </cell>
          <cell r="AH135" t="str">
            <v>在职</v>
          </cell>
          <cell r="AI135" t="str">
            <v>光华荣昌</v>
          </cell>
        </row>
        <row r="136">
          <cell r="B136" t="str">
            <v>刘明</v>
          </cell>
          <cell r="C136" t="str">
            <v>总装前排</v>
          </cell>
          <cell r="D136">
            <v>44306</v>
          </cell>
          <cell r="E136">
            <v>22</v>
          </cell>
          <cell r="F136">
            <v>22</v>
          </cell>
          <cell r="G136">
            <v>2.5</v>
          </cell>
        </row>
        <row r="136">
          <cell r="T136">
            <v>21</v>
          </cell>
          <cell r="U136">
            <v>4</v>
          </cell>
          <cell r="V136">
            <v>284</v>
          </cell>
        </row>
        <row r="136">
          <cell r="X136">
            <v>94</v>
          </cell>
          <cell r="Y136">
            <v>282</v>
          </cell>
          <cell r="Z136">
            <v>0</v>
          </cell>
          <cell r="AA136">
            <v>0</v>
          </cell>
          <cell r="AB136" t="str">
            <v>刘明</v>
          </cell>
          <cell r="AC136" t="str">
            <v>刘明</v>
          </cell>
          <cell r="AD136" t="str">
            <v>刘明</v>
          </cell>
          <cell r="AE136" t="str">
            <v>刘明</v>
          </cell>
          <cell r="AF136" t="e">
            <v>#N/A</v>
          </cell>
          <cell r="AG136" t="e">
            <v>#N/A</v>
          </cell>
          <cell r="AH136" t="str">
            <v>在职</v>
          </cell>
          <cell r="AI136" t="str">
            <v>鑫起</v>
          </cell>
        </row>
        <row r="137">
          <cell r="B137" t="str">
            <v>苏超</v>
          </cell>
          <cell r="C137" t="str">
            <v>总装前排</v>
          </cell>
          <cell r="D137">
            <v>41884</v>
          </cell>
          <cell r="E137">
            <v>19.5</v>
          </cell>
          <cell r="F137">
            <v>19.5</v>
          </cell>
        </row>
        <row r="137">
          <cell r="T137">
            <v>16</v>
          </cell>
        </row>
        <row r="137">
          <cell r="V137">
            <v>192</v>
          </cell>
        </row>
        <row r="137">
          <cell r="X137">
            <v>93</v>
          </cell>
          <cell r="Y137">
            <v>279</v>
          </cell>
          <cell r="Z137" t="e">
            <v>#N/A</v>
          </cell>
          <cell r="AA137">
            <v>0</v>
          </cell>
          <cell r="AB137" t="str">
            <v>苏超</v>
          </cell>
          <cell r="AC137" t="str">
            <v>苏超</v>
          </cell>
          <cell r="AD137" t="str">
            <v>苏超</v>
          </cell>
          <cell r="AE137" t="str">
            <v>苏超</v>
          </cell>
          <cell r="AF137" t="e">
            <v>#N/A</v>
          </cell>
          <cell r="AG137" t="e">
            <v>#N/A</v>
          </cell>
          <cell r="AH137" t="str">
            <v>在职</v>
          </cell>
          <cell r="AI137" t="str">
            <v>光华荣昌</v>
          </cell>
        </row>
        <row r="138">
          <cell r="B138" t="str">
            <v>吴陈</v>
          </cell>
          <cell r="C138" t="str">
            <v>总装前排</v>
          </cell>
          <cell r="D138">
            <v>42107</v>
          </cell>
          <cell r="E138">
            <v>19</v>
          </cell>
          <cell r="F138">
            <v>19</v>
          </cell>
          <cell r="G138">
            <v>0.5</v>
          </cell>
        </row>
        <row r="138">
          <cell r="T138">
            <v>15</v>
          </cell>
        </row>
        <row r="138">
          <cell r="V138">
            <v>180</v>
          </cell>
        </row>
        <row r="138">
          <cell r="X138">
            <v>92</v>
          </cell>
          <cell r="Y138">
            <v>276</v>
          </cell>
          <cell r="Z138" t="e">
            <v>#N/A</v>
          </cell>
          <cell r="AA138">
            <v>0</v>
          </cell>
          <cell r="AB138" t="str">
            <v>吴陈</v>
          </cell>
          <cell r="AC138" t="str">
            <v>吴陈</v>
          </cell>
          <cell r="AD138" t="str">
            <v>吴陈</v>
          </cell>
          <cell r="AE138" t="str">
            <v>吴陈</v>
          </cell>
          <cell r="AF138" t="e">
            <v>#N/A</v>
          </cell>
          <cell r="AG138" t="e">
            <v>#N/A</v>
          </cell>
          <cell r="AH138" t="str">
            <v>在职</v>
          </cell>
          <cell r="AI138" t="str">
            <v>光华荣昌</v>
          </cell>
        </row>
        <row r="139">
          <cell r="B139" t="str">
            <v>李亦斌</v>
          </cell>
          <cell r="C139" t="str">
            <v>总装前排</v>
          </cell>
          <cell r="D139">
            <v>41718</v>
          </cell>
          <cell r="E139">
            <v>19</v>
          </cell>
          <cell r="F139">
            <v>19</v>
          </cell>
          <cell r="G139">
            <v>0.5</v>
          </cell>
        </row>
        <row r="139">
          <cell r="T139">
            <v>15</v>
          </cell>
        </row>
        <row r="139">
          <cell r="V139">
            <v>180</v>
          </cell>
        </row>
        <row r="139">
          <cell r="X139">
            <v>90</v>
          </cell>
          <cell r="Y139">
            <v>270</v>
          </cell>
          <cell r="Z139">
            <v>0</v>
          </cell>
          <cell r="AA139">
            <v>0</v>
          </cell>
          <cell r="AB139" t="str">
            <v>李亦斌</v>
          </cell>
          <cell r="AC139" t="str">
            <v>李亦斌</v>
          </cell>
          <cell r="AD139" t="str">
            <v>李亦斌</v>
          </cell>
          <cell r="AE139" t="str">
            <v>李亦斌</v>
          </cell>
          <cell r="AF139" t="e">
            <v>#N/A</v>
          </cell>
          <cell r="AG139" t="e">
            <v>#N/A</v>
          </cell>
          <cell r="AH139" t="str">
            <v>在职</v>
          </cell>
          <cell r="AI139" t="str">
            <v>光华荣昌</v>
          </cell>
        </row>
        <row r="140">
          <cell r="B140" t="str">
            <v>刘文强</v>
          </cell>
          <cell r="C140" t="str">
            <v>总装前排</v>
          </cell>
          <cell r="D140">
            <v>42554</v>
          </cell>
          <cell r="E140">
            <v>19</v>
          </cell>
          <cell r="F140">
            <v>19</v>
          </cell>
          <cell r="G140">
            <v>0.5</v>
          </cell>
        </row>
        <row r="140">
          <cell r="T140">
            <v>15</v>
          </cell>
        </row>
        <row r="140">
          <cell r="V140">
            <v>180</v>
          </cell>
        </row>
        <row r="140">
          <cell r="X140">
            <v>88</v>
          </cell>
          <cell r="Y140">
            <v>264</v>
          </cell>
          <cell r="Z140" t="e">
            <v>#N/A</v>
          </cell>
          <cell r="AA140">
            <v>0</v>
          </cell>
          <cell r="AB140" t="str">
            <v>刘文强</v>
          </cell>
          <cell r="AC140" t="str">
            <v>刘文强</v>
          </cell>
          <cell r="AD140" t="str">
            <v>刘文强</v>
          </cell>
          <cell r="AE140" t="str">
            <v>刘文强</v>
          </cell>
          <cell r="AF140" t="e">
            <v>#N/A</v>
          </cell>
          <cell r="AG140" t="e">
            <v>#N/A</v>
          </cell>
          <cell r="AH140" t="str">
            <v>在职</v>
          </cell>
          <cell r="AI140" t="str">
            <v>光华荣昌</v>
          </cell>
        </row>
        <row r="141">
          <cell r="B141" t="str">
            <v>罗鹏</v>
          </cell>
          <cell r="C141" t="str">
            <v>总装前排</v>
          </cell>
          <cell r="D141">
            <v>41213</v>
          </cell>
          <cell r="E141">
            <v>19</v>
          </cell>
          <cell r="F141">
            <v>19</v>
          </cell>
          <cell r="G141">
            <v>0.5</v>
          </cell>
        </row>
        <row r="141">
          <cell r="P141">
            <v>1</v>
          </cell>
        </row>
        <row r="141">
          <cell r="T141">
            <v>15</v>
          </cell>
        </row>
        <row r="141">
          <cell r="V141">
            <v>180</v>
          </cell>
        </row>
        <row r="141">
          <cell r="X141">
            <v>94</v>
          </cell>
          <cell r="Y141">
            <v>282</v>
          </cell>
          <cell r="Z141" t="e">
            <v>#N/A</v>
          </cell>
          <cell r="AA141" t="str">
            <v>24下班卡</v>
          </cell>
          <cell r="AB141" t="str">
            <v>罗鹏</v>
          </cell>
          <cell r="AC141" t="str">
            <v>罗鹏</v>
          </cell>
          <cell r="AD141" t="str">
            <v>罗鹏</v>
          </cell>
          <cell r="AE141" t="str">
            <v>罗鹏</v>
          </cell>
          <cell r="AF141" t="e">
            <v>#N/A</v>
          </cell>
          <cell r="AG141" t="e">
            <v>#N/A</v>
          </cell>
          <cell r="AH141" t="str">
            <v>在职</v>
          </cell>
          <cell r="AI141" t="str">
            <v>光华荣昌</v>
          </cell>
        </row>
        <row r="142">
          <cell r="B142" t="str">
            <v>邓日顺</v>
          </cell>
          <cell r="C142" t="str">
            <v>总装前排</v>
          </cell>
          <cell r="D142">
            <v>41881</v>
          </cell>
          <cell r="E142">
            <v>18.5</v>
          </cell>
          <cell r="F142">
            <v>18.5</v>
          </cell>
        </row>
        <row r="142">
          <cell r="T142">
            <v>14</v>
          </cell>
        </row>
        <row r="142">
          <cell r="V142">
            <v>168</v>
          </cell>
        </row>
        <row r="142">
          <cell r="X142">
            <v>90</v>
          </cell>
          <cell r="Y142">
            <v>270</v>
          </cell>
          <cell r="Z142">
            <v>0</v>
          </cell>
          <cell r="AA142">
            <v>0</v>
          </cell>
          <cell r="AB142" t="str">
            <v>邓日顺</v>
          </cell>
          <cell r="AC142" t="str">
            <v>邓日顺</v>
          </cell>
          <cell r="AD142" t="str">
            <v>邓日顺</v>
          </cell>
          <cell r="AE142" t="str">
            <v>邓日顺</v>
          </cell>
          <cell r="AF142" t="e">
            <v>#N/A</v>
          </cell>
          <cell r="AG142" t="e">
            <v>#N/A</v>
          </cell>
          <cell r="AH142" t="str">
            <v>在职</v>
          </cell>
          <cell r="AI142" t="str">
            <v>光华荣昌</v>
          </cell>
        </row>
        <row r="143">
          <cell r="B143" t="str">
            <v>胡荣华</v>
          </cell>
          <cell r="C143" t="str">
            <v>总装前排</v>
          </cell>
          <cell r="D143">
            <v>41518</v>
          </cell>
          <cell r="E143">
            <v>18.5</v>
          </cell>
          <cell r="F143">
            <v>18.5</v>
          </cell>
        </row>
        <row r="143">
          <cell r="T143">
            <v>14</v>
          </cell>
        </row>
        <row r="143">
          <cell r="V143">
            <v>168</v>
          </cell>
        </row>
        <row r="143">
          <cell r="X143">
            <v>86</v>
          </cell>
          <cell r="Y143">
            <v>258</v>
          </cell>
          <cell r="Z143" t="e">
            <v>#N/A</v>
          </cell>
          <cell r="AA143">
            <v>0</v>
          </cell>
          <cell r="AB143" t="str">
            <v>胡荣华</v>
          </cell>
          <cell r="AC143" t="str">
            <v>胡荣华</v>
          </cell>
          <cell r="AD143" t="str">
            <v>胡荣华</v>
          </cell>
          <cell r="AE143" t="str">
            <v>胡荣华</v>
          </cell>
          <cell r="AF143" t="e">
            <v>#N/A</v>
          </cell>
          <cell r="AG143" t="e">
            <v>#N/A</v>
          </cell>
          <cell r="AH143" t="str">
            <v>在职</v>
          </cell>
          <cell r="AI143" t="str">
            <v>光华荣昌</v>
          </cell>
        </row>
        <row r="144">
          <cell r="B144" t="str">
            <v>杨亮亮</v>
          </cell>
          <cell r="C144" t="str">
            <v>总装前排</v>
          </cell>
          <cell r="D144">
            <v>43685</v>
          </cell>
          <cell r="E144">
            <v>18.5</v>
          </cell>
          <cell r="F144">
            <v>18.5</v>
          </cell>
        </row>
        <row r="144">
          <cell r="T144">
            <v>14</v>
          </cell>
          <cell r="U144">
            <v>2</v>
          </cell>
          <cell r="V144">
            <v>184</v>
          </cell>
        </row>
        <row r="144">
          <cell r="X144">
            <v>91</v>
          </cell>
          <cell r="Y144">
            <v>273</v>
          </cell>
          <cell r="Z144">
            <v>0</v>
          </cell>
          <cell r="AA144">
            <v>0</v>
          </cell>
          <cell r="AB144" t="str">
            <v>杨亮亮</v>
          </cell>
          <cell r="AC144" t="str">
            <v>杨亮亮</v>
          </cell>
          <cell r="AD144" t="str">
            <v>杨亮亮</v>
          </cell>
          <cell r="AE144" t="str">
            <v>杨亮亮</v>
          </cell>
          <cell r="AF144" t="e">
            <v>#N/A</v>
          </cell>
          <cell r="AG144" t="e">
            <v>#N/A</v>
          </cell>
          <cell r="AH144" t="str">
            <v>在职</v>
          </cell>
          <cell r="AI144" t="str">
            <v>鑫起</v>
          </cell>
        </row>
        <row r="145">
          <cell r="B145" t="str">
            <v>曾李文</v>
          </cell>
          <cell r="C145" t="str">
            <v>总装前排</v>
          </cell>
          <cell r="D145">
            <v>45116</v>
          </cell>
          <cell r="E145">
            <v>21.75</v>
          </cell>
          <cell r="F145">
            <v>13</v>
          </cell>
        </row>
        <row r="145">
          <cell r="T145">
            <v>11</v>
          </cell>
        </row>
        <row r="145">
          <cell r="V145">
            <v>132</v>
          </cell>
        </row>
        <row r="145">
          <cell r="X145">
            <v>90</v>
          </cell>
          <cell r="Y145">
            <v>270</v>
          </cell>
          <cell r="Z145" t="e">
            <v>#N/A</v>
          </cell>
          <cell r="AA145">
            <v>0</v>
          </cell>
          <cell r="AB145" t="str">
            <v>曾李文</v>
          </cell>
          <cell r="AC145" t="str">
            <v>曾李文</v>
          </cell>
          <cell r="AD145" t="str">
            <v>曾李文</v>
          </cell>
          <cell r="AE145" t="str">
            <v>曾李文</v>
          </cell>
          <cell r="AF145" t="e">
            <v>#N/A</v>
          </cell>
          <cell r="AG145" t="e">
            <v>#N/A</v>
          </cell>
          <cell r="AH145" t="str">
            <v>在职</v>
          </cell>
          <cell r="AI145" t="str">
            <v>湖南诚展</v>
          </cell>
        </row>
        <row r="146">
          <cell r="B146" t="str">
            <v>刘谦</v>
          </cell>
          <cell r="C146" t="str">
            <v>总装前排</v>
          </cell>
          <cell r="D146">
            <v>42783</v>
          </cell>
          <cell r="E146">
            <v>18.5</v>
          </cell>
          <cell r="F146">
            <v>18.5</v>
          </cell>
        </row>
        <row r="146">
          <cell r="T146">
            <v>14</v>
          </cell>
        </row>
        <row r="146">
          <cell r="V146">
            <v>168</v>
          </cell>
        </row>
        <row r="146">
          <cell r="X146">
            <v>90</v>
          </cell>
          <cell r="Y146">
            <v>270</v>
          </cell>
          <cell r="Z146">
            <v>0</v>
          </cell>
          <cell r="AA146">
            <v>0</v>
          </cell>
          <cell r="AB146" t="str">
            <v>刘谦</v>
          </cell>
          <cell r="AC146" t="str">
            <v>刘谦</v>
          </cell>
          <cell r="AD146" t="str">
            <v>刘谦</v>
          </cell>
          <cell r="AE146" t="str">
            <v>刘谦</v>
          </cell>
          <cell r="AF146" t="e">
            <v>#N/A</v>
          </cell>
          <cell r="AG146" t="e">
            <v>#N/A</v>
          </cell>
          <cell r="AH146" t="str">
            <v>在职</v>
          </cell>
          <cell r="AI146" t="str">
            <v>光华荣昌</v>
          </cell>
        </row>
        <row r="147">
          <cell r="B147" t="str">
            <v>王锋卡</v>
          </cell>
          <cell r="C147" t="str">
            <v>总装前排</v>
          </cell>
          <cell r="D147">
            <v>45102</v>
          </cell>
          <cell r="E147">
            <v>19</v>
          </cell>
          <cell r="F147">
            <v>19</v>
          </cell>
        </row>
        <row r="147">
          <cell r="T147">
            <v>15</v>
          </cell>
        </row>
        <row r="147">
          <cell r="V147">
            <v>180</v>
          </cell>
        </row>
        <row r="147">
          <cell r="X147">
            <v>93</v>
          </cell>
          <cell r="Y147">
            <v>279</v>
          </cell>
          <cell r="Z147">
            <v>0</v>
          </cell>
          <cell r="AA147">
            <v>0</v>
          </cell>
          <cell r="AB147" t="str">
            <v>王锋卡</v>
          </cell>
          <cell r="AC147" t="str">
            <v>王锋卡</v>
          </cell>
          <cell r="AD147" t="str">
            <v>王锋卡</v>
          </cell>
          <cell r="AE147" t="str">
            <v>王锋卡</v>
          </cell>
          <cell r="AF147" t="e">
            <v>#N/A</v>
          </cell>
          <cell r="AG147" t="e">
            <v>#N/A</v>
          </cell>
          <cell r="AH147" t="str">
            <v>在职</v>
          </cell>
          <cell r="AI147" t="str">
            <v>湖南诚展</v>
          </cell>
        </row>
        <row r="148">
          <cell r="B148" t="str">
            <v>易任红</v>
          </cell>
          <cell r="C148" t="str">
            <v>总装前排</v>
          </cell>
          <cell r="D148">
            <v>41332</v>
          </cell>
          <cell r="E148">
            <v>26</v>
          </cell>
          <cell r="F148">
            <v>18</v>
          </cell>
          <cell r="G148">
            <v>16</v>
          </cell>
        </row>
        <row r="148">
          <cell r="K148">
            <v>7</v>
          </cell>
        </row>
        <row r="148">
          <cell r="T148">
            <v>17</v>
          </cell>
        </row>
        <row r="148">
          <cell r="V148">
            <v>204</v>
          </cell>
        </row>
        <row r="148">
          <cell r="X148">
            <v>87</v>
          </cell>
          <cell r="Y148">
            <v>261</v>
          </cell>
          <cell r="Z148" t="e">
            <v>#N/A</v>
          </cell>
          <cell r="AA148" t="str">
            <v>7.18日8点-7.21日8点手受伤请假7天</v>
          </cell>
          <cell r="AB148" t="str">
            <v>易任红</v>
          </cell>
          <cell r="AC148" t="str">
            <v>易任红</v>
          </cell>
          <cell r="AD148" t="str">
            <v>易任红</v>
          </cell>
          <cell r="AE148" t="str">
            <v>易任红</v>
          </cell>
          <cell r="AF148" t="e">
            <v>#N/A</v>
          </cell>
          <cell r="AG148" t="e">
            <v>#N/A</v>
          </cell>
          <cell r="AH148" t="str">
            <v>在职</v>
          </cell>
          <cell r="AI148">
            <v>0</v>
          </cell>
        </row>
        <row r="149">
          <cell r="B149" t="str">
            <v>李知洋</v>
          </cell>
          <cell r="C149" t="str">
            <v>总装前排</v>
          </cell>
          <cell r="D149">
            <v>44788</v>
          </cell>
          <cell r="E149">
            <v>21.75</v>
          </cell>
          <cell r="F149">
            <v>14</v>
          </cell>
        </row>
        <row r="149">
          <cell r="K149">
            <v>1</v>
          </cell>
        </row>
        <row r="149">
          <cell r="P149">
            <v>1</v>
          </cell>
        </row>
        <row r="149">
          <cell r="T149">
            <v>10</v>
          </cell>
        </row>
        <row r="149">
          <cell r="V149">
            <v>120</v>
          </cell>
          <cell r="W149" t="str">
            <v>2025/7/27离职</v>
          </cell>
          <cell r="X149">
            <v>91</v>
          </cell>
          <cell r="Y149">
            <v>273</v>
          </cell>
          <cell r="Z149" t="e">
            <v>#N/A</v>
          </cell>
          <cell r="AA149" t="str">
            <v>7.16家中电子门锁时效请假一天修锁；23号上班卡</v>
          </cell>
          <cell r="AB149" t="e">
            <v>#N/A</v>
          </cell>
          <cell r="AC149" t="str">
            <v>李知洋</v>
          </cell>
          <cell r="AD149" t="e">
            <v>#N/A</v>
          </cell>
          <cell r="AE149" t="str">
            <v>李知洋</v>
          </cell>
          <cell r="AF149" t="e">
            <v>#N/A</v>
          </cell>
          <cell r="AG149" t="str">
            <v>李知洋</v>
          </cell>
          <cell r="AH149" t="str">
            <v>2025/7/27辞职</v>
          </cell>
          <cell r="AI149" t="str">
            <v>鑫起</v>
          </cell>
        </row>
        <row r="150">
          <cell r="B150" t="str">
            <v>曹卫清</v>
          </cell>
          <cell r="C150" t="str">
            <v>总装前排</v>
          </cell>
          <cell r="D150">
            <v>44753</v>
          </cell>
          <cell r="E150">
            <v>21.75</v>
          </cell>
          <cell r="F150">
            <v>2</v>
          </cell>
        </row>
        <row r="150">
          <cell r="T150">
            <v>1</v>
          </cell>
        </row>
        <row r="150">
          <cell r="V150">
            <v>12</v>
          </cell>
          <cell r="W150" t="str">
            <v>2025/7/7退休</v>
          </cell>
          <cell r="X150">
            <v>97</v>
          </cell>
          <cell r="Y150">
            <v>291</v>
          </cell>
          <cell r="Z150">
            <v>0</v>
          </cell>
          <cell r="AA150">
            <v>0</v>
          </cell>
          <cell r="AB150" t="e">
            <v>#N/A</v>
          </cell>
          <cell r="AC150" t="str">
            <v>曹卫清</v>
          </cell>
          <cell r="AD150" t="e">
            <v>#N/A</v>
          </cell>
          <cell r="AE150" t="str">
            <v>曹卫清</v>
          </cell>
          <cell r="AF150" t="e">
            <v>#N/A</v>
          </cell>
          <cell r="AG150" t="str">
            <v>曹卫清</v>
          </cell>
          <cell r="AH150" t="str">
            <v>2025/7/7退休</v>
          </cell>
          <cell r="AI150" t="str">
            <v>鑫起</v>
          </cell>
        </row>
        <row r="151">
          <cell r="B151" t="str">
            <v>蒋正林</v>
          </cell>
          <cell r="C151" t="str">
            <v>发泡</v>
          </cell>
          <cell r="D151">
            <v>41520</v>
          </cell>
          <cell r="E151">
            <v>20.5</v>
          </cell>
          <cell r="F151">
            <v>20.5</v>
          </cell>
        </row>
        <row r="151">
          <cell r="P151">
            <v>1</v>
          </cell>
        </row>
        <row r="151">
          <cell r="T151">
            <v>20</v>
          </cell>
          <cell r="U151">
            <v>20</v>
          </cell>
          <cell r="V151">
            <v>400</v>
          </cell>
        </row>
        <row r="151">
          <cell r="X151">
            <v>82</v>
          </cell>
          <cell r="Y151">
            <v>246</v>
          </cell>
          <cell r="Z151">
            <v>0</v>
          </cell>
          <cell r="AA151" t="str">
            <v>30下班卡</v>
          </cell>
          <cell r="AB151" t="str">
            <v>蒋正林</v>
          </cell>
          <cell r="AC151" t="str">
            <v>蒋正林</v>
          </cell>
          <cell r="AD151" t="str">
            <v>蒋正林</v>
          </cell>
          <cell r="AE151" t="str">
            <v>蒋正林</v>
          </cell>
          <cell r="AF151" t="str">
            <v>蒋正林</v>
          </cell>
          <cell r="AG151" t="e">
            <v>#N/A</v>
          </cell>
          <cell r="AH151" t="str">
            <v>在职</v>
          </cell>
          <cell r="AI151" t="str">
            <v>鑫起</v>
          </cell>
        </row>
        <row r="152">
          <cell r="B152" t="str">
            <v>刘孝其</v>
          </cell>
          <cell r="C152" t="str">
            <v>发泡A班</v>
          </cell>
          <cell r="D152">
            <v>41325</v>
          </cell>
          <cell r="E152">
            <v>26</v>
          </cell>
          <cell r="F152">
            <v>26</v>
          </cell>
        </row>
        <row r="152">
          <cell r="T152">
            <v>26</v>
          </cell>
          <cell r="U152">
            <v>26</v>
          </cell>
          <cell r="V152">
            <v>520</v>
          </cell>
        </row>
        <row r="152">
          <cell r="X152">
            <v>85</v>
          </cell>
          <cell r="Y152">
            <v>255</v>
          </cell>
          <cell r="Z152">
            <v>0</v>
          </cell>
          <cell r="AA152" t="str">
            <v>6号有打卡手工休</v>
          </cell>
          <cell r="AB152" t="str">
            <v>刘孝其</v>
          </cell>
          <cell r="AC152" t="str">
            <v>刘孝其</v>
          </cell>
          <cell r="AD152" t="str">
            <v>刘孝其</v>
          </cell>
          <cell r="AE152" t="str">
            <v>刘孝其</v>
          </cell>
          <cell r="AF152" t="str">
            <v>刘孝其</v>
          </cell>
          <cell r="AG152" t="e">
            <v>#N/A</v>
          </cell>
          <cell r="AH152" t="str">
            <v>在职</v>
          </cell>
          <cell r="AI152" t="str">
            <v>光华荣昌</v>
          </cell>
        </row>
        <row r="153">
          <cell r="B153" t="str">
            <v>冉景斌</v>
          </cell>
          <cell r="C153" t="str">
            <v>发泡</v>
          </cell>
          <cell r="D153">
            <v>41396</v>
          </cell>
          <cell r="E153">
            <v>24.5</v>
          </cell>
          <cell r="F153">
            <v>23.5</v>
          </cell>
        </row>
        <row r="153">
          <cell r="O153">
            <v>1</v>
          </cell>
          <cell r="P153">
            <v>2</v>
          </cell>
        </row>
        <row r="153">
          <cell r="T153">
            <v>23</v>
          </cell>
          <cell r="U153">
            <v>22</v>
          </cell>
          <cell r="V153">
            <v>452</v>
          </cell>
        </row>
        <row r="153">
          <cell r="X153">
            <v>90</v>
          </cell>
          <cell r="Y153">
            <v>270</v>
          </cell>
          <cell r="Z153">
            <v>0</v>
          </cell>
          <cell r="AA153" t="str">
            <v>7.6发泡有生产情况无故不上班，没有请假旷工1天；17白班下班卡，29晚班下班卡，手工考勤24.3打卡23.5天，数错？</v>
          </cell>
          <cell r="AB153" t="str">
            <v>冉景斌</v>
          </cell>
          <cell r="AC153" t="str">
            <v>冉景斌</v>
          </cell>
          <cell r="AD153" t="str">
            <v>冉景斌</v>
          </cell>
          <cell r="AE153" t="str">
            <v>冉景斌</v>
          </cell>
          <cell r="AF153" t="str">
            <v>冉景斌</v>
          </cell>
          <cell r="AG153" t="e">
            <v>#N/A</v>
          </cell>
          <cell r="AH153" t="str">
            <v>在职</v>
          </cell>
          <cell r="AI153" t="str">
            <v>光华荣昌</v>
          </cell>
        </row>
        <row r="154">
          <cell r="B154" t="str">
            <v>林虎</v>
          </cell>
          <cell r="C154" t="str">
            <v>发泡</v>
          </cell>
          <cell r="D154">
            <v>41904</v>
          </cell>
          <cell r="E154">
            <v>24</v>
          </cell>
          <cell r="F154">
            <v>24</v>
          </cell>
        </row>
        <row r="154">
          <cell r="T154">
            <v>24</v>
          </cell>
          <cell r="U154">
            <v>24</v>
          </cell>
          <cell r="V154">
            <v>480</v>
          </cell>
        </row>
        <row r="154">
          <cell r="X154">
            <v>91</v>
          </cell>
          <cell r="Y154">
            <v>273</v>
          </cell>
          <cell r="Z154" t="e">
            <v>#N/A</v>
          </cell>
          <cell r="AA154">
            <v>0</v>
          </cell>
          <cell r="AB154" t="str">
            <v>林虎</v>
          </cell>
          <cell r="AC154" t="str">
            <v>林虎</v>
          </cell>
          <cell r="AD154" t="str">
            <v>林虎</v>
          </cell>
          <cell r="AE154" t="str">
            <v>林虎</v>
          </cell>
          <cell r="AF154" t="str">
            <v>林虎</v>
          </cell>
          <cell r="AG154" t="e">
            <v>#N/A</v>
          </cell>
          <cell r="AH154" t="str">
            <v>在职</v>
          </cell>
          <cell r="AI154" t="str">
            <v>光华荣昌</v>
          </cell>
        </row>
        <row r="155">
          <cell r="B155" t="str">
            <v>郭正军</v>
          </cell>
          <cell r="C155" t="str">
            <v>发泡A班</v>
          </cell>
          <cell r="D155">
            <v>44712</v>
          </cell>
          <cell r="E155">
            <v>22</v>
          </cell>
          <cell r="F155">
            <v>22</v>
          </cell>
        </row>
        <row r="155">
          <cell r="T155">
            <v>22</v>
          </cell>
          <cell r="U155">
            <v>22</v>
          </cell>
          <cell r="V155">
            <v>440</v>
          </cell>
        </row>
        <row r="155">
          <cell r="X155">
            <v>91</v>
          </cell>
          <cell r="Y155">
            <v>273</v>
          </cell>
          <cell r="Z155" t="e">
            <v>#N/A</v>
          </cell>
          <cell r="AA155">
            <v>0</v>
          </cell>
          <cell r="AB155" t="str">
            <v>郭正军</v>
          </cell>
          <cell r="AC155" t="str">
            <v>郭正军</v>
          </cell>
          <cell r="AD155" t="str">
            <v>郭正军</v>
          </cell>
          <cell r="AE155" t="str">
            <v>郭正军</v>
          </cell>
          <cell r="AF155" t="str">
            <v>郭正军</v>
          </cell>
          <cell r="AG155" t="e">
            <v>#N/A</v>
          </cell>
          <cell r="AH155" t="str">
            <v>在职</v>
          </cell>
          <cell r="AI155" t="str">
            <v>鑫起</v>
          </cell>
        </row>
        <row r="156">
          <cell r="B156" t="str">
            <v>刘志平</v>
          </cell>
          <cell r="C156" t="str">
            <v>发泡A班</v>
          </cell>
          <cell r="D156">
            <v>41253</v>
          </cell>
          <cell r="E156">
            <v>26</v>
          </cell>
          <cell r="F156">
            <v>27</v>
          </cell>
        </row>
        <row r="156">
          <cell r="T156">
            <v>27</v>
          </cell>
          <cell r="U156">
            <v>27</v>
          </cell>
          <cell r="V156">
            <v>540</v>
          </cell>
        </row>
        <row r="156">
          <cell r="X156">
            <v>92</v>
          </cell>
          <cell r="Y156">
            <v>276</v>
          </cell>
          <cell r="Z156" t="e">
            <v>#N/A</v>
          </cell>
          <cell r="AA156">
            <v>0</v>
          </cell>
          <cell r="AB156" t="str">
            <v>刘志平</v>
          </cell>
          <cell r="AC156" t="str">
            <v>刘志平</v>
          </cell>
          <cell r="AD156" t="str">
            <v>刘志平</v>
          </cell>
          <cell r="AE156" t="str">
            <v>刘志平</v>
          </cell>
          <cell r="AF156" t="str">
            <v>刘志平</v>
          </cell>
          <cell r="AG156" t="e">
            <v>#N/A</v>
          </cell>
          <cell r="AH156" t="str">
            <v>在职</v>
          </cell>
          <cell r="AI156" t="str">
            <v>光华荣昌</v>
          </cell>
        </row>
        <row r="157">
          <cell r="B157" t="str">
            <v>高万</v>
          </cell>
        </row>
        <row r="157">
          <cell r="D157">
            <v>45309</v>
          </cell>
          <cell r="E157">
            <v>21</v>
          </cell>
          <cell r="F157">
            <v>21</v>
          </cell>
        </row>
        <row r="157">
          <cell r="K157">
            <v>0</v>
          </cell>
        </row>
        <row r="157">
          <cell r="O157">
            <v>0</v>
          </cell>
          <cell r="P157">
            <v>0</v>
          </cell>
        </row>
        <row r="157">
          <cell r="V157">
            <v>0</v>
          </cell>
          <cell r="W157" t="str">
            <v>残疾人安置</v>
          </cell>
        </row>
        <row r="157">
          <cell r="Z157" t="e">
            <v>#N/A</v>
          </cell>
          <cell r="AA157">
            <v>0</v>
          </cell>
          <cell r="AB157" t="str">
            <v>高万</v>
          </cell>
          <cell r="AC157" t="str">
            <v>高万</v>
          </cell>
          <cell r="AD157" t="str">
            <v>高万</v>
          </cell>
          <cell r="AE157" t="str">
            <v>高万</v>
          </cell>
          <cell r="AF157" t="e">
            <v>#N/A</v>
          </cell>
          <cell r="AG157" t="e">
            <v>#N/A</v>
          </cell>
          <cell r="AH157" t="str">
            <v>在职</v>
          </cell>
          <cell r="AI157" t="str">
            <v>光华荣昌</v>
          </cell>
        </row>
        <row r="158">
          <cell r="H158">
            <v>0</v>
          </cell>
          <cell r="I158">
            <v>0</v>
          </cell>
        </row>
        <row r="158">
          <cell r="AI158">
            <v>0</v>
          </cell>
        </row>
        <row r="159">
          <cell r="B159" t="str">
            <v>考勤人数</v>
          </cell>
          <cell r="C159">
            <v>154</v>
          </cell>
          <cell r="D159" t="str">
            <v>含离职59人</v>
          </cell>
        </row>
        <row r="159">
          <cell r="H159" t="str">
            <v>A线</v>
          </cell>
          <cell r="I159" t="str">
            <v>打杂其他</v>
          </cell>
        </row>
        <row r="159">
          <cell r="AI159">
            <v>0</v>
          </cell>
        </row>
        <row r="160">
          <cell r="B160" t="str">
            <v>工资表人数</v>
          </cell>
          <cell r="C160">
            <v>156</v>
          </cell>
          <cell r="D160" t="str">
            <v>赵平、谭桂平无考勤</v>
          </cell>
        </row>
        <row r="160">
          <cell r="AI160">
            <v>0</v>
          </cell>
        </row>
        <row r="161">
          <cell r="B161" t="str">
            <v>长沙现服</v>
          </cell>
          <cell r="C161">
            <v>1</v>
          </cell>
          <cell r="D161" t="str">
            <v>11月转公司</v>
          </cell>
        </row>
        <row r="161">
          <cell r="AI161">
            <v>0</v>
          </cell>
        </row>
        <row r="162">
          <cell r="B162" t="str">
            <v>在职花名册</v>
          </cell>
          <cell r="C162">
            <v>119</v>
          </cell>
          <cell r="D162" t="str">
            <v>不含35人离职</v>
          </cell>
        </row>
        <row r="162">
          <cell r="G162">
            <v>24</v>
          </cell>
          <cell r="H162">
            <v>14.375</v>
          </cell>
          <cell r="I162">
            <v>6</v>
          </cell>
          <cell r="J162">
            <v>5</v>
          </cell>
          <cell r="K162">
            <v>68.6</v>
          </cell>
          <cell r="L162">
            <v>0</v>
          </cell>
          <cell r="M162">
            <v>1</v>
          </cell>
          <cell r="N162">
            <v>1</v>
          </cell>
          <cell r="O162">
            <v>2</v>
          </cell>
          <cell r="P162">
            <v>76</v>
          </cell>
          <cell r="Q162">
            <v>10</v>
          </cell>
          <cell r="R162">
            <v>57</v>
          </cell>
          <cell r="S162">
            <v>199.8</v>
          </cell>
          <cell r="T162">
            <v>3378</v>
          </cell>
          <cell r="U162">
            <v>2479</v>
          </cell>
          <cell r="V162">
            <v>60368</v>
          </cell>
        </row>
        <row r="162">
          <cell r="AI162">
            <v>0</v>
          </cell>
        </row>
        <row r="163">
          <cell r="B163" t="str">
            <v>不含</v>
          </cell>
          <cell r="C163">
            <v>35</v>
          </cell>
          <cell r="D163" t="str">
            <v>离职</v>
          </cell>
        </row>
        <row r="163">
          <cell r="AI163">
            <v>0</v>
          </cell>
        </row>
        <row r="164">
          <cell r="M164">
            <v>0</v>
          </cell>
          <cell r="N164">
            <v>0</v>
          </cell>
          <cell r="O164" t="str">
            <v>一线</v>
          </cell>
          <cell r="P164">
            <v>69</v>
          </cell>
        </row>
        <row r="164">
          <cell r="AI164">
            <v>0</v>
          </cell>
        </row>
        <row r="165">
          <cell r="B165" t="str">
            <v>社保人数</v>
          </cell>
        </row>
        <row r="165">
          <cell r="D165" t="str">
            <v>李开阳重复</v>
          </cell>
        </row>
        <row r="165">
          <cell r="O165" t="str">
            <v>销售</v>
          </cell>
          <cell r="P165">
            <v>0</v>
          </cell>
        </row>
        <row r="165">
          <cell r="AI165">
            <v>0</v>
          </cell>
        </row>
        <row r="166">
          <cell r="D166" t="str">
            <v>李开阳退休返聘诚展交商业工伤</v>
          </cell>
        </row>
        <row r="166">
          <cell r="O166" t="str">
            <v>研发</v>
          </cell>
          <cell r="P166">
            <v>0</v>
          </cell>
        </row>
        <row r="166">
          <cell r="AI166">
            <v>0</v>
          </cell>
        </row>
        <row r="167">
          <cell r="M167">
            <v>1</v>
          </cell>
          <cell r="N167">
            <v>1</v>
          </cell>
          <cell r="O167" t="str">
            <v>科室</v>
          </cell>
          <cell r="P167">
            <v>7</v>
          </cell>
        </row>
        <row r="167">
          <cell r="AI167">
            <v>0</v>
          </cell>
        </row>
        <row r="168">
          <cell r="M168">
            <v>0</v>
          </cell>
          <cell r="N168">
            <v>0</v>
          </cell>
        </row>
        <row r="168">
          <cell r="P168">
            <v>0</v>
          </cell>
        </row>
        <row r="168">
          <cell r="AI168">
            <v>0</v>
          </cell>
        </row>
        <row r="169">
          <cell r="AI169">
            <v>0</v>
          </cell>
        </row>
        <row r="172">
          <cell r="B172" t="str">
            <v>谭桂平</v>
          </cell>
        </row>
        <row r="172">
          <cell r="D172">
            <v>45811</v>
          </cell>
          <cell r="E172">
            <v>26</v>
          </cell>
          <cell r="F172">
            <v>2</v>
          </cell>
        </row>
        <row r="172">
          <cell r="O172">
            <v>1</v>
          </cell>
        </row>
        <row r="172">
          <cell r="T172">
            <v>2</v>
          </cell>
          <cell r="U172">
            <v>2</v>
          </cell>
          <cell r="V172">
            <v>40</v>
          </cell>
          <cell r="W172" t="str">
            <v>2025/06/16号离职</v>
          </cell>
          <cell r="X172">
            <v>88</v>
          </cell>
          <cell r="Y172">
            <v>264</v>
          </cell>
          <cell r="Z172">
            <v>0</v>
          </cell>
          <cell r="AA172" t="str">
            <v>6.16不服从管理人员安排，于晚上11点无故离开岗位下班，给予旷工一天处理</v>
          </cell>
          <cell r="AB172" t="e">
            <v>#N/A</v>
          </cell>
          <cell r="AC172" t="str">
            <v>谭桂平</v>
          </cell>
          <cell r="AD172" t="str">
            <v>谭桂平</v>
          </cell>
          <cell r="AE172" t="e">
            <v>#N/A</v>
          </cell>
          <cell r="AF172" t="str">
            <v>谭桂平</v>
          </cell>
          <cell r="AG172" t="str">
            <v>谭桂平</v>
          </cell>
          <cell r="AH172">
            <v>45824</v>
          </cell>
          <cell r="AI172" t="str">
            <v>湘潭宏顺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54"/>
  <sheetViews>
    <sheetView tabSelected="1" zoomScale="80" zoomScaleNormal="80" topLeftCell="A13" workbookViewId="0">
      <selection activeCell="A13" sqref="$A1:$XFD1048576"/>
    </sheetView>
  </sheetViews>
  <sheetFormatPr defaultColWidth="9" defaultRowHeight="15" customHeight="1"/>
  <cols>
    <col min="1" max="1" width="3.88333333333333" style="2" customWidth="1"/>
    <col min="2" max="2" width="4.88333333333333" style="1" customWidth="1"/>
    <col min="3" max="3" width="7.75" style="3" customWidth="1"/>
    <col min="4" max="7" width="7.13333333333333" style="4" customWidth="1"/>
    <col min="8" max="8" width="7.13333333333333" style="5" customWidth="1"/>
    <col min="9" max="9" width="7.13333333333333" style="4" customWidth="1"/>
    <col min="10" max="10" width="8.125" style="6" customWidth="1"/>
    <col min="11" max="11" width="11.6333333333333" style="7" customWidth="1"/>
    <col min="12" max="12" width="30" style="8" customWidth="1"/>
    <col min="13" max="16" width="9" style="1"/>
    <col min="17" max="17" width="12.625" style="9" customWidth="1"/>
    <col min="18" max="238" width="9" style="1"/>
    <col min="239" max="16370" width="9" style="2"/>
    <col min="16371" max="16384" width="9" style="10"/>
  </cols>
  <sheetData>
    <row r="1" s="1" customFormat="1" ht="24" customHeight="1" spans="1:17">
      <c r="A1" s="11" t="s">
        <v>0</v>
      </c>
      <c r="B1" s="11"/>
      <c r="C1" s="12"/>
      <c r="D1" s="11"/>
      <c r="E1" s="11"/>
      <c r="F1" s="11"/>
      <c r="G1" s="11"/>
      <c r="H1" s="13"/>
      <c r="I1" s="11"/>
      <c r="J1" s="54"/>
      <c r="K1" s="55"/>
      <c r="L1" s="11"/>
      <c r="Q1" s="9"/>
    </row>
    <row r="2" s="1" customFormat="1" ht="14" customHeight="1" spans="1:17">
      <c r="A2" s="11"/>
      <c r="B2" s="11"/>
      <c r="C2" s="12">
        <v>1</v>
      </c>
      <c r="D2" s="12">
        <v>2</v>
      </c>
      <c r="E2" s="12">
        <v>3</v>
      </c>
      <c r="F2" s="12">
        <v>4</v>
      </c>
      <c r="G2" s="12">
        <v>5</v>
      </c>
      <c r="H2" s="12">
        <v>6</v>
      </c>
      <c r="I2" s="12">
        <v>7</v>
      </c>
      <c r="J2" s="12">
        <v>8</v>
      </c>
      <c r="K2" s="12">
        <v>9</v>
      </c>
      <c r="L2" s="12">
        <v>10</v>
      </c>
      <c r="Q2" s="9"/>
    </row>
    <row r="3" s="1" customFormat="1" customHeight="1" spans="1:17">
      <c r="A3" s="14" t="s">
        <v>1</v>
      </c>
      <c r="B3" s="15" t="s">
        <v>2</v>
      </c>
      <c r="C3" s="12" t="s">
        <v>3</v>
      </c>
      <c r="D3" s="16" t="s">
        <v>4</v>
      </c>
      <c r="E3" s="16"/>
      <c r="F3" s="16" t="s">
        <v>5</v>
      </c>
      <c r="G3" s="16"/>
      <c r="H3" s="17"/>
      <c r="I3" s="16"/>
      <c r="J3" s="56" t="s">
        <v>6</v>
      </c>
      <c r="K3" s="57" t="s">
        <v>7</v>
      </c>
      <c r="L3" s="15" t="s">
        <v>8</v>
      </c>
      <c r="Q3" s="9"/>
    </row>
    <row r="4" s="1" customFormat="1" customHeight="1" spans="1:17">
      <c r="A4" s="14"/>
      <c r="B4" s="15"/>
      <c r="C4" s="12"/>
      <c r="D4" s="16" t="s">
        <v>9</v>
      </c>
      <c r="E4" s="16" t="s">
        <v>10</v>
      </c>
      <c r="F4" s="16" t="s">
        <v>11</v>
      </c>
      <c r="G4" s="16" t="s">
        <v>12</v>
      </c>
      <c r="H4" s="17" t="s">
        <v>13</v>
      </c>
      <c r="I4" s="16" t="s">
        <v>14</v>
      </c>
      <c r="J4" s="56"/>
      <c r="K4" s="57"/>
      <c r="L4" s="15"/>
      <c r="Q4" s="9"/>
    </row>
    <row r="5" s="1" customFormat="1" ht="20" customHeight="1" spans="1:17">
      <c r="A5" s="18">
        <f>ROW()-4</f>
        <v>1</v>
      </c>
      <c r="B5" s="19">
        <v>222</v>
      </c>
      <c r="C5" s="20" t="s">
        <v>15</v>
      </c>
      <c r="D5" s="21">
        <v>187</v>
      </c>
      <c r="E5" s="21">
        <v>215</v>
      </c>
      <c r="F5" s="21">
        <f>E5-D5</f>
        <v>28</v>
      </c>
      <c r="G5" s="22">
        <v>1</v>
      </c>
      <c r="H5" s="23">
        <f>F5*G5</f>
        <v>28</v>
      </c>
      <c r="I5" s="23">
        <v>125</v>
      </c>
      <c r="J5" s="58">
        <f>ROUND((H5+I5)/5,2)</f>
        <v>30.6</v>
      </c>
      <c r="K5" s="59" t="s">
        <v>16</v>
      </c>
      <c r="L5" s="60"/>
      <c r="M5" s="1">
        <f>VLOOKUP(C5,'[1]2025.7（初版）'!$B$3:$U$700,5,0)</f>
        <v>19.5</v>
      </c>
      <c r="N5" s="1" t="str">
        <f>VLOOKUP(C5,'[1]2025.7（初版）'!$B$3:$U$700,1,0)</f>
        <v>苏超</v>
      </c>
      <c r="O5" s="1">
        <f ca="1">VLOOKUP(C5,'[1]2025.7（初版）'!$B$3:$CU$700,22,0)</f>
        <v>0</v>
      </c>
      <c r="Q5" s="9"/>
    </row>
    <row r="6" s="1" customFormat="1" ht="20" customHeight="1" spans="1:17">
      <c r="A6" s="18">
        <f t="shared" ref="A6:A15" si="0">ROW()-4</f>
        <v>2</v>
      </c>
      <c r="B6" s="19"/>
      <c r="C6" s="20" t="s">
        <v>17</v>
      </c>
      <c r="D6" s="21"/>
      <c r="E6" s="21"/>
      <c r="F6" s="21"/>
      <c r="G6" s="22"/>
      <c r="H6" s="23"/>
      <c r="I6" s="23"/>
      <c r="J6" s="58">
        <f t="shared" ref="J6:J9" si="1">J5</f>
        <v>30.6</v>
      </c>
      <c r="K6" s="61" t="s">
        <v>18</v>
      </c>
      <c r="L6" s="60"/>
      <c r="M6" s="1">
        <f>VLOOKUP(C6,'[1]2025.7（初版）'!$B$3:$U$700,5,0)</f>
        <v>15</v>
      </c>
      <c r="N6" s="1" t="str">
        <f>VLOOKUP(C6,'[1]2025.7（初版）'!$B$3:$U$700,1,0)</f>
        <v>张周</v>
      </c>
      <c r="O6" s="1">
        <f ca="1">VLOOKUP(C6,'[1]2025.7（初版）'!$B$3:$CU$700,22,0)</f>
        <v>0</v>
      </c>
      <c r="Q6" s="9"/>
    </row>
    <row r="7" s="1" customFormat="1" ht="20" customHeight="1" spans="1:17">
      <c r="A7" s="18">
        <f t="shared" si="0"/>
        <v>3</v>
      </c>
      <c r="B7" s="19"/>
      <c r="C7" s="20" t="s">
        <v>19</v>
      </c>
      <c r="D7" s="21"/>
      <c r="E7" s="21"/>
      <c r="F7" s="21"/>
      <c r="G7" s="22"/>
      <c r="H7" s="23"/>
      <c r="I7" s="23"/>
      <c r="J7" s="58">
        <f t="shared" si="1"/>
        <v>30.6</v>
      </c>
      <c r="K7" s="62" t="s">
        <v>20</v>
      </c>
      <c r="L7" s="60"/>
      <c r="M7" s="1">
        <f>VLOOKUP(C7,'[1]2025.7（初版）'!$B$3:$U$700,5,0)</f>
        <v>26</v>
      </c>
      <c r="N7" s="1" t="str">
        <f>VLOOKUP(C7,'[1]2025.7（初版）'!$B$3:$U$700,1,0)</f>
        <v>左昌福</v>
      </c>
      <c r="O7" s="1">
        <f ca="1">VLOOKUP(C7,'[1]2025.7（初版）'!$B$3:$CU$700,22,0)</f>
        <v>0</v>
      </c>
      <c r="Q7" s="9"/>
    </row>
    <row r="8" s="1" customFormat="1" ht="20" customHeight="1" spans="1:17">
      <c r="A8" s="18">
        <f t="shared" si="0"/>
        <v>4</v>
      </c>
      <c r="B8" s="19"/>
      <c r="C8" s="20" t="s">
        <v>21</v>
      </c>
      <c r="D8" s="21"/>
      <c r="E8" s="21"/>
      <c r="F8" s="21"/>
      <c r="G8" s="22"/>
      <c r="H8" s="23"/>
      <c r="I8" s="23"/>
      <c r="J8" s="58">
        <f t="shared" si="1"/>
        <v>30.6</v>
      </c>
      <c r="K8" s="59" t="s">
        <v>18</v>
      </c>
      <c r="L8" s="60"/>
      <c r="M8" s="1">
        <f>VLOOKUP(C8,'[1]2025.7（初版）'!$B$3:$U$700,5,0)</f>
        <v>27</v>
      </c>
      <c r="N8" s="1" t="str">
        <f>VLOOKUP(C8,'[1]2025.7（初版）'!$B$3:$U$700,1,0)</f>
        <v>刘志平</v>
      </c>
      <c r="O8" s="1">
        <f ca="1">VLOOKUP(C8,'[1]2025.7（初版）'!$B$3:$CU$700,22,0)</f>
        <v>0</v>
      </c>
      <c r="Q8" s="9"/>
    </row>
    <row r="9" s="1" customFormat="1" ht="20" customHeight="1" spans="1:17">
      <c r="A9" s="18">
        <f t="shared" si="0"/>
        <v>5</v>
      </c>
      <c r="B9" s="19"/>
      <c r="C9" s="20" t="s">
        <v>22</v>
      </c>
      <c r="D9" s="21"/>
      <c r="E9" s="21"/>
      <c r="F9" s="21"/>
      <c r="G9" s="22"/>
      <c r="H9" s="23"/>
      <c r="I9" s="23"/>
      <c r="J9" s="58">
        <f t="shared" si="1"/>
        <v>30.6</v>
      </c>
      <c r="K9" s="63" t="s">
        <v>23</v>
      </c>
      <c r="L9" s="60"/>
      <c r="M9" s="1">
        <f>VLOOKUP(C9,'[1]2025.7（初版）'!$B$3:$U$700,5,0)</f>
        <v>24</v>
      </c>
      <c r="N9" s="1" t="str">
        <f>VLOOKUP(C9,'[1]2025.7（初版）'!$B$3:$U$700,1,0)</f>
        <v>林虎</v>
      </c>
      <c r="O9" s="1">
        <f ca="1">VLOOKUP(C9,'[1]2025.7（初版）'!$B$3:$CU$700,22,0)</f>
        <v>0</v>
      </c>
      <c r="Q9" s="9"/>
    </row>
    <row r="10" s="1" customFormat="1" ht="20" customHeight="1" spans="1:242">
      <c r="A10" s="18">
        <f t="shared" si="0"/>
        <v>6</v>
      </c>
      <c r="B10" s="19">
        <v>223</v>
      </c>
      <c r="C10" s="20" t="s">
        <v>24</v>
      </c>
      <c r="D10" s="21">
        <v>3096</v>
      </c>
      <c r="E10" s="21">
        <v>3263</v>
      </c>
      <c r="F10" s="21">
        <f>E10-D10</f>
        <v>167</v>
      </c>
      <c r="G10" s="24">
        <v>1</v>
      </c>
      <c r="H10" s="23">
        <f>F10*G10</f>
        <v>167</v>
      </c>
      <c r="I10" s="24">
        <v>100</v>
      </c>
      <c r="J10" s="58">
        <f>ROUND((H10+I10)/4,2)</f>
        <v>66.75</v>
      </c>
      <c r="K10" s="64" t="s">
        <v>25</v>
      </c>
      <c r="L10" s="60"/>
      <c r="M10" s="1">
        <f>VLOOKUP(C10,'[1]2025.7（初版）'!$B$3:$U$700,5,0)</f>
        <v>21</v>
      </c>
      <c r="N10" s="1" t="str">
        <f>VLOOKUP(C10,'[1]2025.7（初版）'!$B$3:$U$700,1,0)</f>
        <v>伍志强</v>
      </c>
      <c r="O10" s="1">
        <f ca="1">VLOOKUP(C10,'[1]2025.7（初版）'!$B$3:$CU$700,22,0)</f>
        <v>0</v>
      </c>
      <c r="Q10" s="9"/>
      <c r="IF10" s="2"/>
      <c r="IG10" s="2"/>
      <c r="IH10" s="2"/>
    </row>
    <row r="11" s="1" customFormat="1" ht="20" customHeight="1" spans="1:242">
      <c r="A11" s="18">
        <f t="shared" si="0"/>
        <v>7</v>
      </c>
      <c r="B11" s="19"/>
      <c r="C11" s="20" t="s">
        <v>26</v>
      </c>
      <c r="D11" s="21"/>
      <c r="E11" s="21"/>
      <c r="F11" s="21"/>
      <c r="G11" s="25"/>
      <c r="H11" s="23"/>
      <c r="I11" s="25"/>
      <c r="J11" s="58">
        <f>J10</f>
        <v>66.75</v>
      </c>
      <c r="K11" s="63" t="s">
        <v>27</v>
      </c>
      <c r="L11" s="60"/>
      <c r="M11" s="1">
        <f>VLOOKUP(C11,'[1]2025.7（初版）'!$B$3:$U$700,5,0)</f>
        <v>26</v>
      </c>
      <c r="N11" s="1" t="str">
        <f>VLOOKUP(C11,'[1]2025.7（初版）'!$B$3:$U$700,1,0)</f>
        <v>麻志超</v>
      </c>
      <c r="O11" s="1">
        <f ca="1">VLOOKUP(C11,'[1]2025.7（初版）'!$B$3:$CU$700,22,0)</f>
        <v>0</v>
      </c>
      <c r="Q11" s="9"/>
      <c r="IF11" s="2"/>
      <c r="IG11" s="2"/>
      <c r="IH11" s="2"/>
    </row>
    <row r="12" s="1" customFormat="1" ht="20" customHeight="1" spans="1:242">
      <c r="A12" s="18">
        <f t="shared" si="0"/>
        <v>8</v>
      </c>
      <c r="B12" s="19"/>
      <c r="C12" s="20" t="s">
        <v>28</v>
      </c>
      <c r="D12" s="21"/>
      <c r="E12" s="21"/>
      <c r="F12" s="21"/>
      <c r="G12" s="25"/>
      <c r="H12" s="23"/>
      <c r="I12" s="25"/>
      <c r="J12" s="58">
        <f>J11</f>
        <v>66.75</v>
      </c>
      <c r="K12" s="64" t="s">
        <v>27</v>
      </c>
      <c r="L12" s="60"/>
      <c r="M12" s="1">
        <f>VLOOKUP(C12,'[1]2025.7（初版）'!$B$3:$U$700,5,0)</f>
        <v>24</v>
      </c>
      <c r="N12" s="1" t="str">
        <f>VLOOKUP(C12,'[1]2025.7（初版）'!$B$3:$U$700,1,0)</f>
        <v>王虎彪</v>
      </c>
      <c r="O12" s="1">
        <f ca="1">VLOOKUP(C12,'[1]2025.7（初版）'!$B$3:$CU$700,22,0)</f>
        <v>0</v>
      </c>
      <c r="Q12" s="9"/>
      <c r="IF12" s="2"/>
      <c r="IG12" s="2"/>
      <c r="IH12" s="2"/>
    </row>
    <row r="13" s="1" customFormat="1" ht="20" customHeight="1" spans="1:242">
      <c r="A13" s="18">
        <f t="shared" si="0"/>
        <v>9</v>
      </c>
      <c r="B13" s="19"/>
      <c r="C13" s="26" t="s">
        <v>29</v>
      </c>
      <c r="D13" s="21"/>
      <c r="E13" s="21"/>
      <c r="F13" s="21"/>
      <c r="G13" s="25"/>
      <c r="H13" s="23"/>
      <c r="I13" s="25"/>
      <c r="J13" s="58">
        <f>J12</f>
        <v>66.75</v>
      </c>
      <c r="K13" s="64" t="s">
        <v>30</v>
      </c>
      <c r="L13" s="60"/>
      <c r="M13" s="1">
        <f>VLOOKUP(C13,'[1]2025.7（初版）'!$B$3:$U$700,5,0)</f>
        <v>23</v>
      </c>
      <c r="N13" s="1" t="str">
        <f>VLOOKUP(C13,'[1]2025.7（初版）'!$B$3:$U$700,1,0)</f>
        <v>彭洪准</v>
      </c>
      <c r="O13" s="1" t="str">
        <f ca="1">VLOOKUP(C13,'[1]2025.7（初版）'!$B$3:$CU$700,22,0)</f>
        <v>2025/8/6辞职</v>
      </c>
      <c r="Q13" s="9"/>
      <c r="IF13" s="2"/>
      <c r="IG13" s="2"/>
      <c r="IH13" s="2"/>
    </row>
    <row r="14" s="1" customFormat="1" ht="20" customHeight="1" spans="1:242">
      <c r="A14" s="18">
        <f t="shared" si="0"/>
        <v>10</v>
      </c>
      <c r="B14" s="27">
        <v>207</v>
      </c>
      <c r="C14" s="20" t="s">
        <v>31</v>
      </c>
      <c r="D14" s="21">
        <v>12581</v>
      </c>
      <c r="E14" s="21">
        <v>12994</v>
      </c>
      <c r="F14" s="21">
        <f>E14-D14</f>
        <v>413</v>
      </c>
      <c r="G14" s="24">
        <v>1</v>
      </c>
      <c r="H14" s="24">
        <f>F14*G14</f>
        <v>413</v>
      </c>
      <c r="I14" s="24">
        <v>75</v>
      </c>
      <c r="J14" s="58">
        <f>ROUND((H14+I14)/3,2)</f>
        <v>162.67</v>
      </c>
      <c r="K14" s="64" t="s">
        <v>32</v>
      </c>
      <c r="L14" s="60"/>
      <c r="M14" s="1">
        <f>VLOOKUP(C14,'[1]2025.7（初版）'!$B$3:$U$700,5,0)</f>
        <v>24</v>
      </c>
      <c r="N14" s="1" t="str">
        <f>VLOOKUP(C14,'[1]2025.7（初版）'!$B$3:$U$700,1,0)</f>
        <v>罗亚南</v>
      </c>
      <c r="O14" s="1">
        <f ca="1">VLOOKUP(C14,'[1]2025.7（初版）'!$B$3:$CU$700,22,0)</f>
        <v>0</v>
      </c>
      <c r="Q14" s="9"/>
      <c r="IF14" s="2"/>
      <c r="IG14" s="2"/>
      <c r="IH14" s="2"/>
    </row>
    <row r="15" s="1" customFormat="1" ht="20" customHeight="1" spans="1:242">
      <c r="A15" s="18">
        <f t="shared" si="0"/>
        <v>11</v>
      </c>
      <c r="B15" s="27"/>
      <c r="C15" s="20" t="s">
        <v>33</v>
      </c>
      <c r="D15" s="21"/>
      <c r="E15" s="21"/>
      <c r="F15" s="21"/>
      <c r="G15" s="25"/>
      <c r="H15" s="25"/>
      <c r="I15" s="25"/>
      <c r="J15" s="58">
        <f>J14</f>
        <v>162.67</v>
      </c>
      <c r="K15" s="64" t="s">
        <v>34</v>
      </c>
      <c r="L15" s="60"/>
      <c r="M15" s="1">
        <f>VLOOKUP(C15,'[1]2025.7（初版）'!$B$3:$U$700,5,0)</f>
        <v>22</v>
      </c>
      <c r="N15" s="1" t="str">
        <f>VLOOKUP(C15,'[1]2025.7（初版）'!$B$3:$U$700,1,0)</f>
        <v>刘明</v>
      </c>
      <c r="O15" s="1">
        <f ca="1">VLOOKUP(C15,'[1]2025.7（初版）'!$B$3:$CU$700,22,0)</f>
        <v>0</v>
      </c>
      <c r="Q15" s="9"/>
      <c r="IF15" s="2"/>
      <c r="IG15" s="2"/>
      <c r="IH15" s="2"/>
    </row>
    <row r="16" s="1" customFormat="1" ht="20" customHeight="1" spans="1:242">
      <c r="A16" s="18">
        <f t="shared" ref="A16:A25" si="2">ROW()-4</f>
        <v>12</v>
      </c>
      <c r="B16" s="27"/>
      <c r="C16" s="20" t="s">
        <v>35</v>
      </c>
      <c r="D16" s="21"/>
      <c r="E16" s="21"/>
      <c r="F16" s="21"/>
      <c r="G16" s="25"/>
      <c r="H16" s="25"/>
      <c r="I16" s="25"/>
      <c r="J16" s="58">
        <f>J15</f>
        <v>162.67</v>
      </c>
      <c r="K16" s="64" t="s">
        <v>36</v>
      </c>
      <c r="L16" s="60"/>
      <c r="M16" s="1">
        <f>VLOOKUP(C16,'[1]2025.7（初版）'!$B$3:$U$700,5,0)</f>
        <v>26</v>
      </c>
      <c r="N16" s="1" t="str">
        <f>VLOOKUP(C16,'[1]2025.7（初版）'!$B$3:$U$700,1,0)</f>
        <v>史双宇</v>
      </c>
      <c r="O16" s="1">
        <f ca="1">VLOOKUP(C16,'[1]2025.7（初版）'!$B$3:$CU$700,22,0)</f>
        <v>0</v>
      </c>
      <c r="Q16" s="9"/>
      <c r="IF16" s="2"/>
      <c r="IG16" s="2"/>
      <c r="IH16" s="2"/>
    </row>
    <row r="17" s="1" customFormat="1" ht="20" customHeight="1" spans="1:242">
      <c r="A17" s="18">
        <f t="shared" si="2"/>
        <v>13</v>
      </c>
      <c r="B17" s="27">
        <v>209</v>
      </c>
      <c r="C17" s="20" t="s">
        <v>37</v>
      </c>
      <c r="D17" s="21">
        <v>3100</v>
      </c>
      <c r="E17" s="21">
        <v>3491</v>
      </c>
      <c r="F17" s="21">
        <f>E17-D17</f>
        <v>391</v>
      </c>
      <c r="G17" s="22">
        <v>1</v>
      </c>
      <c r="H17" s="28">
        <f>F17*G17</f>
        <v>391</v>
      </c>
      <c r="I17" s="28">
        <v>100</v>
      </c>
      <c r="J17" s="58">
        <f>ROUND((H17+I17)/4,2)</f>
        <v>122.75</v>
      </c>
      <c r="K17" s="64" t="s">
        <v>38</v>
      </c>
      <c r="L17" s="58"/>
      <c r="M17" s="1">
        <f>VLOOKUP(C17,'[1]2025.7（初版）'!$B$3:$U$700,5,0)</f>
        <v>29.5</v>
      </c>
      <c r="N17" s="1" t="str">
        <f>VLOOKUP(C17,'[1]2025.7（初版）'!$B$3:$U$700,1,0)</f>
        <v>贺楚平</v>
      </c>
      <c r="O17" s="1">
        <f ca="1">VLOOKUP(C17,'[1]2025.7（初版）'!$B$3:$CU$700,22,0)</f>
        <v>0</v>
      </c>
      <c r="Q17" s="9"/>
      <c r="IF17" s="2"/>
      <c r="IG17" s="2"/>
      <c r="IH17" s="2"/>
    </row>
    <row r="18" s="1" customFormat="1" ht="20" customHeight="1" spans="1:242">
      <c r="A18" s="18">
        <f t="shared" si="2"/>
        <v>14</v>
      </c>
      <c r="B18" s="27"/>
      <c r="C18" s="29" t="s">
        <v>39</v>
      </c>
      <c r="D18" s="21"/>
      <c r="E18" s="21"/>
      <c r="F18" s="21"/>
      <c r="G18" s="22"/>
      <c r="H18" s="30"/>
      <c r="I18" s="30"/>
      <c r="J18" s="65">
        <f>J17</f>
        <v>122.75</v>
      </c>
      <c r="K18" s="66" t="s">
        <v>40</v>
      </c>
      <c r="L18" s="65"/>
      <c r="M18" s="67" t="e">
        <f>VLOOKUP(C18,'[1]2025.7（初版）'!$B$3:$U$700,5,0)</f>
        <v>#N/A</v>
      </c>
      <c r="N18" s="67" t="e">
        <f>VLOOKUP(C18,'[1]2025.7（初版）'!$B$3:$U$700,1,0)</f>
        <v>#N/A</v>
      </c>
      <c r="O18" s="1" t="s">
        <v>41</v>
      </c>
      <c r="Q18" s="9"/>
      <c r="IF18" s="2"/>
      <c r="IG18" s="2"/>
      <c r="IH18" s="2"/>
    </row>
    <row r="19" s="1" customFormat="1" ht="20" customHeight="1" spans="1:242">
      <c r="A19" s="18">
        <f t="shared" si="2"/>
        <v>15</v>
      </c>
      <c r="B19" s="27"/>
      <c r="C19" s="20" t="s">
        <v>42</v>
      </c>
      <c r="D19" s="21"/>
      <c r="E19" s="21"/>
      <c r="F19" s="21"/>
      <c r="G19" s="22"/>
      <c r="H19" s="30"/>
      <c r="I19" s="30"/>
      <c r="J19" s="58">
        <f>J18</f>
        <v>122.75</v>
      </c>
      <c r="K19" s="64" t="s">
        <v>43</v>
      </c>
      <c r="L19" s="58"/>
      <c r="M19" s="1">
        <f>VLOOKUP(C19,'[1]2025.7（初版）'!$B$3:$U$700,5,0)</f>
        <v>15</v>
      </c>
      <c r="N19" s="1" t="str">
        <f>VLOOKUP(C19,'[1]2025.7（初版）'!$B$3:$U$700,1,0)</f>
        <v>彭光宏</v>
      </c>
      <c r="O19" s="1">
        <f ca="1">VLOOKUP(C19,'[1]2025.7（初版）'!$B$3:$CU$700,22,0)</f>
        <v>0</v>
      </c>
      <c r="Q19" s="9"/>
      <c r="IF19" s="2"/>
      <c r="IG19" s="2"/>
      <c r="IH19" s="2"/>
    </row>
    <row r="20" s="1" customFormat="1" ht="20" customHeight="1" spans="1:242">
      <c r="A20" s="18">
        <f t="shared" si="2"/>
        <v>16</v>
      </c>
      <c r="B20" s="27"/>
      <c r="C20" s="20" t="s">
        <v>44</v>
      </c>
      <c r="D20" s="21"/>
      <c r="E20" s="21"/>
      <c r="F20" s="21"/>
      <c r="G20" s="22"/>
      <c r="H20" s="30"/>
      <c r="I20" s="30"/>
      <c r="J20" s="58">
        <f>J19</f>
        <v>122.75</v>
      </c>
      <c r="K20" s="68">
        <v>45777</v>
      </c>
      <c r="L20" s="58"/>
      <c r="M20" s="1">
        <f>VLOOKUP(C20,'[1]2025.7（初版）'!$B$3:$U$700,5,0)</f>
        <v>20</v>
      </c>
      <c r="N20" s="1" t="str">
        <f>VLOOKUP(C20,'[1]2025.7（初版）'!$B$3:$U$700,1,0)</f>
        <v>刘顺新</v>
      </c>
      <c r="O20" s="1">
        <f ca="1">VLOOKUP(C20,'[1]2025.7（初版）'!$B$3:$CU$700,22,0)</f>
        <v>0</v>
      </c>
      <c r="Q20" s="9"/>
      <c r="IF20" s="2"/>
      <c r="IG20" s="2"/>
      <c r="IH20" s="2"/>
    </row>
    <row r="21" s="1" customFormat="1" ht="20" customHeight="1" spans="1:242">
      <c r="A21" s="18">
        <f t="shared" si="2"/>
        <v>17</v>
      </c>
      <c r="B21" s="31">
        <v>218</v>
      </c>
      <c r="C21" s="29" t="s">
        <v>45</v>
      </c>
      <c r="D21" s="32">
        <v>7052</v>
      </c>
      <c r="E21" s="32">
        <v>7071</v>
      </c>
      <c r="F21" s="33">
        <f>E21-D21</f>
        <v>19</v>
      </c>
      <c r="G21" s="34">
        <v>1</v>
      </c>
      <c r="H21" s="34">
        <f>F21*G21</f>
        <v>19</v>
      </c>
      <c r="I21" s="34">
        <v>50</v>
      </c>
      <c r="J21" s="65">
        <f>ROUND((H21+I21)/2,2)</f>
        <v>34.5</v>
      </c>
      <c r="K21" s="66" t="s">
        <v>46</v>
      </c>
      <c r="L21" s="69"/>
      <c r="M21" s="1">
        <f>VLOOKUP(C21,'[1]2025.7（初版）'!$B$3:$U$700,5,0)</f>
        <v>23.5</v>
      </c>
      <c r="N21" s="1" t="str">
        <f>VLOOKUP(C21,'[1]2025.7（初版）'!$B$3:$U$700,1,0)</f>
        <v>刘湘宇</v>
      </c>
      <c r="O21" s="1" t="str">
        <f ca="1">VLOOKUP(C21,'[1]2025.7（初版）'!$B$3:$CU$700,22,0)</f>
        <v>2025/8/6辞职</v>
      </c>
      <c r="Q21" s="9"/>
      <c r="IF21" s="2"/>
      <c r="IG21" s="2"/>
      <c r="IH21" s="2"/>
    </row>
    <row r="22" s="1" customFormat="1" ht="20" customHeight="1" spans="1:242">
      <c r="A22" s="18">
        <f t="shared" si="2"/>
        <v>18</v>
      </c>
      <c r="B22" s="31"/>
      <c r="C22" s="29" t="s">
        <v>47</v>
      </c>
      <c r="D22" s="35"/>
      <c r="E22" s="35"/>
      <c r="F22" s="33"/>
      <c r="G22" s="36"/>
      <c r="H22" s="36"/>
      <c r="I22" s="36"/>
      <c r="J22" s="65">
        <f>J21</f>
        <v>34.5</v>
      </c>
      <c r="K22" s="70">
        <v>45734</v>
      </c>
      <c r="L22" s="70"/>
      <c r="M22" s="1">
        <f>VLOOKUP(C22,'[1]2025.7（初版）'!$B$3:$U$700,5,0)</f>
        <v>26</v>
      </c>
      <c r="N22" s="1" t="str">
        <f>VLOOKUP(C22,'[1]2025.7（初版）'!$B$3:$U$700,1,0)</f>
        <v>袁建平</v>
      </c>
      <c r="O22" s="1">
        <f ca="1">VLOOKUP(C22,'[1]2025.7（初版）'!$B$3:$CU$700,22,0)</f>
        <v>0</v>
      </c>
      <c r="Q22" s="9"/>
      <c r="IF22" s="2"/>
      <c r="IG22" s="2"/>
      <c r="IH22" s="2"/>
    </row>
    <row r="23" s="1" customFormat="1" ht="20" customHeight="1" spans="1:242">
      <c r="A23" s="18">
        <f t="shared" si="2"/>
        <v>19</v>
      </c>
      <c r="B23" s="31">
        <v>220</v>
      </c>
      <c r="C23" s="37" t="s">
        <v>48</v>
      </c>
      <c r="D23" s="32">
        <v>4886</v>
      </c>
      <c r="E23" s="32">
        <v>4924</v>
      </c>
      <c r="F23" s="33">
        <f>E23-D23</f>
        <v>38</v>
      </c>
      <c r="G23" s="34">
        <v>1</v>
      </c>
      <c r="H23" s="34">
        <v>38</v>
      </c>
      <c r="I23" s="34">
        <v>25</v>
      </c>
      <c r="J23" s="71">
        <v>63</v>
      </c>
      <c r="K23" s="72">
        <v>46008</v>
      </c>
      <c r="L23" s="73"/>
      <c r="M23" s="1">
        <f>VLOOKUP(C23,'[1]2025.7（初版）'!$B$3:$U$700,5,0)</f>
        <v>27</v>
      </c>
      <c r="N23" s="1" t="str">
        <f>VLOOKUP(C23,'[1]2025.7（初版）'!$B$3:$U$700,1,0)</f>
        <v>李力争</v>
      </c>
      <c r="O23" s="1">
        <f ca="1">VLOOKUP(C23,'[1]2025.7（初版）'!$B$3:$CU$700,22,0)</f>
        <v>0</v>
      </c>
      <c r="Q23" s="9"/>
      <c r="IF23" s="2"/>
      <c r="IG23" s="2"/>
      <c r="IH23" s="2"/>
    </row>
    <row r="24" s="1" customFormat="1" ht="20" customHeight="1" spans="1:242">
      <c r="A24" s="18">
        <f t="shared" si="2"/>
        <v>20</v>
      </c>
      <c r="B24" s="31">
        <v>210</v>
      </c>
      <c r="C24" s="38" t="s">
        <v>49</v>
      </c>
      <c r="D24" s="33">
        <v>3668</v>
      </c>
      <c r="E24" s="33">
        <v>4133</v>
      </c>
      <c r="F24" s="33">
        <f>E24-D24</f>
        <v>465</v>
      </c>
      <c r="G24" s="39">
        <v>1</v>
      </c>
      <c r="H24" s="39">
        <v>465</v>
      </c>
      <c r="I24" s="74">
        <v>50</v>
      </c>
      <c r="J24" s="65">
        <f>ROUND((H24+I24)/2,2)</f>
        <v>257.5</v>
      </c>
      <c r="K24" s="70">
        <v>45818</v>
      </c>
      <c r="L24" s="75"/>
      <c r="M24" s="1">
        <f>VLOOKUP(C24,'[1]2025.7（初版）'!$B$3:$U$700,5,0)</f>
        <v>25</v>
      </c>
      <c r="N24" s="1" t="str">
        <f>VLOOKUP(C24,'[1]2025.7（初版）'!$B$3:$U$700,1,0)</f>
        <v>唐相健</v>
      </c>
      <c r="O24" s="1" t="str">
        <f ca="1">VLOOKUP(C24,'[1]2025.7（初版）'!$B$3:$CU$700,22,0)</f>
        <v>2025/8/6退回</v>
      </c>
      <c r="Q24" s="9"/>
      <c r="IF24" s="2"/>
      <c r="IG24" s="2"/>
      <c r="IH24" s="2"/>
    </row>
    <row r="25" s="1" customFormat="1" ht="20" customHeight="1" spans="1:242">
      <c r="A25" s="18">
        <f t="shared" si="2"/>
        <v>21</v>
      </c>
      <c r="B25" s="31"/>
      <c r="C25" s="38" t="s">
        <v>50</v>
      </c>
      <c r="D25" s="33"/>
      <c r="E25" s="33"/>
      <c r="F25" s="33"/>
      <c r="G25" s="39"/>
      <c r="H25" s="39"/>
      <c r="I25" s="74"/>
      <c r="J25" s="65">
        <f>J24</f>
        <v>257.5</v>
      </c>
      <c r="K25" s="70">
        <v>45734</v>
      </c>
      <c r="L25" s="70"/>
      <c r="M25" s="1">
        <f>VLOOKUP(C25,'[1]2025.7（初版）'!$B$3:$U$700,5,0)</f>
        <v>26</v>
      </c>
      <c r="N25" s="1" t="str">
        <f>VLOOKUP(C25,'[1]2025.7（初版）'!$B$3:$U$700,1,0)</f>
        <v>刘俊杰</v>
      </c>
      <c r="O25" s="1">
        <f ca="1">VLOOKUP(C25,'[1]2025.7（初版）'!$B$3:$CU$700,22,0)</f>
        <v>0</v>
      </c>
      <c r="Q25" s="9"/>
      <c r="IF25" s="2"/>
      <c r="IG25" s="2"/>
      <c r="IH25" s="2"/>
    </row>
    <row r="26" s="1" customFormat="1" ht="20" customHeight="1" spans="1:242">
      <c r="A26" s="18">
        <f t="shared" ref="A26:A35" si="3">ROW()-4</f>
        <v>22</v>
      </c>
      <c r="B26" s="40">
        <v>221</v>
      </c>
      <c r="C26" s="41" t="s">
        <v>51</v>
      </c>
      <c r="D26" s="21">
        <v>5322</v>
      </c>
      <c r="E26" s="21">
        <v>5658</v>
      </c>
      <c r="F26" s="21">
        <f>E26-D26</f>
        <v>336</v>
      </c>
      <c r="G26" s="22">
        <v>1</v>
      </c>
      <c r="H26" s="25">
        <v>336</v>
      </c>
      <c r="I26" s="30">
        <v>75</v>
      </c>
      <c r="J26" s="58">
        <f>ROUND((H26+I26)/3,2)</f>
        <v>137</v>
      </c>
      <c r="K26" s="68">
        <v>45811</v>
      </c>
      <c r="L26" s="76"/>
      <c r="M26" s="1">
        <f>VLOOKUP(C26,'[1]2025.7（初版）'!$B$3:$U$700,5,0)</f>
        <v>27</v>
      </c>
      <c r="N26" s="1" t="str">
        <f>VLOOKUP(C26,'[1]2025.7（初版）'!$B$3:$U$700,1,0)</f>
        <v>齐水斌</v>
      </c>
      <c r="O26" s="1" t="str">
        <f ca="1">VLOOKUP(C26,'[1]2025.7（初版）'!$B$3:$CU$700,22,0)</f>
        <v>2025/7/30辞职</v>
      </c>
      <c r="Q26" s="9"/>
      <c r="IF26" s="2"/>
      <c r="IG26" s="2"/>
      <c r="IH26" s="2"/>
    </row>
    <row r="27" s="1" customFormat="1" ht="20" customHeight="1" spans="1:242">
      <c r="A27" s="18">
        <f t="shared" si="3"/>
        <v>23</v>
      </c>
      <c r="B27" s="40"/>
      <c r="C27" s="41" t="s">
        <v>52</v>
      </c>
      <c r="D27" s="21"/>
      <c r="E27" s="21"/>
      <c r="F27" s="21"/>
      <c r="G27" s="22"/>
      <c r="H27" s="25"/>
      <c r="I27" s="30"/>
      <c r="J27" s="58">
        <f>J26</f>
        <v>137</v>
      </c>
      <c r="K27" s="68"/>
      <c r="L27" s="76"/>
      <c r="M27" s="1">
        <f>VLOOKUP(C27,'[1]2025.7（初版）'!$B$3:$U$700,5,0)</f>
        <v>26</v>
      </c>
      <c r="N27" s="1" t="str">
        <f>VLOOKUP(C27,'[1]2025.7（初版）'!$B$3:$U$700,1,0)</f>
        <v>赖金龙</v>
      </c>
      <c r="O27" s="1">
        <f ca="1">VLOOKUP(C27,'[1]2025.7（初版）'!$B$3:$CU$700,22,0)</f>
        <v>0</v>
      </c>
      <c r="Q27" s="9"/>
      <c r="IF27" s="2"/>
      <c r="IG27" s="2"/>
      <c r="IH27" s="2"/>
    </row>
    <row r="28" s="1" customFormat="1" ht="20" customHeight="1" spans="1:242">
      <c r="A28" s="18">
        <f t="shared" si="3"/>
        <v>24</v>
      </c>
      <c r="B28" s="40"/>
      <c r="C28" s="41" t="s">
        <v>53</v>
      </c>
      <c r="D28" s="21"/>
      <c r="E28" s="21"/>
      <c r="F28" s="21"/>
      <c r="G28" s="22"/>
      <c r="H28" s="25"/>
      <c r="I28" s="30"/>
      <c r="J28" s="58">
        <f>J27</f>
        <v>137</v>
      </c>
      <c r="K28" s="68">
        <v>45811</v>
      </c>
      <c r="L28" s="76"/>
      <c r="M28" s="1">
        <f>VLOOKUP(C28,'[1]2025.7（初版）'!$B$3:$U$700,5,0)</f>
        <v>27</v>
      </c>
      <c r="N28" s="1" t="str">
        <f>VLOOKUP(C28,'[1]2025.7（初版）'!$B$3:$U$700,1,0)</f>
        <v>曾建伟</v>
      </c>
      <c r="O28" s="1" t="str">
        <f ca="1">VLOOKUP(C28,'[1]2025.7（初版）'!$B$3:$CU$700,22,0)</f>
        <v>2025/7/30辞职</v>
      </c>
      <c r="Q28" s="9"/>
      <c r="IF28" s="2"/>
      <c r="IG28" s="2"/>
      <c r="IH28" s="2"/>
    </row>
    <row r="29" s="1" customFormat="1" ht="20" customHeight="1" spans="1:242">
      <c r="A29" s="18">
        <f t="shared" si="3"/>
        <v>25</v>
      </c>
      <c r="B29" s="40">
        <v>206</v>
      </c>
      <c r="C29" s="41" t="s">
        <v>54</v>
      </c>
      <c r="D29" s="21">
        <v>3483</v>
      </c>
      <c r="E29" s="21">
        <v>3860</v>
      </c>
      <c r="F29" s="21">
        <f>E29-D29</f>
        <v>377</v>
      </c>
      <c r="G29" s="22">
        <v>1</v>
      </c>
      <c r="H29" s="24">
        <f>F29*G29</f>
        <v>377</v>
      </c>
      <c r="I29" s="28">
        <v>75</v>
      </c>
      <c r="J29" s="58">
        <f>ROUND((H29+I29)/3,2)</f>
        <v>150.67</v>
      </c>
      <c r="K29" s="68">
        <v>45809</v>
      </c>
      <c r="L29" s="68"/>
      <c r="M29" s="1">
        <f>VLOOKUP(C29,'[1]2025.7（初版）'!$B$3:$U$700,5,0)</f>
        <v>29</v>
      </c>
      <c r="N29" s="1" t="str">
        <f>VLOOKUP(C29,'[1]2025.7（初版）'!$B$3:$U$700,1,0)</f>
        <v>王启明</v>
      </c>
      <c r="O29" s="1">
        <f ca="1">VLOOKUP(C29,'[1]2025.7（初版）'!$B$3:$CU$700,22,0)</f>
        <v>0</v>
      </c>
      <c r="Q29" s="9"/>
      <c r="IF29" s="2"/>
      <c r="IG29" s="2"/>
      <c r="IH29" s="2"/>
    </row>
    <row r="30" s="1" customFormat="1" ht="20" customHeight="1" spans="1:242">
      <c r="A30" s="18">
        <f t="shared" si="3"/>
        <v>26</v>
      </c>
      <c r="B30" s="40"/>
      <c r="C30" s="41" t="s">
        <v>55</v>
      </c>
      <c r="D30" s="21"/>
      <c r="E30" s="21"/>
      <c r="F30" s="21"/>
      <c r="G30" s="22"/>
      <c r="H30" s="25"/>
      <c r="I30" s="30"/>
      <c r="J30" s="58">
        <f>J29</f>
        <v>150.67</v>
      </c>
      <c r="K30" s="68">
        <v>45809</v>
      </c>
      <c r="L30" s="68"/>
      <c r="M30" s="1">
        <f>VLOOKUP(C30,'[1]2025.7（初版）'!$B$3:$U$700,5,0)</f>
        <v>23</v>
      </c>
      <c r="N30" s="1" t="str">
        <f>VLOOKUP(C30,'[1]2025.7（初版）'!$B$3:$U$700,1,0)</f>
        <v>陈波</v>
      </c>
      <c r="O30" s="1" t="str">
        <f ca="1">VLOOKUP(C30,'[1]2025.7（初版）'!$B$3:$CU$700,22,0)</f>
        <v>2025/8/6离职</v>
      </c>
      <c r="Q30" s="9"/>
      <c r="IF30" s="2"/>
      <c r="IG30" s="2"/>
      <c r="IH30" s="2"/>
    </row>
    <row r="31" s="1" customFormat="1" ht="20" customHeight="1" spans="1:242">
      <c r="A31" s="18">
        <f t="shared" si="3"/>
        <v>27</v>
      </c>
      <c r="B31" s="40"/>
      <c r="C31" s="42" t="s">
        <v>56</v>
      </c>
      <c r="D31" s="21"/>
      <c r="E31" s="21"/>
      <c r="F31" s="21"/>
      <c r="G31" s="22"/>
      <c r="H31" s="25"/>
      <c r="I31" s="30"/>
      <c r="J31" s="58">
        <f>J30</f>
        <v>150.67</v>
      </c>
      <c r="K31" s="68">
        <v>45803</v>
      </c>
      <c r="L31" s="76"/>
      <c r="M31" s="1">
        <f>VLOOKUP(C31,'[1]2025.7（初版）'!$B$3:$U$700,5,0)</f>
        <v>22</v>
      </c>
      <c r="N31" s="1" t="str">
        <f>VLOOKUP(C31,'[1]2025.7（初版）'!$B$3:$U$700,1,0)</f>
        <v>佘军</v>
      </c>
      <c r="O31" s="1">
        <f ca="1">VLOOKUP(C31,'[1]2025.7（初版）'!$B$3:$CU$700,22,0)</f>
        <v>0</v>
      </c>
      <c r="Q31" s="9"/>
      <c r="IF31" s="2"/>
      <c r="IG31" s="2"/>
      <c r="IH31" s="2"/>
    </row>
    <row r="32" s="1" customFormat="1" ht="20" customHeight="1" spans="1:242">
      <c r="A32" s="18">
        <f t="shared" si="3"/>
        <v>28</v>
      </c>
      <c r="B32" s="40">
        <v>211</v>
      </c>
      <c r="C32" s="41" t="s">
        <v>57</v>
      </c>
      <c r="D32" s="21">
        <v>5322</v>
      </c>
      <c r="E32" s="21">
        <v>5658</v>
      </c>
      <c r="F32" s="21">
        <f>E32-D32</f>
        <v>336</v>
      </c>
      <c r="G32" s="22">
        <v>1</v>
      </c>
      <c r="H32" s="24">
        <f>F32*G32</f>
        <v>336</v>
      </c>
      <c r="I32" s="28">
        <v>75</v>
      </c>
      <c r="J32" s="58">
        <f>(H32+I32)/3</f>
        <v>137</v>
      </c>
      <c r="K32" s="68">
        <v>45812</v>
      </c>
      <c r="L32" s="68"/>
      <c r="M32" s="1">
        <f>VLOOKUP(C32,'[1]2025.7（初版）'!$B$3:$U$700,5,0)</f>
        <v>25</v>
      </c>
      <c r="N32" s="1" t="str">
        <f>VLOOKUP(C32,'[1]2025.7（初版）'!$B$3:$U$700,1,0)</f>
        <v>诸葛启发</v>
      </c>
      <c r="O32" s="1" t="str">
        <f ca="1">VLOOKUP(C32,'[1]2025.7（初版）'!$B$3:$CU$700,22,0)</f>
        <v>2025/8/6退回</v>
      </c>
      <c r="Q32" s="9"/>
      <c r="IF32" s="2"/>
      <c r="IG32" s="2"/>
      <c r="IH32" s="2"/>
    </row>
    <row r="33" s="1" customFormat="1" ht="20" customHeight="1" spans="1:242">
      <c r="A33" s="18">
        <f t="shared" si="3"/>
        <v>29</v>
      </c>
      <c r="B33" s="40"/>
      <c r="C33" s="41" t="s">
        <v>58</v>
      </c>
      <c r="D33" s="21"/>
      <c r="E33" s="21"/>
      <c r="F33" s="21"/>
      <c r="G33" s="22"/>
      <c r="H33" s="25"/>
      <c r="I33" s="30"/>
      <c r="J33" s="58">
        <f>J32</f>
        <v>137</v>
      </c>
      <c r="K33" s="68">
        <v>45813</v>
      </c>
      <c r="L33" s="68"/>
      <c r="M33" s="1">
        <f>VLOOKUP(C33,'[1]2025.7（初版）'!$B$3:$U$700,5,0)</f>
        <v>24.5</v>
      </c>
      <c r="N33" s="1" t="str">
        <f>VLOOKUP(C33,'[1]2025.7（初版）'!$B$3:$U$700,1,0)</f>
        <v>文磊</v>
      </c>
      <c r="O33" s="1">
        <f ca="1">VLOOKUP(C33,'[1]2025.7（初版）'!$B$3:$CU$700,22,0)</f>
        <v>0</v>
      </c>
      <c r="Q33" s="9"/>
      <c r="IF33" s="2"/>
      <c r="IG33" s="2"/>
      <c r="IH33" s="2"/>
    </row>
    <row r="34" s="1" customFormat="1" ht="20" customHeight="1" spans="1:242">
      <c r="A34" s="18">
        <f t="shared" si="3"/>
        <v>30</v>
      </c>
      <c r="B34" s="40"/>
      <c r="C34" s="41" t="s">
        <v>59</v>
      </c>
      <c r="D34" s="21"/>
      <c r="E34" s="21"/>
      <c r="F34" s="21"/>
      <c r="G34" s="22"/>
      <c r="H34" s="25"/>
      <c r="I34" s="30"/>
      <c r="J34" s="58">
        <f>J33</f>
        <v>137</v>
      </c>
      <c r="K34" s="68">
        <v>45813</v>
      </c>
      <c r="L34" s="77"/>
      <c r="M34" s="1">
        <f>VLOOKUP(C34,'[1]2025.7（初版）'!$B$3:$U$700,5,0)</f>
        <v>27</v>
      </c>
      <c r="N34" s="1" t="str">
        <f>VLOOKUP(C34,'[1]2025.7（初版）'!$B$3:$U$700,1,0)</f>
        <v>陈钰</v>
      </c>
      <c r="O34" s="1" t="str">
        <f ca="1">VLOOKUP(C34,'[1]2025.7（初版）'!$B$3:$CU$700,22,0)</f>
        <v>2025/8/6离职</v>
      </c>
      <c r="Q34" s="9"/>
      <c r="IF34" s="2"/>
      <c r="IG34" s="2"/>
      <c r="IH34" s="2"/>
    </row>
    <row r="35" s="1" customFormat="1" ht="20" customHeight="1" spans="1:242">
      <c r="A35" s="18">
        <f t="shared" si="3"/>
        <v>31</v>
      </c>
      <c r="B35" s="40">
        <v>219</v>
      </c>
      <c r="C35" s="41" t="s">
        <v>60</v>
      </c>
      <c r="D35" s="21">
        <v>11566</v>
      </c>
      <c r="E35" s="21">
        <v>11732</v>
      </c>
      <c r="F35" s="21">
        <f>E35-D35</f>
        <v>166</v>
      </c>
      <c r="G35" s="22">
        <v>1</v>
      </c>
      <c r="H35" s="22">
        <f>F35*G35</f>
        <v>166</v>
      </c>
      <c r="I35" s="23">
        <v>75</v>
      </c>
      <c r="J35" s="58">
        <f>ROUND((H35+I35)/3,2)</f>
        <v>80.33</v>
      </c>
      <c r="K35" s="68">
        <v>45812</v>
      </c>
      <c r="L35" s="68"/>
      <c r="M35" s="1">
        <f>VLOOKUP(C35,'[1]2025.7（初版）'!$B$3:$U$700,5,0)</f>
        <v>23</v>
      </c>
      <c r="N35" s="1" t="str">
        <f>VLOOKUP(C35,'[1]2025.7（初版）'!$B$3:$U$700,1,0)</f>
        <v>张子望</v>
      </c>
      <c r="O35" s="1" t="str">
        <f ca="1">VLOOKUP(C35,'[1]2025.7（初版）'!$B$3:$CU$700,22,0)</f>
        <v>2025/7/31辞职</v>
      </c>
      <c r="Q35" s="9"/>
      <c r="IF35" s="2"/>
      <c r="IG35" s="2"/>
      <c r="IH35" s="2"/>
    </row>
    <row r="36" s="1" customFormat="1" ht="20" customHeight="1" spans="1:242">
      <c r="A36" s="18">
        <f t="shared" ref="A36:A45" si="4">ROW()-4</f>
        <v>32</v>
      </c>
      <c r="B36" s="40"/>
      <c r="C36" s="41" t="s">
        <v>61</v>
      </c>
      <c r="D36" s="21"/>
      <c r="E36" s="21"/>
      <c r="F36" s="21"/>
      <c r="G36" s="22"/>
      <c r="H36" s="22"/>
      <c r="I36" s="23"/>
      <c r="J36" s="58">
        <f>J35</f>
        <v>80.33</v>
      </c>
      <c r="K36" s="68"/>
      <c r="L36" s="68"/>
      <c r="M36" s="1">
        <f>VLOOKUP(C36,'[1]2025.7（初版）'!$B$3:$U$700,5,0)</f>
        <v>19</v>
      </c>
      <c r="N36" s="1" t="str">
        <f>VLOOKUP(C36,'[1]2025.7（初版）'!$B$3:$U$700,1,0)</f>
        <v>盛鹏威</v>
      </c>
      <c r="O36" s="1">
        <f ca="1">VLOOKUP(C36,'[1]2025.7（初版）'!$B$3:$CU$700,22,0)</f>
        <v>0</v>
      </c>
      <c r="Q36" s="9"/>
      <c r="IF36" s="2"/>
      <c r="IG36" s="2"/>
      <c r="IH36" s="2"/>
    </row>
    <row r="37" s="1" customFormat="1" ht="20" customHeight="1" spans="1:242">
      <c r="A37" s="18">
        <f t="shared" si="4"/>
        <v>33</v>
      </c>
      <c r="B37" s="40"/>
      <c r="C37" s="38" t="s">
        <v>62</v>
      </c>
      <c r="D37" s="21"/>
      <c r="E37" s="21"/>
      <c r="F37" s="21"/>
      <c r="G37" s="22"/>
      <c r="H37" s="22"/>
      <c r="I37" s="23"/>
      <c r="J37" s="65">
        <f>J35</f>
        <v>80.33</v>
      </c>
      <c r="K37" s="78">
        <v>45804</v>
      </c>
      <c r="L37" s="78"/>
      <c r="M37" s="1">
        <f>VLOOKUP(C37,'[1]2025.7（初版）'!$B$3:$U$700,5,0)</f>
        <v>22</v>
      </c>
      <c r="N37" s="1" t="str">
        <f>VLOOKUP(C37,'[1]2025.7（初版）'!$B$3:$U$700,1,0)</f>
        <v>黄夏明</v>
      </c>
      <c r="O37" s="1" t="str">
        <f ca="1">VLOOKUP(C37,'[1]2025.7（初版）'!$B$3:$CU$700,22,0)</f>
        <v>2025/7/30辞职</v>
      </c>
      <c r="Q37" s="9"/>
      <c r="IF37" s="2"/>
      <c r="IG37" s="2"/>
      <c r="IH37" s="2"/>
    </row>
    <row r="38" s="1" customFormat="1" ht="20" customHeight="1" spans="1:242">
      <c r="A38" s="18">
        <f t="shared" si="4"/>
        <v>34</v>
      </c>
      <c r="B38" s="43" t="s">
        <v>63</v>
      </c>
      <c r="C38" s="44" t="s">
        <v>64</v>
      </c>
      <c r="D38" s="45">
        <v>505</v>
      </c>
      <c r="E38" s="45">
        <v>551</v>
      </c>
      <c r="F38" s="46">
        <f>E38-D38</f>
        <v>46</v>
      </c>
      <c r="G38" s="46">
        <v>1</v>
      </c>
      <c r="H38" s="25">
        <v>467</v>
      </c>
      <c r="I38" s="79">
        <v>100</v>
      </c>
      <c r="J38" s="58">
        <f>ROUND((H38+I38)/4,2)</f>
        <v>141.75</v>
      </c>
      <c r="K38" s="80">
        <v>45809</v>
      </c>
      <c r="L38" s="80"/>
      <c r="M38" s="1">
        <f>VLOOKUP(C38,'[1]2025.7（初版）'!$B$3:$U$700,5,0)</f>
        <v>28</v>
      </c>
      <c r="N38" s="1" t="str">
        <f>VLOOKUP(C38,'[1]2025.7（初版）'!$B$3:$U$700,1,0)</f>
        <v>高玉霞</v>
      </c>
      <c r="O38" s="1">
        <f ca="1">VLOOKUP(C38,'[1]2025.7（初版）'!$B$3:$CU$700,22,0)</f>
        <v>0</v>
      </c>
      <c r="Q38" s="9"/>
      <c r="IF38" s="2"/>
      <c r="IG38" s="2"/>
      <c r="IH38" s="2"/>
    </row>
    <row r="39" s="1" customFormat="1" ht="20" customHeight="1" spans="1:242">
      <c r="A39" s="18">
        <f t="shared" si="4"/>
        <v>35</v>
      </c>
      <c r="B39" s="43"/>
      <c r="C39" s="44" t="s">
        <v>65</v>
      </c>
      <c r="D39" s="45"/>
      <c r="E39" s="45"/>
      <c r="F39" s="46"/>
      <c r="G39" s="46"/>
      <c r="H39" s="25"/>
      <c r="I39" s="79"/>
      <c r="J39" s="58">
        <f>J38</f>
        <v>141.75</v>
      </c>
      <c r="K39" s="80">
        <v>45812</v>
      </c>
      <c r="L39" s="81"/>
      <c r="M39" s="1">
        <f>VLOOKUP(C39,'[1]2025.7（初版）'!$B$3:$U$700,5,0)</f>
        <v>29</v>
      </c>
      <c r="N39" s="1" t="str">
        <f>VLOOKUP(C39,'[1]2025.7（初版）'!$B$3:$U$700,1,0)</f>
        <v>曾丽梅</v>
      </c>
      <c r="O39" s="1">
        <f ca="1">VLOOKUP(C39,'[1]2025.7（初版）'!$B$3:$CU$700,22,0)</f>
        <v>0</v>
      </c>
      <c r="Q39" s="9"/>
      <c r="IF39" s="2"/>
      <c r="IG39" s="2"/>
      <c r="IH39" s="2"/>
    </row>
    <row r="40" s="1" customFormat="1" ht="20" customHeight="1" spans="1:242">
      <c r="A40" s="18">
        <f t="shared" si="4"/>
        <v>36</v>
      </c>
      <c r="B40" s="43"/>
      <c r="C40" s="44" t="s">
        <v>66</v>
      </c>
      <c r="D40" s="45"/>
      <c r="E40" s="45"/>
      <c r="F40" s="46"/>
      <c r="G40" s="46"/>
      <c r="H40" s="25"/>
      <c r="I40" s="79"/>
      <c r="J40" s="58">
        <f>J39</f>
        <v>141.75</v>
      </c>
      <c r="K40" s="80">
        <v>45809</v>
      </c>
      <c r="L40" s="81"/>
      <c r="M40" s="1">
        <f>VLOOKUP(C40,'[1]2025.7（初版）'!$B$3:$U$700,5,0)</f>
        <v>27</v>
      </c>
      <c r="N40" s="1" t="str">
        <f>VLOOKUP(C40,'[1]2025.7（初版）'!$B$3:$U$700,1,0)</f>
        <v>刘红卫</v>
      </c>
      <c r="O40" s="1" t="str">
        <f ca="1">VLOOKUP(C40,'[1]2025.7（初版）'!$B$3:$CU$700,22,0)</f>
        <v>2025/8/6退回</v>
      </c>
      <c r="Q40" s="9"/>
      <c r="IF40" s="2"/>
      <c r="IG40" s="2"/>
      <c r="IH40" s="2"/>
    </row>
    <row r="41" s="1" customFormat="1" ht="20" customHeight="1" spans="1:242">
      <c r="A41" s="18">
        <f t="shared" si="4"/>
        <v>37</v>
      </c>
      <c r="B41" s="43"/>
      <c r="C41" s="47" t="s">
        <v>67</v>
      </c>
      <c r="D41" s="45"/>
      <c r="E41" s="45"/>
      <c r="F41" s="46"/>
      <c r="G41" s="46"/>
      <c r="H41" s="25"/>
      <c r="I41" s="79"/>
      <c r="J41" s="58">
        <f>J40</f>
        <v>141.75</v>
      </c>
      <c r="K41" s="80">
        <v>45742</v>
      </c>
      <c r="L41" s="81"/>
      <c r="M41" s="1">
        <f>VLOOKUP(C41,'[1]2025.7（初版）'!$B$3:$U$700,5,0)</f>
        <v>28</v>
      </c>
      <c r="N41" s="1" t="str">
        <f>VLOOKUP(C41,'[1]2025.7（初版）'!$B$3:$U$700,1,0)</f>
        <v>袁珊珊</v>
      </c>
      <c r="O41" s="1">
        <f ca="1">VLOOKUP(C41,'[1]2025.7（初版）'!$B$3:$CU$700,22,0)</f>
        <v>0</v>
      </c>
      <c r="Q41" s="9"/>
      <c r="IF41" s="2"/>
      <c r="IG41" s="2"/>
      <c r="IH41" s="2"/>
    </row>
    <row r="42" s="1" customFormat="1" ht="20" customHeight="1" spans="1:242">
      <c r="A42" s="18">
        <f t="shared" si="4"/>
        <v>38</v>
      </c>
      <c r="B42" s="48" t="s">
        <v>68</v>
      </c>
      <c r="C42" s="44" t="s">
        <v>69</v>
      </c>
      <c r="D42" s="49">
        <v>656</v>
      </c>
      <c r="E42" s="49">
        <v>705</v>
      </c>
      <c r="F42" s="50">
        <f>E42-D42</f>
        <v>49</v>
      </c>
      <c r="G42" s="50">
        <v>1</v>
      </c>
      <c r="H42" s="24">
        <f>F42*G42-H52</f>
        <v>49</v>
      </c>
      <c r="I42" s="82">
        <v>100</v>
      </c>
      <c r="J42" s="58">
        <f>ROUND((H42+I42)/4,2)</f>
        <v>37.25</v>
      </c>
      <c r="K42" s="80">
        <v>45831</v>
      </c>
      <c r="L42" s="83"/>
      <c r="M42" s="1">
        <f>VLOOKUP(C42,'[1]2025.7（初版）'!$B$3:$U$700,5,0)</f>
        <v>26</v>
      </c>
      <c r="N42" s="1" t="str">
        <f>VLOOKUP(C42,'[1]2025.7（初版）'!$B$3:$U$700,1,0)</f>
        <v>李湘泉</v>
      </c>
      <c r="O42" s="1" t="str">
        <f ca="1">VLOOKUP(C42,'[1]2025.7（初版）'!$B$3:$CU$700,22,0)</f>
        <v>2025/7/30辞职</v>
      </c>
      <c r="Q42" s="9"/>
      <c r="IF42" s="2"/>
      <c r="IG42" s="2"/>
      <c r="IH42" s="2"/>
    </row>
    <row r="43" s="1" customFormat="1" ht="20" customHeight="1" spans="1:242">
      <c r="A43" s="18">
        <f t="shared" si="4"/>
        <v>39</v>
      </c>
      <c r="B43" s="43"/>
      <c r="C43" s="44" t="s">
        <v>70</v>
      </c>
      <c r="D43" s="45"/>
      <c r="E43" s="45"/>
      <c r="F43" s="46"/>
      <c r="G43" s="46"/>
      <c r="H43" s="25"/>
      <c r="I43" s="79"/>
      <c r="J43" s="58">
        <f>J42</f>
        <v>37.25</v>
      </c>
      <c r="K43" s="80">
        <v>45831</v>
      </c>
      <c r="L43" s="81"/>
      <c r="M43" s="1">
        <f>VLOOKUP(C43,'[1]2025.7（初版）'!$B$3:$U$700,5,0)</f>
        <v>26</v>
      </c>
      <c r="N43" s="1" t="str">
        <f>VLOOKUP(C43,'[1]2025.7（初版）'!$B$3:$U$700,1,0)</f>
        <v>曹庆华</v>
      </c>
      <c r="O43" s="1" t="str">
        <f ca="1">VLOOKUP(C43,'[1]2025.7（初版）'!$B$3:$CU$700,22,0)</f>
        <v>2025/7/30辞职</v>
      </c>
      <c r="Q43" s="9"/>
      <c r="IF43" s="2"/>
      <c r="IG43" s="2"/>
      <c r="IH43" s="2"/>
    </row>
    <row r="44" s="1" customFormat="1" ht="20" customHeight="1" spans="1:242">
      <c r="A44" s="18">
        <f t="shared" si="4"/>
        <v>40</v>
      </c>
      <c r="B44" s="43"/>
      <c r="C44" s="44" t="s">
        <v>71</v>
      </c>
      <c r="D44" s="45"/>
      <c r="E44" s="45"/>
      <c r="F44" s="46"/>
      <c r="G44" s="46"/>
      <c r="H44" s="25"/>
      <c r="I44" s="79"/>
      <c r="J44" s="58">
        <f>J43</f>
        <v>37.25</v>
      </c>
      <c r="K44" s="80">
        <v>45809</v>
      </c>
      <c r="L44" s="81"/>
      <c r="M44" s="1">
        <f>VLOOKUP(C44,'[1]2025.7（初版）'!$B$3:$U$700,5,0)</f>
        <v>27</v>
      </c>
      <c r="N44" s="1" t="str">
        <f>VLOOKUP(C44,'[1]2025.7（初版）'!$B$3:$U$700,1,0)</f>
        <v>刘季香</v>
      </c>
      <c r="O44" s="1">
        <f ca="1">VLOOKUP(C44,'[1]2025.7（初版）'!$B$3:$CU$700,22,0)</f>
        <v>0</v>
      </c>
      <c r="Q44" s="9"/>
      <c r="IF44" s="2"/>
      <c r="IG44" s="2"/>
      <c r="IH44" s="2"/>
    </row>
    <row r="45" s="1" customFormat="1" ht="20" customHeight="1" spans="1:242">
      <c r="A45" s="18">
        <f t="shared" si="4"/>
        <v>41</v>
      </c>
      <c r="B45" s="43"/>
      <c r="C45" s="44" t="s">
        <v>72</v>
      </c>
      <c r="D45" s="45"/>
      <c r="E45" s="45"/>
      <c r="F45" s="46"/>
      <c r="G45" s="46"/>
      <c r="H45" s="25"/>
      <c r="I45" s="79"/>
      <c r="J45" s="58">
        <f>J44</f>
        <v>37.25</v>
      </c>
      <c r="K45" s="80">
        <v>45811</v>
      </c>
      <c r="L45" s="81"/>
      <c r="M45" s="1">
        <f>VLOOKUP(C45,'[1]2025.7（初版）'!$B$3:$U$700,5,0)</f>
        <v>24</v>
      </c>
      <c r="N45" s="1" t="str">
        <f>VLOOKUP(C45,'[1]2025.7（初版）'!$B$3:$U$700,1,0)</f>
        <v>黄翠兰</v>
      </c>
      <c r="O45" s="1" t="str">
        <f ca="1">VLOOKUP(C45,'[1]2025.7（初版）'!$B$3:$CU$700,22,0)</f>
        <v>2025/8/6退回</v>
      </c>
      <c r="Q45" s="9"/>
      <c r="IF45" s="2"/>
      <c r="IG45" s="2"/>
      <c r="IH45" s="2"/>
    </row>
    <row r="46" s="1" customFormat="1" ht="21" customHeight="1" spans="1:17">
      <c r="A46" s="51" t="s">
        <v>73</v>
      </c>
      <c r="B46" s="51"/>
      <c r="C46" s="52"/>
      <c r="D46" s="52"/>
      <c r="E46" s="51"/>
      <c r="F46" s="51">
        <f>SUM(F5:F42)</f>
        <v>2831</v>
      </c>
      <c r="G46" s="51"/>
      <c r="H46" s="51">
        <f>SUM(H5:H42)</f>
        <v>3252</v>
      </c>
      <c r="I46" s="51">
        <f>SUM(I5:I42)</f>
        <v>1025</v>
      </c>
      <c r="J46" s="84">
        <f>SUM(J5:J45)</f>
        <v>4277.01</v>
      </c>
      <c r="K46" s="51"/>
      <c r="L46" s="51"/>
      <c r="Q46" s="9"/>
    </row>
    <row r="47" s="1" customFormat="1" customHeight="1" spans="1:240">
      <c r="A47" s="2"/>
      <c r="B47" s="2"/>
      <c r="C47" s="2"/>
      <c r="D47" s="2"/>
      <c r="E47" s="2"/>
      <c r="F47" s="2"/>
      <c r="G47" s="2"/>
      <c r="H47" s="53"/>
      <c r="I47" s="53"/>
      <c r="J47" s="2"/>
      <c r="K47" s="2"/>
      <c r="L47" s="2"/>
      <c r="Q47" s="9"/>
      <c r="IE47" s="2"/>
      <c r="IF47" s="2"/>
    </row>
    <row r="48" s="1" customFormat="1" customHeight="1" spans="1:240">
      <c r="A48" s="2" t="s">
        <v>74</v>
      </c>
      <c r="B48" s="2"/>
      <c r="C48" s="2"/>
      <c r="D48" s="2"/>
      <c r="E48" s="2"/>
      <c r="F48" s="2"/>
      <c r="G48" s="2"/>
      <c r="H48" s="8"/>
      <c r="I48" s="8"/>
      <c r="M48" s="67"/>
      <c r="Q48" s="9"/>
      <c r="IE48" s="2"/>
      <c r="IF48" s="2"/>
    </row>
    <row r="49" s="2" customFormat="1" customHeight="1" spans="2:16372">
      <c r="B49" s="1"/>
      <c r="C49" s="3"/>
      <c r="D49" s="4"/>
      <c r="E49" s="4"/>
      <c r="F49" s="4"/>
      <c r="G49" s="4"/>
      <c r="H49" s="53"/>
      <c r="I49" s="8"/>
      <c r="J49" s="85">
        <v>4073.93</v>
      </c>
      <c r="K49" s="2" t="s">
        <v>75</v>
      </c>
      <c r="L49" s="8" t="s">
        <v>76</v>
      </c>
      <c r="M49" s="1"/>
      <c r="N49" s="1"/>
      <c r="O49" s="1"/>
      <c r="P49" s="1"/>
      <c r="Q49" s="9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XEQ49" s="10"/>
      <c r="XER49" s="10"/>
    </row>
    <row r="50" s="2" customFormat="1" customHeight="1" spans="2:16372">
      <c r="B50" s="1"/>
      <c r="C50" s="3"/>
      <c r="D50" s="4"/>
      <c r="E50" s="4"/>
      <c r="F50" s="4"/>
      <c r="G50" s="4"/>
      <c r="H50" s="5"/>
      <c r="I50" s="4"/>
      <c r="J50" s="6">
        <f>J36</f>
        <v>80.33</v>
      </c>
      <c r="K50" s="7" t="s">
        <v>77</v>
      </c>
      <c r="M50" s="1"/>
      <c r="N50" s="1"/>
      <c r="O50" s="1"/>
      <c r="P50" s="1"/>
      <c r="Q50" s="9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XEQ50" s="10"/>
      <c r="XER50" s="10"/>
    </row>
    <row r="51" s="2" customFormat="1" customHeight="1" spans="2:16372">
      <c r="B51" s="1"/>
      <c r="C51" s="3"/>
      <c r="D51" s="4"/>
      <c r="E51" s="4">
        <f>H38-F38</f>
        <v>421</v>
      </c>
      <c r="F51" s="4"/>
      <c r="G51" s="4">
        <f>H46-F46</f>
        <v>421</v>
      </c>
      <c r="H51" s="5"/>
      <c r="I51" s="4"/>
      <c r="J51" s="6"/>
      <c r="K51" s="4" t="s">
        <v>78</v>
      </c>
      <c r="L51" s="4"/>
      <c r="M51" s="1"/>
      <c r="N51" s="1"/>
      <c r="O51" s="1"/>
      <c r="P51" s="1"/>
      <c r="Q51" s="9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XEQ51" s="10"/>
      <c r="XER51" s="10"/>
    </row>
    <row r="52" s="2" customFormat="1" customHeight="1" spans="2:16375">
      <c r="B52" s="1"/>
      <c r="C52" s="3"/>
      <c r="D52" s="4"/>
      <c r="E52" s="4"/>
      <c r="F52" s="4"/>
      <c r="H52" s="5"/>
      <c r="I52" s="4"/>
      <c r="J52" s="86">
        <f>J46-J49-J50-J51</f>
        <v>122.75</v>
      </c>
      <c r="K52" s="87" t="s">
        <v>79</v>
      </c>
      <c r="L52" s="8" t="s">
        <v>80</v>
      </c>
      <c r="M52" s="1"/>
      <c r="N52" s="1"/>
      <c r="O52" s="1"/>
      <c r="P52" s="1"/>
      <c r="Q52" s="9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XEQ52" s="10"/>
      <c r="XER52" s="10"/>
      <c r="XES52" s="10"/>
      <c r="XET52" s="10"/>
      <c r="XEU52" s="10"/>
    </row>
    <row r="53" s="2" customFormat="1" customHeight="1" spans="2:16376">
      <c r="B53" s="1"/>
      <c r="C53" s="3"/>
      <c r="D53" s="4"/>
      <c r="E53" s="4"/>
      <c r="F53" s="4"/>
      <c r="G53" s="4"/>
      <c r="H53" s="5"/>
      <c r="I53" s="4"/>
      <c r="J53" s="6"/>
      <c r="K53" s="7"/>
      <c r="L53" s="8"/>
      <c r="M53" s="1"/>
      <c r="N53" s="1"/>
      <c r="O53" s="1"/>
      <c r="P53" s="1"/>
      <c r="Q53" s="9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XEQ53" s="10"/>
      <c r="XER53" s="10"/>
      <c r="XES53" s="10"/>
      <c r="XET53" s="10"/>
      <c r="XEU53" s="10"/>
      <c r="XEV53" s="10"/>
    </row>
    <row r="54" s="2" customFormat="1" customHeight="1" spans="2:16376">
      <c r="B54" s="1"/>
      <c r="C54" s="3"/>
      <c r="D54" s="4"/>
      <c r="E54" s="4"/>
      <c r="F54" s="4"/>
      <c r="G54" s="4"/>
      <c r="H54" s="5"/>
      <c r="I54" s="4"/>
      <c r="J54" s="6">
        <f>J46-J52</f>
        <v>4154.26</v>
      </c>
      <c r="K54" s="7"/>
      <c r="L54" s="8"/>
      <c r="M54" s="1"/>
      <c r="N54" s="1"/>
      <c r="O54" s="1"/>
      <c r="P54" s="1"/>
      <c r="Q54" s="9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XEQ54" s="10"/>
      <c r="XER54" s="10"/>
      <c r="XES54" s="10"/>
      <c r="XET54" s="10"/>
      <c r="XEU54" s="10"/>
      <c r="XEV54" s="10"/>
    </row>
  </sheetData>
  <autoFilter ref="A3:L46">
    <extLst/>
  </autoFilter>
  <mergeCells count="94">
    <mergeCell ref="A1:L1"/>
    <mergeCell ref="D3:E3"/>
    <mergeCell ref="F3:I3"/>
    <mergeCell ref="A46:B46"/>
    <mergeCell ref="A3:A4"/>
    <mergeCell ref="B3:B4"/>
    <mergeCell ref="B5:B9"/>
    <mergeCell ref="B10:B13"/>
    <mergeCell ref="B14:B16"/>
    <mergeCell ref="B17:B20"/>
    <mergeCell ref="B21:B22"/>
    <mergeCell ref="B24:B25"/>
    <mergeCell ref="B26:B28"/>
    <mergeCell ref="B29:B31"/>
    <mergeCell ref="B32:B34"/>
    <mergeCell ref="B35:B37"/>
    <mergeCell ref="B38:B41"/>
    <mergeCell ref="B42:B45"/>
    <mergeCell ref="C3:C4"/>
    <mergeCell ref="D5:D9"/>
    <mergeCell ref="D10:D13"/>
    <mergeCell ref="D14:D16"/>
    <mergeCell ref="D17:D20"/>
    <mergeCell ref="D21:D22"/>
    <mergeCell ref="D24:D25"/>
    <mergeCell ref="D26:D28"/>
    <mergeCell ref="D29:D31"/>
    <mergeCell ref="D32:D34"/>
    <mergeCell ref="D35:D37"/>
    <mergeCell ref="D38:D41"/>
    <mergeCell ref="D42:D45"/>
    <mergeCell ref="E5:E9"/>
    <mergeCell ref="E10:E13"/>
    <mergeCell ref="E14:E16"/>
    <mergeCell ref="E17:E20"/>
    <mergeCell ref="E21:E22"/>
    <mergeCell ref="E24:E25"/>
    <mergeCell ref="E26:E28"/>
    <mergeCell ref="E29:E31"/>
    <mergeCell ref="E32:E34"/>
    <mergeCell ref="E35:E37"/>
    <mergeCell ref="E38:E41"/>
    <mergeCell ref="E42:E45"/>
    <mergeCell ref="F5:F9"/>
    <mergeCell ref="F10:F13"/>
    <mergeCell ref="F14:F16"/>
    <mergeCell ref="F17:F20"/>
    <mergeCell ref="F21:F22"/>
    <mergeCell ref="F24:F25"/>
    <mergeCell ref="F26:F28"/>
    <mergeCell ref="F29:F31"/>
    <mergeCell ref="F32:F34"/>
    <mergeCell ref="F35:F37"/>
    <mergeCell ref="F38:F41"/>
    <mergeCell ref="F42:F45"/>
    <mergeCell ref="G5:G9"/>
    <mergeCell ref="G10:G13"/>
    <mergeCell ref="G14:G16"/>
    <mergeCell ref="G17:G20"/>
    <mergeCell ref="G21:G22"/>
    <mergeCell ref="G24:G25"/>
    <mergeCell ref="G26:G28"/>
    <mergeCell ref="G29:G31"/>
    <mergeCell ref="G32:G34"/>
    <mergeCell ref="G35:G37"/>
    <mergeCell ref="G38:G41"/>
    <mergeCell ref="G42:G45"/>
    <mergeCell ref="H5:H9"/>
    <mergeCell ref="H10:H13"/>
    <mergeCell ref="H14:H16"/>
    <mergeCell ref="H17:H20"/>
    <mergeCell ref="H21:H22"/>
    <mergeCell ref="H24:H25"/>
    <mergeCell ref="H26:H28"/>
    <mergeCell ref="H29:H31"/>
    <mergeCell ref="H32:H34"/>
    <mergeCell ref="H35:H37"/>
    <mergeCell ref="H38:H41"/>
    <mergeCell ref="H42:H45"/>
    <mergeCell ref="I5:I9"/>
    <mergeCell ref="I10:I13"/>
    <mergeCell ref="I14:I16"/>
    <mergeCell ref="I17:I20"/>
    <mergeCell ref="I21:I22"/>
    <mergeCell ref="I24:I25"/>
    <mergeCell ref="I26:I28"/>
    <mergeCell ref="I29:I31"/>
    <mergeCell ref="I32:I34"/>
    <mergeCell ref="I35:I37"/>
    <mergeCell ref="I38:I41"/>
    <mergeCell ref="I42:I45"/>
    <mergeCell ref="J3:J4"/>
    <mergeCell ref="K3:K4"/>
    <mergeCell ref="L3:L4"/>
  </mergeCells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2025-02-10T08:11:00Z</dcterms:created>
  <dcterms:modified xsi:type="dcterms:W3CDTF">2025-08-13T02:53:02Z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10A951673BE74F1C96C86A1A6EE541AF</vt:lpwstr>
  </property>
  <property fmtid="{D5CDD505-2E9C-101B-9397-08002B2CF9AE}" pid="3" name="KSOProductBuildVer">
    <vt:lpwstr>2052-11.8.2.12011</vt:lpwstr>
  </property>
</Properties>
</file>