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0.河北航凌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建议!$A$26:$XCP$32</definedName>
    <definedName name="_xlnm.Print_Area" localSheetId="0">建议!$A$1:$N$38</definedName>
  </definedNames>
  <calcPr calcId="162913"/>
</workbook>
</file>

<file path=xl/calcChain.xml><?xml version="1.0" encoding="utf-8"?>
<calcChain xmlns="http://schemas.openxmlformats.org/spreadsheetml/2006/main">
  <c r="L11" i="9" l="1"/>
  <c r="M11" i="9" s="1"/>
  <c r="L12" i="9"/>
  <c r="M12" i="9"/>
  <c r="L13" i="9"/>
  <c r="M13" i="9" s="1"/>
  <c r="L14" i="9"/>
  <c r="M14" i="9"/>
  <c r="L15" i="9"/>
  <c r="M15" i="9" s="1"/>
  <c r="L16" i="9"/>
  <c r="M16" i="9"/>
  <c r="L17" i="9"/>
  <c r="M17" i="9" s="1"/>
  <c r="L18" i="9"/>
  <c r="M18" i="9"/>
  <c r="L19" i="9"/>
  <c r="M19" i="9" s="1"/>
  <c r="L20" i="9"/>
  <c r="M20" i="9"/>
  <c r="L21" i="9"/>
  <c r="M21" i="9" s="1"/>
  <c r="L22" i="9"/>
  <c r="M22" i="9"/>
  <c r="L23" i="9"/>
  <c r="M23" i="9" s="1"/>
  <c r="L24" i="9"/>
  <c r="M24" i="9"/>
  <c r="L25" i="9"/>
  <c r="M25" i="9" s="1"/>
  <c r="K25" i="9"/>
  <c r="K24" i="9"/>
  <c r="K23" i="9"/>
  <c r="K22" i="9" l="1"/>
  <c r="K21" i="9"/>
  <c r="K14" i="9" l="1"/>
  <c r="K15" i="9"/>
  <c r="K16" i="9"/>
  <c r="K17" i="9"/>
  <c r="K18" i="9"/>
  <c r="K19" i="9"/>
  <c r="K20" i="9"/>
  <c r="K10" i="9" l="1"/>
  <c r="L10" i="9" s="1"/>
  <c r="M10" i="9" s="1"/>
  <c r="K11" i="9"/>
  <c r="K12" i="9"/>
  <c r="K13" i="9"/>
  <c r="K9" i="9" l="1"/>
  <c r="L9" i="9" l="1"/>
  <c r="M9" i="9" s="1"/>
</calcChain>
</file>

<file path=xl/sharedStrings.xml><?xml version="1.0" encoding="utf-8"?>
<sst xmlns="http://schemas.openxmlformats.org/spreadsheetml/2006/main" count="93" uniqueCount="72">
  <si>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</si>
  <si>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</si>
  <si>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</si>
  <si>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</si>
  <si>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</si>
  <si>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</si>
  <si>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</si>
  <si>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</si>
  <si>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</si>
  <si>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</si>
  <si>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</si>
  <si>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</si>
  <si>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</si>
  <si>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</si>
  <si>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</si>
  <si>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</si>
  <si>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</si>
  <si>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</si>
  <si>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</si>
  <si>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</si>
  <si>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</si>
  <si>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</si>
  <si>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</si>
  <si>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</si>
  <si>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</si>
  <si>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</si>
  <si>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</si>
  <si>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</si>
  <si>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</si>
  <si>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</si>
  <si>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</si>
  <si>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</si>
  <si>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</si>
  <si>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</si>
  <si>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</si>
  <si>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</si>
  <si>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/>
  </si>
  <si>
    <t xml:space="preserve">                                                协议编号：ALPJGXY-20250074</t>
    <phoneticPr fontId="7" type="noConversion"/>
  </si>
  <si>
    <r>
      <t>乙方：</t>
    </r>
    <r>
      <rPr>
        <u/>
        <sz val="12"/>
        <rFont val="楷体"/>
        <family val="3"/>
        <charset val="134"/>
      </rPr>
      <t>河北航凌电路板有限公司</t>
    </r>
    <phoneticPr fontId="4" type="noConversion"/>
  </si>
  <si>
    <t>乙方：河北航凌电路板有限公司</t>
    <phoneticPr fontId="5" type="noConversion"/>
  </si>
  <si>
    <t>BEC0010089</t>
  </si>
  <si>
    <t>BEC0010331</t>
  </si>
  <si>
    <t>SLT0012345</t>
  </si>
  <si>
    <t>BEC0010278</t>
  </si>
  <si>
    <t>BEC0010279</t>
  </si>
  <si>
    <t>通风加热线束总成</t>
    <phoneticPr fontId="5" type="noConversion"/>
  </si>
  <si>
    <t>单通风线束</t>
    <phoneticPr fontId="5" type="noConversion"/>
  </si>
  <si>
    <t>标配加热通风系统线束总成</t>
    <phoneticPr fontId="5" type="noConversion"/>
  </si>
  <si>
    <t>副驾安全带扣与SBR延长线束总成</t>
  </si>
  <si>
    <t>EA</t>
  </si>
  <si>
    <t>SHT0016853</t>
    <phoneticPr fontId="5" type="noConversion"/>
  </si>
  <si>
    <t>BEC0010281</t>
    <phoneticPr fontId="5" type="noConversion"/>
  </si>
  <si>
    <t>BEC0010344</t>
    <phoneticPr fontId="5" type="noConversion"/>
  </si>
  <si>
    <t>SHT0016426</t>
    <phoneticPr fontId="5" type="noConversion"/>
  </si>
  <si>
    <t>搭铁线总成</t>
    <phoneticPr fontId="5" type="noConversion"/>
  </si>
  <si>
    <t>加热通风系统线束总成</t>
    <phoneticPr fontId="5" type="noConversion"/>
  </si>
  <si>
    <t>安全带扣延长线束</t>
    <phoneticPr fontId="5" type="noConversion"/>
  </si>
  <si>
    <t>主驾安全带扣延长线束</t>
    <phoneticPr fontId="5" type="noConversion"/>
  </si>
  <si>
    <t>A6搭铁线</t>
    <phoneticPr fontId="5" type="noConversion"/>
  </si>
  <si>
    <t>通风加热系统线束</t>
    <phoneticPr fontId="5" type="noConversion"/>
  </si>
  <si>
    <t>BEC0010088</t>
    <phoneticPr fontId="5" type="noConversion"/>
  </si>
  <si>
    <t>SLT0015426</t>
    <phoneticPr fontId="5" type="noConversion"/>
  </si>
  <si>
    <t>SLT0016427</t>
    <phoneticPr fontId="5" type="noConversion"/>
  </si>
  <si>
    <t>SHT0016427</t>
    <phoneticPr fontId="5" type="noConversion"/>
  </si>
  <si>
    <t>BEC0010208</t>
  </si>
  <si>
    <t>BEC0010207</t>
  </si>
  <si>
    <t>主驾驶SBR线束延长线</t>
  </si>
  <si>
    <t>副驾驶SBR线束延长线</t>
  </si>
  <si>
    <t>BEC0010332</t>
    <phoneticPr fontId="5" type="noConversion"/>
  </si>
  <si>
    <t>单通风线束总成</t>
    <phoneticPr fontId="5" type="noConversion"/>
  </si>
  <si>
    <t>BEC0010333</t>
    <phoneticPr fontId="5" type="noConversion"/>
  </si>
  <si>
    <t>单加热线束总成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</si>
</sst>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0"/>
  <sheetViews>
    <sheetView tabSelected="1" zoomScale="115" zoomScaleNormal="115" zoomScaleSheetLayoutView="70" workbookViewId="0">
      <selection activeCell="H10" sqref="H10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1"/>
    </row>
    <row r="2" spans="1:15" ht="16.5" customHeight="1" x14ac:dyDescent="0.15">
      <c r="A2" s="48" t="s">
        <v>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</row>
    <row r="3" spans="1:15" x14ac:dyDescent="0.15">
      <c r="A3" s="49" t="s">
        <v>27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"/>
    </row>
    <row r="4" spans="1:15" ht="21" customHeight="1" x14ac:dyDescent="0.15">
      <c r="A4" s="49" t="s">
        <v>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"/>
    </row>
    <row r="5" spans="1:15" x14ac:dyDescent="0.15">
      <c r="A5" s="50" t="s">
        <v>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</row>
    <row r="6" spans="1:15" x14ac:dyDescent="0.15">
      <c r="A6" s="51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32" t="s">
        <v>9</v>
      </c>
      <c r="L7" s="32" t="s">
        <v>10</v>
      </c>
      <c r="M7" s="32" t="s">
        <v>11</v>
      </c>
      <c r="N7" s="54" t="s">
        <v>5</v>
      </c>
      <c r="O7" s="8"/>
    </row>
    <row r="8" spans="1:15" ht="21.75" customHeight="1" x14ac:dyDescent="0.15">
      <c r="A8" s="55"/>
      <c r="B8" s="56"/>
      <c r="C8" s="57"/>
      <c r="D8" s="57"/>
      <c r="E8" s="58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62" t="s">
        <v>34</v>
      </c>
      <c r="L8" s="62"/>
      <c r="M8" s="62"/>
      <c r="N8" s="54"/>
      <c r="O8" s="8"/>
    </row>
    <row r="9" spans="1:15" ht="24.75" customHeight="1" x14ac:dyDescent="0.15">
      <c r="A9" s="10">
        <v>1</v>
      </c>
      <c r="B9" s="10" t="s">
        <v>60</v>
      </c>
      <c r="C9" s="10" t="s">
        <v>45</v>
      </c>
      <c r="D9" s="10"/>
      <c r="E9" s="10" t="s">
        <v>31</v>
      </c>
      <c r="F9" s="38"/>
      <c r="G9" s="39">
        <v>26</v>
      </c>
      <c r="H9" s="40"/>
      <c r="I9" s="40"/>
      <c r="J9" s="40"/>
      <c r="K9" s="41">
        <f>I9+G9</f>
        <v>26</v>
      </c>
      <c r="L9" s="42">
        <f>K9*0.13</f>
        <v>3.38</v>
      </c>
      <c r="M9" s="43">
        <f>K9+L9</f>
        <v>29.38</v>
      </c>
      <c r="N9" s="36"/>
      <c r="O9" s="8"/>
    </row>
    <row r="10" spans="1:15" ht="24.75" customHeight="1" x14ac:dyDescent="0.15">
      <c r="A10" s="10">
        <v>2</v>
      </c>
      <c r="B10" s="10" t="s">
        <v>40</v>
      </c>
      <c r="C10" s="10" t="s">
        <v>46</v>
      </c>
      <c r="D10" s="10" t="s">
        <v>36</v>
      </c>
      <c r="E10" s="10" t="s">
        <v>31</v>
      </c>
      <c r="F10" s="38"/>
      <c r="G10" s="39">
        <v>24</v>
      </c>
      <c r="H10" s="40"/>
      <c r="I10" s="40"/>
      <c r="J10" s="40"/>
      <c r="K10" s="41">
        <f t="shared" ref="K10:K20" si="0">I10+G10</f>
        <v>24</v>
      </c>
      <c r="L10" s="42">
        <f t="shared" ref="L10" si="1">K10*0.13</f>
        <v>3.12</v>
      </c>
      <c r="M10" s="43">
        <f t="shared" ref="M10" si="2">K10+L10</f>
        <v>27.12</v>
      </c>
      <c r="N10" s="37"/>
      <c r="O10" s="8"/>
    </row>
    <row r="11" spans="1:15" ht="24.75" customHeight="1" x14ac:dyDescent="0.15">
      <c r="A11" s="10">
        <v>3</v>
      </c>
      <c r="B11" s="10" t="s">
        <v>41</v>
      </c>
      <c r="C11" s="10" t="s">
        <v>45</v>
      </c>
      <c r="D11" s="10" t="s">
        <v>36</v>
      </c>
      <c r="E11" s="10" t="s">
        <v>31</v>
      </c>
      <c r="F11" s="38">
        <v>30.3</v>
      </c>
      <c r="G11" s="39">
        <v>24</v>
      </c>
      <c r="H11" s="40"/>
      <c r="I11" s="40"/>
      <c r="J11" s="40"/>
      <c r="K11" s="41">
        <f t="shared" si="0"/>
        <v>24</v>
      </c>
      <c r="L11" s="42">
        <f t="shared" ref="L11:L25" si="3">K11*0.13</f>
        <v>3.12</v>
      </c>
      <c r="M11" s="43">
        <f t="shared" ref="M11:M25" si="4">K11+L11</f>
        <v>27.12</v>
      </c>
      <c r="N11" s="37"/>
      <c r="O11" s="8"/>
    </row>
    <row r="12" spans="1:15" ht="24.75" customHeight="1" x14ac:dyDescent="0.15">
      <c r="A12" s="10">
        <v>4</v>
      </c>
      <c r="B12" s="10" t="s">
        <v>42</v>
      </c>
      <c r="C12" s="10" t="s">
        <v>45</v>
      </c>
      <c r="D12" s="10" t="s">
        <v>36</v>
      </c>
      <c r="E12" s="10" t="s">
        <v>31</v>
      </c>
      <c r="F12" s="38">
        <v>25</v>
      </c>
      <c r="G12" s="39">
        <v>25</v>
      </c>
      <c r="H12" s="40"/>
      <c r="I12" s="40"/>
      <c r="J12" s="40"/>
      <c r="K12" s="41">
        <f t="shared" si="0"/>
        <v>25</v>
      </c>
      <c r="L12" s="42">
        <f t="shared" si="3"/>
        <v>3.25</v>
      </c>
      <c r="M12" s="43">
        <f t="shared" si="4"/>
        <v>28.25</v>
      </c>
      <c r="N12" s="37"/>
      <c r="O12" s="8"/>
    </row>
    <row r="13" spans="1:15" ht="24.75" customHeight="1" x14ac:dyDescent="0.15">
      <c r="A13" s="10">
        <v>5</v>
      </c>
      <c r="B13" s="10" t="s">
        <v>43</v>
      </c>
      <c r="C13" s="10" t="s">
        <v>47</v>
      </c>
      <c r="D13" s="10" t="s">
        <v>36</v>
      </c>
      <c r="E13" s="10" t="s">
        <v>31</v>
      </c>
      <c r="F13" s="38">
        <v>49</v>
      </c>
      <c r="G13" s="39">
        <v>46.55</v>
      </c>
      <c r="H13" s="40"/>
      <c r="I13" s="40"/>
      <c r="J13" s="40"/>
      <c r="K13" s="41">
        <f t="shared" si="0"/>
        <v>46.55</v>
      </c>
      <c r="L13" s="42">
        <f t="shared" si="3"/>
        <v>6.0514999999999999</v>
      </c>
      <c r="M13" s="43">
        <f t="shared" si="4"/>
        <v>52.601499999999994</v>
      </c>
      <c r="N13" s="37"/>
      <c r="O13" s="8"/>
    </row>
    <row r="14" spans="1:15" ht="24.75" customHeight="1" x14ac:dyDescent="0.15">
      <c r="A14" s="10">
        <v>6</v>
      </c>
      <c r="B14" s="10" t="s">
        <v>44</v>
      </c>
      <c r="C14" s="10" t="s">
        <v>48</v>
      </c>
      <c r="D14" s="10"/>
      <c r="E14" s="10" t="s">
        <v>49</v>
      </c>
      <c r="F14" s="38">
        <v>11</v>
      </c>
      <c r="G14" s="39">
        <v>10.45</v>
      </c>
      <c r="H14" s="40"/>
      <c r="I14" s="40"/>
      <c r="J14" s="40"/>
      <c r="K14" s="41">
        <f t="shared" si="0"/>
        <v>10.45</v>
      </c>
      <c r="L14" s="42">
        <f t="shared" si="3"/>
        <v>1.3585</v>
      </c>
      <c r="M14" s="43">
        <f t="shared" si="4"/>
        <v>11.808499999999999</v>
      </c>
      <c r="N14" s="44"/>
      <c r="O14" s="8"/>
    </row>
    <row r="15" spans="1:15" ht="24.75" customHeight="1" x14ac:dyDescent="0.15">
      <c r="A15" s="10">
        <v>7</v>
      </c>
      <c r="B15" s="10" t="s">
        <v>50</v>
      </c>
      <c r="C15" s="10" t="s">
        <v>54</v>
      </c>
      <c r="D15" s="10"/>
      <c r="E15" s="10" t="s">
        <v>49</v>
      </c>
      <c r="F15" s="38">
        <v>4.5</v>
      </c>
      <c r="G15" s="39">
        <v>4.2750000000000004</v>
      </c>
      <c r="H15" s="40"/>
      <c r="I15" s="40"/>
      <c r="J15" s="40"/>
      <c r="K15" s="41">
        <f t="shared" si="0"/>
        <v>4.2750000000000004</v>
      </c>
      <c r="L15" s="42">
        <f t="shared" si="3"/>
        <v>0.55575000000000008</v>
      </c>
      <c r="M15" s="43">
        <f t="shared" si="4"/>
        <v>4.8307500000000001</v>
      </c>
      <c r="N15" s="44"/>
      <c r="O15" s="8"/>
    </row>
    <row r="16" spans="1:15" ht="24.75" customHeight="1" x14ac:dyDescent="0.15">
      <c r="A16" s="10">
        <v>8</v>
      </c>
      <c r="B16" s="10" t="s">
        <v>61</v>
      </c>
      <c r="C16" s="10" t="s">
        <v>55</v>
      </c>
      <c r="D16" s="10"/>
      <c r="E16" s="10" t="s">
        <v>49</v>
      </c>
      <c r="F16" s="38">
        <v>48</v>
      </c>
      <c r="G16" s="39">
        <v>45.6</v>
      </c>
      <c r="H16" s="40"/>
      <c r="I16" s="40"/>
      <c r="J16" s="40"/>
      <c r="K16" s="41">
        <f t="shared" si="0"/>
        <v>45.6</v>
      </c>
      <c r="L16" s="42">
        <f t="shared" si="3"/>
        <v>5.9280000000000008</v>
      </c>
      <c r="M16" s="43">
        <f t="shared" si="4"/>
        <v>51.528000000000006</v>
      </c>
      <c r="N16" s="44"/>
      <c r="O16" s="8"/>
    </row>
    <row r="17" spans="1:16" ht="24.75" customHeight="1" x14ac:dyDescent="0.15">
      <c r="A17" s="10">
        <v>9</v>
      </c>
      <c r="B17" s="10" t="s">
        <v>62</v>
      </c>
      <c r="C17" s="10" t="s">
        <v>56</v>
      </c>
      <c r="D17" s="10"/>
      <c r="E17" s="10" t="s">
        <v>49</v>
      </c>
      <c r="F17" s="38">
        <v>5.8</v>
      </c>
      <c r="G17" s="39">
        <v>5.51</v>
      </c>
      <c r="H17" s="40"/>
      <c r="I17" s="40"/>
      <c r="J17" s="40"/>
      <c r="K17" s="41">
        <f t="shared" si="0"/>
        <v>5.51</v>
      </c>
      <c r="L17" s="42">
        <f t="shared" si="3"/>
        <v>0.71630000000000005</v>
      </c>
      <c r="M17" s="43">
        <f t="shared" si="4"/>
        <v>6.2263000000000002</v>
      </c>
      <c r="N17" s="44"/>
      <c r="O17" s="8"/>
    </row>
    <row r="18" spans="1:16" ht="24.75" customHeight="1" x14ac:dyDescent="0.15">
      <c r="A18" s="10">
        <v>10</v>
      </c>
      <c r="B18" s="10" t="s">
        <v>51</v>
      </c>
      <c r="C18" s="10" t="s">
        <v>57</v>
      </c>
      <c r="D18" s="10"/>
      <c r="E18" s="10" t="s">
        <v>49</v>
      </c>
      <c r="F18" s="38">
        <v>10</v>
      </c>
      <c r="G18" s="39">
        <v>9.5</v>
      </c>
      <c r="H18" s="40"/>
      <c r="I18" s="40"/>
      <c r="J18" s="40"/>
      <c r="K18" s="41">
        <f t="shared" si="0"/>
        <v>9.5</v>
      </c>
      <c r="L18" s="42">
        <f t="shared" si="3"/>
        <v>1.2350000000000001</v>
      </c>
      <c r="M18" s="43">
        <f t="shared" si="4"/>
        <v>10.734999999999999</v>
      </c>
      <c r="N18" s="44"/>
      <c r="O18" s="8"/>
    </row>
    <row r="19" spans="1:16" ht="24.75" customHeight="1" x14ac:dyDescent="0.15">
      <c r="A19" s="10">
        <v>11</v>
      </c>
      <c r="B19" s="10" t="s">
        <v>52</v>
      </c>
      <c r="C19" s="10" t="s">
        <v>58</v>
      </c>
      <c r="D19" s="10"/>
      <c r="E19" s="10" t="s">
        <v>49</v>
      </c>
      <c r="F19" s="38">
        <v>4.5</v>
      </c>
      <c r="G19" s="39">
        <v>4.2750000000000004</v>
      </c>
      <c r="H19" s="40"/>
      <c r="I19" s="40"/>
      <c r="J19" s="40"/>
      <c r="K19" s="41">
        <f t="shared" si="0"/>
        <v>4.2750000000000004</v>
      </c>
      <c r="L19" s="42">
        <f t="shared" si="3"/>
        <v>0.55575000000000008</v>
      </c>
      <c r="M19" s="43">
        <f t="shared" si="4"/>
        <v>4.8307500000000001</v>
      </c>
      <c r="N19" s="44"/>
      <c r="O19" s="8"/>
    </row>
    <row r="20" spans="1:16" ht="24.75" customHeight="1" x14ac:dyDescent="0.15">
      <c r="A20" s="10">
        <v>12</v>
      </c>
      <c r="B20" s="10" t="s">
        <v>53</v>
      </c>
      <c r="C20" s="10" t="s">
        <v>59</v>
      </c>
      <c r="D20" s="10"/>
      <c r="E20" s="10" t="s">
        <v>49</v>
      </c>
      <c r="F20" s="38">
        <v>48</v>
      </c>
      <c r="G20" s="39">
        <v>45.6</v>
      </c>
      <c r="H20" s="40"/>
      <c r="I20" s="40"/>
      <c r="J20" s="40"/>
      <c r="K20" s="41">
        <f t="shared" si="0"/>
        <v>45.6</v>
      </c>
      <c r="L20" s="42">
        <f t="shared" si="3"/>
        <v>5.9280000000000008</v>
      </c>
      <c r="M20" s="43">
        <f t="shared" si="4"/>
        <v>51.528000000000006</v>
      </c>
      <c r="N20" s="44"/>
      <c r="O20" s="8"/>
    </row>
    <row r="21" spans="1:16" ht="24.75" customHeight="1" x14ac:dyDescent="0.15">
      <c r="A21" s="10">
        <v>13</v>
      </c>
      <c r="B21" s="10" t="s">
        <v>63</v>
      </c>
      <c r="C21" s="10" t="s">
        <v>56</v>
      </c>
      <c r="D21" s="10"/>
      <c r="E21" s="10" t="s">
        <v>49</v>
      </c>
      <c r="F21" s="38">
        <v>5.8</v>
      </c>
      <c r="G21" s="39">
        <v>5.51</v>
      </c>
      <c r="H21" s="40"/>
      <c r="I21" s="40"/>
      <c r="J21" s="40"/>
      <c r="K21" s="41">
        <f t="shared" ref="K21" si="5">I21+G21</f>
        <v>5.51</v>
      </c>
      <c r="L21" s="42">
        <f t="shared" si="3"/>
        <v>0.71630000000000005</v>
      </c>
      <c r="M21" s="43">
        <f t="shared" si="4"/>
        <v>6.2263000000000002</v>
      </c>
      <c r="N21" s="45"/>
      <c r="O21" s="8"/>
    </row>
    <row r="22" spans="1:16" ht="24.75" customHeight="1" x14ac:dyDescent="0.15">
      <c r="A22" s="10">
        <v>14</v>
      </c>
      <c r="B22" s="10" t="s">
        <v>64</v>
      </c>
      <c r="C22" s="10" t="s">
        <v>66</v>
      </c>
      <c r="D22" s="10"/>
      <c r="E22" s="10" t="s">
        <v>49</v>
      </c>
      <c r="F22" s="38"/>
      <c r="G22" s="39">
        <v>5.6</v>
      </c>
      <c r="H22" s="40"/>
      <c r="I22" s="40"/>
      <c r="J22" s="40"/>
      <c r="K22" s="41">
        <f t="shared" ref="K22" si="6">I22+G22</f>
        <v>5.6</v>
      </c>
      <c r="L22" s="42">
        <f t="shared" si="3"/>
        <v>0.72799999999999998</v>
      </c>
      <c r="M22" s="43">
        <f t="shared" si="4"/>
        <v>6.3279999999999994</v>
      </c>
      <c r="N22" s="45"/>
      <c r="O22" s="8"/>
    </row>
    <row r="23" spans="1:16" ht="24.75" customHeight="1" x14ac:dyDescent="0.15">
      <c r="A23" s="10">
        <v>15</v>
      </c>
      <c r="B23" s="10" t="s">
        <v>65</v>
      </c>
      <c r="C23" s="10" t="s">
        <v>67</v>
      </c>
      <c r="D23" s="10"/>
      <c r="E23" s="10" t="s">
        <v>49</v>
      </c>
      <c r="F23" s="38"/>
      <c r="G23" s="39">
        <v>7</v>
      </c>
      <c r="H23" s="40"/>
      <c r="I23" s="40"/>
      <c r="J23" s="40"/>
      <c r="K23" s="41">
        <f t="shared" ref="K23:K25" si="7">I23+G23</f>
        <v>7</v>
      </c>
      <c r="L23" s="42">
        <f t="shared" si="3"/>
        <v>0.91</v>
      </c>
      <c r="M23" s="43">
        <f t="shared" si="4"/>
        <v>7.91</v>
      </c>
      <c r="N23" s="46"/>
      <c r="O23" s="8"/>
    </row>
    <row r="24" spans="1:16" ht="24.75" customHeight="1" x14ac:dyDescent="0.15">
      <c r="A24" s="10">
        <v>16</v>
      </c>
      <c r="B24" s="10" t="s">
        <v>68</v>
      </c>
      <c r="C24" s="10" t="s">
        <v>69</v>
      </c>
      <c r="D24" s="10"/>
      <c r="E24" s="10" t="s">
        <v>49</v>
      </c>
      <c r="F24" s="38"/>
      <c r="G24" s="39">
        <v>25.3</v>
      </c>
      <c r="H24" s="40"/>
      <c r="I24" s="40"/>
      <c r="J24" s="40"/>
      <c r="K24" s="41">
        <f t="shared" si="7"/>
        <v>25.3</v>
      </c>
      <c r="L24" s="42">
        <f t="shared" si="3"/>
        <v>3.2890000000000001</v>
      </c>
      <c r="M24" s="43">
        <f t="shared" si="4"/>
        <v>28.589000000000002</v>
      </c>
      <c r="N24" s="46"/>
      <c r="O24" s="8"/>
    </row>
    <row r="25" spans="1:16" ht="24.75" customHeight="1" x14ac:dyDescent="0.15">
      <c r="A25" s="10">
        <v>17</v>
      </c>
      <c r="B25" s="10" t="s">
        <v>70</v>
      </c>
      <c r="C25" s="10" t="s">
        <v>71</v>
      </c>
      <c r="D25" s="10"/>
      <c r="E25" s="10" t="s">
        <v>49</v>
      </c>
      <c r="F25" s="38"/>
      <c r="G25" s="39">
        <v>29.9</v>
      </c>
      <c r="H25" s="40"/>
      <c r="I25" s="40"/>
      <c r="J25" s="40"/>
      <c r="K25" s="41">
        <f t="shared" si="7"/>
        <v>29.9</v>
      </c>
      <c r="L25" s="42">
        <f t="shared" si="3"/>
        <v>3.887</v>
      </c>
      <c r="M25" s="43">
        <f t="shared" si="4"/>
        <v>33.786999999999999</v>
      </c>
      <c r="N25" s="46"/>
      <c r="O25" s="8"/>
    </row>
    <row r="26" spans="1:16" s="13" customFormat="1" x14ac:dyDescent="0.15">
      <c r="A26" s="52" t="s">
        <v>16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11"/>
      <c r="P26" s="12"/>
    </row>
    <row r="27" spans="1:16" s="13" customFormat="1" x14ac:dyDescent="0.15">
      <c r="A27" s="60" t="s">
        <v>35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14"/>
      <c r="P27" s="12"/>
    </row>
    <row r="28" spans="1:16" s="13" customFormat="1" x14ac:dyDescent="0.15">
      <c r="A28" s="52" t="s">
        <v>23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14"/>
      <c r="P28" s="12"/>
    </row>
    <row r="29" spans="1:16" s="13" customFormat="1" x14ac:dyDescent="0.15">
      <c r="A29" s="60" t="s">
        <v>26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35"/>
      <c r="P29" s="12"/>
    </row>
    <row r="30" spans="1:16" s="13" customFormat="1" x14ac:dyDescent="0.15">
      <c r="A30" s="6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34"/>
      <c r="P30" s="12"/>
    </row>
    <row r="31" spans="1:16" s="13" customFormat="1" x14ac:dyDescent="0.15">
      <c r="A31" s="60" t="s">
        <v>30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4"/>
      <c r="P31" s="12"/>
    </row>
    <row r="32" spans="1:16" s="13" customFormat="1" x14ac:dyDescent="0.15">
      <c r="A32" s="61" t="s">
        <v>24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15"/>
      <c r="P32" s="12"/>
    </row>
    <row r="33" spans="1:16" s="13" customFormat="1" ht="23.25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2"/>
    </row>
    <row r="34" spans="1:16" s="13" customFormat="1" x14ac:dyDescent="0.15">
      <c r="A34" s="16" t="s">
        <v>28</v>
      </c>
      <c r="B34" s="17"/>
      <c r="C34" s="18"/>
      <c r="H34" s="13" t="s">
        <v>39</v>
      </c>
      <c r="I34" s="19"/>
      <c r="J34" s="18"/>
      <c r="K34" s="20"/>
      <c r="L34" s="20"/>
      <c r="M34" s="20"/>
      <c r="N34" s="21"/>
      <c r="O34" s="22"/>
      <c r="P34" s="12"/>
    </row>
    <row r="35" spans="1:16" s="13" customFormat="1" x14ac:dyDescent="0.15">
      <c r="A35" s="18" t="s">
        <v>21</v>
      </c>
      <c r="B35" s="17"/>
      <c r="C35" s="18"/>
      <c r="H35" s="13" t="s">
        <v>17</v>
      </c>
      <c r="I35" s="18"/>
      <c r="J35" s="18"/>
      <c r="K35" s="20"/>
      <c r="L35" s="18"/>
      <c r="M35" s="18"/>
      <c r="N35" s="23"/>
      <c r="O35" s="24"/>
      <c r="P35" s="12"/>
    </row>
    <row r="36" spans="1:16" s="13" customFormat="1" x14ac:dyDescent="0.15">
      <c r="A36" s="18"/>
      <c r="B36" s="17"/>
      <c r="C36" s="18"/>
      <c r="I36" s="18"/>
      <c r="J36" s="18"/>
      <c r="K36" s="20"/>
      <c r="L36" s="18"/>
      <c r="M36" s="18"/>
      <c r="N36" s="23"/>
      <c r="O36" s="24"/>
      <c r="P36" s="12"/>
    </row>
    <row r="37" spans="1:16" s="13" customFormat="1" x14ac:dyDescent="0.15">
      <c r="A37" s="16" t="s">
        <v>22</v>
      </c>
      <c r="B37" s="16"/>
      <c r="C37" s="25"/>
      <c r="H37" s="13" t="s">
        <v>18</v>
      </c>
      <c r="I37" s="16"/>
      <c r="J37" s="25"/>
      <c r="K37" s="20"/>
      <c r="L37" s="20"/>
      <c r="M37" s="20"/>
      <c r="N37" s="23"/>
      <c r="O37" s="24"/>
      <c r="P37" s="12"/>
    </row>
    <row r="38" spans="1:16" s="13" customFormat="1" ht="14.25" customHeight="1" x14ac:dyDescent="0.15">
      <c r="A38" s="20"/>
      <c r="B38" s="26" t="s">
        <v>20</v>
      </c>
      <c r="C38" s="20"/>
      <c r="I38" s="20" t="s">
        <v>19</v>
      </c>
      <c r="J38" s="20"/>
      <c r="K38" s="20"/>
      <c r="L38" s="20"/>
      <c r="M38" s="20"/>
      <c r="N38" s="23"/>
      <c r="O38" s="24"/>
      <c r="P38" s="12"/>
    </row>
    <row r="39" spans="1:16" x14ac:dyDescent="0.15">
      <c r="B39" s="3"/>
    </row>
    <row r="40" spans="1:16" x14ac:dyDescent="0.15">
      <c r="B40" s="3"/>
    </row>
    <row r="41" spans="1:16" x14ac:dyDescent="0.15">
      <c r="B41" s="3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</sheetData>
  <mergeCells count="22">
    <mergeCell ref="A29:N29"/>
    <mergeCell ref="A27:N27"/>
    <mergeCell ref="A31:N31"/>
    <mergeCell ref="A32:N32"/>
    <mergeCell ref="K8:M8"/>
    <mergeCell ref="A30:N30"/>
    <mergeCell ref="A6:N6"/>
    <mergeCell ref="A28:N28"/>
    <mergeCell ref="H7:J7"/>
    <mergeCell ref="N7:N8"/>
    <mergeCell ref="A7:A8"/>
    <mergeCell ref="B7:B8"/>
    <mergeCell ref="C7:C8"/>
    <mergeCell ref="D7:D8"/>
    <mergeCell ref="E7:E8"/>
    <mergeCell ref="F7:G7"/>
    <mergeCell ref="A26:N26"/>
    <mergeCell ref="A1:N1"/>
    <mergeCell ref="A2:N2"/>
    <mergeCell ref="A3:N3"/>
    <mergeCell ref="A4:N4"/>
    <mergeCell ref="A5:N5"/>
  </mergeCells>
  <phoneticPr fontId="5" type="noConversion"/>
  <conditionalFormatting sqref="D39:D1048576 D1:D8 I34:I38 D26:D3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2025-08-21T09:13:27Z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