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安路普VDC阀质量提升攻坚项目\"/>
    </mc:Choice>
  </mc:AlternateContent>
  <bookViews>
    <workbookView xWindow="0" yWindow="0" windowWidth="20745" windowHeight="1065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H18" i="1"/>
  <c r="O17" i="1"/>
  <c r="H17" i="1"/>
  <c r="O16" i="1"/>
  <c r="H16" i="1"/>
  <c r="O8" i="1"/>
  <c r="O7" i="1"/>
  <c r="H7" i="1"/>
  <c r="O6" i="1"/>
  <c r="O5" i="1"/>
  <c r="H5" i="1"/>
</calcChain>
</file>

<file path=xl/sharedStrings.xml><?xml version="1.0" encoding="utf-8"?>
<sst xmlns="http://schemas.openxmlformats.org/spreadsheetml/2006/main" count="71" uniqueCount="38">
  <si>
    <t>VDC阀质量提升成本变动情况</t>
  </si>
  <si>
    <t>单位：未税、元</t>
  </si>
  <si>
    <t>序号</t>
  </si>
  <si>
    <t>设变前</t>
  </si>
  <si>
    <t>设变后</t>
  </si>
  <si>
    <t>QAD</t>
  </si>
  <si>
    <t>材质</t>
  </si>
  <si>
    <t>物料名称</t>
  </si>
  <si>
    <t>单位</t>
  </si>
  <si>
    <t>未税单价</t>
  </si>
  <si>
    <t>定额用量</t>
  </si>
  <si>
    <t>原材料成本</t>
  </si>
  <si>
    <t>BPC0010083</t>
  </si>
  <si>
    <t>POM+316</t>
  </si>
  <si>
    <t>阀杆</t>
  </si>
  <si>
    <t>件</t>
  </si>
  <si>
    <t>BPC0010324</t>
  </si>
  <si>
    <t>POM</t>
  </si>
  <si>
    <t>VDC阀芯</t>
  </si>
  <si>
    <t>BPC0010354</t>
  </si>
  <si>
    <t>空心杆</t>
  </si>
  <si>
    <t>合计</t>
  </si>
  <si>
    <t>差价</t>
  </si>
  <si>
    <t>调高手柄质量提升成本变动情况</t>
  </si>
  <si>
    <t>SHT0014408</t>
  </si>
  <si>
    <t>滚花圆柱销</t>
  </si>
  <si>
    <t>SHT0018337</t>
  </si>
  <si>
    <t>304不锈钢</t>
  </si>
  <si>
    <t>手柄滚柱轴</t>
  </si>
  <si>
    <t>BPC0010120</t>
  </si>
  <si>
    <t>PAΦ4*2.5</t>
  </si>
  <si>
    <t>气管N本色</t>
  </si>
  <si>
    <t>SHT0018180</t>
  </si>
  <si>
    <t>PA6</t>
  </si>
  <si>
    <t>手柄滚柱</t>
  </si>
  <si>
    <t>设变前材料成本0.125元（机加件和管）；设变后新状态1500套内1.45元，1500套以上注塑件河北自制后是0.69元</t>
  </si>
  <si>
    <t>备注：</t>
    <phoneticPr fontId="10" type="noConversion"/>
  </si>
  <si>
    <t>设变后注塑模具供应商已经改了N多轮了，一直不行，实在没办法才二次加工；现在准备重新找专门做精密模具的供应商。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</si>
</sst>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8" fillId="0" borderId="0" xfId="0" applyFont="1" applyAlignment="1"/>
    <xf numFmtId="0" fontId="0" fillId="0" borderId="0" xfId="0" applyAlignment="1">
      <alignment vertical="center"/>
    </xf>
    <xf numFmtId="0" fontId="6" fillId="0" borderId="1" xfId="0" applyFont="1" applyBorder="1"/>
    <xf numFmtId="43" fontId="6" fillId="0" borderId="1" xfId="1" applyFont="1" applyBorder="1" applyAlignmen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264795</xdr:colOff>
      <xdr:row>20</xdr:row>
      <xdr:rowOff>162560</xdr:rowOff>
    </xdr:from>
    <xdr:to>
      <xdr:col>9</xdr:col>
      <xdr:colOff>210820</xdr:colOff>
      <xdr:row>36</xdr:row>
      <xdr:rowOff>41910</xdr:rowOff>
    </xdr:to>
    <xdr:pic>
      <xdr:nvPicPr>
        <xdr:cNvPr id="3" name="图片 2" descr="C:\Users\ghrc\Documents\WXWork\1688851262543347\Cache\Image\2025-09\企业微信截图_17573039639163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6734810"/>
          <a:ext cx="5402580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42333</xdr:colOff>
      <xdr:row>36</xdr:row>
      <xdr:rowOff>47361</xdr:rowOff>
    </xdr:from>
    <xdr:to>
      <xdr:col>23</xdr:col>
      <xdr:colOff>159808</xdr:colOff>
      <xdr:row>48</xdr:row>
      <xdr:rowOff>137583</xdr:rowOff>
    </xdr:to>
    <xdr:pic>
      <xdr:nvPicPr>
        <xdr:cNvPr id="4" name="图片 3" descr="C:\Users\ghrc\Documents\WXWork\1688851262543347\Cache\Image\2025-09\企业微信截图_17569658862242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339528"/>
          <a:ext cx="14891808" cy="2122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74083</xdr:colOff>
      <xdr:row>0</xdr:row>
      <xdr:rowOff>201084</xdr:rowOff>
    </xdr:from>
    <xdr:to>
      <xdr:col>19</xdr:col>
      <xdr:colOff>158750</xdr:colOff>
      <xdr:row>9</xdr:row>
      <xdr:rowOff>84667</xdr:rowOff>
    </xdr:to>
    <xdr:sp macro="" textlink="">
      <xdr:nvSpPr>
        <xdr:cNvPr id="2" name="文本框 1"/>
        <xdr:cNvSpPr txBox="1"/>
      </xdr:nvSpPr>
      <xdr:spPr>
        <a:xfrm>
          <a:off x="9726083" y="201084"/>
          <a:ext cx="2836334" cy="31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1-5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VDC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阀三包费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442297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元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，详见附件十一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，预计年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VDC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阀三包费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106-116</a:t>
          </a: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万元；</a:t>
          </a: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、预计质量提升后年三包费降低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50%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以上，即每年最少节约三包费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53-58</a:t>
          </a:r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万元；</a:t>
          </a:r>
          <a:endParaRPr lang="zh-CN" altLang="zh-CN">
            <a:effectLst/>
          </a:endParaRPr>
        </a:p>
        <a:p>
          <a:r>
            <a:rPr lang="en-US" altLang="zh-CN" sz="1100"/>
            <a:t>3</a:t>
          </a:r>
          <a:r>
            <a:rPr lang="zh-CN" altLang="en-US" sz="1100"/>
            <a:t>、预计设备投资含税</a:t>
          </a:r>
          <a:r>
            <a:rPr lang="en-US" altLang="zh-CN" sz="1100"/>
            <a:t>40.48-45.48</a:t>
          </a:r>
          <a:r>
            <a:rPr lang="zh-CN" altLang="en-US" sz="1100"/>
            <a:t>万元，详见附件九；</a:t>
          </a:r>
          <a:endParaRPr lang="en-US" altLang="zh-CN" sz="1100"/>
        </a:p>
        <a:p>
          <a:r>
            <a:rPr lang="en-US" altLang="zh-CN" sz="1100"/>
            <a:t>4</a:t>
          </a:r>
          <a:r>
            <a:rPr lang="zh-CN" altLang="en-US" sz="1100"/>
            <a:t>、</a:t>
          </a:r>
          <a:r>
            <a:rPr lang="en-US" altLang="zh-CN" sz="1100"/>
            <a:t>2025</a:t>
          </a:r>
          <a:r>
            <a:rPr lang="zh-CN" altLang="en-US" sz="1100"/>
            <a:t>年</a:t>
          </a:r>
          <a:r>
            <a:rPr lang="en-US" altLang="zh-CN" sz="1100"/>
            <a:t>1-8</a:t>
          </a:r>
          <a:r>
            <a:rPr lang="zh-CN" altLang="en-US" sz="1100"/>
            <a:t>月</a:t>
          </a:r>
          <a:r>
            <a:rPr lang="en-US" altLang="zh-CN" sz="1100"/>
            <a:t>VDC</a:t>
          </a:r>
          <a:r>
            <a:rPr lang="zh-CN" altLang="en-US" sz="1100"/>
            <a:t>阀销量</a:t>
          </a:r>
          <a:r>
            <a:rPr lang="en-US" altLang="zh-CN" sz="1100"/>
            <a:t>9.5</a:t>
          </a:r>
          <a:r>
            <a:rPr lang="zh-CN" altLang="en-US" sz="1100"/>
            <a:t>万件，预计年销量</a:t>
          </a:r>
          <a:r>
            <a:rPr lang="en-US" altLang="zh-CN" sz="1100"/>
            <a:t>14.25</a:t>
          </a:r>
          <a:r>
            <a:rPr lang="zh-CN" altLang="en-US" sz="1100"/>
            <a:t>万件，按目前采用空芯阀杆后，预计年原材料成本增加</a:t>
          </a:r>
          <a:r>
            <a:rPr lang="en-US" altLang="zh-CN" sz="1100"/>
            <a:t>19.95</a:t>
          </a:r>
          <a:r>
            <a:rPr lang="zh-CN" altLang="en-US" sz="1100"/>
            <a:t>万元，详见附件十二；</a:t>
          </a:r>
          <a:endParaRPr lang="en-US" altLang="zh-CN" sz="1100"/>
        </a:p>
        <a:p>
          <a:r>
            <a:rPr lang="en-US" altLang="zh-CN" sz="1100"/>
            <a:t>5</a:t>
          </a:r>
          <a:r>
            <a:rPr lang="zh-CN" altLang="en-US" sz="1100"/>
            <a:t>、预计投入</a:t>
          </a:r>
          <a:r>
            <a:rPr lang="en-US" altLang="zh-CN" sz="1100"/>
            <a:t>62.93</a:t>
          </a:r>
          <a:r>
            <a:rPr lang="zh-CN" altLang="en-US" sz="1100"/>
            <a:t>万元；另有附件一检具由新技术中心采购组装，投入未列入本立项，预计</a:t>
          </a:r>
          <a:r>
            <a:rPr lang="en-US" altLang="zh-CN" sz="1100"/>
            <a:t>1.5</a:t>
          </a:r>
          <a:r>
            <a:rPr lang="zh-CN" altLang="en-US" sz="1100"/>
            <a:t>年内收回投资。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zoomScale="90" zoomScaleNormal="90" workbookViewId="0">
      <selection activeCell="J10" sqref="J10"/>
    </sheetView>
  </sheetViews>
  <sheetFormatPr defaultColWidth="9" defaultRowHeight="13.5" x14ac:dyDescent="0.15"/>
  <cols>
    <col min="1" max="1" width="5" customWidth="1"/>
    <col min="2" max="2" width="11.625" customWidth="1"/>
    <col min="3" max="4" width="11" customWidth="1"/>
    <col min="5" max="5" width="4.625" customWidth="1"/>
    <col min="7" max="7" width="5.5" customWidth="1"/>
    <col min="9" max="9" width="10.875" customWidth="1"/>
    <col min="10" max="10" width="10.375" customWidth="1"/>
    <col min="11" max="11" width="10.75" customWidth="1"/>
    <col min="12" max="12" width="4.625" customWidth="1"/>
    <col min="14" max="14" width="5.25" customWidth="1"/>
  </cols>
  <sheetData>
    <row r="1" spans="1:15" ht="25.5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25.5" customHeight="1" x14ac:dyDescent="0.15">
      <c r="M2" s="14" t="s">
        <v>1</v>
      </c>
    </row>
    <row r="3" spans="1:15" ht="25.5" customHeight="1" x14ac:dyDescent="0.15">
      <c r="A3" s="18" t="s">
        <v>2</v>
      </c>
      <c r="B3" s="18" t="s">
        <v>3</v>
      </c>
      <c r="C3" s="18"/>
      <c r="D3" s="18"/>
      <c r="E3" s="18"/>
      <c r="F3" s="18"/>
      <c r="G3" s="18"/>
      <c r="H3" s="18"/>
      <c r="I3" s="18" t="s">
        <v>4</v>
      </c>
      <c r="J3" s="18"/>
      <c r="K3" s="18"/>
      <c r="L3" s="18"/>
      <c r="M3" s="18"/>
      <c r="N3" s="18"/>
      <c r="O3" s="18"/>
    </row>
    <row r="4" spans="1:15" ht="45" customHeight="1" x14ac:dyDescent="0.15">
      <c r="A4" s="18"/>
      <c r="B4" s="2" t="s">
        <v>5</v>
      </c>
      <c r="C4" s="2" t="s">
        <v>6</v>
      </c>
      <c r="D4" s="2" t="s">
        <v>7</v>
      </c>
      <c r="E4" s="2" t="s">
        <v>8</v>
      </c>
      <c r="F4" s="3" t="s">
        <v>9</v>
      </c>
      <c r="G4" s="3" t="s">
        <v>10</v>
      </c>
      <c r="H4" s="3" t="s">
        <v>11</v>
      </c>
      <c r="I4" s="2" t="s">
        <v>5</v>
      </c>
      <c r="J4" s="2" t="s">
        <v>6</v>
      </c>
      <c r="K4" s="2" t="s">
        <v>7</v>
      </c>
      <c r="L4" s="2" t="s">
        <v>8</v>
      </c>
      <c r="M4" s="3" t="s">
        <v>9</v>
      </c>
      <c r="N4" s="3" t="s">
        <v>10</v>
      </c>
      <c r="O4" s="3" t="s">
        <v>11</v>
      </c>
    </row>
    <row r="5" spans="1:15" s="1" customFormat="1" ht="21" customHeight="1" x14ac:dyDescent="0.15">
      <c r="A5" s="4">
        <v>1</v>
      </c>
      <c r="B5" s="4" t="s">
        <v>12</v>
      </c>
      <c r="C5" s="4" t="s">
        <v>13</v>
      </c>
      <c r="D5" s="4" t="s">
        <v>14</v>
      </c>
      <c r="E5" s="5" t="s">
        <v>15</v>
      </c>
      <c r="F5" s="6">
        <v>4.05</v>
      </c>
      <c r="G5" s="4">
        <v>1</v>
      </c>
      <c r="H5" s="6">
        <f>G5*F5</f>
        <v>4.05</v>
      </c>
      <c r="I5" s="4" t="s">
        <v>16</v>
      </c>
      <c r="J5" s="4" t="s">
        <v>17</v>
      </c>
      <c r="K5" s="4" t="s">
        <v>18</v>
      </c>
      <c r="L5" s="5" t="s">
        <v>15</v>
      </c>
      <c r="M5" s="6">
        <v>2.6549</v>
      </c>
      <c r="N5" s="11">
        <v>1</v>
      </c>
      <c r="O5" s="12">
        <f t="shared" ref="O5:O6" si="0">M5*N5</f>
        <v>2.6549</v>
      </c>
    </row>
    <row r="6" spans="1:15" s="1" customFormat="1" ht="21" customHeight="1" x14ac:dyDescent="0.15">
      <c r="A6" s="4">
        <v>2</v>
      </c>
      <c r="B6" s="4"/>
      <c r="C6" s="4"/>
      <c r="D6" s="7"/>
      <c r="E6" s="5"/>
      <c r="F6" s="6"/>
      <c r="G6" s="4"/>
      <c r="H6" s="6"/>
      <c r="I6" s="4" t="s">
        <v>19</v>
      </c>
      <c r="J6" s="4">
        <v>316</v>
      </c>
      <c r="K6" s="4" t="s">
        <v>20</v>
      </c>
      <c r="L6" s="5" t="s">
        <v>15</v>
      </c>
      <c r="M6" s="6">
        <v>2.8</v>
      </c>
      <c r="N6" s="11">
        <v>1</v>
      </c>
      <c r="O6" s="12">
        <f t="shared" si="0"/>
        <v>2.8</v>
      </c>
    </row>
    <row r="7" spans="1:15" s="1" customFormat="1" ht="33" customHeight="1" x14ac:dyDescent="0.15">
      <c r="A7" s="8"/>
      <c r="B7" s="8"/>
      <c r="C7" s="9"/>
      <c r="D7" s="8" t="s">
        <v>21</v>
      </c>
      <c r="E7" s="8"/>
      <c r="F7" s="10"/>
      <c r="G7" s="8"/>
      <c r="H7" s="10">
        <f>SUM(H5:H6)</f>
        <v>4.05</v>
      </c>
      <c r="I7" s="15"/>
      <c r="J7" s="15"/>
      <c r="K7" s="15"/>
      <c r="L7" s="15"/>
      <c r="M7" s="16"/>
      <c r="N7" s="8"/>
      <c r="O7" s="10">
        <f>SUM(O5:O6)</f>
        <v>5.4549000000000003</v>
      </c>
    </row>
    <row r="8" spans="1:15" s="1" customFormat="1" ht="33" customHeight="1" x14ac:dyDescent="0.15">
      <c r="A8" s="8"/>
      <c r="B8" s="8"/>
      <c r="C8" s="9"/>
      <c r="D8" s="8" t="s">
        <v>22</v>
      </c>
      <c r="E8" s="8"/>
      <c r="F8" s="10"/>
      <c r="G8" s="8"/>
      <c r="H8" s="10"/>
      <c r="I8" s="15"/>
      <c r="J8" s="15"/>
      <c r="K8" s="15"/>
      <c r="L8" s="15"/>
      <c r="M8" s="16"/>
      <c r="N8" s="8"/>
      <c r="O8" s="10">
        <f>O7-H7</f>
        <v>1.4049</v>
      </c>
    </row>
    <row r="9" spans="1:15" s="14" customFormat="1" ht="28.5" customHeight="1" x14ac:dyDescent="0.15">
      <c r="A9" s="19" t="s">
        <v>36</v>
      </c>
      <c r="B9" s="19" t="s">
        <v>37</v>
      </c>
    </row>
    <row r="10" spans="1:15" ht="16.5" customHeight="1" x14ac:dyDescent="0.15">
      <c r="A10" s="1"/>
    </row>
    <row r="12" spans="1:15" ht="25.5" customHeight="1" x14ac:dyDescent="0.15">
      <c r="A12" s="17" t="s">
        <v>23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25.5" customHeight="1" x14ac:dyDescent="0.15">
      <c r="M13" s="14" t="s">
        <v>1</v>
      </c>
    </row>
    <row r="14" spans="1:15" ht="25.5" customHeight="1" x14ac:dyDescent="0.15">
      <c r="A14" s="18" t="s">
        <v>2</v>
      </c>
      <c r="B14" s="18" t="s">
        <v>3</v>
      </c>
      <c r="C14" s="18"/>
      <c r="D14" s="18"/>
      <c r="E14" s="18"/>
      <c r="F14" s="18"/>
      <c r="G14" s="18"/>
      <c r="H14" s="18"/>
      <c r="I14" s="18" t="s">
        <v>4</v>
      </c>
      <c r="J14" s="18"/>
      <c r="K14" s="18"/>
      <c r="L14" s="18"/>
      <c r="M14" s="18"/>
      <c r="N14" s="18"/>
      <c r="O14" s="18"/>
    </row>
    <row r="15" spans="1:15" ht="45" customHeight="1" x14ac:dyDescent="0.15">
      <c r="A15" s="18"/>
      <c r="B15" s="2" t="s">
        <v>5</v>
      </c>
      <c r="C15" s="2" t="s">
        <v>6</v>
      </c>
      <c r="D15" s="2" t="s">
        <v>7</v>
      </c>
      <c r="E15" s="2" t="s">
        <v>8</v>
      </c>
      <c r="F15" s="3" t="s">
        <v>9</v>
      </c>
      <c r="G15" s="3" t="s">
        <v>10</v>
      </c>
      <c r="H15" s="3" t="s">
        <v>11</v>
      </c>
      <c r="I15" s="2" t="s">
        <v>5</v>
      </c>
      <c r="J15" s="2" t="s">
        <v>6</v>
      </c>
      <c r="K15" s="2" t="s">
        <v>7</v>
      </c>
      <c r="L15" s="2" t="s">
        <v>8</v>
      </c>
      <c r="M15" s="3" t="s">
        <v>9</v>
      </c>
      <c r="N15" s="3" t="s">
        <v>10</v>
      </c>
      <c r="O15" s="3" t="s">
        <v>11</v>
      </c>
    </row>
    <row r="16" spans="1:15" s="1" customFormat="1" ht="21" customHeight="1" x14ac:dyDescent="0.15">
      <c r="A16" s="4">
        <v>1</v>
      </c>
      <c r="B16" s="11" t="s">
        <v>24</v>
      </c>
      <c r="C16" s="4">
        <v>304</v>
      </c>
      <c r="D16" s="4" t="s">
        <v>25</v>
      </c>
      <c r="E16" s="5" t="s">
        <v>15</v>
      </c>
      <c r="F16" s="12">
        <v>0.11</v>
      </c>
      <c r="G16" s="11">
        <v>1</v>
      </c>
      <c r="H16" s="6">
        <f t="shared" ref="H16:H17" si="1">G16*F16</f>
        <v>0.11</v>
      </c>
      <c r="I16" s="4" t="s">
        <v>26</v>
      </c>
      <c r="J16" s="4" t="s">
        <v>27</v>
      </c>
      <c r="K16" s="7" t="s">
        <v>28</v>
      </c>
      <c r="L16" s="5" t="s">
        <v>15</v>
      </c>
      <c r="M16" s="6">
        <v>0.65</v>
      </c>
      <c r="N16" s="11">
        <v>1</v>
      </c>
      <c r="O16" s="12">
        <f>M16*N16</f>
        <v>0.65</v>
      </c>
    </row>
    <row r="17" spans="1:15" s="1" customFormat="1" ht="21" customHeight="1" x14ac:dyDescent="0.15">
      <c r="A17" s="4">
        <v>2</v>
      </c>
      <c r="B17" s="11" t="s">
        <v>29</v>
      </c>
      <c r="C17" s="4" t="s">
        <v>30</v>
      </c>
      <c r="D17" s="11" t="s">
        <v>31</v>
      </c>
      <c r="E17" s="5" t="s">
        <v>15</v>
      </c>
      <c r="F17" s="12">
        <v>1.6809999999999999E-2</v>
      </c>
      <c r="G17" s="11">
        <v>1</v>
      </c>
      <c r="H17" s="6">
        <f t="shared" si="1"/>
        <v>1.6809999999999999E-2</v>
      </c>
      <c r="I17" s="4" t="s">
        <v>32</v>
      </c>
      <c r="J17" s="4" t="s">
        <v>33</v>
      </c>
      <c r="K17" s="7" t="s">
        <v>34</v>
      </c>
      <c r="L17" s="5" t="s">
        <v>15</v>
      </c>
      <c r="M17" s="6">
        <v>0.8</v>
      </c>
      <c r="N17" s="11">
        <v>1</v>
      </c>
      <c r="O17" s="12">
        <f>M17*N17</f>
        <v>0.8</v>
      </c>
    </row>
    <row r="18" spans="1:15" s="1" customFormat="1" ht="33" customHeight="1" x14ac:dyDescent="0.15">
      <c r="A18" s="8"/>
      <c r="B18" s="8"/>
      <c r="C18" s="9"/>
      <c r="D18" s="8" t="s">
        <v>21</v>
      </c>
      <c r="E18" s="8"/>
      <c r="F18" s="10"/>
      <c r="G18" s="8"/>
      <c r="H18" s="10">
        <f>SUM(H16:H17)</f>
        <v>0.12681000000000001</v>
      </c>
      <c r="I18" s="15"/>
      <c r="J18" s="15"/>
      <c r="K18" s="15"/>
      <c r="L18" s="15"/>
      <c r="M18" s="16"/>
      <c r="N18" s="8"/>
      <c r="O18" s="10">
        <f>SUM(O16:O17)</f>
        <v>1.45</v>
      </c>
    </row>
    <row r="19" spans="1:15" s="1" customFormat="1" ht="33" customHeight="1" x14ac:dyDescent="0.15">
      <c r="A19" s="8"/>
      <c r="B19" s="8"/>
      <c r="C19" s="9"/>
      <c r="D19" s="8" t="s">
        <v>22</v>
      </c>
      <c r="E19" s="8"/>
      <c r="F19" s="10"/>
      <c r="G19" s="8"/>
      <c r="H19" s="10"/>
      <c r="I19" s="15"/>
      <c r="J19" s="15"/>
      <c r="K19" s="15"/>
      <c r="L19" s="15"/>
      <c r="M19" s="16"/>
      <c r="N19" s="8"/>
      <c r="O19" s="10">
        <f>O18-H18</f>
        <v>1.3231900000000001</v>
      </c>
    </row>
    <row r="20" spans="1:15" x14ac:dyDescent="0.15">
      <c r="A20" s="13" t="s">
        <v>35</v>
      </c>
    </row>
  </sheetData>
  <mergeCells count="8">
    <mergeCell ref="A1:O1"/>
    <mergeCell ref="B3:H3"/>
    <mergeCell ref="I3:O3"/>
    <mergeCell ref="A12:O12"/>
    <mergeCell ref="B14:H14"/>
    <mergeCell ref="I14:O14"/>
    <mergeCell ref="A3:A4"/>
    <mergeCell ref="A14:A15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2006-09-16T00:00:00Z</dcterms:created>
  <dcterms:modified xsi:type="dcterms:W3CDTF">2025-09-08T08:50:05Z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60D426D43ED44906A2366BCEC20EB14C_12</vt:lpwstr>
  </property>
  <property fmtid="{D5CDD505-2E9C-101B-9397-08002B2CF9AE}" pid="3" name="KSOProductBuildVer">
    <vt:lpwstr>2052-12.1.0.21915</vt:lpwstr>
  </property>
</Properties>
</file>