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60" tabRatio="326"/>
  </bookViews>
  <sheets>
    <sheet name="8月份座椅统计" sheetId="5" r:id="rId1"/>
    <sheet name="中车双动入库汇总表" sheetId="2" state="hidden" r:id="rId2"/>
    <sheet name="M4座椅入库汇总表" sheetId="6" r:id="rId3"/>
  </sheets>
  <definedNames>
    <definedName name="_xlnm._FilterDatabase" localSheetId="0" hidden="1">'8月份座椅统计'!$132:$193</definedName>
    <definedName name="_xlnm.Print_Area" localSheetId="2">M4座椅入库汇总表!$A$1:$J$29</definedName>
  </definedNames>
  <calcPr calcId="144525"/>
</workbook>
</file>

<file path=xl/sharedStrings.xml><?xml version="1.0" encoding="utf-8"?>
<sst xmlns="http://schemas.openxmlformats.org/spreadsheetml/2006/main" count="573" uniqueCount="214">
  <si>
    <t>2025年总装8份生产报表A线前排</t>
  </si>
  <si>
    <t>NO:</t>
  </si>
  <si>
    <t>线
名</t>
  </si>
  <si>
    <t>产品名称</t>
  </si>
  <si>
    <t>单
位</t>
  </si>
  <si>
    <t>8月份</t>
  </si>
  <si>
    <t>合计</t>
  </si>
  <si>
    <t>A</t>
  </si>
  <si>
    <t>C32B前排正座    织物</t>
  </si>
  <si>
    <t>件</t>
  </si>
  <si>
    <t>C32B前排副座    织物</t>
  </si>
  <si>
    <t>C32B前排正座    豪华</t>
  </si>
  <si>
    <t>C32B前排副座    豪华</t>
  </si>
  <si>
    <t>P203前排正驾座椅  (手动）</t>
  </si>
  <si>
    <t>P203前排副驾座椅  (手动）</t>
  </si>
  <si>
    <t>P203前排正驾座框</t>
  </si>
  <si>
    <t>P203前排副驾座框</t>
  </si>
  <si>
    <t>C32B前排正驾座框</t>
  </si>
  <si>
    <t>C32B前排副驾座框</t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</si>
  <si>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舵前排正驾座椅  (电动)高配</t>
    </r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</si>
  <si>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舵前排副驾座椅  (电动）高配</t>
    </r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</si>
  <si>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舵前排正驾座椅  (电动)中配</t>
    </r>
  </si>
  <si>
    <r>
      <rPr>
        <sz val="9"/>
        <rFont val="宋体"/>
        <charset val="134"/>
        <scheme val="minor"/>
      </rPr>
      <t>P203-2022</t>
    </r>
    <r>
      <rPr>
        <b/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舵前排副驾座椅  （手动/电动）中配</t>
    </r>
  </si>
  <si>
    <t>P203-2022右舵前排正驾座椅  (手动)低配</t>
  </si>
  <si>
    <t>P203-2022右舵前排副驾座椅  (手动）低配</t>
  </si>
  <si>
    <t>P203-2022前排正驾座椅  (电动)中高配/中配</t>
  </si>
  <si>
    <t>P203-2022前排副驾座椅  (电动）中高配/中配</t>
  </si>
  <si>
    <t>P203-2022前排副驾座椅(手动)</t>
  </si>
  <si>
    <t>C40DB后排四分靠背</t>
  </si>
  <si>
    <t>C40DB后排六分靠背带扶手</t>
  </si>
  <si>
    <t>C40DB后排整体坐垫</t>
  </si>
  <si>
    <t>C40DB后排整体背(新网约车)</t>
  </si>
  <si>
    <t>C40DB后排整体坐垫(新网约车)</t>
  </si>
  <si>
    <t>C40DB后排整体背(出租车)</t>
  </si>
  <si>
    <t>C40DB后排整体坐垫(出租车)</t>
  </si>
  <si>
    <t>拆三包件前排</t>
  </si>
  <si>
    <t>P203前排正驾座椅(电动)</t>
  </si>
  <si>
    <t>P203前排副驾座椅(手动)</t>
  </si>
  <si>
    <t>C40D后排整体式靠背带扶手</t>
  </si>
  <si>
    <t>C40D后排整体坐垫</t>
  </si>
  <si>
    <t>零公里返修</t>
  </si>
  <si>
    <t>C40D-F09后排整体背</t>
  </si>
  <si>
    <t>C40D-F09后排整体座垫</t>
  </si>
  <si>
    <t>连体皮卡   
后排四分背</t>
  </si>
  <si>
    <t>连体皮卡   
后排六分背</t>
  </si>
  <si>
    <r>
      <rPr>
        <sz val="9"/>
        <color theme="1"/>
        <rFont val="宋体"/>
        <charset val="134"/>
        <scheme val="minor"/>
      </rPr>
      <t>P203前排正驾座椅(电动八项</t>
    </r>
    <r>
      <rPr>
        <sz val="9"/>
        <color theme="1"/>
        <rFont val="宋体"/>
        <charset val="134"/>
        <scheme val="minor"/>
      </rPr>
      <t>/高配</t>
    </r>
    <r>
      <rPr>
        <sz val="9"/>
        <color theme="1"/>
        <rFont val="宋体"/>
        <charset val="134"/>
        <scheme val="minor"/>
      </rPr>
      <t>)</t>
    </r>
  </si>
  <si>
    <r>
      <rPr>
        <sz val="9"/>
        <color theme="1"/>
        <rFont val="宋体"/>
        <charset val="134"/>
        <scheme val="minor"/>
      </rPr>
      <t>P203前排副驾座椅</t>
    </r>
    <r>
      <rPr>
        <sz val="9"/>
        <color theme="1"/>
        <rFont val="宋体"/>
        <charset val="134"/>
        <scheme val="minor"/>
      </rPr>
      <t>(</t>
    </r>
    <r>
      <rPr>
        <sz val="9"/>
        <color theme="1"/>
        <rFont val="宋体"/>
        <charset val="134"/>
        <scheme val="minor"/>
      </rPr>
      <t>电动八项</t>
    </r>
    <r>
      <rPr>
        <sz val="9"/>
        <color theme="1"/>
        <rFont val="宋体"/>
        <charset val="134"/>
        <scheme val="minor"/>
      </rPr>
      <t>/</t>
    </r>
    <r>
      <rPr>
        <sz val="9"/>
        <color theme="1"/>
        <rFont val="宋体"/>
        <charset val="134"/>
        <scheme val="minor"/>
      </rPr>
      <t>高配</t>
    </r>
    <r>
      <rPr>
        <sz val="9"/>
        <color theme="1"/>
        <rFont val="宋体"/>
        <charset val="134"/>
        <scheme val="minor"/>
      </rPr>
      <t>)</t>
    </r>
  </si>
  <si>
    <r>
      <rPr>
        <sz val="9"/>
        <color theme="1"/>
        <rFont val="宋体"/>
        <charset val="134"/>
        <scheme val="minor"/>
      </rPr>
      <t xml:space="preserve">P203后排座椅  </t>
    </r>
  </si>
  <si>
    <t>C32B后排四分背 皮革</t>
  </si>
  <si>
    <t>C32B后排六分背 皮革</t>
  </si>
  <si>
    <t>C32B后排整体坐垫 皮革</t>
  </si>
  <si>
    <t>中联座椅</t>
  </si>
  <si>
    <t>金琥前排正座椅</t>
  </si>
  <si>
    <t>金琥前排副座椅</t>
  </si>
  <si>
    <r>
      <rPr>
        <b/>
        <sz val="10"/>
        <rFont val="宋体"/>
        <charset val="134"/>
        <scheme val="minor"/>
      </rPr>
      <t>M4驾驶员座椅-奥铃织布-</t>
    </r>
    <r>
      <rPr>
        <b/>
        <sz val="10"/>
        <color rgb="FFFF0000"/>
        <rFont val="宋体"/>
        <charset val="134"/>
        <scheme val="minor"/>
      </rPr>
      <t>109（基础款）</t>
    </r>
  </si>
  <si>
    <r>
      <rPr>
        <b/>
        <sz val="10"/>
        <rFont val="宋体"/>
        <charset val="134"/>
        <scheme val="minor"/>
      </rPr>
      <t>M4驾驶员座椅-欧马可织布-</t>
    </r>
    <r>
      <rPr>
        <b/>
        <sz val="10"/>
        <color rgb="FFFF0000"/>
        <rFont val="宋体"/>
        <charset val="134"/>
        <scheme val="minor"/>
      </rPr>
      <t>113/540</t>
    </r>
  </si>
  <si>
    <r>
      <rPr>
        <b/>
        <sz val="10"/>
        <rFont val="宋体"/>
        <charset val="134"/>
        <scheme val="minor"/>
      </rPr>
      <t>M4驾驶员座椅-奥铃织布-</t>
    </r>
    <r>
      <rPr>
        <b/>
        <sz val="10"/>
        <color rgb="FFFF0000"/>
        <rFont val="宋体"/>
        <charset val="134"/>
        <scheme val="minor"/>
      </rPr>
      <t>114</t>
    </r>
  </si>
  <si>
    <r>
      <rPr>
        <b/>
        <sz val="10"/>
        <rFont val="宋体"/>
        <charset val="134"/>
        <scheme val="minor"/>
      </rPr>
      <t>M4驾驶员座椅-欧马可皮革-</t>
    </r>
    <r>
      <rPr>
        <b/>
        <sz val="10"/>
        <color rgb="FFFF0000"/>
        <rFont val="宋体"/>
        <charset val="134"/>
        <scheme val="minor"/>
      </rPr>
      <t>162/729/541</t>
    </r>
  </si>
  <si>
    <r>
      <rPr>
        <b/>
        <sz val="10"/>
        <rFont val="宋体"/>
        <charset val="134"/>
        <scheme val="minor"/>
      </rPr>
      <t>M4驾驶员座椅-奥铃仿皮-</t>
    </r>
    <r>
      <rPr>
        <b/>
        <sz val="10"/>
        <color rgb="FFFF0000"/>
        <rFont val="宋体"/>
        <charset val="134"/>
        <scheme val="minor"/>
      </rPr>
      <t>352/728</t>
    </r>
  </si>
  <si>
    <r>
      <rPr>
        <b/>
        <sz val="10"/>
        <rFont val="宋体"/>
        <charset val="134"/>
        <scheme val="minor"/>
      </rPr>
      <t>M4驾驶员座椅-欧马可织布-</t>
    </r>
    <r>
      <rPr>
        <b/>
        <sz val="10"/>
        <color rgb="FFFF0000"/>
        <rFont val="宋体"/>
        <charset val="134"/>
        <scheme val="minor"/>
      </rPr>
      <t>146/539（基础款)</t>
    </r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</si>
  <si>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147/426/425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</si>
  <si>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148/727</t>
    </r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</si>
  <si>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149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</si>
  <si>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150</t>
    </r>
  </si>
  <si>
    <r>
      <rPr>
        <b/>
        <sz val="10"/>
        <rFont val="宋体"/>
        <charset val="134"/>
        <scheme val="minor"/>
      </rPr>
      <t>M副驾驶员座椅-欧马可皮革-</t>
    </r>
    <r>
      <rPr>
        <b/>
        <sz val="10"/>
        <color rgb="FFFF0000"/>
        <rFont val="宋体"/>
        <charset val="134"/>
        <scheme val="minor"/>
      </rPr>
      <t>163</t>
    </r>
  </si>
  <si>
    <r>
      <rPr>
        <b/>
        <sz val="10"/>
        <rFont val="宋体"/>
        <charset val="134"/>
        <scheme val="minor"/>
      </rPr>
      <t>M4副驾驶员座椅-欧马可皮革-</t>
    </r>
    <r>
      <rPr>
        <b/>
        <sz val="10"/>
        <color rgb="FFFF0000"/>
        <rFont val="宋体"/>
        <charset val="134"/>
        <scheme val="minor"/>
      </rPr>
      <t>164</t>
    </r>
  </si>
  <si>
    <r>
      <rPr>
        <b/>
        <sz val="10"/>
        <rFont val="宋体"/>
        <charset val="134"/>
        <scheme val="minor"/>
      </rPr>
      <t>M4副驾驶员座椅-奥铃仿皮-</t>
    </r>
    <r>
      <rPr>
        <b/>
        <sz val="10"/>
        <color rgb="FFFF0000"/>
        <rFont val="宋体"/>
        <charset val="134"/>
        <scheme val="minor"/>
      </rPr>
      <t>355/726</t>
    </r>
  </si>
  <si>
    <t>M4驾驶员座椅-553(老款)/104</t>
  </si>
  <si>
    <t>M4驾驶员座椅-欧马可皮革（12V）-197</t>
  </si>
  <si>
    <t>总装产量汇总</t>
  </si>
  <si>
    <t>线名</t>
  </si>
  <si>
    <t>P203前排座椅</t>
  </si>
  <si>
    <t>C32B系列(A前)</t>
  </si>
  <si>
    <t>C40系列（A/B后）</t>
  </si>
  <si>
    <t>连体皮卡/C32B后排座椅</t>
  </si>
  <si>
    <t>C32B/P203座框系列</t>
  </si>
  <si>
    <t>右舵车系列</t>
  </si>
  <si>
    <t>电动</t>
  </si>
  <si>
    <t>手动</t>
  </si>
  <si>
    <t>豪华型</t>
  </si>
  <si>
    <t>精英型</t>
  </si>
  <si>
    <t>C40DB（出租）</t>
  </si>
  <si>
    <t>C40DB（网约）</t>
  </si>
  <si>
    <t>C40D-F09</t>
  </si>
  <si>
    <t>三包件</t>
  </si>
  <si>
    <t>连体皮卡</t>
  </si>
  <si>
    <t>C32B</t>
  </si>
  <si>
    <t>P203前排</t>
  </si>
  <si>
    <t>C32B前排</t>
  </si>
  <si>
    <r>
      <rPr>
        <sz val="10"/>
        <color theme="1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32B/P203</t>
    </r>
  </si>
  <si>
    <t>高配前排</t>
  </si>
  <si>
    <t>中配前排</t>
  </si>
  <si>
    <t>低配前排</t>
  </si>
  <si>
    <t>前排</t>
  </si>
  <si>
    <t>金虎</t>
  </si>
  <si>
    <t>数量</t>
  </si>
  <si>
    <t>编制：</t>
  </si>
  <si>
    <t>审核：</t>
  </si>
  <si>
    <t xml:space="preserve">  </t>
  </si>
  <si>
    <t>批准：</t>
  </si>
  <si>
    <t>2024年总装12月份生产报表新线后排</t>
  </si>
  <si>
    <t>12月份</t>
  </si>
  <si>
    <t>合计：</t>
  </si>
  <si>
    <t>D</t>
  </si>
  <si>
    <t>C33D-M07前排正座（中配）</t>
  </si>
  <si>
    <t>C40DB后排整体背(网约车)</t>
  </si>
  <si>
    <t>C40DB后排整体坐垫(网约车)</t>
  </si>
  <si>
    <t>皮卡座椅</t>
  </si>
  <si>
    <t>高铁头枕</t>
  </si>
  <si>
    <t>中车落地沙发靠背</t>
  </si>
  <si>
    <t>中车落地沙发坐垫</t>
  </si>
  <si>
    <t>C40DB-F09/F01后排整体背</t>
  </si>
  <si>
    <t>C40DB-F09/F01后排整体座垫</t>
  </si>
  <si>
    <t>C40D-F09后排四分背</t>
  </si>
  <si>
    <t>C40D-F09后排六分背</t>
  </si>
  <si>
    <t>C40D后排整体背-F09</t>
  </si>
  <si>
    <t>P202前排正驾座椅  试制</t>
  </si>
  <si>
    <t>P202前排副驾座椅  试制</t>
  </si>
  <si>
    <t xml:space="preserve">P203后排座椅  </t>
  </si>
  <si>
    <t>中连座椅</t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</si>
  <si>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147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</si>
  <si>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148</t>
    </r>
  </si>
  <si>
    <r>
      <rPr>
        <b/>
        <sz val="10"/>
        <rFont val="宋体"/>
        <charset val="134"/>
        <scheme val="minor"/>
      </rPr>
      <t>M4副驾驶员座椅-奥铃织布</t>
    </r>
    <r>
      <rPr>
        <b/>
        <sz val="10"/>
        <color rgb="FFFF0000"/>
        <rFont val="宋体"/>
        <charset val="134"/>
        <scheme val="minor"/>
      </rPr>
      <t>-150</t>
    </r>
  </si>
  <si>
    <r>
      <rPr>
        <b/>
        <sz val="10"/>
        <rFont val="宋体"/>
        <charset val="134"/>
        <scheme val="minor"/>
      </rPr>
      <t>M4副驾驶员座椅-欧马可皮革-</t>
    </r>
    <r>
      <rPr>
        <b/>
        <sz val="10"/>
        <color rgb="FFFF0000"/>
        <rFont val="宋体"/>
        <charset val="134"/>
        <scheme val="minor"/>
      </rPr>
      <t>163</t>
    </r>
  </si>
  <si>
    <t>P203后排座椅</t>
  </si>
  <si>
    <t>P203座椅（电动））</t>
  </si>
  <si>
    <t>P203座椅（手动）</t>
  </si>
  <si>
    <t>P203系列（A/后）</t>
  </si>
  <si>
    <t>零公里</t>
  </si>
  <si>
    <t>返修</t>
  </si>
  <si>
    <t>金琥座椅</t>
  </si>
  <si>
    <t>中联座框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</si>
  <si>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40DB四六分</t>
    </r>
  </si>
  <si>
    <r>
      <rPr>
        <sz val="11"/>
        <color theme="1"/>
        <rFont val="宋体"/>
        <charset val="134"/>
        <scheme val="minor"/>
      </rPr>
      <t>C40D</t>
    </r>
    <r>
      <rPr>
        <sz val="11"/>
        <color theme="1"/>
        <rFont val="宋体"/>
        <charset val="134"/>
        <scheme val="minor"/>
      </rPr>
      <t>-F09</t>
    </r>
  </si>
  <si>
    <t>C40DB（新网约）</t>
  </si>
  <si>
    <t>前排座椅</t>
  </si>
  <si>
    <t>后排座椅</t>
  </si>
  <si>
    <t>前排座框</t>
  </si>
  <si>
    <t>后排</t>
  </si>
  <si>
    <t>B</t>
  </si>
  <si>
    <t>/</t>
  </si>
  <si>
    <t xml:space="preserve"> </t>
  </si>
  <si>
    <t>2025年总装5月份生产报表新线后排</t>
  </si>
  <si>
    <t>5月份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</si>
  <si>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32B</t>
    </r>
    <r>
      <rPr>
        <sz val="11"/>
        <color theme="1"/>
        <rFont val="宋体"/>
        <charset val="134"/>
        <scheme val="minor"/>
      </rPr>
      <t>系列（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/后）</t>
    </r>
  </si>
  <si>
    <r>
      <rPr>
        <b/>
        <sz val="22"/>
        <color rgb="FF0070C0"/>
        <rFont val="Tahoma"/>
        <charset val="134"/>
      </rPr>
      <t>2025</t>
    </r>
    <r>
      <rPr>
        <b/>
        <sz val="22"/>
        <color rgb="FF0070C0"/>
        <rFont val="宋体"/>
        <charset val="134"/>
      </rPr>
      <t>年</t>
    </r>
    <r>
      <rPr>
        <b/>
        <sz val="22"/>
        <color rgb="FF0070C0"/>
        <rFont val="Tahoma"/>
        <charset val="134"/>
      </rPr>
      <t>8</t>
    </r>
    <r>
      <rPr>
        <b/>
        <sz val="22"/>
        <color rgb="FF0070C0"/>
        <rFont val="宋体"/>
        <charset val="134"/>
      </rPr>
      <t>月份总装车间产量</t>
    </r>
  </si>
  <si>
    <t>序
号</t>
  </si>
  <si>
    <t>班
组</t>
  </si>
  <si>
    <t>班长</t>
  </si>
  <si>
    <t>总产量</t>
  </si>
  <si>
    <t>P203座框（套）</t>
  </si>
  <si>
    <t>C32B座框(套)</t>
  </si>
  <si>
    <t>右舵车低配/套</t>
  </si>
  <si>
    <t>C40DB（新网约）（单位套）</t>
  </si>
  <si>
    <t>C40D-F09（单位：套）</t>
  </si>
  <si>
    <t>C32B精英（单位：套）</t>
  </si>
  <si>
    <t>C32B豪华（单位：套）</t>
  </si>
  <si>
    <t>拆解三包件（1.5倍）</t>
  </si>
  <si>
    <t>右舵车中配/套</t>
  </si>
  <si>
    <t>计划返修（2倍）单位：套</t>
  </si>
  <si>
    <t>C32B后排座椅单位：套</t>
  </si>
  <si>
    <t>连体皮卡（后排）单位：套</t>
  </si>
  <si>
    <t>P203座椅（手动）单位：套</t>
  </si>
  <si>
    <t>右舵车高配/套</t>
  </si>
  <si>
    <t>P203座椅（电动）单位：套</t>
  </si>
  <si>
    <t>金琥座椅/单位：套</t>
  </si>
  <si>
    <t>人员</t>
  </si>
  <si>
    <t>累计应出勤天数</t>
  </si>
  <si>
    <t>欧响亮</t>
  </si>
  <si>
    <t>彭健</t>
  </si>
  <si>
    <t>罗亚南</t>
  </si>
  <si>
    <r>
      <rPr>
        <sz val="14"/>
        <color rgb="FF000000"/>
        <rFont val="宋体"/>
        <charset val="134"/>
      </rPr>
      <t>备注：C40D|</t>
    </r>
    <r>
      <rPr>
        <sz val="14"/>
        <color rgb="FF000000"/>
        <rFont val="Tahoma"/>
        <charset val="134"/>
      </rPr>
      <t>C40DB/</t>
    </r>
    <r>
      <rPr>
        <sz val="14"/>
        <color rgb="FF000000"/>
        <rFont val="宋体"/>
        <charset val="134"/>
      </rPr>
      <t>是按（套）数计算，C</t>
    </r>
    <r>
      <rPr>
        <sz val="14"/>
        <color rgb="FF000000"/>
        <rFont val="Tahoma"/>
        <charset val="134"/>
      </rPr>
      <t>32B</t>
    </r>
    <r>
      <rPr>
        <sz val="14"/>
        <color rgb="FF000000"/>
        <rFont val="宋体"/>
        <charset val="134"/>
      </rPr>
      <t>、H32B、是按（个）计算</t>
    </r>
    <r>
      <rPr>
        <sz val="14"/>
        <color rgb="FF000000"/>
        <rFont val="Tahoma"/>
        <charset val="134"/>
      </rPr>
      <t xml:space="preserve">                              </t>
    </r>
    <r>
      <rPr>
        <sz val="14"/>
        <color rgb="FF000000"/>
        <rFont val="方正舒体"/>
        <charset val="134"/>
      </rPr>
      <t xml:space="preserve">  </t>
    </r>
    <r>
      <rPr>
        <sz val="14"/>
        <color rgb="FF000000"/>
        <rFont val="Tahoma"/>
        <charset val="134"/>
      </rPr>
      <t xml:space="preserve">                           </t>
    </r>
  </si>
  <si>
    <t xml:space="preserve">编制：                审核：                         批准：         </t>
  </si>
  <si>
    <t>1月份中车双动项目各产品入库汇总表</t>
  </si>
  <si>
    <t>序号</t>
  </si>
  <si>
    <t>名称</t>
  </si>
  <si>
    <t>供货需求</t>
  </si>
  <si>
    <t>入库总产量</t>
  </si>
  <si>
    <t>落地沙发左坐垫组件</t>
  </si>
  <si>
    <t>落地沙发左背垫组件</t>
  </si>
  <si>
    <t>落地沙发中坐垫组件</t>
  </si>
  <si>
    <t>落地沙发中背垫组件-左</t>
  </si>
  <si>
    <t>一等座椅头枕</t>
  </si>
  <si>
    <t>一等座椅靠背</t>
  </si>
  <si>
    <t>一等座椅坐垫</t>
  </si>
  <si>
    <t>一等座椅左扶手</t>
  </si>
  <si>
    <t>一等座椅右扶手</t>
  </si>
  <si>
    <t>二等座椅头枕</t>
  </si>
  <si>
    <t>二等座椅靠背</t>
  </si>
  <si>
    <t>二等座椅坐垫</t>
  </si>
  <si>
    <t>二等座椅扶手</t>
  </si>
  <si>
    <t>三四等座椅靠背</t>
  </si>
  <si>
    <t>三四等座椅坐垫</t>
  </si>
  <si>
    <t>折叠座椅靠背</t>
  </si>
  <si>
    <t>折叠座椅坐垫</t>
  </si>
  <si>
    <t xml:space="preserve">           批准：</t>
  </si>
  <si>
    <t>长沙福田M4座椅8月份入库汇总表</t>
  </si>
  <si>
    <t>单位</t>
  </si>
  <si>
    <t>备注</t>
  </si>
  <si>
    <r>
      <rPr>
        <b/>
        <sz val="12"/>
        <rFont val="宋体"/>
        <charset val="134"/>
        <scheme val="minor"/>
      </rPr>
      <t>M4驾驶员座椅-奥铃织布-</t>
    </r>
    <r>
      <rPr>
        <b/>
        <sz val="12"/>
        <color rgb="FFFF0000"/>
        <rFont val="宋体"/>
        <charset val="134"/>
        <scheme val="minor"/>
      </rPr>
      <t>109（基础款）</t>
    </r>
  </si>
  <si>
    <r>
      <rPr>
        <b/>
        <sz val="12"/>
        <rFont val="宋体"/>
        <charset val="134"/>
        <scheme val="minor"/>
      </rPr>
      <t>M4驾驶员座椅-欧马可织布-</t>
    </r>
    <r>
      <rPr>
        <b/>
        <sz val="12"/>
        <color rgb="FFFF0000"/>
        <rFont val="宋体"/>
        <charset val="134"/>
        <scheme val="minor"/>
      </rPr>
      <t>113</t>
    </r>
  </si>
  <si>
    <r>
      <rPr>
        <b/>
        <sz val="12"/>
        <rFont val="宋体"/>
        <charset val="134"/>
        <scheme val="minor"/>
      </rPr>
      <t>M4驾驶员座椅-奥铃织布-</t>
    </r>
    <r>
      <rPr>
        <b/>
        <sz val="12"/>
        <color rgb="FFFF0000"/>
        <rFont val="宋体"/>
        <charset val="134"/>
        <scheme val="minor"/>
      </rPr>
      <t>114</t>
    </r>
  </si>
  <si>
    <r>
      <rPr>
        <b/>
        <sz val="12"/>
        <rFont val="宋体"/>
        <charset val="134"/>
        <scheme val="minor"/>
      </rPr>
      <t>M4驾驶员座椅-欧马可皮革-</t>
    </r>
    <r>
      <rPr>
        <b/>
        <sz val="12"/>
        <color rgb="FFFF0000"/>
        <rFont val="宋体"/>
        <charset val="134"/>
        <scheme val="minor"/>
      </rPr>
      <t>162</t>
    </r>
  </si>
  <si>
    <r>
      <rPr>
        <b/>
        <sz val="12"/>
        <rFont val="宋体"/>
        <charset val="134"/>
        <scheme val="minor"/>
      </rPr>
      <t>M4驾驶员座椅-奥铃仿皮-</t>
    </r>
    <r>
      <rPr>
        <b/>
        <sz val="12"/>
        <color rgb="FFFF0000"/>
        <rFont val="宋体"/>
        <charset val="134"/>
        <scheme val="minor"/>
      </rPr>
      <t>352</t>
    </r>
  </si>
  <si>
    <r>
      <rPr>
        <b/>
        <sz val="12"/>
        <rFont val="宋体"/>
        <charset val="134"/>
        <scheme val="minor"/>
      </rPr>
      <t>M4驾驶员座椅-欧马可织布-</t>
    </r>
    <r>
      <rPr>
        <b/>
        <sz val="12"/>
        <color rgb="FFFF0000"/>
        <rFont val="宋体"/>
        <charset val="134"/>
        <scheme val="minor"/>
      </rPr>
      <t>146（基础款)</t>
    </r>
  </si>
  <si>
    <r>
      <rPr>
        <b/>
        <sz val="12"/>
        <rFont val="宋体"/>
        <charset val="134"/>
        <scheme val="minor"/>
      </rPr>
      <t>M4副驾驶员座椅-欧马可织布-</t>
    </r>
    <r>
      <rPr>
        <b/>
        <sz val="12"/>
        <color rgb="FFFF0000"/>
        <rFont val="宋体"/>
        <charset val="134"/>
        <scheme val="minor"/>
      </rPr>
      <t>147</t>
    </r>
  </si>
  <si>
    <r>
      <rPr>
        <b/>
        <sz val="12"/>
        <rFont val="宋体"/>
        <charset val="134"/>
        <scheme val="minor"/>
      </rPr>
      <t>M4副驾驶员座椅-奥铃织布-</t>
    </r>
    <r>
      <rPr>
        <b/>
        <sz val="12"/>
        <color rgb="FFFF0000"/>
        <rFont val="宋体"/>
        <charset val="134"/>
        <scheme val="minor"/>
      </rPr>
      <t>148</t>
    </r>
  </si>
  <si>
    <r>
      <rPr>
        <b/>
        <sz val="12"/>
        <rFont val="宋体"/>
        <charset val="134"/>
        <scheme val="minor"/>
      </rPr>
      <t>M4副驾驶员座椅-欧马可织布-</t>
    </r>
    <r>
      <rPr>
        <b/>
        <sz val="12"/>
        <color rgb="FFFF0000"/>
        <rFont val="宋体"/>
        <charset val="134"/>
        <scheme val="minor"/>
      </rPr>
      <t>149</t>
    </r>
  </si>
  <si>
    <r>
      <rPr>
        <b/>
        <sz val="12"/>
        <rFont val="宋体"/>
        <charset val="134"/>
        <scheme val="minor"/>
      </rPr>
      <t>M4副驾驶员座椅-奥铃织布-</t>
    </r>
    <r>
      <rPr>
        <b/>
        <sz val="12"/>
        <color rgb="FFFF0000"/>
        <rFont val="宋体"/>
        <charset val="134"/>
        <scheme val="minor"/>
      </rPr>
      <t>150</t>
    </r>
  </si>
  <si>
    <r>
      <rPr>
        <b/>
        <sz val="12"/>
        <rFont val="宋体"/>
        <charset val="134"/>
        <scheme val="minor"/>
      </rPr>
      <t>M副驾驶员座椅-欧马可皮革-</t>
    </r>
    <r>
      <rPr>
        <b/>
        <sz val="12"/>
        <color rgb="FFFF0000"/>
        <rFont val="宋体"/>
        <charset val="134"/>
        <scheme val="minor"/>
      </rPr>
      <t>163</t>
    </r>
  </si>
  <si>
    <r>
      <rPr>
        <b/>
        <sz val="12"/>
        <rFont val="宋体"/>
        <charset val="134"/>
        <scheme val="minor"/>
      </rPr>
      <t>M4副驾驶员座椅-欧马可皮革-</t>
    </r>
    <r>
      <rPr>
        <b/>
        <sz val="12"/>
        <color rgb="FFFF0000"/>
        <rFont val="宋体"/>
        <charset val="134"/>
        <scheme val="minor"/>
      </rPr>
      <t>164</t>
    </r>
  </si>
  <si>
    <r>
      <rPr>
        <b/>
        <sz val="12"/>
        <rFont val="宋体"/>
        <charset val="134"/>
        <scheme val="minor"/>
      </rPr>
      <t>M4副驾驶员座椅-奥铃仿皮-</t>
    </r>
    <r>
      <rPr>
        <b/>
        <sz val="12"/>
        <color rgb="FFFF0000"/>
        <rFont val="宋体"/>
        <charset val="134"/>
        <scheme val="minor"/>
      </rPr>
      <t>355</t>
    </r>
  </si>
  <si>
    <r>
      <rPr>
        <b/>
        <sz val="12"/>
        <rFont val="宋体"/>
        <charset val="134"/>
        <scheme val="minor"/>
      </rPr>
      <t>驾驶员座椅链接-</t>
    </r>
    <r>
      <rPr>
        <b/>
        <sz val="12"/>
        <color rgb="FFFF0000"/>
        <rFont val="宋体"/>
        <charset val="134"/>
        <scheme val="minor"/>
      </rPr>
      <t>104A0/553</t>
    </r>
    <r>
      <rPr>
        <b/>
        <sz val="12"/>
        <rFont val="宋体"/>
        <charset val="134"/>
        <scheme val="minor"/>
      </rPr>
      <t>老款</t>
    </r>
  </si>
  <si>
    <r>
      <rPr>
        <b/>
        <sz val="12"/>
        <rFont val="宋体"/>
        <charset val="134"/>
        <scheme val="minor"/>
      </rPr>
      <t>M4驾驶员座椅-欧马可皮革</t>
    </r>
    <r>
      <rPr>
        <b/>
        <sz val="12"/>
        <color rgb="FFFF0000"/>
        <rFont val="宋体"/>
        <charset val="134"/>
        <scheme val="minor"/>
      </rPr>
      <t>（12V）-197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</si>
</sst>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804]aaa;@"/>
    <numFmt numFmtId="178" formatCode="0_);[Red]\(0\)"/>
    <numFmt numFmtId="179" formatCode="000000"/>
    <numFmt numFmtId="180" formatCode="0.00_ "/>
  </numFmts>
  <fonts count="7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0"/>
      <name val="楷体"/>
      <charset val="134"/>
    </font>
    <font>
      <sz val="11"/>
      <name val="楷体"/>
      <charset val="134"/>
    </font>
    <font>
      <sz val="11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Tahoma"/>
      <charset val="134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7030A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11"/>
      <name val="Tahoma"/>
      <charset val="134"/>
    </font>
    <font>
      <i/>
      <sz val="11"/>
      <color theme="1"/>
      <name val="宋体"/>
      <charset val="134"/>
      <scheme val="minor"/>
    </font>
    <font>
      <b/>
      <sz val="22"/>
      <color rgb="FF0070C0"/>
      <name val="Tahoma"/>
      <charset val="134"/>
    </font>
    <font>
      <sz val="22"/>
      <color rgb="FF0070C0"/>
      <name val="Tahoma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name val="Tahoma"/>
      <charset val="134"/>
    </font>
    <font>
      <b/>
      <sz val="22"/>
      <name val="Tahoma"/>
      <charset val="134"/>
    </font>
    <font>
      <sz val="14"/>
      <color rgb="FF000000"/>
      <name val="宋体"/>
      <charset val="134"/>
    </font>
    <font>
      <sz val="14"/>
      <color indexed="8"/>
      <name val="Tahoma"/>
      <charset val="134"/>
    </font>
    <font>
      <sz val="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22"/>
      <color rgb="FF0070C0"/>
      <name val="宋体"/>
      <charset val="134"/>
    </font>
    <font>
      <sz val="14"/>
      <color rgb="FF000000"/>
      <name val="Tahoma"/>
      <charset val="134"/>
    </font>
    <font>
      <sz val="14"/>
      <color rgb="FF000000"/>
      <name val="方正舒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7" fontId="48" fillId="0" borderId="0"/>
    <xf numFmtId="44" fontId="0" fillId="0" borderId="0" applyFont="0" applyFill="0" applyBorder="0" applyAlignment="0" applyProtection="0">
      <alignment vertical="center"/>
    </xf>
    <xf numFmtId="177" fontId="48" fillId="0" borderId="0"/>
    <xf numFmtId="0" fontId="49" fillId="6" borderId="0" applyNumberFormat="0" applyBorder="0" applyAlignment="0" applyProtection="0">
      <alignment vertical="center"/>
    </xf>
    <xf numFmtId="0" fontId="50" fillId="7" borderId="31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1" borderId="32" applyNumberFormat="0" applyFont="0" applyAlignment="0" applyProtection="0">
      <alignment vertical="center"/>
    </xf>
    <xf numFmtId="177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5" fillId="0" borderId="34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61" fillId="15" borderId="35" applyNumberFormat="0" applyAlignment="0" applyProtection="0">
      <alignment vertical="center"/>
    </xf>
    <xf numFmtId="0" fontId="62" fillId="15" borderId="31" applyNumberFormat="0" applyAlignment="0" applyProtection="0">
      <alignment vertical="center"/>
    </xf>
    <xf numFmtId="0" fontId="63" fillId="16" borderId="36" applyNumberForma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65" fillId="0" borderId="38" applyNumberFormat="0" applyFill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177" fontId="48" fillId="0" borderId="0"/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177" fontId="48" fillId="0" borderId="0"/>
    <xf numFmtId="0" fontId="4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177" fontId="48" fillId="0" borderId="0"/>
    <xf numFmtId="0" fontId="49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177" fontId="0" fillId="0" borderId="0">
      <alignment vertical="center"/>
    </xf>
    <xf numFmtId="0" fontId="49" fillId="35" borderId="0" applyNumberFormat="0" applyBorder="0" applyAlignment="0" applyProtection="0">
      <alignment vertical="center"/>
    </xf>
    <xf numFmtId="177" fontId="0" fillId="0" borderId="0">
      <alignment vertical="center"/>
    </xf>
    <xf numFmtId="0" fontId="52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>
      <alignment vertical="center"/>
    </xf>
    <xf numFmtId="177" fontId="48" fillId="0" borderId="0"/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48" fillId="0" borderId="0"/>
    <xf numFmtId="177" fontId="48" fillId="0" borderId="0"/>
    <xf numFmtId="177" fontId="48" fillId="0" borderId="0"/>
    <xf numFmtId="177" fontId="48" fillId="0" borderId="0"/>
    <xf numFmtId="177" fontId="48" fillId="0" borderId="0"/>
    <xf numFmtId="177" fontId="48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</cellStyleXfs>
  <cellXfs count="303">
    <xf numFmtId="177" fontId="0" fillId="0" borderId="0" xfId="0">
      <alignment vertical="center"/>
    </xf>
    <xf numFmtId="177" fontId="1" fillId="0" borderId="0" xfId="0" applyFont="1">
      <alignment vertical="center"/>
    </xf>
    <xf numFmtId="177" fontId="0" fillId="0" borderId="0" xfId="0" applyFill="1">
      <alignment vertical="center"/>
    </xf>
    <xf numFmtId="177" fontId="2" fillId="0" borderId="0" xfId="81" applyFont="1" applyAlignment="1">
      <alignment horizontal="center" vertical="center"/>
    </xf>
    <xf numFmtId="177" fontId="2" fillId="0" borderId="0" xfId="81" applyFont="1" applyAlignment="1">
      <alignment horizontal="left" vertical="center"/>
    </xf>
    <xf numFmtId="177" fontId="3" fillId="0" borderId="1" xfId="81" applyFont="1" applyBorder="1" applyAlignment="1">
      <alignment horizontal="center" vertical="center"/>
    </xf>
    <xf numFmtId="177" fontId="3" fillId="0" borderId="2" xfId="81" applyFont="1" applyBorder="1" applyAlignment="1">
      <alignment horizontal="center" vertical="center"/>
    </xf>
    <xf numFmtId="177" fontId="3" fillId="0" borderId="3" xfId="81" applyFont="1" applyBorder="1" applyAlignment="1">
      <alignment horizontal="center" vertical="center"/>
    </xf>
    <xf numFmtId="177" fontId="3" fillId="0" borderId="4" xfId="81" applyFont="1" applyBorder="1" applyAlignment="1">
      <alignment horizontal="center" vertical="center"/>
    </xf>
    <xf numFmtId="178" fontId="4" fillId="2" borderId="1" xfId="81" applyNumberFormat="1" applyFont="1" applyFill="1" applyBorder="1" applyAlignment="1">
      <alignment horizontal="center" vertical="center"/>
    </xf>
    <xf numFmtId="177" fontId="5" fillId="2" borderId="1" xfId="81" applyNumberFormat="1" applyFont="1" applyFill="1" applyBorder="1" applyAlignment="1">
      <alignment horizontal="left" vertical="center" shrinkToFit="1"/>
    </xf>
    <xf numFmtId="177" fontId="6" fillId="2" borderId="1" xfId="81" applyNumberFormat="1" applyFont="1" applyFill="1" applyBorder="1" applyAlignment="1">
      <alignment horizontal="center" vertical="center"/>
    </xf>
    <xf numFmtId="178" fontId="6" fillId="2" borderId="1" xfId="81" applyNumberFormat="1" applyFont="1" applyFill="1" applyBorder="1" applyAlignment="1">
      <alignment horizontal="center" vertical="center"/>
    </xf>
    <xf numFmtId="178" fontId="0" fillId="2" borderId="1" xfId="81" applyNumberFormat="1" applyFill="1" applyBorder="1" applyAlignment="1">
      <alignment horizontal="center" vertical="center"/>
    </xf>
    <xf numFmtId="177" fontId="7" fillId="2" borderId="1" xfId="81" applyNumberFormat="1" applyFont="1" applyFill="1" applyBorder="1" applyAlignment="1">
      <alignment horizontal="center" vertical="center"/>
    </xf>
    <xf numFmtId="177" fontId="5" fillId="0" borderId="1" xfId="81" applyNumberFormat="1" applyFont="1" applyFill="1" applyBorder="1" applyAlignment="1">
      <alignment horizontal="left" vertical="center" shrinkToFit="1"/>
    </xf>
    <xf numFmtId="177" fontId="6" fillId="0" borderId="1" xfId="81" applyNumberFormat="1" applyFont="1" applyFill="1" applyBorder="1" applyAlignment="1">
      <alignment horizontal="center" vertical="center"/>
    </xf>
    <xf numFmtId="177" fontId="7" fillId="0" borderId="1" xfId="81" applyNumberFormat="1" applyFont="1" applyFill="1" applyBorder="1" applyAlignment="1">
      <alignment horizontal="center" vertical="center"/>
    </xf>
    <xf numFmtId="177" fontId="5" fillId="2" borderId="1" xfId="81" applyNumberFormat="1" applyFont="1" applyFill="1" applyBorder="1" applyAlignment="1">
      <alignment horizontal="left" vertical="center" wrapText="1" shrinkToFit="1"/>
    </xf>
    <xf numFmtId="178" fontId="0" fillId="2" borderId="0" xfId="81" applyNumberFormat="1" applyFill="1" applyBorder="1" applyAlignment="1">
      <alignment horizontal="center" vertical="center"/>
    </xf>
    <xf numFmtId="177" fontId="5" fillId="2" borderId="0" xfId="81" applyNumberFormat="1" applyFont="1" applyFill="1" applyBorder="1" applyAlignment="1">
      <alignment horizontal="left" vertical="center" shrinkToFit="1"/>
    </xf>
    <xf numFmtId="177" fontId="7" fillId="2" borderId="0" xfId="81" applyNumberFormat="1" applyFont="1" applyFill="1" applyBorder="1" applyAlignment="1">
      <alignment horizontal="center" vertical="center"/>
    </xf>
    <xf numFmtId="178" fontId="7" fillId="2" borderId="0" xfId="81" applyNumberFormat="1" applyFont="1" applyFill="1" applyBorder="1" applyAlignment="1">
      <alignment horizontal="center" vertical="center"/>
    </xf>
    <xf numFmtId="177" fontId="2" fillId="0" borderId="0" xfId="81" applyFont="1" applyFill="1" applyAlignment="1">
      <alignment horizontal="center" vertical="center"/>
    </xf>
    <xf numFmtId="177" fontId="3" fillId="0" borderId="1" xfId="81" applyFont="1" applyFill="1" applyBorder="1" applyAlignment="1">
      <alignment horizontal="center" vertical="center"/>
    </xf>
    <xf numFmtId="178" fontId="5" fillId="0" borderId="1" xfId="81" applyNumberFormat="1" applyFont="1" applyFill="1" applyBorder="1" applyAlignment="1">
      <alignment horizontal="center" vertical="center"/>
    </xf>
    <xf numFmtId="178" fontId="7" fillId="2" borderId="1" xfId="81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0" xfId="81" applyNumberFormat="1" applyFont="1" applyFill="1" applyBorder="1" applyAlignment="1">
      <alignment horizontal="center" vertical="center"/>
    </xf>
    <xf numFmtId="177" fontId="1" fillId="0" borderId="0" xfId="0" applyFont="1" applyFill="1">
      <alignment vertical="center"/>
    </xf>
    <xf numFmtId="177" fontId="0" fillId="0" borderId="0" xfId="0" applyNumberFormat="1" applyFont="1">
      <alignment vertical="center"/>
    </xf>
    <xf numFmtId="177" fontId="8" fillId="0" borderId="1" xfId="74" applyFont="1" applyBorder="1" applyAlignment="1">
      <alignment horizontal="center" vertical="center"/>
    </xf>
    <xf numFmtId="177" fontId="9" fillId="0" borderId="1" xfId="74" applyFont="1" applyBorder="1" applyAlignment="1">
      <alignment horizontal="center" vertical="center"/>
    </xf>
    <xf numFmtId="58" fontId="10" fillId="0" borderId="1" xfId="74" applyNumberFormat="1" applyBorder="1" applyAlignment="1">
      <alignment horizontal="center" vertical="center"/>
    </xf>
    <xf numFmtId="177" fontId="9" fillId="0" borderId="1" xfId="74" applyNumberFormat="1" applyFont="1" applyBorder="1" applyAlignment="1">
      <alignment horizontal="center" vertical="center"/>
    </xf>
    <xf numFmtId="177" fontId="10" fillId="2" borderId="1" xfId="74" applyNumberFormat="1" applyFill="1" applyBorder="1" applyAlignment="1">
      <alignment horizontal="center" vertical="center"/>
    </xf>
    <xf numFmtId="177" fontId="9" fillId="2" borderId="1" xfId="74" applyNumberFormat="1" applyFont="1" applyFill="1" applyBorder="1" applyAlignment="1">
      <alignment horizontal="center" vertical="center"/>
    </xf>
    <xf numFmtId="177" fontId="9" fillId="2" borderId="1" xfId="74" applyFont="1" applyFill="1" applyBorder="1" applyAlignment="1">
      <alignment horizontal="center" vertical="center"/>
    </xf>
    <xf numFmtId="177" fontId="0" fillId="0" borderId="2" xfId="79" applyNumberFormat="1" applyFont="1" applyBorder="1" applyAlignment="1">
      <alignment horizontal="center" vertical="center"/>
    </xf>
    <xf numFmtId="177" fontId="0" fillId="0" borderId="4" xfId="79" applyNumberFormat="1" applyFont="1" applyBorder="1" applyAlignment="1">
      <alignment horizontal="center" vertical="center"/>
    </xf>
    <xf numFmtId="177" fontId="0" fillId="0" borderId="1" xfId="79" applyNumberFormat="1" applyFont="1" applyBorder="1" applyAlignment="1">
      <alignment horizontal="center" vertical="center"/>
    </xf>
    <xf numFmtId="177" fontId="0" fillId="0" borderId="0" xfId="79" applyNumberFormat="1" applyFont="1" applyBorder="1" applyAlignment="1">
      <alignment horizontal="center" vertical="center"/>
    </xf>
    <xf numFmtId="177" fontId="0" fillId="0" borderId="0" xfId="79">
      <alignment vertical="center"/>
    </xf>
    <xf numFmtId="177" fontId="0" fillId="0" borderId="0" xfId="79" applyNumberFormat="1" applyFont="1">
      <alignment vertical="center"/>
    </xf>
    <xf numFmtId="177" fontId="0" fillId="2" borderId="0" xfId="0" applyFill="1">
      <alignment vertical="center"/>
    </xf>
    <xf numFmtId="177" fontId="4" fillId="0" borderId="0" xfId="0" applyFont="1" applyFill="1">
      <alignment vertical="center"/>
    </xf>
    <xf numFmtId="177" fontId="4" fillId="2" borderId="0" xfId="0" applyFont="1" applyFill="1">
      <alignment vertical="center"/>
    </xf>
    <xf numFmtId="177" fontId="7" fillId="2" borderId="0" xfId="0" applyFont="1" applyFill="1">
      <alignment vertical="center"/>
    </xf>
    <xf numFmtId="179" fontId="11" fillId="2" borderId="0" xfId="0" applyNumberFormat="1" applyFont="1" applyFill="1" applyBorder="1" applyAlignment="1"/>
    <xf numFmtId="179" fontId="12" fillId="2" borderId="0" xfId="0" applyNumberFormat="1" applyFont="1" applyFill="1" applyBorder="1" applyAlignment="1"/>
    <xf numFmtId="179" fontId="0" fillId="2" borderId="0" xfId="0" applyNumberFormat="1" applyFont="1" applyFill="1" applyBorder="1" applyAlignment="1"/>
    <xf numFmtId="177" fontId="4" fillId="0" borderId="0" xfId="0" applyFont="1" applyFill="1" applyBorder="1" applyAlignment="1">
      <alignment vertical="center"/>
    </xf>
    <xf numFmtId="177" fontId="13" fillId="0" borderId="0" xfId="0" applyFont="1" applyFill="1" applyBorder="1" applyAlignment="1">
      <alignment vertical="center"/>
    </xf>
    <xf numFmtId="177" fontId="0" fillId="0" borderId="0" xfId="0" applyFont="1" applyFill="1" applyBorder="1" applyAlignment="1">
      <alignment vertical="center"/>
    </xf>
    <xf numFmtId="177" fontId="0" fillId="2" borderId="0" xfId="0" applyNumberFormat="1" applyFill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2" borderId="0" xfId="0" applyNumberFormat="1" applyFont="1" applyFill="1" applyAlignment="1">
      <alignment vertical="center" shrinkToFit="1"/>
    </xf>
    <xf numFmtId="177" fontId="4" fillId="0" borderId="0" xfId="0" applyNumberFormat="1" applyFont="1" applyFill="1">
      <alignment vertical="center"/>
    </xf>
    <xf numFmtId="177" fontId="14" fillId="2" borderId="1" xfId="0" applyNumberFormat="1" applyFont="1" applyFill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shrinkToFit="1"/>
    </xf>
    <xf numFmtId="177" fontId="0" fillId="2" borderId="8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10" xfId="0" applyNumberFormat="1" applyFont="1" applyFill="1" applyBorder="1" applyAlignment="1">
      <alignment horizontal="center" vertical="center" shrinkToFit="1"/>
    </xf>
    <xf numFmtId="177" fontId="0" fillId="2" borderId="11" xfId="0" applyNumberFormat="1" applyFont="1" applyFill="1" applyBorder="1" applyAlignment="1">
      <alignment horizontal="center" vertical="center" shrinkToFit="1"/>
    </xf>
    <xf numFmtId="178" fontId="0" fillId="0" borderId="12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177" fontId="15" fillId="0" borderId="3" xfId="0" applyNumberFormat="1" applyFon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shrinkToFit="1"/>
    </xf>
    <xf numFmtId="177" fontId="16" fillId="0" borderId="3" xfId="0" applyNumberFormat="1" applyFont="1" applyFill="1" applyBorder="1" applyAlignment="1">
      <alignment horizontal="center" vertical="center" shrinkToFit="1"/>
    </xf>
    <xf numFmtId="178" fontId="4" fillId="0" borderId="1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5" fillId="0" borderId="13" xfId="0" applyNumberFormat="1" applyFont="1" applyFill="1" applyBorder="1" applyAlignment="1">
      <alignment horizontal="center" vertical="center" shrinkToFit="1"/>
    </xf>
    <xf numFmtId="177" fontId="15" fillId="0" borderId="14" xfId="0" applyNumberFormat="1" applyFont="1" applyFill="1" applyBorder="1" applyAlignment="1">
      <alignment horizontal="center" vertical="center" shrinkToFit="1"/>
    </xf>
    <xf numFmtId="177" fontId="15" fillId="0" borderId="15" xfId="0" applyNumberFormat="1" applyFont="1" applyFill="1" applyBorder="1" applyAlignment="1">
      <alignment horizontal="center" vertical="center" shrinkToFit="1"/>
    </xf>
    <xf numFmtId="177" fontId="15" fillId="0" borderId="16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center" vertical="center" wrapText="1" shrinkToFit="1"/>
    </xf>
    <xf numFmtId="178" fontId="15" fillId="0" borderId="2" xfId="0" applyNumberFormat="1" applyFont="1" applyFill="1" applyBorder="1" applyAlignment="1">
      <alignment horizontal="center" vertical="center" shrinkToFit="1"/>
    </xf>
    <xf numFmtId="178" fontId="15" fillId="0" borderId="3" xfId="0" applyNumberFormat="1" applyFont="1" applyFill="1" applyBorder="1" applyAlignment="1">
      <alignment horizontal="center" vertical="center" shrinkToFit="1"/>
    </xf>
    <xf numFmtId="178" fontId="4" fillId="2" borderId="12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17" fillId="2" borderId="3" xfId="0" applyNumberFormat="1" applyFont="1" applyFill="1" applyBorder="1" applyAlignment="1">
      <alignment horizontal="center" vertical="center" shrinkToFit="1"/>
    </xf>
    <xf numFmtId="178" fontId="0" fillId="2" borderId="12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7" fontId="0" fillId="2" borderId="17" xfId="0" applyNumberFormat="1" applyFont="1" applyFill="1" applyBorder="1" applyAlignment="1">
      <alignment horizontal="center" vertical="center" shrinkToFit="1"/>
    </xf>
    <xf numFmtId="177" fontId="15" fillId="0" borderId="4" xfId="0" applyNumberFormat="1" applyFont="1" applyFill="1" applyBorder="1" applyAlignment="1">
      <alignment horizontal="center" vertical="center" shrinkToFit="1"/>
    </xf>
    <xf numFmtId="177" fontId="16" fillId="0" borderId="4" xfId="0" applyNumberFormat="1" applyFont="1" applyFill="1" applyBorder="1" applyAlignment="1">
      <alignment horizontal="center" vertical="center" shrinkToFit="1"/>
    </xf>
    <xf numFmtId="177" fontId="15" fillId="0" borderId="18" xfId="0" applyNumberFormat="1" applyFont="1" applyFill="1" applyBorder="1" applyAlignment="1">
      <alignment horizontal="center" vertical="center" shrinkToFit="1"/>
    </xf>
    <xf numFmtId="177" fontId="15" fillId="0" borderId="19" xfId="0" applyNumberFormat="1" applyFont="1" applyFill="1" applyBorder="1" applyAlignment="1">
      <alignment horizontal="center" vertical="center" shrinkToFit="1"/>
    </xf>
    <xf numFmtId="178" fontId="15" fillId="0" borderId="4" xfId="0" applyNumberFormat="1" applyFont="1" applyFill="1" applyBorder="1" applyAlignment="1">
      <alignment horizontal="center" vertical="center" shrinkToFit="1"/>
    </xf>
    <xf numFmtId="177" fontId="17" fillId="2" borderId="4" xfId="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3" xfId="0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8" fontId="15" fillId="0" borderId="0" xfId="0" applyNumberFormat="1" applyFont="1" applyFill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178" fontId="20" fillId="2" borderId="1" xfId="0" applyNumberFormat="1" applyFont="1" applyFill="1" applyBorder="1" applyAlignment="1">
      <alignment horizontal="center" vertical="center"/>
    </xf>
    <xf numFmtId="178" fontId="20" fillId="2" borderId="0" xfId="0" applyNumberFormat="1" applyFont="1" applyFill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Alignment="1">
      <alignment horizontal="center" vertical="center"/>
    </xf>
    <xf numFmtId="178" fontId="19" fillId="0" borderId="0" xfId="0" applyNumberFormat="1" applyFont="1" applyFill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22" fillId="3" borderId="20" xfId="0" applyNumberFormat="1" applyFont="1" applyFill="1" applyBorder="1" applyAlignment="1">
      <alignment horizontal="center" vertical="center"/>
    </xf>
    <xf numFmtId="178" fontId="22" fillId="4" borderId="20" xfId="0" applyNumberFormat="1" applyFont="1" applyFill="1" applyBorder="1" applyAlignment="1">
      <alignment horizontal="center" vertical="center"/>
    </xf>
    <xf numFmtId="178" fontId="22" fillId="0" borderId="20" xfId="0" applyNumberFormat="1" applyFont="1" applyFill="1" applyBorder="1" applyAlignment="1">
      <alignment horizontal="center" vertical="center"/>
    </xf>
    <xf numFmtId="178" fontId="22" fillId="5" borderId="20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178" fontId="22" fillId="0" borderId="20" xfId="0" applyNumberFormat="1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24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 shrinkToFit="1"/>
    </xf>
    <xf numFmtId="177" fontId="0" fillId="2" borderId="0" xfId="0" applyNumberFormat="1" applyFill="1" applyBorder="1" applyAlignment="1">
      <alignment horizontal="center" vertical="center"/>
    </xf>
    <xf numFmtId="177" fontId="0" fillId="2" borderId="0" xfId="0" applyNumberFormat="1" applyFont="1" applyFill="1" applyBorder="1" applyAlignment="1">
      <alignment horizontal="center" vertical="center"/>
    </xf>
    <xf numFmtId="177" fontId="0" fillId="2" borderId="0" xfId="0" applyNumberFormat="1" applyFont="1" applyFill="1" applyBorder="1" applyAlignment="1">
      <alignment vertical="center" shrinkToFit="1"/>
    </xf>
    <xf numFmtId="177" fontId="25" fillId="2" borderId="1" xfId="0" applyNumberFormat="1" applyFont="1" applyFill="1" applyBorder="1" applyAlignment="1">
      <alignment horizontal="center" vertical="center"/>
    </xf>
    <xf numFmtId="177" fontId="0" fillId="2" borderId="21" xfId="0" applyNumberFormat="1" applyFont="1" applyFill="1" applyBorder="1" applyAlignment="1">
      <alignment horizontal="center" vertical="center"/>
    </xf>
    <xf numFmtId="177" fontId="0" fillId="2" borderId="22" xfId="0" applyNumberFormat="1" applyFont="1" applyFill="1" applyBorder="1" applyAlignment="1">
      <alignment horizontal="center" vertical="center" wrapText="1"/>
    </xf>
    <xf numFmtId="177" fontId="0" fillId="2" borderId="23" xfId="0" applyNumberFormat="1" applyFont="1" applyFill="1" applyBorder="1" applyAlignment="1">
      <alignment horizontal="center" vertical="center" shrinkToFit="1"/>
    </xf>
    <xf numFmtId="177" fontId="0" fillId="2" borderId="0" xfId="0" applyNumberFormat="1" applyFont="1" applyFill="1" applyBorder="1" applyAlignment="1">
      <alignment horizontal="center" vertical="center" shrinkToFit="1"/>
    </xf>
    <xf numFmtId="178" fontId="0" fillId="2" borderId="8" xfId="0" applyNumberFormat="1" applyFont="1" applyFill="1" applyBorder="1" applyAlignment="1">
      <alignment horizontal="center" vertical="center"/>
    </xf>
    <xf numFmtId="178" fontId="0" fillId="2" borderId="9" xfId="0" applyNumberFormat="1" applyFont="1" applyFill="1" applyBorder="1" applyAlignment="1">
      <alignment horizontal="center" vertical="center" wrapText="1"/>
    </xf>
    <xf numFmtId="178" fontId="0" fillId="2" borderId="10" xfId="0" applyNumberFormat="1" applyFont="1" applyFill="1" applyBorder="1" applyAlignment="1">
      <alignment horizontal="center" vertical="center" shrinkToFit="1"/>
    </xf>
    <xf numFmtId="178" fontId="0" fillId="2" borderId="11" xfId="0" applyNumberFormat="1" applyFont="1" applyFill="1" applyBorder="1" applyAlignment="1">
      <alignment horizontal="center" vertical="center" shrinkToFit="1"/>
    </xf>
    <xf numFmtId="178" fontId="0" fillId="2" borderId="24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center" vertical="center" shrinkToFit="1"/>
    </xf>
    <xf numFmtId="178" fontId="15" fillId="2" borderId="3" xfId="0" applyNumberFormat="1" applyFont="1" applyFill="1" applyBorder="1" applyAlignment="1">
      <alignment horizontal="center" vertical="center" shrinkToFit="1"/>
    </xf>
    <xf numFmtId="178" fontId="0" fillId="0" borderId="24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 shrinkToFit="1"/>
    </xf>
    <xf numFmtId="178" fontId="26" fillId="0" borderId="3" xfId="0" applyNumberFormat="1" applyFont="1" applyFill="1" applyBorder="1" applyAlignment="1">
      <alignment horizontal="center" vertical="center" shrinkToFit="1"/>
    </xf>
    <xf numFmtId="178" fontId="27" fillId="0" borderId="2" xfId="0" applyNumberFormat="1" applyFont="1" applyFill="1" applyBorder="1" applyAlignment="1">
      <alignment horizontal="center" vertical="center" shrinkToFit="1"/>
    </xf>
    <xf numFmtId="178" fontId="27" fillId="0" borderId="3" xfId="0" applyNumberFormat="1" applyFont="1" applyFill="1" applyBorder="1" applyAlignment="1">
      <alignment horizontal="center" vertical="center" shrinkToFit="1"/>
    </xf>
    <xf numFmtId="178" fontId="15" fillId="0" borderId="13" xfId="0" applyNumberFormat="1" applyFont="1" applyFill="1" applyBorder="1" applyAlignment="1">
      <alignment horizontal="center" vertical="center" shrinkToFit="1"/>
    </xf>
    <xf numFmtId="178" fontId="15" fillId="0" borderId="14" xfId="0" applyNumberFormat="1" applyFont="1" applyFill="1" applyBorder="1" applyAlignment="1">
      <alignment horizontal="center" vertical="center" shrinkToFit="1"/>
    </xf>
    <xf numFmtId="178" fontId="17" fillId="0" borderId="3" xfId="0" applyNumberFormat="1" applyFont="1" applyFill="1" applyBorder="1" applyAlignment="1">
      <alignment horizontal="center" vertical="center" shrinkToFit="1"/>
    </xf>
    <xf numFmtId="178" fontId="17" fillId="2" borderId="3" xfId="0" applyNumberFormat="1" applyFont="1" applyFill="1" applyBorder="1" applyAlignment="1">
      <alignment horizontal="center" vertical="center" shrinkToFit="1"/>
    </xf>
    <xf numFmtId="178" fontId="0" fillId="2" borderId="11" xfId="0" applyNumberFormat="1" applyFont="1" applyFill="1" applyBorder="1" applyAlignment="1">
      <alignment horizontal="center" vertical="center"/>
    </xf>
    <xf numFmtId="178" fontId="28" fillId="2" borderId="2" xfId="0" applyNumberFormat="1" applyFont="1" applyFill="1" applyBorder="1" applyAlignment="1">
      <alignment horizontal="center" vertical="center"/>
    </xf>
    <xf numFmtId="178" fontId="28" fillId="2" borderId="3" xfId="0" applyNumberFormat="1" applyFont="1" applyFill="1" applyBorder="1" applyAlignment="1">
      <alignment horizontal="center" vertical="center"/>
    </xf>
    <xf numFmtId="178" fontId="0" fillId="2" borderId="25" xfId="0" applyNumberFormat="1" applyFill="1" applyBorder="1" applyAlignment="1">
      <alignment horizontal="center" vertical="center"/>
    </xf>
    <xf numFmtId="178" fontId="0" fillId="2" borderId="26" xfId="0" applyNumberFormat="1" applyFill="1" applyBorder="1" applyAlignment="1">
      <alignment horizontal="center" vertical="center"/>
    </xf>
    <xf numFmtId="178" fontId="0" fillId="2" borderId="25" xfId="0" applyNumberFormat="1" applyFont="1" applyFill="1" applyBorder="1" applyAlignment="1">
      <alignment horizontal="center" vertical="center"/>
    </xf>
    <xf numFmtId="178" fontId="0" fillId="2" borderId="27" xfId="0" applyNumberFormat="1" applyFont="1" applyFill="1" applyBorder="1" applyAlignment="1">
      <alignment horizontal="center" vertical="center"/>
    </xf>
    <xf numFmtId="178" fontId="0" fillId="2" borderId="26" xfId="0" applyNumberFormat="1" applyFont="1" applyFill="1" applyBorder="1" applyAlignment="1">
      <alignment horizontal="center" vertical="center"/>
    </xf>
    <xf numFmtId="178" fontId="0" fillId="2" borderId="10" xfId="0" applyNumberFormat="1" applyFill="1" applyBorder="1" applyAlignment="1">
      <alignment horizontal="center" vertical="center"/>
    </xf>
    <xf numFmtId="178" fontId="0" fillId="2" borderId="17" xfId="0" applyNumberFormat="1" applyFill="1" applyBorder="1" applyAlignment="1">
      <alignment horizontal="center" vertical="center"/>
    </xf>
    <xf numFmtId="178" fontId="0" fillId="2" borderId="10" xfId="0" applyNumberFormat="1" applyFont="1" applyFill="1" applyBorder="1" applyAlignment="1">
      <alignment horizontal="center" vertical="center"/>
    </xf>
    <xf numFmtId="178" fontId="0" fillId="2" borderId="17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Border="1" applyAlignment="1"/>
    <xf numFmtId="177" fontId="0" fillId="2" borderId="1" xfId="0" applyNumberFormat="1" applyFill="1" applyBorder="1" applyAlignment="1">
      <alignment horizontal="center" vertical="center" shrinkToFit="1"/>
    </xf>
    <xf numFmtId="178" fontId="18" fillId="2" borderId="2" xfId="0" applyNumberFormat="1" applyFont="1" applyFill="1" applyBorder="1" applyAlignment="1">
      <alignment horizontal="center" vertical="center"/>
    </xf>
    <xf numFmtId="178" fontId="18" fillId="2" borderId="3" xfId="0" applyNumberFormat="1" applyFont="1" applyFill="1" applyBorder="1" applyAlignment="1">
      <alignment horizontal="center" vertical="center"/>
    </xf>
    <xf numFmtId="178" fontId="18" fillId="2" borderId="4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 shrinkToFit="1"/>
    </xf>
    <xf numFmtId="178" fontId="7" fillId="2" borderId="4" xfId="0" applyNumberFormat="1" applyFont="1" applyFill="1" applyBorder="1" applyAlignment="1">
      <alignment horizontal="center" vertical="center" shrinkToFit="1"/>
    </xf>
    <xf numFmtId="178" fontId="7" fillId="2" borderId="2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177" fontId="0" fillId="2" borderId="0" xfId="0" applyNumberFormat="1" applyFill="1" applyBorder="1">
      <alignment vertical="center"/>
    </xf>
    <xf numFmtId="177" fontId="0" fillId="2" borderId="28" xfId="0" applyNumberFormat="1" applyFont="1" applyFill="1" applyBorder="1" applyAlignment="1">
      <alignment horizontal="center" vertical="center" shrinkToFit="1"/>
    </xf>
    <xf numFmtId="178" fontId="0" fillId="2" borderId="17" xfId="0" applyNumberFormat="1" applyFont="1" applyFill="1" applyBorder="1" applyAlignment="1">
      <alignment horizontal="center" vertical="center" shrinkToFit="1"/>
    </xf>
    <xf numFmtId="178" fontId="15" fillId="2" borderId="4" xfId="0" applyNumberFormat="1" applyFont="1" applyFill="1" applyBorder="1" applyAlignment="1">
      <alignment horizontal="center" vertical="center" shrinkToFit="1"/>
    </xf>
    <xf numFmtId="178" fontId="26" fillId="0" borderId="4" xfId="0" applyNumberFormat="1" applyFont="1" applyFill="1" applyBorder="1" applyAlignment="1">
      <alignment horizontal="center" vertical="center" shrinkToFit="1"/>
    </xf>
    <xf numFmtId="178" fontId="0" fillId="0" borderId="1" xfId="0" applyNumberFormat="1" applyFill="1" applyBorder="1" applyAlignment="1">
      <alignment horizontal="center" vertical="center"/>
    </xf>
    <xf numFmtId="178" fontId="27" fillId="0" borderId="4" xfId="0" applyNumberFormat="1" applyFont="1" applyFill="1" applyBorder="1" applyAlignment="1">
      <alignment horizontal="center" vertical="center" shrinkToFit="1"/>
    </xf>
    <xf numFmtId="178" fontId="15" fillId="0" borderId="18" xfId="0" applyNumberFormat="1" applyFont="1" applyFill="1" applyBorder="1" applyAlignment="1">
      <alignment horizontal="center" vertical="center" shrinkToFit="1"/>
    </xf>
    <xf numFmtId="178" fontId="17" fillId="0" borderId="4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/>
    </xf>
    <xf numFmtId="178" fontId="17" fillId="2" borderId="4" xfId="0" applyNumberFormat="1" applyFont="1" applyFill="1" applyBorder="1" applyAlignment="1">
      <alignment horizontal="center" vertical="center" shrinkToFit="1"/>
    </xf>
    <xf numFmtId="178" fontId="0" fillId="2" borderId="1" xfId="0" applyNumberForma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/>
    </xf>
    <xf numFmtId="178" fontId="18" fillId="0" borderId="5" xfId="0" applyNumberFormat="1" applyFont="1" applyFill="1" applyBorder="1" applyAlignment="1">
      <alignment horizontal="center" vertical="center"/>
    </xf>
    <xf numFmtId="178" fontId="18" fillId="0" borderId="29" xfId="0" applyNumberFormat="1" applyFont="1" applyFill="1" applyBorder="1" applyAlignment="1">
      <alignment horizontal="center" vertical="center"/>
    </xf>
    <xf numFmtId="178" fontId="18" fillId="2" borderId="9" xfId="0" applyNumberFormat="1" applyFont="1" applyFill="1" applyBorder="1" applyAlignment="1">
      <alignment horizontal="center" vertical="center"/>
    </xf>
    <xf numFmtId="178" fontId="29" fillId="2" borderId="25" xfId="0" applyNumberFormat="1" applyFont="1" applyFill="1" applyBorder="1" applyAlignment="1">
      <alignment horizontal="center" vertical="center" wrapText="1"/>
    </xf>
    <xf numFmtId="178" fontId="20" fillId="2" borderId="1" xfId="0" applyNumberFormat="1" applyFont="1" applyFill="1" applyBorder="1" applyAlignment="1">
      <alignment horizontal="center" vertical="center" wrapText="1"/>
    </xf>
    <xf numFmtId="178" fontId="20" fillId="2" borderId="1" xfId="0" applyNumberFormat="1" applyFont="1" applyFill="1" applyBorder="1" applyAlignment="1">
      <alignment vertical="center" wrapText="1"/>
    </xf>
    <xf numFmtId="178" fontId="29" fillId="2" borderId="10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vertical="center"/>
    </xf>
    <xf numFmtId="178" fontId="6" fillId="2" borderId="2" xfId="0" applyNumberFormat="1" applyFont="1" applyFill="1" applyBorder="1" applyAlignment="1">
      <alignment horizontal="center" vertical="center" shrinkToFit="1"/>
    </xf>
    <xf numFmtId="177" fontId="11" fillId="2" borderId="0" xfId="0" applyNumberFormat="1" applyFont="1" applyFill="1" applyBorder="1" applyAlignment="1">
      <alignment horizontal="center"/>
    </xf>
    <xf numFmtId="178" fontId="0" fillId="2" borderId="4" xfId="0" applyNumberFormat="1" applyFill="1" applyBorder="1" applyAlignment="1">
      <alignment horizontal="center" vertical="center"/>
    </xf>
    <xf numFmtId="177" fontId="20" fillId="2" borderId="2" xfId="0" applyNumberFormat="1" applyFont="1" applyFill="1" applyBorder="1" applyAlignment="1">
      <alignment horizontal="center" vertical="center"/>
    </xf>
    <xf numFmtId="177" fontId="20" fillId="2" borderId="3" xfId="0" applyNumberFormat="1" applyFont="1" applyFill="1" applyBorder="1" applyAlignment="1">
      <alignment horizontal="center" vertical="center"/>
    </xf>
    <xf numFmtId="177" fontId="20" fillId="2" borderId="4" xfId="0" applyNumberFormat="1" applyFont="1" applyFill="1" applyBorder="1" applyAlignment="1">
      <alignment horizontal="center" vertical="center"/>
    </xf>
    <xf numFmtId="177" fontId="20" fillId="2" borderId="2" xfId="0" applyNumberFormat="1" applyFont="1" applyFill="1" applyBorder="1" applyAlignment="1">
      <alignment vertical="center"/>
    </xf>
    <xf numFmtId="177" fontId="20" fillId="2" borderId="1" xfId="0" applyNumberFormat="1" applyFont="1" applyFill="1" applyBorder="1" applyAlignment="1">
      <alignment horizontal="center" vertical="center"/>
    </xf>
    <xf numFmtId="178" fontId="29" fillId="2" borderId="26" xfId="0" applyNumberFormat="1" applyFont="1" applyFill="1" applyBorder="1" applyAlignment="1">
      <alignment horizontal="center" vertical="center" wrapText="1"/>
    </xf>
    <xf numFmtId="178" fontId="20" fillId="2" borderId="25" xfId="0" applyNumberFormat="1" applyFont="1" applyFill="1" applyBorder="1" applyAlignment="1">
      <alignment horizontal="center" vertical="center" wrapText="1"/>
    </xf>
    <xf numFmtId="178" fontId="20" fillId="2" borderId="26" xfId="0" applyNumberFormat="1" applyFont="1" applyFill="1" applyBorder="1" applyAlignment="1">
      <alignment horizontal="center" vertical="center" wrapText="1"/>
    </xf>
    <xf numFmtId="178" fontId="0" fillId="2" borderId="2" xfId="0" applyNumberFormat="1" applyFont="1" applyFill="1" applyBorder="1" applyAlignment="1">
      <alignment vertical="center"/>
    </xf>
    <xf numFmtId="178" fontId="29" fillId="2" borderId="17" xfId="0" applyNumberFormat="1" applyFont="1" applyFill="1" applyBorder="1" applyAlignment="1">
      <alignment horizontal="center" vertical="center" wrapText="1"/>
    </xf>
    <xf numFmtId="178" fontId="20" fillId="2" borderId="10" xfId="0" applyNumberFormat="1" applyFont="1" applyFill="1" applyBorder="1" applyAlignment="1">
      <alignment horizontal="center" vertical="center" wrapText="1"/>
    </xf>
    <xf numFmtId="178" fontId="20" fillId="2" borderId="17" xfId="0" applyNumberFormat="1" applyFont="1" applyFill="1" applyBorder="1" applyAlignment="1">
      <alignment horizontal="center" vertical="center" wrapText="1"/>
    </xf>
    <xf numFmtId="178" fontId="0" fillId="2" borderId="2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 shrinkToFit="1"/>
    </xf>
    <xf numFmtId="177" fontId="20" fillId="2" borderId="4" xfId="0" applyNumberFormat="1" applyFont="1" applyFill="1" applyBorder="1" applyAlignment="1">
      <alignment vertical="center"/>
    </xf>
    <xf numFmtId="178" fontId="0" fillId="2" borderId="4" xfId="0" applyNumberFormat="1" applyFont="1" applyFill="1" applyBorder="1" applyAlignment="1">
      <alignment vertical="center"/>
    </xf>
    <xf numFmtId="177" fontId="30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177" fontId="31" fillId="0" borderId="1" xfId="0" applyNumberFormat="1" applyFont="1" applyFill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/>
    </xf>
    <xf numFmtId="177" fontId="19" fillId="0" borderId="9" xfId="0" applyNumberFormat="1" applyFont="1" applyFill="1" applyBorder="1" applyAlignment="1">
      <alignment vertical="center"/>
    </xf>
    <xf numFmtId="178" fontId="4" fillId="0" borderId="30" xfId="0" applyNumberFormat="1" applyFont="1" applyFill="1" applyBorder="1" applyAlignment="1">
      <alignment horizontal="center" vertical="center"/>
    </xf>
    <xf numFmtId="178" fontId="16" fillId="0" borderId="20" xfId="0" applyNumberFormat="1" applyFont="1" applyFill="1" applyBorder="1" applyAlignment="1">
      <alignment horizontal="center" vertical="center"/>
    </xf>
    <xf numFmtId="178" fontId="32" fillId="0" borderId="3" xfId="0" applyNumberFormat="1" applyFont="1" applyFill="1" applyBorder="1" applyAlignment="1">
      <alignment horizontal="center" vertical="center"/>
    </xf>
    <xf numFmtId="178" fontId="0" fillId="2" borderId="25" xfId="0" applyNumberFormat="1" applyFont="1" applyFill="1" applyBorder="1" applyAlignment="1">
      <alignment horizontal="center" vertical="center" wrapText="1"/>
    </xf>
    <xf numFmtId="178" fontId="0" fillId="2" borderId="26" xfId="0" applyNumberForma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/>
    </xf>
    <xf numFmtId="178" fontId="0" fillId="2" borderId="10" xfId="0" applyNumberFormat="1" applyFill="1" applyBorder="1" applyAlignment="1">
      <alignment horizontal="center" vertical="center" wrapText="1"/>
    </xf>
    <xf numFmtId="178" fontId="0" fillId="2" borderId="17" xfId="0" applyNumberFormat="1" applyFill="1" applyBorder="1" applyAlignment="1">
      <alignment horizontal="center" vertical="center" wrapText="1"/>
    </xf>
    <xf numFmtId="178" fontId="20" fillId="2" borderId="2" xfId="0" applyNumberFormat="1" applyFont="1" applyFill="1" applyBorder="1" applyAlignment="1">
      <alignment horizontal="center" vertical="center"/>
    </xf>
    <xf numFmtId="178" fontId="20" fillId="2" borderId="4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vertical="center"/>
    </xf>
    <xf numFmtId="177" fontId="33" fillId="0" borderId="0" xfId="0" applyNumberFormat="1" applyFont="1" applyFill="1" applyBorder="1" applyAlignment="1"/>
    <xf numFmtId="177" fontId="0" fillId="2" borderId="0" xfId="0" applyFill="1" applyBorder="1">
      <alignment vertical="center"/>
    </xf>
    <xf numFmtId="177" fontId="34" fillId="2" borderId="0" xfId="0" applyFont="1" applyFill="1">
      <alignment vertical="center"/>
    </xf>
    <xf numFmtId="177" fontId="25" fillId="0" borderId="0" xfId="0" applyFont="1" applyFill="1">
      <alignment vertical="center"/>
    </xf>
    <xf numFmtId="177" fontId="12" fillId="2" borderId="0" xfId="0" applyNumberFormat="1" applyFont="1" applyFill="1" applyBorder="1" applyAlignment="1"/>
    <xf numFmtId="177" fontId="35" fillId="2" borderId="2" xfId="0" applyNumberFormat="1" applyFont="1" applyFill="1" applyBorder="1" applyAlignment="1">
      <alignment horizontal="center"/>
    </xf>
    <xf numFmtId="177" fontId="35" fillId="2" borderId="3" xfId="0" applyNumberFormat="1" applyFont="1" applyFill="1" applyBorder="1" applyAlignment="1">
      <alignment horizontal="center"/>
    </xf>
    <xf numFmtId="177" fontId="36" fillId="2" borderId="3" xfId="0" applyNumberFormat="1" applyFont="1" applyFill="1" applyBorder="1" applyAlignment="1">
      <alignment horizontal="center"/>
    </xf>
    <xf numFmtId="177" fontId="37" fillId="2" borderId="9" xfId="0" applyNumberFormat="1" applyFont="1" applyFill="1" applyBorder="1" applyAlignment="1">
      <alignment horizontal="center" vertical="center" wrapText="1"/>
    </xf>
    <xf numFmtId="177" fontId="37" fillId="2" borderId="10" xfId="0" applyNumberFormat="1" applyFont="1" applyFill="1" applyBorder="1" applyAlignment="1">
      <alignment horizontal="center" vertical="center" textRotation="255"/>
    </xf>
    <xf numFmtId="177" fontId="37" fillId="2" borderId="17" xfId="0" applyNumberFormat="1" applyFont="1" applyFill="1" applyBorder="1" applyAlignment="1">
      <alignment horizontal="center" vertical="center" textRotation="255"/>
    </xf>
    <xf numFmtId="177" fontId="37" fillId="2" borderId="10" xfId="0" applyNumberFormat="1" applyFont="1" applyFill="1" applyBorder="1" applyAlignment="1">
      <alignment horizontal="center" vertical="center" wrapText="1"/>
    </xf>
    <xf numFmtId="177" fontId="37" fillId="2" borderId="11" xfId="0" applyNumberFormat="1" applyFont="1" applyFill="1" applyBorder="1" applyAlignment="1">
      <alignment horizontal="center" vertical="center" wrapText="1"/>
    </xf>
    <xf numFmtId="177" fontId="37" fillId="2" borderId="17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/>
    </xf>
    <xf numFmtId="178" fontId="21" fillId="0" borderId="9" xfId="0" applyNumberFormat="1" applyFont="1" applyFill="1" applyBorder="1" applyAlignment="1">
      <alignment horizontal="center" vertical="center"/>
    </xf>
    <xf numFmtId="178" fontId="10" fillId="0" borderId="10" xfId="0" applyNumberFormat="1" applyFont="1" applyFill="1" applyBorder="1" applyAlignment="1">
      <alignment horizontal="center" vertical="center" textRotation="255"/>
    </xf>
    <xf numFmtId="178" fontId="10" fillId="0" borderId="17" xfId="0" applyNumberFormat="1" applyFont="1" applyFill="1" applyBorder="1" applyAlignment="1">
      <alignment horizontal="center" vertical="center" textRotation="255"/>
    </xf>
    <xf numFmtId="178" fontId="38" fillId="0" borderId="2" xfId="0" applyNumberFormat="1" applyFont="1" applyFill="1" applyBorder="1" applyAlignment="1">
      <alignment horizontal="center" vertical="center" wrapText="1"/>
    </xf>
    <xf numFmtId="178" fontId="38" fillId="0" borderId="3" xfId="0" applyNumberFormat="1" applyFont="1" applyFill="1" applyBorder="1" applyAlignment="1">
      <alignment horizontal="center" vertical="center" wrapText="1"/>
    </xf>
    <xf numFmtId="178" fontId="38" fillId="0" borderId="4" xfId="0" applyNumberFormat="1" applyFont="1" applyFill="1" applyBorder="1" applyAlignment="1">
      <alignment horizontal="center" vertical="center" wrapText="1"/>
    </xf>
    <xf numFmtId="178" fontId="38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 textRotation="255"/>
    </xf>
    <xf numFmtId="178" fontId="10" fillId="0" borderId="4" xfId="0" applyNumberFormat="1" applyFont="1" applyFill="1" applyBorder="1" applyAlignment="1">
      <alignment horizontal="center" vertical="center" textRotation="255"/>
    </xf>
    <xf numFmtId="178" fontId="39" fillId="0" borderId="2" xfId="0" applyNumberFormat="1" applyFont="1" applyFill="1" applyBorder="1" applyAlignment="1">
      <alignment horizontal="center" vertical="center"/>
    </xf>
    <xf numFmtId="178" fontId="39" fillId="0" borderId="3" xfId="0" applyNumberFormat="1" applyFont="1" applyFill="1" applyBorder="1" applyAlignment="1">
      <alignment horizontal="center" vertical="center"/>
    </xf>
    <xf numFmtId="178" fontId="39" fillId="0" borderId="4" xfId="0" applyNumberFormat="1" applyFont="1" applyFill="1" applyBorder="1" applyAlignment="1">
      <alignment horizontal="center" vertical="center"/>
    </xf>
    <xf numFmtId="178" fontId="40" fillId="0" borderId="2" xfId="0" applyNumberFormat="1" applyFont="1" applyFill="1" applyBorder="1" applyAlignment="1">
      <alignment horizontal="center" vertical="center" wrapText="1"/>
    </xf>
    <xf numFmtId="178" fontId="40" fillId="0" borderId="3" xfId="0" applyNumberFormat="1" applyFont="1" applyFill="1" applyBorder="1" applyAlignment="1">
      <alignment horizontal="center" vertical="center" wrapText="1"/>
    </xf>
    <xf numFmtId="178" fontId="40" fillId="0" borderId="4" xfId="0" applyNumberFormat="1" applyFont="1" applyFill="1" applyBorder="1" applyAlignment="1">
      <alignment horizontal="center" vertical="center" wrapText="1"/>
    </xf>
    <xf numFmtId="177" fontId="41" fillId="2" borderId="10" xfId="0" applyNumberFormat="1" applyFont="1" applyFill="1" applyBorder="1" applyAlignment="1">
      <alignment horizontal="center" vertical="center" wrapText="1"/>
    </xf>
    <xf numFmtId="177" fontId="41" fillId="2" borderId="11" xfId="0" applyNumberFormat="1" applyFont="1" applyFill="1" applyBorder="1" applyAlignment="1">
      <alignment horizontal="center" vertical="center" wrapText="1"/>
    </xf>
    <xf numFmtId="177" fontId="42" fillId="2" borderId="1" xfId="0" applyNumberFormat="1" applyFont="1" applyFill="1" applyBorder="1" applyAlignment="1">
      <alignment horizontal="center" vertical="center" wrapText="1"/>
    </xf>
    <xf numFmtId="177" fontId="42" fillId="2" borderId="10" xfId="0" applyNumberFormat="1" applyFont="1" applyFill="1" applyBorder="1" applyAlignment="1">
      <alignment horizontal="left" vertical="center" wrapText="1"/>
    </xf>
    <xf numFmtId="178" fontId="40" fillId="0" borderId="2" xfId="0" applyNumberFormat="1" applyFont="1" applyFill="1" applyBorder="1" applyAlignment="1">
      <alignment horizontal="center" vertical="center" wrapText="1"/>
    </xf>
    <xf numFmtId="178" fontId="40" fillId="0" borderId="4" xfId="0" applyNumberFormat="1" applyFont="1" applyFill="1" applyBorder="1" applyAlignment="1">
      <alignment horizontal="center" vertical="center" wrapText="1"/>
    </xf>
    <xf numFmtId="177" fontId="12" fillId="2" borderId="0" xfId="0" applyNumberFormat="1" applyFont="1" applyFill="1" applyBorder="1" applyAlignment="1">
      <alignment horizontal="center"/>
    </xf>
    <xf numFmtId="177" fontId="42" fillId="2" borderId="17" xfId="0" applyNumberFormat="1" applyFont="1" applyFill="1" applyBorder="1" applyAlignment="1">
      <alignment horizontal="left" vertical="center" wrapText="1"/>
    </xf>
    <xf numFmtId="177" fontId="42" fillId="2" borderId="10" xfId="0" applyNumberFormat="1" applyFont="1" applyFill="1" applyBorder="1" applyAlignment="1">
      <alignment horizontal="center" vertical="center" wrapText="1"/>
    </xf>
    <xf numFmtId="177" fontId="42" fillId="2" borderId="17" xfId="0" applyNumberFormat="1" applyFont="1" applyFill="1" applyBorder="1" applyAlignment="1">
      <alignment horizontal="center" vertical="center" wrapText="1"/>
    </xf>
    <xf numFmtId="177" fontId="37" fillId="2" borderId="1" xfId="0" applyNumberFormat="1" applyFont="1" applyFill="1" applyBorder="1" applyAlignment="1">
      <alignment horizontal="center" vertical="center" wrapText="1"/>
    </xf>
    <xf numFmtId="178" fontId="40" fillId="0" borderId="1" xfId="0" applyNumberFormat="1" applyFont="1" applyFill="1" applyBorder="1" applyAlignment="1">
      <alignment horizontal="center" vertical="center" wrapText="1"/>
    </xf>
    <xf numFmtId="177" fontId="43" fillId="0" borderId="0" xfId="0" applyNumberFormat="1" applyFont="1" applyFill="1" applyBorder="1" applyAlignment="1"/>
    <xf numFmtId="177" fontId="44" fillId="0" borderId="3" xfId="0" applyNumberFormat="1" applyFont="1" applyFill="1" applyBorder="1" applyAlignment="1">
      <alignment horizontal="center"/>
    </xf>
    <xf numFmtId="177" fontId="39" fillId="0" borderId="1" xfId="0" applyNumberFormat="1" applyFont="1" applyFill="1" applyBorder="1" applyAlignment="1">
      <alignment horizontal="center" vertical="center" wrapText="1"/>
    </xf>
    <xf numFmtId="178" fontId="38" fillId="0" borderId="1" xfId="0" applyNumberFormat="1" applyFont="1" applyFill="1" applyBorder="1" applyAlignment="1">
      <alignment horizontal="center" vertical="center"/>
    </xf>
    <xf numFmtId="178" fontId="38" fillId="0" borderId="1" xfId="0" applyNumberFormat="1" applyFont="1" applyFill="1" applyBorder="1" applyAlignment="1">
      <alignment horizontal="center" vertical="center" wrapText="1"/>
    </xf>
    <xf numFmtId="178" fontId="39" fillId="0" borderId="1" xfId="0" applyNumberFormat="1" applyFont="1" applyFill="1" applyBorder="1" applyAlignment="1">
      <alignment horizontal="center" vertical="center" wrapText="1"/>
    </xf>
    <xf numFmtId="179" fontId="35" fillId="2" borderId="3" xfId="0" applyNumberFormat="1" applyFont="1" applyFill="1" applyBorder="1" applyAlignment="1">
      <alignment horizontal="center"/>
    </xf>
    <xf numFmtId="179" fontId="37" fillId="2" borderId="1" xfId="0" applyNumberFormat="1" applyFont="1" applyFill="1" applyBorder="1" applyAlignment="1">
      <alignment horizontal="center" vertical="center" wrapText="1"/>
    </xf>
    <xf numFmtId="178" fontId="37" fillId="0" borderId="1" xfId="0" applyNumberFormat="1" applyFont="1" applyFill="1" applyBorder="1" applyAlignment="1">
      <alignment horizontal="center" vertical="center" wrapText="1"/>
    </xf>
    <xf numFmtId="177" fontId="45" fillId="2" borderId="2" xfId="0" applyNumberFormat="1" applyFont="1" applyFill="1" applyBorder="1" applyAlignment="1">
      <alignment horizontal="left" vertical="center" wrapText="1"/>
    </xf>
    <xf numFmtId="177" fontId="45" fillId="2" borderId="3" xfId="0" applyNumberFormat="1" applyFont="1" applyFill="1" applyBorder="1" applyAlignment="1">
      <alignment horizontal="left" vertical="center" wrapText="1"/>
    </xf>
    <xf numFmtId="177" fontId="45" fillId="2" borderId="0" xfId="0" applyNumberFormat="1" applyFont="1" applyFill="1" applyBorder="1" applyAlignment="1">
      <alignment horizontal="left" vertical="center" wrapText="1"/>
    </xf>
    <xf numFmtId="177" fontId="46" fillId="2" borderId="0" xfId="0" applyNumberFormat="1" applyFont="1" applyFill="1" applyBorder="1" applyAlignment="1">
      <alignment horizontal="left" vertical="center" wrapText="1"/>
    </xf>
    <xf numFmtId="177" fontId="0" fillId="2" borderId="0" xfId="0" applyNumberFormat="1" applyFont="1" applyFill="1" applyAlignment="1">
      <alignment horizontal="center" vertical="center" shrinkToFit="1"/>
    </xf>
    <xf numFmtId="177" fontId="45" fillId="2" borderId="4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Border="1" applyAlignment="1">
      <alignment horizontal="left" vertical="center"/>
    </xf>
    <xf numFmtId="177" fontId="46" fillId="2" borderId="0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left" vertical="center"/>
    </xf>
    <xf numFmtId="177" fontId="47" fillId="2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0" fillId="0" borderId="1" xfId="0" applyBorder="1" applyAlignment="1">
      <alignment horizontal="left" vertical="center"/>
    </xf>
    <xf numFmtId="180" fontId="0" fillId="0" borderId="0" xfId="0" applyNumberFormat="1" applyFont="1" applyFill="1" applyBorder="1" applyAlignment="1">
      <alignment horizontal="left" vertical="center"/>
    </xf>
  </cellXfs>
  <cellStyles count="82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百分比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百分比 2 2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百分比 3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百分比 3" xfId="61"/>
    <cellStyle name="常规 2" xfId="62"/>
    <cellStyle name="常规 2 2 3 2" xfId="63"/>
    <cellStyle name="常规 2 4" xfId="64"/>
    <cellStyle name="常规 2 4 2" xfId="65"/>
    <cellStyle name="常规 2 5" xfId="66"/>
    <cellStyle name="常规 3" xfId="67"/>
    <cellStyle name="常规 3 2" xfId="68"/>
    <cellStyle name="常规 3 2 2" xfId="69"/>
    <cellStyle name="常规 3 3" xfId="70"/>
    <cellStyle name="常规 3 3 2" xfId="71"/>
    <cellStyle name="常规 3 4" xfId="72"/>
    <cellStyle name="常规 4" xfId="73"/>
    <cellStyle name="常规 4 2" xfId="74"/>
    <cellStyle name="常规 4 2 2" xfId="75"/>
    <cellStyle name="常规 4 4" xfId="76"/>
    <cellStyle name="常规 4 3" xfId="77"/>
    <cellStyle name="常规 4 3 2" xfId="78"/>
    <cellStyle name="常规 5" xfId="79"/>
    <cellStyle name="常规 6 2" xfId="80"/>
    <cellStyle name="常规 7" xfId="8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AW199"/>
  <sheetViews>
    <sheetView tabSelected="1" zoomScalePageLayoutView="110" workbookViewId="0">
      <pane xSplit="16" ySplit="3" topLeftCell="Q4" activePane="bottomRight" state="frozen"/>
      <selection/>
      <selection pane="topRight"/>
      <selection pane="bottomLeft"/>
      <selection pane="bottomRight" activeCell="Y27" sqref="Y27"/>
    </sheetView>
  </sheetViews>
  <sheetFormatPr defaultColWidth="9" defaultRowHeight="13.5"/>
  <cols>
    <col min="1" max="1" width="3.25" style="54" customWidth="1"/>
    <col min="2" max="2" width="0.125" style="55" customWidth="1"/>
    <col min="3" max="8" width="3" style="56" customWidth="1"/>
    <col min="9" max="9" width="4.25" style="56" customWidth="1"/>
    <col min="10" max="10" width="3" style="56" customWidth="1"/>
    <col min="11" max="11" width="3.375" style="56" customWidth="1"/>
    <col min="12" max="12" width="0.25" style="56" customWidth="1"/>
    <col min="13" max="13" width="5.875" style="56" customWidth="1"/>
    <col min="14" max="14" width="1.125" style="56" customWidth="1"/>
    <col min="15" max="15" width="6.375" style="56" customWidth="1"/>
    <col min="16" max="16" width="3.5" style="55" customWidth="1"/>
    <col min="17" max="17" width="4.375" style="54" customWidth="1"/>
    <col min="18" max="18" width="3.875" style="54" customWidth="1"/>
    <col min="19" max="19" width="4.125" style="54" customWidth="1"/>
    <col min="20" max="20" width="5.125" style="54" customWidth="1"/>
    <col min="21" max="21" width="4.125" style="54" customWidth="1"/>
    <col min="22" max="22" width="5.25" style="54" customWidth="1"/>
    <col min="23" max="23" width="4.75" style="54" customWidth="1"/>
    <col min="24" max="25" width="5.125" style="54" customWidth="1"/>
    <col min="26" max="26" width="4" style="54" customWidth="1"/>
    <col min="27" max="27" width="5.25" style="54" customWidth="1"/>
    <col min="28" max="31" width="4.875" style="54" customWidth="1"/>
    <col min="32" max="32" width="4.625" style="54" customWidth="1"/>
    <col min="33" max="33" width="5" style="54" customWidth="1"/>
    <col min="34" max="35" width="4.875" style="54" customWidth="1"/>
    <col min="36" max="36" width="4.75" style="54" customWidth="1"/>
    <col min="37" max="37" width="5.25" style="54" customWidth="1"/>
    <col min="38" max="38" width="4.625" style="54" customWidth="1"/>
    <col min="39" max="39" width="4.875" style="54" customWidth="1"/>
    <col min="40" max="40" width="5.25" style="54" customWidth="1"/>
    <col min="41" max="41" width="3.75" style="54" customWidth="1"/>
    <col min="42" max="42" width="4.625" style="54" customWidth="1"/>
    <col min="43" max="43" width="4.875" style="54" customWidth="1"/>
    <col min="44" max="44" width="4.75" style="54" customWidth="1"/>
    <col min="45" max="45" width="4.625" style="54" customWidth="1"/>
    <col min="46" max="47" width="4.875" style="54" customWidth="1"/>
    <col min="48" max="48" width="10.875" style="57" customWidth="1"/>
    <col min="49" max="49" width="3" customWidth="1"/>
  </cols>
  <sheetData>
    <row r="1" s="44" customFormat="1" ht="33" customHeight="1" spans="1:48">
      <c r="A1" s="58" t="s">
        <v>0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108"/>
    </row>
    <row r="2" s="44" customFormat="1" ht="24" customHeight="1" spans="1:48">
      <c r="A2" s="60" t="s">
        <v>1</v>
      </c>
      <c r="B2" s="61" t="s">
        <v>2</v>
      </c>
      <c r="C2" s="62" t="s">
        <v>3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1" t="s">
        <v>4</v>
      </c>
      <c r="Q2" s="96" t="s">
        <v>5</v>
      </c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109"/>
    </row>
    <row r="3" s="44" customFormat="1" ht="17.25" customHeight="1" spans="1:48">
      <c r="A3" s="63"/>
      <c r="B3" s="64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88"/>
      <c r="P3" s="64"/>
      <c r="Q3" s="98">
        <v>1</v>
      </c>
      <c r="R3" s="98">
        <v>2</v>
      </c>
      <c r="S3" s="98">
        <v>3</v>
      </c>
      <c r="T3" s="98">
        <v>4</v>
      </c>
      <c r="U3" s="98">
        <v>5</v>
      </c>
      <c r="V3" s="98">
        <v>6</v>
      </c>
      <c r="W3" s="98">
        <v>7</v>
      </c>
      <c r="X3" s="98">
        <v>8</v>
      </c>
      <c r="Y3" s="98">
        <v>9</v>
      </c>
      <c r="Z3" s="98">
        <v>10</v>
      </c>
      <c r="AA3" s="98">
        <v>11</v>
      </c>
      <c r="AB3" s="98">
        <v>12</v>
      </c>
      <c r="AC3" s="98">
        <v>13</v>
      </c>
      <c r="AD3" s="98">
        <v>14</v>
      </c>
      <c r="AE3" s="98">
        <v>15</v>
      </c>
      <c r="AF3" s="98">
        <v>16</v>
      </c>
      <c r="AG3" s="98">
        <v>17</v>
      </c>
      <c r="AH3" s="98">
        <v>18</v>
      </c>
      <c r="AI3" s="98">
        <v>19</v>
      </c>
      <c r="AJ3" s="98">
        <v>20</v>
      </c>
      <c r="AK3" s="98">
        <v>21</v>
      </c>
      <c r="AL3" s="98">
        <v>22</v>
      </c>
      <c r="AM3" s="98">
        <v>23</v>
      </c>
      <c r="AN3" s="98">
        <v>24</v>
      </c>
      <c r="AO3" s="98">
        <v>25</v>
      </c>
      <c r="AP3" s="98">
        <v>26</v>
      </c>
      <c r="AQ3" s="98">
        <v>27</v>
      </c>
      <c r="AR3" s="98">
        <v>28</v>
      </c>
      <c r="AS3" s="98">
        <v>29</v>
      </c>
      <c r="AT3" s="98">
        <v>30</v>
      </c>
      <c r="AU3" s="98">
        <v>31</v>
      </c>
      <c r="AV3" s="110" t="s">
        <v>6</v>
      </c>
    </row>
    <row r="4" s="2" customFormat="1" ht="17.25" customHeight="1" spans="1:48">
      <c r="A4" s="67">
        <v>1</v>
      </c>
      <c r="B4" s="68" t="s">
        <v>7</v>
      </c>
      <c r="C4" s="69" t="s">
        <v>8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89"/>
      <c r="P4" s="71" t="s">
        <v>9</v>
      </c>
      <c r="Q4" s="99"/>
      <c r="R4" s="100"/>
      <c r="S4" s="100"/>
      <c r="T4" s="100"/>
      <c r="U4" s="100"/>
      <c r="V4" s="100"/>
      <c r="W4" s="100"/>
      <c r="X4" s="100"/>
      <c r="Y4" s="100">
        <v>3</v>
      </c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11">
        <f t="shared" ref="AV4:AV19" si="0">SUM(Q4:AU4)</f>
        <v>3</v>
      </c>
    </row>
    <row r="5" s="2" customFormat="1" ht="17.25" customHeight="1" spans="1:48">
      <c r="A5" s="67">
        <v>2</v>
      </c>
      <c r="B5" s="71"/>
      <c r="C5" s="69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89"/>
      <c r="P5" s="71" t="s">
        <v>9</v>
      </c>
      <c r="Q5" s="100"/>
      <c r="R5" s="100"/>
      <c r="S5" s="100"/>
      <c r="T5" s="100"/>
      <c r="U5" s="100"/>
      <c r="V5" s="100"/>
      <c r="W5" s="100"/>
      <c r="X5" s="100"/>
      <c r="Y5" s="100">
        <v>3</v>
      </c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11">
        <f t="shared" si="0"/>
        <v>3</v>
      </c>
    </row>
    <row r="6" s="2" customFormat="1" ht="17.25" customHeight="1" spans="1:48">
      <c r="A6" s="67">
        <v>3</v>
      </c>
      <c r="B6" s="71"/>
      <c r="C6" s="69" t="s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89"/>
      <c r="P6" s="71" t="s">
        <v>9</v>
      </c>
      <c r="Q6" s="100"/>
      <c r="R6" s="100"/>
      <c r="S6" s="100"/>
      <c r="T6" s="100"/>
      <c r="U6" s="100"/>
      <c r="V6" s="100"/>
      <c r="W6" s="100"/>
      <c r="X6" s="100"/>
      <c r="Y6" s="100">
        <v>28</v>
      </c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12">
        <f t="shared" si="0"/>
        <v>28</v>
      </c>
    </row>
    <row r="7" s="2" customFormat="1" ht="16" customHeight="1" spans="1:48">
      <c r="A7" s="67">
        <v>4</v>
      </c>
      <c r="B7" s="71"/>
      <c r="C7" s="69" t="s">
        <v>12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89"/>
      <c r="P7" s="71" t="s">
        <v>9</v>
      </c>
      <c r="Q7" s="101"/>
      <c r="R7" s="101"/>
      <c r="S7" s="101"/>
      <c r="T7" s="101"/>
      <c r="U7" s="101"/>
      <c r="V7" s="101"/>
      <c r="W7" s="101"/>
      <c r="X7" s="101"/>
      <c r="Y7" s="101">
        <v>28</v>
      </c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12">
        <f t="shared" si="0"/>
        <v>28</v>
      </c>
    </row>
    <row r="8" s="2" customFormat="1" ht="17.25" hidden="1" customHeight="1" spans="1:48">
      <c r="A8" s="67">
        <v>5</v>
      </c>
      <c r="B8" s="71"/>
      <c r="C8" s="69" t="s">
        <v>13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89"/>
      <c r="P8" s="71" t="s">
        <v>9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0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13">
        <f t="shared" si="0"/>
        <v>0</v>
      </c>
    </row>
    <row r="9" s="2" customFormat="1" ht="17.25" hidden="1" customHeight="1" spans="1:48">
      <c r="A9" s="67">
        <v>6</v>
      </c>
      <c r="B9" s="71"/>
      <c r="C9" s="69" t="s">
        <v>14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89"/>
      <c r="P9" s="71" t="s">
        <v>9</v>
      </c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13">
        <f t="shared" si="0"/>
        <v>0</v>
      </c>
    </row>
    <row r="10" s="2" customFormat="1" ht="17.25" hidden="1" customHeight="1" spans="1:48">
      <c r="A10" s="67">
        <v>7</v>
      </c>
      <c r="B10" s="71"/>
      <c r="C10" s="69" t="s">
        <v>15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89"/>
      <c r="P10" s="71" t="s">
        <v>9</v>
      </c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13">
        <f t="shared" si="0"/>
        <v>0</v>
      </c>
    </row>
    <row r="11" s="2" customFormat="1" ht="17.25" hidden="1" customHeight="1" spans="1:48">
      <c r="A11" s="67">
        <v>8</v>
      </c>
      <c r="B11" s="71"/>
      <c r="C11" s="69" t="s">
        <v>16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89"/>
      <c r="P11" s="71" t="s">
        <v>9</v>
      </c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13">
        <f t="shared" si="0"/>
        <v>0</v>
      </c>
    </row>
    <row r="12" s="2" customFormat="1" ht="17.25" customHeight="1" spans="1:48">
      <c r="A12" s="67">
        <v>5</v>
      </c>
      <c r="B12" s="71"/>
      <c r="C12" s="69" t="s">
        <v>17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89"/>
      <c r="P12" s="71" t="s">
        <v>9</v>
      </c>
      <c r="Q12" s="101"/>
      <c r="R12" s="101"/>
      <c r="S12" s="101"/>
      <c r="T12" s="101"/>
      <c r="U12" s="101"/>
      <c r="V12" s="101"/>
      <c r="W12" s="101"/>
      <c r="X12" s="101"/>
      <c r="Y12" s="101">
        <v>31</v>
      </c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14">
        <f t="shared" si="0"/>
        <v>31</v>
      </c>
    </row>
    <row r="13" s="2" customFormat="1" ht="16" customHeight="1" spans="1:48">
      <c r="A13" s="67">
        <v>6</v>
      </c>
      <c r="B13" s="71"/>
      <c r="C13" s="69" t="s">
        <v>18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89"/>
      <c r="P13" s="71" t="s">
        <v>9</v>
      </c>
      <c r="Q13" s="101"/>
      <c r="R13" s="101"/>
      <c r="S13" s="101"/>
      <c r="T13" s="101"/>
      <c r="U13" s="101"/>
      <c r="V13" s="101"/>
      <c r="W13" s="101"/>
      <c r="X13" s="101"/>
      <c r="Y13" s="101">
        <v>31</v>
      </c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14">
        <f t="shared" si="0"/>
        <v>31</v>
      </c>
    </row>
    <row r="14" s="2" customFormat="1" ht="17.25" hidden="1" customHeight="1" spans="1:48">
      <c r="A14" s="67"/>
      <c r="B14" s="71"/>
      <c r="C14" s="72" t="s">
        <v>19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90"/>
      <c r="P14" s="71" t="s">
        <v>9</v>
      </c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13">
        <f t="shared" si="0"/>
        <v>0</v>
      </c>
    </row>
    <row r="15" s="2" customFormat="1" ht="17.25" hidden="1" customHeight="1" spans="1:48">
      <c r="A15" s="67"/>
      <c r="B15" s="71"/>
      <c r="C15" s="72" t="s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90"/>
      <c r="P15" s="71" t="s">
        <v>9</v>
      </c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13">
        <f t="shared" si="0"/>
        <v>0</v>
      </c>
    </row>
    <row r="16" s="2" customFormat="1" ht="17.25" hidden="1" customHeight="1" spans="1:48">
      <c r="A16" s="67"/>
      <c r="B16" s="71"/>
      <c r="C16" s="72" t="s">
        <v>21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90"/>
      <c r="P16" s="71" t="s">
        <v>9</v>
      </c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13">
        <f t="shared" si="0"/>
        <v>0</v>
      </c>
    </row>
    <row r="17" s="2" customFormat="1" ht="17.25" hidden="1" customHeight="1" spans="1:48">
      <c r="A17" s="67"/>
      <c r="B17" s="71"/>
      <c r="C17" s="72" t="s">
        <v>22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90"/>
      <c r="P17" s="71" t="s">
        <v>9</v>
      </c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13">
        <f t="shared" si="0"/>
        <v>0</v>
      </c>
    </row>
    <row r="18" s="2" customFormat="1" ht="17.25" hidden="1" customHeight="1" spans="1:48">
      <c r="A18" s="67"/>
      <c r="B18" s="71"/>
      <c r="C18" s="72" t="s">
        <v>23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90"/>
      <c r="P18" s="71" t="s">
        <v>9</v>
      </c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13">
        <f t="shared" si="0"/>
        <v>0</v>
      </c>
    </row>
    <row r="19" s="2" customFormat="1" ht="16" hidden="1" customHeight="1" spans="1:48">
      <c r="A19" s="67"/>
      <c r="B19" s="71"/>
      <c r="C19" s="72" t="s">
        <v>24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90"/>
      <c r="P19" s="71" t="s">
        <v>9</v>
      </c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13">
        <f t="shared" si="0"/>
        <v>0</v>
      </c>
    </row>
    <row r="20" s="45" customFormat="1" ht="3" hidden="1" customHeight="1" spans="1:48">
      <c r="A20" s="74">
        <v>11</v>
      </c>
      <c r="B20" s="75"/>
      <c r="C20" s="72" t="s">
        <v>25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90"/>
      <c r="P20" s="75" t="s">
        <v>9</v>
      </c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13">
        <f t="shared" ref="AV20:AV45" si="1">SUM(Q20:AU20)</f>
        <v>0</v>
      </c>
    </row>
    <row r="21" s="45" customFormat="1" ht="16" hidden="1" customHeight="1" spans="1:48">
      <c r="A21" s="74">
        <v>12</v>
      </c>
      <c r="B21" s="75"/>
      <c r="C21" s="72" t="s">
        <v>26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90"/>
      <c r="P21" s="75" t="s">
        <v>9</v>
      </c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13">
        <f t="shared" si="1"/>
        <v>0</v>
      </c>
    </row>
    <row r="22" s="45" customFormat="1" ht="19" hidden="1" customHeight="1" spans="1:48">
      <c r="A22" s="74">
        <v>12</v>
      </c>
      <c r="B22" s="75"/>
      <c r="C22" s="72" t="s">
        <v>27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90"/>
      <c r="P22" s="75" t="s">
        <v>9</v>
      </c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13">
        <f t="shared" si="1"/>
        <v>0</v>
      </c>
    </row>
    <row r="23" s="45" customFormat="1" ht="1" hidden="1" customHeight="1" spans="1:48">
      <c r="A23" s="74">
        <v>13</v>
      </c>
      <c r="B23" s="75"/>
      <c r="C23" s="72" t="s">
        <v>28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90"/>
      <c r="P23" s="75" t="s">
        <v>9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13">
        <f t="shared" si="1"/>
        <v>0</v>
      </c>
    </row>
    <row r="24" s="45" customFormat="1" ht="17.25" hidden="1" customHeight="1" spans="1:48">
      <c r="A24" s="74">
        <v>14</v>
      </c>
      <c r="B24" s="75"/>
      <c r="C24" s="72" t="s">
        <v>29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90"/>
      <c r="P24" s="75" t="s">
        <v>9</v>
      </c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13">
        <f t="shared" si="1"/>
        <v>0</v>
      </c>
    </row>
    <row r="25" s="45" customFormat="1" ht="2" hidden="1" customHeight="1" spans="1:48">
      <c r="A25" s="74">
        <v>15</v>
      </c>
      <c r="B25" s="75"/>
      <c r="C25" s="72" t="s">
        <v>30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90"/>
      <c r="P25" s="75" t="s">
        <v>9</v>
      </c>
      <c r="Q25" s="102"/>
      <c r="R25" s="102"/>
      <c r="S25" s="102"/>
      <c r="T25" s="102"/>
      <c r="U25" s="102"/>
      <c r="V25" s="102"/>
      <c r="W25" s="102"/>
      <c r="X25" s="102"/>
      <c r="Y25" s="102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15"/>
      <c r="AS25" s="105"/>
      <c r="AT25" s="105"/>
      <c r="AU25" s="105"/>
      <c r="AV25" s="113">
        <f t="shared" si="1"/>
        <v>0</v>
      </c>
    </row>
    <row r="26" s="45" customFormat="1" ht="17.25" customHeight="1" spans="1:48">
      <c r="A26" s="74">
        <v>7</v>
      </c>
      <c r="B26" s="75"/>
      <c r="C26" s="72" t="s">
        <v>31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90"/>
      <c r="P26" s="75" t="s">
        <v>9</v>
      </c>
      <c r="Q26" s="102"/>
      <c r="R26" s="102"/>
      <c r="S26" s="102"/>
      <c r="T26" s="102"/>
      <c r="U26" s="102"/>
      <c r="V26" s="102"/>
      <c r="W26" s="102"/>
      <c r="X26" s="102"/>
      <c r="Y26" s="102"/>
      <c r="Z26" s="105"/>
      <c r="AA26" s="105">
        <v>30</v>
      </c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11">
        <f t="shared" si="1"/>
        <v>30</v>
      </c>
    </row>
    <row r="27" s="45" customFormat="1" ht="17.25" customHeight="1" spans="1:48">
      <c r="A27" s="74">
        <v>8</v>
      </c>
      <c r="B27" s="75"/>
      <c r="C27" s="72" t="s">
        <v>32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90"/>
      <c r="P27" s="75" t="s">
        <v>9</v>
      </c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>
        <v>30</v>
      </c>
      <c r="AB27" s="102"/>
      <c r="AC27" s="102"/>
      <c r="AD27" s="102"/>
      <c r="AE27" s="102"/>
      <c r="AF27" s="102"/>
      <c r="AG27" s="102"/>
      <c r="AH27" s="102"/>
      <c r="AI27" s="105"/>
      <c r="AJ27" s="105"/>
      <c r="AK27" s="102"/>
      <c r="AL27" s="102"/>
      <c r="AM27" s="107"/>
      <c r="AN27" s="102"/>
      <c r="AO27" s="102"/>
      <c r="AP27" s="102"/>
      <c r="AQ27" s="102"/>
      <c r="AR27" s="102"/>
      <c r="AS27" s="102"/>
      <c r="AT27" s="102"/>
      <c r="AU27" s="102"/>
      <c r="AV27" s="111">
        <f t="shared" si="1"/>
        <v>30</v>
      </c>
    </row>
    <row r="28" s="2" customFormat="1" ht="16" customHeight="1" spans="1:48">
      <c r="A28" s="67">
        <v>9</v>
      </c>
      <c r="B28" s="71"/>
      <c r="C28" s="69" t="s">
        <v>33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89"/>
      <c r="P28" s="71" t="s">
        <v>9</v>
      </c>
      <c r="Q28" s="101"/>
      <c r="R28" s="101"/>
      <c r="S28" s="101"/>
      <c r="T28" s="101">
        <v>60</v>
      </c>
      <c r="U28" s="101"/>
      <c r="V28" s="101">
        <v>83</v>
      </c>
      <c r="W28" s="101"/>
      <c r="X28" s="101"/>
      <c r="Y28" s="101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12">
        <f t="shared" si="1"/>
        <v>143</v>
      </c>
    </row>
    <row r="29" s="2" customFormat="1" ht="18" customHeight="1" spans="1:48">
      <c r="A29" s="67">
        <v>10</v>
      </c>
      <c r="B29" s="71"/>
      <c r="C29" s="69" t="s">
        <v>34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89"/>
      <c r="P29" s="71" t="s">
        <v>9</v>
      </c>
      <c r="Q29" s="101"/>
      <c r="R29" s="101"/>
      <c r="S29" s="101"/>
      <c r="T29" s="101">
        <v>60</v>
      </c>
      <c r="U29" s="101"/>
      <c r="V29" s="101">
        <v>83</v>
      </c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0"/>
      <c r="AJ29" s="100"/>
      <c r="AK29" s="101"/>
      <c r="AL29" s="101"/>
      <c r="AM29" s="106"/>
      <c r="AN29" s="101"/>
      <c r="AO29" s="101"/>
      <c r="AP29" s="101"/>
      <c r="AQ29" s="101"/>
      <c r="AR29" s="101"/>
      <c r="AS29" s="101"/>
      <c r="AT29" s="101"/>
      <c r="AU29" s="101"/>
      <c r="AV29" s="112">
        <f t="shared" si="1"/>
        <v>143</v>
      </c>
    </row>
    <row r="30" s="2" customFormat="1" ht="16" customHeight="1" spans="1:48">
      <c r="A30" s="67">
        <v>11</v>
      </c>
      <c r="B30" s="71"/>
      <c r="C30" s="69" t="s">
        <v>35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89"/>
      <c r="P30" s="71" t="s">
        <v>9</v>
      </c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13">
        <f t="shared" si="1"/>
        <v>0</v>
      </c>
    </row>
    <row r="31" s="2" customFormat="1" ht="17.25" hidden="1" customHeight="1" spans="1:48">
      <c r="A31" s="67">
        <v>19</v>
      </c>
      <c r="B31" s="71"/>
      <c r="C31" s="69" t="s">
        <v>36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89"/>
      <c r="P31" s="71" t="s">
        <v>9</v>
      </c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0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13">
        <f t="shared" si="1"/>
        <v>0</v>
      </c>
    </row>
    <row r="32" s="2" customFormat="1" ht="17" hidden="1" customHeight="1" spans="1:48">
      <c r="A32" s="67">
        <v>20</v>
      </c>
      <c r="B32" s="71"/>
      <c r="C32" s="69" t="s">
        <v>37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89"/>
      <c r="P32" s="71" t="s">
        <v>9</v>
      </c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13">
        <f t="shared" si="1"/>
        <v>0</v>
      </c>
    </row>
    <row r="33" s="2" customFormat="1" ht="20" hidden="1" customHeight="1" spans="1:48">
      <c r="A33" s="67">
        <v>23</v>
      </c>
      <c r="B33" s="71"/>
      <c r="C33" s="69" t="s">
        <v>38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89"/>
      <c r="P33" s="71" t="s">
        <v>9</v>
      </c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6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13">
        <f t="shared" si="1"/>
        <v>0</v>
      </c>
    </row>
    <row r="34" s="2" customFormat="1" ht="35" hidden="1" customHeight="1" spans="1:48">
      <c r="A34" s="67">
        <v>24</v>
      </c>
      <c r="B34" s="71"/>
      <c r="C34" s="69" t="s">
        <v>39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89"/>
      <c r="P34" s="71" t="s">
        <v>9</v>
      </c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13">
        <f t="shared" si="1"/>
        <v>0</v>
      </c>
    </row>
    <row r="35" s="2" customFormat="1" ht="17.25" customHeight="1" spans="1:48">
      <c r="A35" s="67">
        <v>12</v>
      </c>
      <c r="B35" s="71"/>
      <c r="C35" s="76" t="s">
        <v>40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91"/>
      <c r="P35" s="71" t="s">
        <v>9</v>
      </c>
      <c r="Q35" s="100">
        <v>71</v>
      </c>
      <c r="R35" s="100"/>
      <c r="S35" s="100"/>
      <c r="T35" s="100"/>
      <c r="U35" s="100">
        <v>4</v>
      </c>
      <c r="V35" s="100">
        <v>51</v>
      </c>
      <c r="W35" s="100">
        <v>9</v>
      </c>
      <c r="X35" s="100">
        <v>13</v>
      </c>
      <c r="Y35" s="100">
        <v>2</v>
      </c>
      <c r="Z35" s="100"/>
      <c r="AA35" s="100"/>
      <c r="AB35" s="100"/>
      <c r="AC35" s="100">
        <v>13</v>
      </c>
      <c r="AD35" s="100">
        <v>8</v>
      </c>
      <c r="AE35" s="100"/>
      <c r="AF35" s="99">
        <v>3</v>
      </c>
      <c r="AG35" s="100"/>
      <c r="AH35" s="100">
        <v>2</v>
      </c>
      <c r="AI35" s="100">
        <v>2</v>
      </c>
      <c r="AJ35" s="100">
        <v>4</v>
      </c>
      <c r="AK35" s="100">
        <v>14</v>
      </c>
      <c r="AL35" s="100"/>
      <c r="AM35" s="100">
        <v>5</v>
      </c>
      <c r="AN35" s="100"/>
      <c r="AO35" s="100">
        <v>11</v>
      </c>
      <c r="AP35" s="100">
        <v>8</v>
      </c>
      <c r="AQ35" s="100">
        <v>14</v>
      </c>
      <c r="AR35" s="100">
        <v>42</v>
      </c>
      <c r="AS35" s="100">
        <v>2</v>
      </c>
      <c r="AT35" s="100">
        <v>60</v>
      </c>
      <c r="AU35" s="100"/>
      <c r="AV35" s="114">
        <f t="shared" si="1"/>
        <v>338</v>
      </c>
    </row>
    <row r="36" s="2" customFormat="1" ht="17.25" customHeight="1" spans="1:48">
      <c r="A36" s="67">
        <v>13</v>
      </c>
      <c r="B36" s="71"/>
      <c r="C36" s="78" t="s">
        <v>41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92"/>
      <c r="P36" s="71" t="s">
        <v>9</v>
      </c>
      <c r="Q36" s="100">
        <v>98</v>
      </c>
      <c r="R36" s="100"/>
      <c r="S36" s="100"/>
      <c r="T36" s="100">
        <v>109</v>
      </c>
      <c r="U36" s="100">
        <v>20</v>
      </c>
      <c r="V36" s="100"/>
      <c r="W36" s="100">
        <v>121</v>
      </c>
      <c r="X36" s="100">
        <v>63</v>
      </c>
      <c r="Y36" s="100">
        <v>100</v>
      </c>
      <c r="Z36" s="105"/>
      <c r="AA36" s="100">
        <v>92</v>
      </c>
      <c r="AB36" s="100">
        <v>60</v>
      </c>
      <c r="AC36" s="100"/>
      <c r="AD36" s="100"/>
      <c r="AE36" s="100"/>
      <c r="AF36" s="100">
        <v>90</v>
      </c>
      <c r="AG36" s="100"/>
      <c r="AH36" s="100">
        <v>116</v>
      </c>
      <c r="AI36" s="100">
        <v>98</v>
      </c>
      <c r="AJ36" s="100">
        <v>176</v>
      </c>
      <c r="AK36" s="100">
        <v>180</v>
      </c>
      <c r="AL36" s="100"/>
      <c r="AM36" s="100">
        <v>225</v>
      </c>
      <c r="AN36" s="100"/>
      <c r="AO36" s="100">
        <v>121</v>
      </c>
      <c r="AP36" s="100"/>
      <c r="AQ36" s="100">
        <v>60</v>
      </c>
      <c r="AR36" s="100">
        <v>60</v>
      </c>
      <c r="AS36" s="100"/>
      <c r="AT36" s="100"/>
      <c r="AU36" s="100"/>
      <c r="AV36" s="112">
        <f t="shared" si="1"/>
        <v>1789</v>
      </c>
    </row>
    <row r="37" s="2" customFormat="1" ht="16" customHeight="1" spans="1:48">
      <c r="A37" s="67">
        <v>14</v>
      </c>
      <c r="B37" s="71"/>
      <c r="C37" s="69" t="s">
        <v>42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89"/>
      <c r="P37" s="71" t="s">
        <v>9</v>
      </c>
      <c r="Q37" s="100">
        <v>98</v>
      </c>
      <c r="R37" s="100"/>
      <c r="S37" s="100"/>
      <c r="T37" s="100">
        <f>79+40</f>
        <v>119</v>
      </c>
      <c r="U37" s="100">
        <v>60</v>
      </c>
      <c r="V37" s="100"/>
      <c r="W37" s="100">
        <v>121</v>
      </c>
      <c r="X37" s="100">
        <v>63</v>
      </c>
      <c r="Y37" s="100">
        <v>100</v>
      </c>
      <c r="Z37" s="105"/>
      <c r="AA37" s="100">
        <v>92</v>
      </c>
      <c r="AB37" s="100">
        <v>60</v>
      </c>
      <c r="AC37" s="100"/>
      <c r="AD37" s="100"/>
      <c r="AE37" s="101"/>
      <c r="AF37" s="100">
        <v>40</v>
      </c>
      <c r="AG37" s="100"/>
      <c r="AH37" s="100">
        <v>116</v>
      </c>
      <c r="AI37" s="100">
        <v>98</v>
      </c>
      <c r="AJ37" s="100">
        <v>176</v>
      </c>
      <c r="AK37" s="100">
        <v>180</v>
      </c>
      <c r="AL37" s="100"/>
      <c r="AM37" s="100">
        <v>225</v>
      </c>
      <c r="AN37" s="100"/>
      <c r="AO37" s="100">
        <v>121</v>
      </c>
      <c r="AP37" s="100"/>
      <c r="AQ37" s="100">
        <v>60</v>
      </c>
      <c r="AR37" s="100">
        <v>60</v>
      </c>
      <c r="AS37" s="100"/>
      <c r="AT37" s="100"/>
      <c r="AU37" s="100"/>
      <c r="AV37" s="112">
        <f t="shared" si="1"/>
        <v>1789</v>
      </c>
    </row>
    <row r="38" s="2" customFormat="1" ht="13" hidden="1" customHeight="1" spans="1:48">
      <c r="A38" s="67">
        <v>28</v>
      </c>
      <c r="B38" s="71"/>
      <c r="C38" s="80" t="s">
        <v>43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89"/>
      <c r="P38" s="71" t="s">
        <v>9</v>
      </c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13">
        <f t="shared" si="1"/>
        <v>0</v>
      </c>
    </row>
    <row r="39" s="2" customFormat="1" ht="14" hidden="1" customHeight="1" spans="1:48">
      <c r="A39" s="67">
        <v>29</v>
      </c>
      <c r="B39" s="71"/>
      <c r="C39" s="80" t="s">
        <v>44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89"/>
      <c r="P39" s="71" t="s">
        <v>9</v>
      </c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13">
        <f t="shared" si="1"/>
        <v>0</v>
      </c>
    </row>
    <row r="40" s="2" customFormat="1" ht="14" hidden="1" customHeight="1" spans="1:48">
      <c r="A40" s="67">
        <v>30</v>
      </c>
      <c r="B40" s="71"/>
      <c r="C40" s="69" t="s">
        <v>45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89"/>
      <c r="P40" s="71" t="s">
        <v>9</v>
      </c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13">
        <f t="shared" si="1"/>
        <v>0</v>
      </c>
    </row>
    <row r="41" s="2" customFormat="1" ht="18" hidden="1" customHeight="1" spans="1:48">
      <c r="A41" s="67">
        <v>31</v>
      </c>
      <c r="B41" s="71"/>
      <c r="C41" s="69" t="s">
        <v>46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89"/>
      <c r="P41" s="71" t="s">
        <v>9</v>
      </c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13">
        <f t="shared" si="1"/>
        <v>0</v>
      </c>
    </row>
    <row r="42" s="2" customFormat="1" ht="1" hidden="1" customHeight="1" spans="1:48">
      <c r="A42" s="67">
        <v>32</v>
      </c>
      <c r="B42" s="71"/>
      <c r="C42" s="70" t="s">
        <v>47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89"/>
      <c r="P42" s="71" t="s">
        <v>9</v>
      </c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13">
        <f t="shared" si="1"/>
        <v>0</v>
      </c>
    </row>
    <row r="43" s="2" customFormat="1" ht="18" customHeight="1" spans="1:48">
      <c r="A43" s="67">
        <v>15</v>
      </c>
      <c r="B43" s="71"/>
      <c r="C43" s="69" t="s">
        <v>48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89"/>
      <c r="P43" s="71" t="s">
        <v>9</v>
      </c>
      <c r="Q43" s="101"/>
      <c r="R43" s="101"/>
      <c r="S43" s="101"/>
      <c r="T43" s="101"/>
      <c r="U43" s="101"/>
      <c r="V43" s="101"/>
      <c r="W43" s="101"/>
      <c r="X43" s="101"/>
      <c r="Y43" s="101">
        <v>31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11">
        <f t="shared" si="1"/>
        <v>31</v>
      </c>
    </row>
    <row r="44" s="2" customFormat="1" ht="17" customHeight="1" spans="1:48">
      <c r="A44" s="67">
        <v>16</v>
      </c>
      <c r="B44" s="71"/>
      <c r="C44" s="69" t="s">
        <v>49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89"/>
      <c r="P44" s="71" t="s">
        <v>9</v>
      </c>
      <c r="Q44" s="101"/>
      <c r="R44" s="101"/>
      <c r="S44" s="101"/>
      <c r="T44" s="101"/>
      <c r="U44" s="101"/>
      <c r="V44" s="101"/>
      <c r="W44" s="101"/>
      <c r="X44" s="101"/>
      <c r="Y44" s="101">
        <v>31</v>
      </c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11">
        <f t="shared" si="1"/>
        <v>31</v>
      </c>
    </row>
    <row r="45" s="2" customFormat="1" ht="17" customHeight="1" spans="1:48">
      <c r="A45" s="67">
        <v>17</v>
      </c>
      <c r="B45" s="71"/>
      <c r="C45" s="69" t="s">
        <v>50</v>
      </c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89"/>
      <c r="P45" s="71" t="s">
        <v>9</v>
      </c>
      <c r="Q45" s="101"/>
      <c r="R45" s="101"/>
      <c r="S45" s="101"/>
      <c r="T45" s="101"/>
      <c r="U45" s="101"/>
      <c r="V45" s="101"/>
      <c r="W45" s="101"/>
      <c r="X45" s="101"/>
      <c r="Y45" s="101">
        <v>29</v>
      </c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11">
        <f t="shared" si="1"/>
        <v>29</v>
      </c>
    </row>
    <row r="46" s="2" customFormat="1" ht="17.25" customHeight="1" spans="1:48">
      <c r="A46" s="67">
        <v>18</v>
      </c>
      <c r="B46" s="71"/>
      <c r="C46" s="70" t="s">
        <v>51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89"/>
      <c r="P46" s="71" t="s">
        <v>9</v>
      </c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16">
        <f t="shared" ref="AV46:AV63" si="2">SUM(Q46:AU46)</f>
        <v>0</v>
      </c>
    </row>
    <row r="47" s="2" customFormat="1" ht="15" customHeight="1" spans="1:48">
      <c r="A47" s="67">
        <v>19</v>
      </c>
      <c r="B47" s="71"/>
      <c r="C47" s="81" t="s">
        <v>52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93"/>
      <c r="P47" s="71" t="s">
        <v>9</v>
      </c>
      <c r="Q47" s="101"/>
      <c r="R47" s="101"/>
      <c r="S47" s="101"/>
      <c r="T47" s="101"/>
      <c r="U47" s="101"/>
      <c r="V47" s="101">
        <v>51</v>
      </c>
      <c r="W47" s="101"/>
      <c r="X47" s="101">
        <v>90</v>
      </c>
      <c r="Y47" s="101"/>
      <c r="Z47" s="101"/>
      <c r="AA47" s="101"/>
      <c r="AB47" s="101"/>
      <c r="AC47" s="101">
        <v>90</v>
      </c>
      <c r="AD47" s="101">
        <v>90</v>
      </c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>
        <v>90</v>
      </c>
      <c r="AP47" s="101">
        <v>90</v>
      </c>
      <c r="AQ47" s="101">
        <v>90</v>
      </c>
      <c r="AR47" s="101">
        <v>90</v>
      </c>
      <c r="AS47" s="101"/>
      <c r="AT47" s="101"/>
      <c r="AU47" s="101"/>
      <c r="AV47" s="112">
        <f t="shared" si="2"/>
        <v>681</v>
      </c>
    </row>
    <row r="48" s="2" customFormat="1" ht="14" customHeight="1" spans="1:48">
      <c r="A48" s="67">
        <v>20</v>
      </c>
      <c r="B48" s="71"/>
      <c r="C48" s="81" t="s">
        <v>53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93"/>
      <c r="P48" s="71" t="s">
        <v>9</v>
      </c>
      <c r="Q48" s="101"/>
      <c r="R48" s="101"/>
      <c r="S48" s="101"/>
      <c r="T48" s="101">
        <v>70</v>
      </c>
      <c r="U48" s="101"/>
      <c r="V48" s="101"/>
      <c r="W48" s="101">
        <v>90</v>
      </c>
      <c r="X48" s="101"/>
      <c r="Y48" s="101"/>
      <c r="Z48" s="101"/>
      <c r="AA48" s="101"/>
      <c r="AB48" s="101"/>
      <c r="AC48" s="101">
        <v>90</v>
      </c>
      <c r="AD48" s="101">
        <v>90</v>
      </c>
      <c r="AE48" s="101"/>
      <c r="AF48" s="101"/>
      <c r="AG48" s="101"/>
      <c r="AH48" s="101"/>
      <c r="AI48" s="101"/>
      <c r="AJ48" s="101">
        <v>6</v>
      </c>
      <c r="AK48" s="101">
        <v>90</v>
      </c>
      <c r="AL48" s="101"/>
      <c r="AM48" s="101"/>
      <c r="AN48" s="101"/>
      <c r="AO48" s="101"/>
      <c r="AP48" s="101">
        <v>90</v>
      </c>
      <c r="AQ48" s="101">
        <v>90</v>
      </c>
      <c r="AR48" s="101">
        <v>90</v>
      </c>
      <c r="AS48" s="101"/>
      <c r="AT48" s="101">
        <v>70</v>
      </c>
      <c r="AU48" s="101"/>
      <c r="AV48" s="112">
        <f t="shared" si="2"/>
        <v>776</v>
      </c>
    </row>
    <row r="49" s="46" customFormat="1" ht="16" customHeight="1" spans="1:48">
      <c r="A49" s="83">
        <v>21</v>
      </c>
      <c r="B49" s="84"/>
      <c r="C49" s="85" t="s">
        <v>54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94"/>
      <c r="P49" s="95" t="s">
        <v>9</v>
      </c>
      <c r="Q49" s="102"/>
      <c r="R49" s="102"/>
      <c r="S49" s="102"/>
      <c r="T49" s="102"/>
      <c r="U49" s="102">
        <v>2</v>
      </c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13">
        <f t="shared" ref="AV49" si="3">SUM(Q49:AU49)</f>
        <v>2</v>
      </c>
    </row>
    <row r="50" s="46" customFormat="1" ht="18" customHeight="1" spans="1:48">
      <c r="A50" s="83">
        <v>22</v>
      </c>
      <c r="B50" s="84"/>
      <c r="C50" s="85" t="s">
        <v>55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94"/>
      <c r="P50" s="95" t="s">
        <v>9</v>
      </c>
      <c r="Q50" s="102"/>
      <c r="R50" s="102"/>
      <c r="S50" s="102"/>
      <c r="T50" s="102"/>
      <c r="U50" s="102">
        <v>48</v>
      </c>
      <c r="V50" s="102"/>
      <c r="W50" s="102">
        <v>44</v>
      </c>
      <c r="X50" s="102">
        <v>38</v>
      </c>
      <c r="Y50" s="102"/>
      <c r="Z50" s="102"/>
      <c r="AA50" s="102">
        <v>30</v>
      </c>
      <c r="AB50" s="102">
        <v>31</v>
      </c>
      <c r="AC50" s="102">
        <v>12</v>
      </c>
      <c r="AD50" s="102">
        <v>24</v>
      </c>
      <c r="AE50" s="102"/>
      <c r="AF50" s="102">
        <v>60</v>
      </c>
      <c r="AG50" s="102"/>
      <c r="AH50" s="102"/>
      <c r="AI50" s="102">
        <v>32</v>
      </c>
      <c r="AJ50" s="102">
        <v>47</v>
      </c>
      <c r="AK50" s="102">
        <v>42</v>
      </c>
      <c r="AL50" s="102"/>
      <c r="AM50" s="102">
        <v>41</v>
      </c>
      <c r="AN50" s="102"/>
      <c r="AO50" s="102"/>
      <c r="AP50" s="102">
        <v>41</v>
      </c>
      <c r="AQ50" s="102">
        <v>48</v>
      </c>
      <c r="AR50" s="102"/>
      <c r="AS50" s="102">
        <v>48</v>
      </c>
      <c r="AT50" s="102">
        <v>49</v>
      </c>
      <c r="AU50" s="102"/>
      <c r="AV50" s="113">
        <f t="shared" si="2"/>
        <v>635</v>
      </c>
    </row>
    <row r="51" s="46" customFormat="1" ht="17" customHeight="1" spans="1:48">
      <c r="A51" s="83">
        <v>23</v>
      </c>
      <c r="B51" s="84"/>
      <c r="C51" s="85" t="s">
        <v>56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94"/>
      <c r="P51" s="95" t="s">
        <v>9</v>
      </c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>
        <v>2</v>
      </c>
      <c r="AC51" s="102"/>
      <c r="AD51" s="102"/>
      <c r="AE51" s="102"/>
      <c r="AF51" s="102"/>
      <c r="AG51" s="102"/>
      <c r="AH51" s="102"/>
      <c r="AI51" s="102"/>
      <c r="AJ51" s="102">
        <v>7</v>
      </c>
      <c r="AK51" s="102"/>
      <c r="AL51" s="102"/>
      <c r="AM51" s="102">
        <v>1</v>
      </c>
      <c r="AN51" s="102"/>
      <c r="AO51" s="102"/>
      <c r="AP51" s="102"/>
      <c r="AQ51" s="102"/>
      <c r="AR51" s="102"/>
      <c r="AS51" s="102"/>
      <c r="AT51" s="102">
        <v>1</v>
      </c>
      <c r="AU51" s="102"/>
      <c r="AV51" s="113">
        <f t="shared" si="2"/>
        <v>11</v>
      </c>
    </row>
    <row r="52" s="46" customFormat="1" ht="17.25" customHeight="1" spans="1:48">
      <c r="A52" s="83">
        <v>24</v>
      </c>
      <c r="B52" s="84"/>
      <c r="C52" s="85" t="s">
        <v>57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94"/>
      <c r="P52" s="95" t="s">
        <v>9</v>
      </c>
      <c r="Q52" s="102"/>
      <c r="R52" s="102"/>
      <c r="S52" s="102"/>
      <c r="T52" s="102"/>
      <c r="U52" s="102"/>
      <c r="V52" s="102"/>
      <c r="W52" s="102">
        <v>4</v>
      </c>
      <c r="X52" s="102"/>
      <c r="Y52" s="102"/>
      <c r="Z52" s="102"/>
      <c r="AA52" s="102"/>
      <c r="AB52" s="102">
        <v>1</v>
      </c>
      <c r="AC52" s="102"/>
      <c r="AD52" s="102">
        <v>2</v>
      </c>
      <c r="AE52" s="102"/>
      <c r="AF52" s="102">
        <v>7</v>
      </c>
      <c r="AG52" s="102"/>
      <c r="AH52" s="102"/>
      <c r="AI52" s="102">
        <v>1</v>
      </c>
      <c r="AJ52" s="102"/>
      <c r="AK52" s="102">
        <v>13</v>
      </c>
      <c r="AL52" s="102"/>
      <c r="AM52" s="102">
        <v>8</v>
      </c>
      <c r="AN52" s="102"/>
      <c r="AO52" s="102"/>
      <c r="AP52" s="102">
        <v>7</v>
      </c>
      <c r="AQ52" s="102"/>
      <c r="AR52" s="102"/>
      <c r="AS52" s="102"/>
      <c r="AT52" s="102">
        <v>1</v>
      </c>
      <c r="AU52" s="102"/>
      <c r="AV52" s="113">
        <f t="shared" si="2"/>
        <v>44</v>
      </c>
    </row>
    <row r="53" s="44" customFormat="1" ht="16.5" customHeight="1" spans="1:48">
      <c r="A53" s="86">
        <v>25</v>
      </c>
      <c r="B53" s="84"/>
      <c r="C53" s="85" t="s">
        <v>58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94"/>
      <c r="P53" s="84" t="s">
        <v>9</v>
      </c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1"/>
      <c r="AQ53" s="101"/>
      <c r="AR53" s="101"/>
      <c r="AS53" s="101"/>
      <c r="AT53" s="101"/>
      <c r="AU53" s="101"/>
      <c r="AV53" s="113">
        <f t="shared" ref="AV53:AV54" si="4">SUM(Q53:AU53)</f>
        <v>0</v>
      </c>
    </row>
    <row r="54" s="46" customFormat="1" ht="17" customHeight="1" spans="1:48">
      <c r="A54" s="83">
        <v>26</v>
      </c>
      <c r="B54" s="84"/>
      <c r="C54" s="85" t="s">
        <v>59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94"/>
      <c r="P54" s="95" t="s">
        <v>9</v>
      </c>
      <c r="Q54" s="102"/>
      <c r="R54" s="102"/>
      <c r="S54" s="102"/>
      <c r="T54" s="102"/>
      <c r="U54" s="102">
        <v>1</v>
      </c>
      <c r="V54" s="102"/>
      <c r="W54" s="102"/>
      <c r="X54" s="102"/>
      <c r="Y54" s="102"/>
      <c r="Z54" s="102"/>
      <c r="AA54" s="102"/>
      <c r="AB54" s="102">
        <v>5</v>
      </c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13">
        <f t="shared" si="4"/>
        <v>6</v>
      </c>
    </row>
    <row r="55" s="46" customFormat="1" ht="18" customHeight="1" spans="1:48">
      <c r="A55" s="83">
        <v>27</v>
      </c>
      <c r="B55" s="84"/>
      <c r="C55" s="85" t="s">
        <v>60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94"/>
      <c r="P55" s="95" t="s">
        <v>9</v>
      </c>
      <c r="Q55" s="102"/>
      <c r="R55" s="102"/>
      <c r="S55" s="102"/>
      <c r="T55" s="102"/>
      <c r="U55" s="102">
        <v>45</v>
      </c>
      <c r="V55" s="102"/>
      <c r="W55" s="102">
        <v>44</v>
      </c>
      <c r="X55" s="102">
        <v>38</v>
      </c>
      <c r="Y55" s="102">
        <v>22</v>
      </c>
      <c r="Z55" s="102"/>
      <c r="AA55" s="102">
        <v>25</v>
      </c>
      <c r="AB55" s="102">
        <v>30</v>
      </c>
      <c r="AC55" s="102">
        <v>24</v>
      </c>
      <c r="AD55" s="102"/>
      <c r="AE55" s="102"/>
      <c r="AF55" s="102">
        <v>42</v>
      </c>
      <c r="AG55" s="102"/>
      <c r="AH55" s="102">
        <v>40</v>
      </c>
      <c r="AI55" s="102">
        <v>42</v>
      </c>
      <c r="AJ55" s="102"/>
      <c r="AK55" s="102">
        <v>37</v>
      </c>
      <c r="AL55" s="102"/>
      <c r="AM55" s="102">
        <v>38</v>
      </c>
      <c r="AN55" s="102"/>
      <c r="AO55" s="102"/>
      <c r="AP55" s="102">
        <v>39</v>
      </c>
      <c r="AQ55" s="102">
        <v>50</v>
      </c>
      <c r="AR55" s="102"/>
      <c r="AS55" s="102">
        <v>50</v>
      </c>
      <c r="AT55" s="102">
        <v>48</v>
      </c>
      <c r="AU55" s="102"/>
      <c r="AV55" s="113">
        <f t="shared" si="2"/>
        <v>614</v>
      </c>
    </row>
    <row r="56" s="46" customFormat="1" ht="16" customHeight="1" spans="1:48">
      <c r="A56" s="83">
        <v>28</v>
      </c>
      <c r="B56" s="84"/>
      <c r="C56" s="85" t="s">
        <v>61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94"/>
      <c r="P56" s="95" t="s">
        <v>9</v>
      </c>
      <c r="Q56" s="102"/>
      <c r="R56" s="102"/>
      <c r="S56" s="102"/>
      <c r="T56" s="102"/>
      <c r="U56" s="102"/>
      <c r="V56" s="102"/>
      <c r="W56" s="102">
        <v>2</v>
      </c>
      <c r="X56" s="102"/>
      <c r="Y56" s="102"/>
      <c r="Z56" s="102"/>
      <c r="AA56" s="102">
        <v>1</v>
      </c>
      <c r="AB56" s="102"/>
      <c r="AC56" s="102">
        <v>3</v>
      </c>
      <c r="AD56" s="102"/>
      <c r="AE56" s="102"/>
      <c r="AF56" s="102"/>
      <c r="AG56" s="102"/>
      <c r="AH56" s="102">
        <v>9</v>
      </c>
      <c r="AI56" s="102"/>
      <c r="AJ56" s="102"/>
      <c r="AK56" s="102"/>
      <c r="AL56" s="102"/>
      <c r="AM56" s="102">
        <v>1</v>
      </c>
      <c r="AN56" s="102"/>
      <c r="AO56" s="102"/>
      <c r="AP56" s="102"/>
      <c r="AQ56" s="102"/>
      <c r="AR56" s="102"/>
      <c r="AS56" s="102"/>
      <c r="AT56" s="102">
        <v>1</v>
      </c>
      <c r="AU56" s="102"/>
      <c r="AV56" s="113">
        <f t="shared" ref="AV56" si="5">SUM(Q56:AU56)</f>
        <v>17</v>
      </c>
    </row>
    <row r="57" s="46" customFormat="1" ht="17" customHeight="1" spans="1:48">
      <c r="A57" s="83">
        <v>29</v>
      </c>
      <c r="B57" s="84"/>
      <c r="C57" s="85" t="s">
        <v>62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94"/>
      <c r="P57" s="95" t="s">
        <v>9</v>
      </c>
      <c r="Q57" s="102"/>
      <c r="R57" s="102"/>
      <c r="S57" s="102"/>
      <c r="T57" s="102"/>
      <c r="U57" s="102">
        <v>4</v>
      </c>
      <c r="V57" s="102"/>
      <c r="W57" s="102"/>
      <c r="X57" s="102"/>
      <c r="Y57" s="102">
        <v>2</v>
      </c>
      <c r="Z57" s="102"/>
      <c r="AA57" s="102">
        <v>8</v>
      </c>
      <c r="AB57" s="102"/>
      <c r="AC57" s="102">
        <v>12</v>
      </c>
      <c r="AD57" s="102"/>
      <c r="AE57" s="102"/>
      <c r="AF57" s="102"/>
      <c r="AG57" s="102"/>
      <c r="AH57" s="102"/>
      <c r="AI57" s="102"/>
      <c r="AJ57" s="102"/>
      <c r="AK57" s="102"/>
      <c r="AL57" s="102"/>
      <c r="AM57" s="102">
        <v>3</v>
      </c>
      <c r="AN57" s="102"/>
      <c r="AO57" s="102"/>
      <c r="AP57" s="102">
        <v>4</v>
      </c>
      <c r="AQ57" s="102"/>
      <c r="AR57" s="102"/>
      <c r="AS57" s="102"/>
      <c r="AT57" s="102"/>
      <c r="AU57" s="102"/>
      <c r="AV57" s="113">
        <f t="shared" si="2"/>
        <v>33</v>
      </c>
    </row>
    <row r="58" s="44" customFormat="1" ht="16.5" customHeight="1" spans="1:48">
      <c r="A58" s="86">
        <v>30</v>
      </c>
      <c r="B58" s="84"/>
      <c r="C58" s="85" t="s">
        <v>63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94"/>
      <c r="P58" s="84" t="s">
        <v>9</v>
      </c>
      <c r="Q58" s="101"/>
      <c r="R58" s="101"/>
      <c r="S58" s="101"/>
      <c r="T58" s="101"/>
      <c r="U58" s="101">
        <v>2</v>
      </c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1"/>
      <c r="AQ58" s="101"/>
      <c r="AR58" s="101"/>
      <c r="AS58" s="101"/>
      <c r="AT58" s="101"/>
      <c r="AU58" s="101"/>
      <c r="AV58" s="113">
        <f t="shared" si="2"/>
        <v>2</v>
      </c>
    </row>
    <row r="59" s="46" customFormat="1" ht="17" customHeight="1" spans="1:48">
      <c r="A59" s="83">
        <v>31</v>
      </c>
      <c r="B59" s="84"/>
      <c r="C59" s="85" t="s">
        <v>64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94"/>
      <c r="P59" s="95" t="s">
        <v>9</v>
      </c>
      <c r="Q59" s="102"/>
      <c r="R59" s="102"/>
      <c r="S59" s="102"/>
      <c r="T59" s="102"/>
      <c r="U59" s="102"/>
      <c r="V59" s="102"/>
      <c r="W59" s="102">
        <v>4</v>
      </c>
      <c r="X59" s="102"/>
      <c r="Y59" s="102"/>
      <c r="Z59" s="102"/>
      <c r="AA59" s="102"/>
      <c r="AB59" s="102"/>
      <c r="AC59" s="102">
        <v>2</v>
      </c>
      <c r="AD59" s="102"/>
      <c r="AE59" s="102"/>
      <c r="AF59" s="102">
        <v>6</v>
      </c>
      <c r="AG59" s="102"/>
      <c r="AH59" s="102">
        <v>1</v>
      </c>
      <c r="AI59" s="102"/>
      <c r="AJ59" s="102"/>
      <c r="AK59" s="102">
        <v>13</v>
      </c>
      <c r="AL59" s="102"/>
      <c r="AM59" s="102">
        <v>8</v>
      </c>
      <c r="AN59" s="102"/>
      <c r="AO59" s="102"/>
      <c r="AP59" s="102">
        <v>7</v>
      </c>
      <c r="AQ59" s="102"/>
      <c r="AR59" s="102"/>
      <c r="AS59" s="102"/>
      <c r="AT59" s="102">
        <v>1</v>
      </c>
      <c r="AU59" s="102"/>
      <c r="AV59" s="113">
        <f t="shared" si="2"/>
        <v>42</v>
      </c>
    </row>
    <row r="60" s="44" customFormat="1" ht="16.5" customHeight="1" spans="1:48">
      <c r="A60" s="86">
        <v>32</v>
      </c>
      <c r="B60" s="84"/>
      <c r="C60" s="85" t="s">
        <v>65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94"/>
      <c r="P60" s="84" t="s">
        <v>9</v>
      </c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17"/>
      <c r="AP60" s="101"/>
      <c r="AQ60" s="101"/>
      <c r="AR60" s="101"/>
      <c r="AS60" s="101"/>
      <c r="AT60" s="101"/>
      <c r="AU60" s="101"/>
      <c r="AV60" s="113">
        <f t="shared" ref="AV60" si="6">SUM(Q60:AU60)</f>
        <v>0</v>
      </c>
    </row>
    <row r="61" s="44" customFormat="1" ht="16.5" customHeight="1" spans="1:48">
      <c r="A61" s="86">
        <v>33</v>
      </c>
      <c r="B61" s="84"/>
      <c r="C61" s="85" t="s">
        <v>66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94"/>
      <c r="P61" s="84" t="s">
        <v>9</v>
      </c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13">
        <f t="shared" si="2"/>
        <v>0</v>
      </c>
    </row>
    <row r="62" s="44" customFormat="1" ht="15" customHeight="1" spans="1:48">
      <c r="A62" s="86">
        <v>34</v>
      </c>
      <c r="B62" s="84"/>
      <c r="C62" s="85" t="s">
        <v>67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94"/>
      <c r="P62" s="84" t="s">
        <v>9</v>
      </c>
      <c r="Q62" s="101"/>
      <c r="R62" s="101"/>
      <c r="S62" s="101"/>
      <c r="T62" s="101"/>
      <c r="U62" s="101"/>
      <c r="V62" s="101"/>
      <c r="W62" s="101"/>
      <c r="X62" s="101">
        <v>39</v>
      </c>
      <c r="Y62" s="101">
        <v>21</v>
      </c>
      <c r="Z62" s="101"/>
      <c r="AA62" s="101">
        <v>16</v>
      </c>
      <c r="AB62" s="101"/>
      <c r="AC62" s="101"/>
      <c r="AD62" s="101">
        <v>44</v>
      </c>
      <c r="AE62" s="101"/>
      <c r="AF62" s="101">
        <v>60</v>
      </c>
      <c r="AG62" s="101"/>
      <c r="AH62" s="101"/>
      <c r="AI62" s="101">
        <v>10</v>
      </c>
      <c r="AJ62" s="101"/>
      <c r="AK62" s="101"/>
      <c r="AL62" s="101"/>
      <c r="AM62" s="101">
        <v>7</v>
      </c>
      <c r="AN62" s="101"/>
      <c r="AO62" s="101"/>
      <c r="AP62" s="101"/>
      <c r="AQ62" s="101"/>
      <c r="AR62" s="101"/>
      <c r="AS62" s="101"/>
      <c r="AT62" s="101"/>
      <c r="AU62" s="101"/>
      <c r="AV62" s="113">
        <f t="shared" ref="AV62:AV63" si="7">SUM(Q62:AU62)</f>
        <v>197</v>
      </c>
    </row>
    <row r="63" s="44" customFormat="1" ht="15" customHeight="1" spans="1:48">
      <c r="A63" s="87">
        <v>35</v>
      </c>
      <c r="B63" s="84"/>
      <c r="C63" s="85" t="s">
        <v>68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94"/>
      <c r="P63" s="84" t="s">
        <v>9</v>
      </c>
      <c r="Q63" s="101"/>
      <c r="R63" s="101"/>
      <c r="S63" s="103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13">
        <f t="shared" si="7"/>
        <v>0</v>
      </c>
    </row>
    <row r="64" s="44" customFormat="1" customHeight="1" spans="1:48">
      <c r="A64" s="54"/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5"/>
      <c r="Q64" s="104">
        <f>SUM(Q4:Q63)</f>
        <v>267</v>
      </c>
      <c r="R64" s="104">
        <f t="shared" ref="R64:AV64" si="8">SUM(R4:R63)</f>
        <v>0</v>
      </c>
      <c r="S64" s="104">
        <f t="shared" si="8"/>
        <v>0</v>
      </c>
      <c r="T64" s="104">
        <f t="shared" si="8"/>
        <v>418</v>
      </c>
      <c r="U64" s="104">
        <f t="shared" si="8"/>
        <v>186</v>
      </c>
      <c r="V64" s="104">
        <f t="shared" si="8"/>
        <v>268</v>
      </c>
      <c r="W64" s="104">
        <f t="shared" si="8"/>
        <v>439</v>
      </c>
      <c r="X64" s="104">
        <f t="shared" si="8"/>
        <v>344</v>
      </c>
      <c r="Y64" s="104">
        <f t="shared" si="8"/>
        <v>462</v>
      </c>
      <c r="Z64" s="104">
        <f t="shared" si="8"/>
        <v>0</v>
      </c>
      <c r="AA64" s="104">
        <f t="shared" si="8"/>
        <v>324</v>
      </c>
      <c r="AB64" s="104">
        <f t="shared" si="8"/>
        <v>189</v>
      </c>
      <c r="AC64" s="104">
        <f t="shared" si="8"/>
        <v>246</v>
      </c>
      <c r="AD64" s="104">
        <f t="shared" si="8"/>
        <v>258</v>
      </c>
      <c r="AE64" s="104">
        <f t="shared" si="8"/>
        <v>0</v>
      </c>
      <c r="AF64" s="104">
        <f t="shared" si="8"/>
        <v>308</v>
      </c>
      <c r="AG64" s="104">
        <f t="shared" si="8"/>
        <v>0</v>
      </c>
      <c r="AH64" s="104">
        <f t="shared" si="8"/>
        <v>284</v>
      </c>
      <c r="AI64" s="104">
        <f t="shared" si="8"/>
        <v>283</v>
      </c>
      <c r="AJ64" s="104">
        <f t="shared" si="8"/>
        <v>416</v>
      </c>
      <c r="AK64" s="104">
        <f t="shared" si="8"/>
        <v>569</v>
      </c>
      <c r="AL64" s="104">
        <f t="shared" si="8"/>
        <v>0</v>
      </c>
      <c r="AM64" s="104">
        <f t="shared" si="8"/>
        <v>562</v>
      </c>
      <c r="AN64" s="104">
        <f t="shared" si="8"/>
        <v>0</v>
      </c>
      <c r="AO64" s="104">
        <f t="shared" si="8"/>
        <v>343</v>
      </c>
      <c r="AP64" s="104">
        <f t="shared" si="8"/>
        <v>286</v>
      </c>
      <c r="AQ64" s="104">
        <f t="shared" si="8"/>
        <v>412</v>
      </c>
      <c r="AR64" s="104">
        <f t="shared" si="8"/>
        <v>342</v>
      </c>
      <c r="AS64" s="104">
        <f t="shared" si="8"/>
        <v>100</v>
      </c>
      <c r="AT64" s="104">
        <f t="shared" si="8"/>
        <v>231</v>
      </c>
      <c r="AU64" s="104">
        <f t="shared" si="8"/>
        <v>0</v>
      </c>
      <c r="AV64" s="118">
        <f t="shared" si="8"/>
        <v>7537</v>
      </c>
    </row>
    <row r="65" s="44" customFormat="1" ht="27" customHeight="1" spans="1:48">
      <c r="A65" s="119" t="s">
        <v>69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218"/>
    </row>
    <row r="66" s="44" customFormat="1" ht="29.25" customHeight="1" spans="1:48">
      <c r="A66" s="84" t="s">
        <v>70</v>
      </c>
      <c r="B66" s="84"/>
      <c r="C66" s="121" t="s">
        <v>3</v>
      </c>
      <c r="D66" s="121"/>
      <c r="E66" s="121"/>
      <c r="F66" s="62" t="s">
        <v>71</v>
      </c>
      <c r="G66" s="62"/>
      <c r="H66" s="62"/>
      <c r="I66" s="62"/>
      <c r="J66" s="62"/>
      <c r="K66" s="62"/>
      <c r="L66" s="62" t="s">
        <v>72</v>
      </c>
      <c r="M66" s="62"/>
      <c r="N66" s="62"/>
      <c r="O66" s="62"/>
      <c r="P66" s="164"/>
      <c r="Q66" s="164"/>
      <c r="R66" s="186" t="s">
        <v>73</v>
      </c>
      <c r="S66" s="187"/>
      <c r="T66" s="187"/>
      <c r="U66" s="187"/>
      <c r="V66" s="187"/>
      <c r="W66" s="187"/>
      <c r="X66" s="187"/>
      <c r="Y66" s="201"/>
      <c r="Z66" s="98" t="s">
        <v>40</v>
      </c>
      <c r="AA66" s="98"/>
      <c r="AB66" s="202" t="s">
        <v>74</v>
      </c>
      <c r="AC66" s="203"/>
      <c r="AD66" s="203"/>
      <c r="AE66" s="204"/>
      <c r="AF66" s="205" t="s">
        <v>75</v>
      </c>
      <c r="AG66" s="216"/>
      <c r="AH66" s="205"/>
      <c r="AI66" s="216"/>
      <c r="AJ66" s="98" t="s">
        <v>40</v>
      </c>
      <c r="AK66" s="98"/>
      <c r="AL66" s="186" t="s">
        <v>76</v>
      </c>
      <c r="AM66" s="187"/>
      <c r="AN66" s="187"/>
      <c r="AO66" s="187"/>
      <c r="AP66" s="187"/>
      <c r="AQ66" s="201"/>
      <c r="AR66" s="121" t="s">
        <v>51</v>
      </c>
      <c r="AS66" s="84"/>
      <c r="AT66" s="84"/>
      <c r="AU66" s="84"/>
      <c r="AV66" s="219" t="s">
        <v>6</v>
      </c>
    </row>
    <row r="67" s="44" customFormat="1" ht="29.25" customHeight="1" spans="1:48">
      <c r="A67" s="84"/>
      <c r="B67" s="84"/>
      <c r="C67" s="121"/>
      <c r="D67" s="121"/>
      <c r="E67" s="121"/>
      <c r="F67" s="62" t="s">
        <v>77</v>
      </c>
      <c r="G67" s="62"/>
      <c r="H67" s="62" t="s">
        <v>78</v>
      </c>
      <c r="I67" s="62"/>
      <c r="J67" s="62" t="s">
        <v>79</v>
      </c>
      <c r="K67" s="62"/>
      <c r="L67" s="62" t="s">
        <v>80</v>
      </c>
      <c r="M67" s="62"/>
      <c r="N67" s="62"/>
      <c r="O67" s="62" t="s">
        <v>79</v>
      </c>
      <c r="P67" s="164"/>
      <c r="Q67" s="164"/>
      <c r="R67" s="188" t="s">
        <v>81</v>
      </c>
      <c r="S67" s="188"/>
      <c r="T67" s="188"/>
      <c r="U67" s="188" t="s">
        <v>82</v>
      </c>
      <c r="V67" s="188"/>
      <c r="W67" s="188"/>
      <c r="X67" s="188" t="s">
        <v>83</v>
      </c>
      <c r="Y67" s="188"/>
      <c r="Z67" s="188" t="s">
        <v>84</v>
      </c>
      <c r="AA67" s="188"/>
      <c r="AB67" s="206" t="s">
        <v>85</v>
      </c>
      <c r="AC67" s="206"/>
      <c r="AD67" s="206" t="s">
        <v>86</v>
      </c>
      <c r="AE67" s="206"/>
      <c r="AF67" s="206" t="s">
        <v>87</v>
      </c>
      <c r="AG67" s="206"/>
      <c r="AH67" s="206" t="s">
        <v>88</v>
      </c>
      <c r="AI67" s="206"/>
      <c r="AJ67" s="206" t="s">
        <v>89</v>
      </c>
      <c r="AK67" s="206"/>
      <c r="AL67" s="206" t="s">
        <v>90</v>
      </c>
      <c r="AM67" s="206"/>
      <c r="AN67" s="98" t="s">
        <v>91</v>
      </c>
      <c r="AO67" s="98"/>
      <c r="AP67" s="98" t="s">
        <v>92</v>
      </c>
      <c r="AQ67" s="98"/>
      <c r="AR67" s="206" t="s">
        <v>93</v>
      </c>
      <c r="AS67" s="206"/>
      <c r="AT67" s="206" t="s">
        <v>94</v>
      </c>
      <c r="AU67" s="206"/>
      <c r="AV67" s="219"/>
    </row>
    <row r="68" s="44" customFormat="1" ht="29.25" customHeight="1" spans="1:48">
      <c r="A68" s="121" t="s">
        <v>7</v>
      </c>
      <c r="B68" s="84"/>
      <c r="C68" s="121" t="s">
        <v>95</v>
      </c>
      <c r="D68" s="121"/>
      <c r="E68" s="121"/>
      <c r="F68" s="122">
        <v>0</v>
      </c>
      <c r="G68" s="122"/>
      <c r="H68" s="122">
        <v>0</v>
      </c>
      <c r="I68" s="122"/>
      <c r="J68" s="122">
        <v>0</v>
      </c>
      <c r="K68" s="122"/>
      <c r="L68" s="165">
        <v>0</v>
      </c>
      <c r="M68" s="166"/>
      <c r="N68" s="167"/>
      <c r="O68" s="165">
        <v>0</v>
      </c>
      <c r="P68" s="166"/>
      <c r="Q68" s="167"/>
      <c r="R68" s="98">
        <v>0</v>
      </c>
      <c r="S68" s="98"/>
      <c r="T68" s="98"/>
      <c r="U68" s="98">
        <v>0</v>
      </c>
      <c r="V68" s="98"/>
      <c r="W68" s="98"/>
      <c r="X68" s="98">
        <v>0</v>
      </c>
      <c r="Y68" s="98"/>
      <c r="Z68" s="98">
        <v>0</v>
      </c>
      <c r="AA68" s="98"/>
      <c r="AB68" s="98">
        <v>0</v>
      </c>
      <c r="AC68" s="98"/>
      <c r="AD68" s="98">
        <v>0</v>
      </c>
      <c r="AE68" s="98"/>
      <c r="AF68" s="98">
        <v>0</v>
      </c>
      <c r="AG68" s="98"/>
      <c r="AH68" s="98">
        <v>0</v>
      </c>
      <c r="AI68" s="98"/>
      <c r="AJ68" s="98">
        <v>0</v>
      </c>
      <c r="AK68" s="98"/>
      <c r="AL68" s="98">
        <v>0</v>
      </c>
      <c r="AM68" s="98"/>
      <c r="AN68" s="98">
        <v>0</v>
      </c>
      <c r="AO68" s="98"/>
      <c r="AP68" s="98">
        <v>0</v>
      </c>
      <c r="AQ68" s="98"/>
      <c r="AR68" s="98">
        <v>0</v>
      </c>
      <c r="AS68" s="98"/>
      <c r="AT68" s="98">
        <v>0</v>
      </c>
      <c r="AU68" s="98"/>
      <c r="AV68" s="110">
        <f>SUM(F68:AU68)</f>
        <v>0</v>
      </c>
    </row>
    <row r="69" s="44" customFormat="1" ht="29.25" customHeight="1" spans="1:48">
      <c r="A69" s="84"/>
      <c r="B69" s="84"/>
      <c r="C69" s="121"/>
      <c r="D69" s="121"/>
      <c r="E69" s="121"/>
      <c r="F69" s="123">
        <f>(AV31+AV32)/2</f>
        <v>0</v>
      </c>
      <c r="G69" s="123"/>
      <c r="H69" s="124">
        <f>(AV8+AV9)/2</f>
        <v>0</v>
      </c>
      <c r="I69" s="124"/>
      <c r="J69" s="168">
        <v>0</v>
      </c>
      <c r="K69" s="169"/>
      <c r="L69" s="170">
        <f>(AV4+AV5)/2</f>
        <v>3</v>
      </c>
      <c r="M69" s="171"/>
      <c r="N69" s="172"/>
      <c r="O69" s="170">
        <f>(AV6+AV7)/2</f>
        <v>28</v>
      </c>
      <c r="P69" s="171"/>
      <c r="Q69" s="172"/>
      <c r="R69" s="185">
        <f>(AV28+AV29)/2</f>
        <v>143</v>
      </c>
      <c r="S69" s="185"/>
      <c r="T69" s="185"/>
      <c r="U69" s="185">
        <f>(AV26+AV27)/2</f>
        <v>30</v>
      </c>
      <c r="V69" s="185"/>
      <c r="W69" s="185"/>
      <c r="X69" s="185">
        <f>(AV36+AV37)/2</f>
        <v>1789</v>
      </c>
      <c r="Y69" s="185"/>
      <c r="Z69" s="185">
        <f>AV30</f>
        <v>0</v>
      </c>
      <c r="AA69" s="185"/>
      <c r="AB69" s="185">
        <f>(AV38+AV39)/2</f>
        <v>0</v>
      </c>
      <c r="AC69" s="185"/>
      <c r="AD69" s="185">
        <f>(AV43+AV44+AV45)/3</f>
        <v>30.3333333333333</v>
      </c>
      <c r="AE69" s="185"/>
      <c r="AF69" s="185">
        <f>(AV10+AV11)/2</f>
        <v>0</v>
      </c>
      <c r="AG69" s="185"/>
      <c r="AH69" s="185">
        <f>(AV12+AV13)/2</f>
        <v>31</v>
      </c>
      <c r="AI69" s="185"/>
      <c r="AJ69" s="185">
        <f>AV35</f>
        <v>338</v>
      </c>
      <c r="AK69" s="185"/>
      <c r="AL69" s="185">
        <f>(AV14+AV15)/2</f>
        <v>0</v>
      </c>
      <c r="AM69" s="185"/>
      <c r="AN69" s="185">
        <f>(AV16+AV17)/2</f>
        <v>0</v>
      </c>
      <c r="AO69" s="185"/>
      <c r="AP69" s="185">
        <f>(AV18+AV19)/2</f>
        <v>0</v>
      </c>
      <c r="AQ69" s="185"/>
      <c r="AR69" s="185">
        <f>AV46</f>
        <v>0</v>
      </c>
      <c r="AS69" s="185"/>
      <c r="AT69" s="185">
        <f>(AV47+AV48)/2</f>
        <v>728.5</v>
      </c>
      <c r="AU69" s="185"/>
      <c r="AV69" s="110">
        <f>SUM(F69:AU69)</f>
        <v>3120.83333333333</v>
      </c>
    </row>
    <row r="70" s="44" customFormat="1" ht="18.75" customHeight="1" spans="1:48">
      <c r="A70" s="84"/>
      <c r="B70" s="84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219"/>
    </row>
    <row r="71" s="44" customFormat="1" ht="34" customHeight="1" spans="1:49">
      <c r="A71" s="125" t="s">
        <v>96</v>
      </c>
      <c r="B71" s="125"/>
      <c r="C71" s="126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73"/>
      <c r="Q71" s="125"/>
      <c r="R71" s="125"/>
      <c r="S71" s="125"/>
      <c r="T71" s="125" t="s">
        <v>97</v>
      </c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 t="s">
        <v>98</v>
      </c>
      <c r="AH71" s="125"/>
      <c r="AI71" s="125"/>
      <c r="AJ71" s="125"/>
      <c r="AK71" s="125"/>
      <c r="AL71" s="54"/>
      <c r="AM71" s="54"/>
      <c r="AN71" s="125" t="s">
        <v>99</v>
      </c>
      <c r="AO71" s="125"/>
      <c r="AP71" s="125"/>
      <c r="AQ71" s="125"/>
      <c r="AR71" s="125"/>
      <c r="AS71" s="125"/>
      <c r="AT71" s="54"/>
      <c r="AU71" s="54"/>
      <c r="AV71" s="220"/>
      <c r="AW71" s="237"/>
    </row>
    <row r="72" s="44" customFormat="1" ht="21" customHeight="1" spans="1:49">
      <c r="A72" s="125"/>
      <c r="B72" s="125"/>
      <c r="C72" s="126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73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54"/>
      <c r="AM72" s="54"/>
      <c r="AN72" s="125"/>
      <c r="AO72" s="125"/>
      <c r="AP72" s="125"/>
      <c r="AQ72" s="125"/>
      <c r="AR72" s="125"/>
      <c r="AS72" s="125"/>
      <c r="AT72" s="54"/>
      <c r="AU72" s="54"/>
      <c r="AV72" s="220"/>
      <c r="AW72" s="237"/>
    </row>
    <row r="73" s="44" customFormat="1" ht="48.75" hidden="1" customHeight="1" spans="1:48">
      <c r="A73" s="128" t="s">
        <v>100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221"/>
    </row>
    <row r="74" s="44" customFormat="1" ht="17.25" hidden="1" customHeight="1" spans="1:48">
      <c r="A74" s="129" t="s">
        <v>1</v>
      </c>
      <c r="B74" s="130" t="s">
        <v>2</v>
      </c>
      <c r="C74" s="131" t="s">
        <v>3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74"/>
      <c r="P74" s="130" t="s">
        <v>4</v>
      </c>
      <c r="Q74" s="96" t="s">
        <v>101</v>
      </c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222"/>
      <c r="AV74" s="223"/>
    </row>
    <row r="75" s="44" customFormat="1" ht="13" hidden="1" customHeight="1" spans="1:48">
      <c r="A75" s="133"/>
      <c r="B75" s="134"/>
      <c r="C75" s="135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75"/>
      <c r="P75" s="134"/>
      <c r="Q75" s="138">
        <v>1</v>
      </c>
      <c r="R75" s="138">
        <v>2</v>
      </c>
      <c r="S75" s="138">
        <v>3</v>
      </c>
      <c r="T75" s="138">
        <v>4</v>
      </c>
      <c r="U75" s="138">
        <v>5</v>
      </c>
      <c r="V75" s="138">
        <v>6</v>
      </c>
      <c r="W75" s="138">
        <v>7</v>
      </c>
      <c r="X75" s="138">
        <v>8</v>
      </c>
      <c r="Y75" s="138">
        <v>9</v>
      </c>
      <c r="Z75" s="138">
        <v>10</v>
      </c>
      <c r="AA75" s="138">
        <v>11</v>
      </c>
      <c r="AB75" s="138">
        <v>12</v>
      </c>
      <c r="AC75" s="138">
        <v>13</v>
      </c>
      <c r="AD75" s="138">
        <v>14</v>
      </c>
      <c r="AE75" s="138">
        <v>15</v>
      </c>
      <c r="AF75" s="138">
        <v>16</v>
      </c>
      <c r="AG75" s="138">
        <v>17</v>
      </c>
      <c r="AH75" s="138">
        <v>18</v>
      </c>
      <c r="AI75" s="138">
        <v>19</v>
      </c>
      <c r="AJ75" s="138">
        <v>20</v>
      </c>
      <c r="AK75" s="138">
        <v>21</v>
      </c>
      <c r="AL75" s="138">
        <v>22</v>
      </c>
      <c r="AM75" s="138">
        <v>23</v>
      </c>
      <c r="AN75" s="138">
        <v>24</v>
      </c>
      <c r="AO75" s="138">
        <v>25</v>
      </c>
      <c r="AP75" s="138">
        <v>26</v>
      </c>
      <c r="AQ75" s="138">
        <v>27</v>
      </c>
      <c r="AR75" s="138">
        <v>28</v>
      </c>
      <c r="AS75" s="138">
        <v>29</v>
      </c>
      <c r="AT75" s="138">
        <v>30</v>
      </c>
      <c r="AU75" s="138">
        <v>31</v>
      </c>
      <c r="AV75" s="224" t="s">
        <v>102</v>
      </c>
    </row>
    <row r="76" s="44" customFormat="1" ht="3" hidden="1" customHeight="1" spans="1:48">
      <c r="A76" s="137">
        <v>1</v>
      </c>
      <c r="B76" s="138" t="s">
        <v>103</v>
      </c>
      <c r="C76" s="139" t="s">
        <v>45</v>
      </c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76"/>
      <c r="P76" s="138" t="s">
        <v>9</v>
      </c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225">
        <f t="shared" ref="AV76:AV122" si="9">SUM(Q76:AU76)</f>
        <v>0</v>
      </c>
    </row>
    <row r="77" s="44" customFormat="1" hidden="1" spans="1:48">
      <c r="A77" s="137">
        <v>2</v>
      </c>
      <c r="B77" s="138"/>
      <c r="C77" s="139" t="s">
        <v>46</v>
      </c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76"/>
      <c r="P77" s="138" t="s">
        <v>9</v>
      </c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89"/>
      <c r="AT77" s="189"/>
      <c r="AU77" s="189"/>
      <c r="AV77" s="225">
        <f t="shared" si="9"/>
        <v>0</v>
      </c>
    </row>
    <row r="78" s="44" customFormat="1" hidden="1" spans="1:48">
      <c r="A78" s="137">
        <v>3</v>
      </c>
      <c r="B78" s="138"/>
      <c r="C78" s="140" t="s">
        <v>47</v>
      </c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76"/>
      <c r="P78" s="138" t="s">
        <v>9</v>
      </c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89"/>
      <c r="AT78" s="189"/>
      <c r="AU78" s="189"/>
      <c r="AV78" s="225">
        <f t="shared" si="9"/>
        <v>0</v>
      </c>
    </row>
    <row r="79" s="44" customFormat="1" hidden="1" spans="1:48">
      <c r="A79" s="137">
        <v>4</v>
      </c>
      <c r="B79" s="138"/>
      <c r="C79" s="139" t="s">
        <v>104</v>
      </c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76"/>
      <c r="P79" s="138" t="s">
        <v>9</v>
      </c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225">
        <f t="shared" si="9"/>
        <v>0</v>
      </c>
    </row>
    <row r="80" s="44" customFormat="1" hidden="1" spans="1:49">
      <c r="A80" s="137">
        <v>5</v>
      </c>
      <c r="B80" s="138"/>
      <c r="C80" s="139" t="s">
        <v>8</v>
      </c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76"/>
      <c r="P80" s="138" t="s">
        <v>9</v>
      </c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89"/>
      <c r="AT80" s="189"/>
      <c r="AU80" s="189"/>
      <c r="AV80" s="225">
        <f t="shared" si="9"/>
        <v>0</v>
      </c>
      <c r="AW80" s="238"/>
    </row>
    <row r="81" s="44" customFormat="1" ht="12" hidden="1" customHeight="1" spans="1:48">
      <c r="A81" s="137">
        <v>6</v>
      </c>
      <c r="B81" s="138"/>
      <c r="C81" s="139" t="s">
        <v>10</v>
      </c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76"/>
      <c r="P81" s="138" t="s">
        <v>9</v>
      </c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225">
        <f t="shared" si="9"/>
        <v>0</v>
      </c>
    </row>
    <row r="82" s="2" customFormat="1" hidden="1" spans="1:48">
      <c r="A82" s="141">
        <v>7</v>
      </c>
      <c r="B82" s="142"/>
      <c r="C82" s="81" t="s">
        <v>52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93"/>
      <c r="P82" s="142" t="s">
        <v>9</v>
      </c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225">
        <f t="shared" si="9"/>
        <v>0</v>
      </c>
    </row>
    <row r="83" s="2" customFormat="1" hidden="1" spans="1:48">
      <c r="A83" s="141">
        <v>8</v>
      </c>
      <c r="B83" s="142"/>
      <c r="C83" s="81" t="s">
        <v>53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93"/>
      <c r="P83" s="142" t="s">
        <v>9</v>
      </c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225">
        <f t="shared" si="9"/>
        <v>0</v>
      </c>
    </row>
    <row r="84" s="2" customFormat="1" hidden="1" spans="1:48">
      <c r="A84" s="141">
        <v>9</v>
      </c>
      <c r="B84" s="142"/>
      <c r="C84" s="143" t="s">
        <v>33</v>
      </c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77"/>
      <c r="P84" s="142" t="s">
        <v>9</v>
      </c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225">
        <f t="shared" si="9"/>
        <v>0</v>
      </c>
    </row>
    <row r="85" s="2" customFormat="1" hidden="1" spans="1:48">
      <c r="A85" s="141">
        <v>10</v>
      </c>
      <c r="B85" s="142"/>
      <c r="C85" s="143" t="s">
        <v>34</v>
      </c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77"/>
      <c r="P85" s="142" t="s">
        <v>9</v>
      </c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225">
        <f t="shared" si="9"/>
        <v>0</v>
      </c>
    </row>
    <row r="86" s="2" customFormat="1" hidden="1" spans="1:48">
      <c r="A86" s="141">
        <v>11</v>
      </c>
      <c r="B86" s="142"/>
      <c r="C86" s="81" t="s">
        <v>15</v>
      </c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93"/>
      <c r="P86" s="142" t="s">
        <v>9</v>
      </c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225">
        <f t="shared" si="9"/>
        <v>0</v>
      </c>
    </row>
    <row r="87" s="2" customFormat="1" hidden="1" spans="1:48">
      <c r="A87" s="141">
        <v>12</v>
      </c>
      <c r="B87" s="142"/>
      <c r="C87" s="81" t="s">
        <v>16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93"/>
      <c r="P87" s="142" t="s">
        <v>9</v>
      </c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225">
        <f t="shared" si="9"/>
        <v>0</v>
      </c>
    </row>
    <row r="88" s="2" customFormat="1" hidden="1" spans="1:48">
      <c r="A88" s="141">
        <v>13</v>
      </c>
      <c r="B88" s="142"/>
      <c r="C88" s="81" t="s">
        <v>17</v>
      </c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93"/>
      <c r="P88" s="178" t="s">
        <v>9</v>
      </c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225">
        <f t="shared" si="9"/>
        <v>0</v>
      </c>
    </row>
    <row r="89" s="2" customFormat="1" hidden="1" spans="1:48">
      <c r="A89" s="141">
        <v>14</v>
      </c>
      <c r="B89" s="142"/>
      <c r="C89" s="81" t="s">
        <v>18</v>
      </c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93"/>
      <c r="P89" s="178" t="s">
        <v>9</v>
      </c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225">
        <f t="shared" si="9"/>
        <v>0</v>
      </c>
    </row>
    <row r="90" s="2" customFormat="1" ht="2" hidden="1" customHeight="1" spans="1:48">
      <c r="A90" s="141">
        <v>17</v>
      </c>
      <c r="B90" s="142"/>
      <c r="C90" s="81" t="s">
        <v>28</v>
      </c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93"/>
      <c r="P90" s="178" t="s">
        <v>9</v>
      </c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225">
        <f t="shared" si="9"/>
        <v>0</v>
      </c>
    </row>
    <row r="91" s="2" customFormat="1" ht="2" hidden="1" customHeight="1" spans="1:48">
      <c r="A91" s="141">
        <v>18</v>
      </c>
      <c r="B91" s="142"/>
      <c r="C91" s="81" t="s">
        <v>29</v>
      </c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93"/>
      <c r="P91" s="178" t="s">
        <v>9</v>
      </c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225">
        <f t="shared" si="9"/>
        <v>0</v>
      </c>
    </row>
    <row r="92" s="2" customFormat="1" hidden="1" spans="1:48">
      <c r="A92" s="141">
        <v>19</v>
      </c>
      <c r="B92" s="142"/>
      <c r="C92" s="81" t="s">
        <v>30</v>
      </c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93"/>
      <c r="P92" s="178" t="s">
        <v>9</v>
      </c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225">
        <f t="shared" si="9"/>
        <v>0</v>
      </c>
    </row>
    <row r="93" s="2" customFormat="1" ht="22.5" hidden="1" spans="1:49">
      <c r="A93" s="141">
        <v>20</v>
      </c>
      <c r="B93" s="142"/>
      <c r="C93" s="145" t="s">
        <v>105</v>
      </c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79"/>
      <c r="P93" s="178" t="s">
        <v>9</v>
      </c>
      <c r="Q93" s="101"/>
      <c r="R93" s="101"/>
      <c r="S93" s="101"/>
      <c r="T93" s="101"/>
      <c r="U93" s="101"/>
      <c r="V93" s="101"/>
      <c r="W93" s="101"/>
      <c r="X93" s="101"/>
      <c r="Y93" s="101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13">
        <f t="shared" si="9"/>
        <v>0</v>
      </c>
      <c r="AW93" s="239"/>
    </row>
    <row r="94" s="2" customFormat="1" hidden="1" spans="1:48">
      <c r="A94" s="141">
        <v>21</v>
      </c>
      <c r="B94" s="142"/>
      <c r="C94" s="145" t="s">
        <v>106</v>
      </c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79"/>
      <c r="P94" s="178" t="s">
        <v>9</v>
      </c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0"/>
      <c r="AJ94" s="101"/>
      <c r="AK94" s="101"/>
      <c r="AL94" s="101"/>
      <c r="AM94" s="106"/>
      <c r="AN94" s="101"/>
      <c r="AO94" s="101"/>
      <c r="AP94" s="101"/>
      <c r="AQ94" s="101"/>
      <c r="AR94" s="101"/>
      <c r="AS94" s="101"/>
      <c r="AT94" s="101"/>
      <c r="AU94" s="101"/>
      <c r="AV94" s="113">
        <f t="shared" si="9"/>
        <v>0</v>
      </c>
    </row>
    <row r="95" s="2" customFormat="1" hidden="1" spans="1:48">
      <c r="A95" s="141">
        <v>22</v>
      </c>
      <c r="B95" s="142"/>
      <c r="C95" s="81" t="s">
        <v>35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93"/>
      <c r="P95" s="178" t="s">
        <v>9</v>
      </c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225">
        <f t="shared" si="9"/>
        <v>0</v>
      </c>
    </row>
    <row r="96" s="2" customFormat="1" hidden="1" spans="1:48">
      <c r="A96" s="141">
        <v>23</v>
      </c>
      <c r="B96" s="142"/>
      <c r="C96" s="81" t="s">
        <v>36</v>
      </c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93"/>
      <c r="P96" s="178" t="s">
        <v>9</v>
      </c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225">
        <f t="shared" si="9"/>
        <v>0</v>
      </c>
    </row>
    <row r="97" s="2" customFormat="1" hidden="1" spans="1:48">
      <c r="A97" s="141">
        <v>24</v>
      </c>
      <c r="B97" s="142"/>
      <c r="C97" s="81" t="s">
        <v>37</v>
      </c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93"/>
      <c r="P97" s="178" t="s">
        <v>9</v>
      </c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225">
        <f t="shared" si="9"/>
        <v>0</v>
      </c>
    </row>
    <row r="98" s="2" customFormat="1" hidden="1" spans="1:48">
      <c r="A98" s="141">
        <v>25</v>
      </c>
      <c r="B98" s="142"/>
      <c r="C98" s="81" t="s">
        <v>107</v>
      </c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93"/>
      <c r="P98" s="178" t="s">
        <v>9</v>
      </c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225">
        <f t="shared" si="9"/>
        <v>0</v>
      </c>
    </row>
    <row r="99" s="2" customFormat="1" hidden="1" spans="1:48">
      <c r="A99" s="141">
        <v>26</v>
      </c>
      <c r="B99" s="142"/>
      <c r="C99" s="81" t="s">
        <v>108</v>
      </c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93"/>
      <c r="P99" s="178" t="s">
        <v>9</v>
      </c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225">
        <f t="shared" si="9"/>
        <v>0</v>
      </c>
    </row>
    <row r="100" s="2" customFormat="1" hidden="1" spans="1:48">
      <c r="A100" s="141">
        <v>27</v>
      </c>
      <c r="B100" s="142"/>
      <c r="C100" s="81" t="s">
        <v>109</v>
      </c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93"/>
      <c r="P100" s="178" t="s">
        <v>9</v>
      </c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225">
        <f t="shared" si="9"/>
        <v>0</v>
      </c>
    </row>
    <row r="101" s="2" customFormat="1" hidden="1" spans="1:48">
      <c r="A101" s="141">
        <v>28</v>
      </c>
      <c r="B101" s="142"/>
      <c r="C101" s="81" t="s">
        <v>110</v>
      </c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93"/>
      <c r="P101" s="178" t="s">
        <v>9</v>
      </c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225">
        <f t="shared" si="9"/>
        <v>0</v>
      </c>
    </row>
    <row r="102" s="2" customFormat="1" ht="14.25" hidden="1" spans="1:48">
      <c r="A102" s="141">
        <v>29</v>
      </c>
      <c r="B102" s="142"/>
      <c r="C102" s="147" t="s">
        <v>40</v>
      </c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80"/>
      <c r="P102" s="178" t="s">
        <v>9</v>
      </c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01"/>
      <c r="AO102" s="101"/>
      <c r="AP102" s="101"/>
      <c r="AQ102" s="191"/>
      <c r="AR102" s="191"/>
      <c r="AS102" s="101"/>
      <c r="AT102" s="101"/>
      <c r="AU102" s="101"/>
      <c r="AV102" s="225">
        <f t="shared" si="9"/>
        <v>0</v>
      </c>
    </row>
    <row r="103" s="2" customFormat="1" hidden="1" spans="1:48">
      <c r="A103" s="141">
        <v>30</v>
      </c>
      <c r="B103" s="142"/>
      <c r="C103" s="82" t="s">
        <v>111</v>
      </c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93"/>
      <c r="P103" s="178" t="s">
        <v>9</v>
      </c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225">
        <f t="shared" si="9"/>
        <v>0</v>
      </c>
    </row>
    <row r="104" s="2" customFormat="1" ht="16" hidden="1" customHeight="1" spans="1:48">
      <c r="A104" s="141">
        <v>31</v>
      </c>
      <c r="B104" s="142"/>
      <c r="C104" s="82" t="s">
        <v>112</v>
      </c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93"/>
      <c r="P104" s="178" t="s">
        <v>9</v>
      </c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225">
        <f t="shared" si="9"/>
        <v>0</v>
      </c>
    </row>
    <row r="105" s="2" customFormat="1" ht="17" hidden="1" customHeight="1" spans="1:48">
      <c r="A105" s="67">
        <v>32</v>
      </c>
      <c r="B105" s="142"/>
      <c r="C105" s="82" t="s">
        <v>113</v>
      </c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93"/>
      <c r="P105" s="178" t="s">
        <v>9</v>
      </c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225">
        <f t="shared" si="9"/>
        <v>0</v>
      </c>
    </row>
    <row r="106" s="2" customFormat="1" ht="15" hidden="1" customHeight="1" spans="1:48">
      <c r="A106" s="67">
        <v>33</v>
      </c>
      <c r="B106" s="142"/>
      <c r="C106" s="82" t="s">
        <v>114</v>
      </c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93"/>
      <c r="P106" s="178" t="s">
        <v>9</v>
      </c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225">
        <f t="shared" si="9"/>
        <v>0</v>
      </c>
    </row>
    <row r="107" s="2" customFormat="1" ht="27" hidden="1" customHeight="1" spans="1:48">
      <c r="A107" s="67">
        <v>45</v>
      </c>
      <c r="B107" s="142"/>
      <c r="C107" s="81" t="s">
        <v>115</v>
      </c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93"/>
      <c r="P107" s="178" t="s">
        <v>9</v>
      </c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225">
        <f t="shared" si="9"/>
        <v>0</v>
      </c>
    </row>
    <row r="108" s="2" customFormat="1" ht="19" hidden="1" customHeight="1" spans="1:48">
      <c r="A108" s="67">
        <v>50</v>
      </c>
      <c r="B108" s="142"/>
      <c r="C108" s="82" t="s">
        <v>48</v>
      </c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93"/>
      <c r="P108" s="178" t="s">
        <v>9</v>
      </c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225">
        <f t="shared" si="9"/>
        <v>0</v>
      </c>
    </row>
    <row r="109" s="2" customFormat="1" ht="18" hidden="1" customHeight="1" spans="1:48">
      <c r="A109" s="67">
        <v>51</v>
      </c>
      <c r="B109" s="142"/>
      <c r="C109" s="82" t="s">
        <v>49</v>
      </c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93"/>
      <c r="P109" s="178" t="s">
        <v>9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225">
        <f t="shared" si="9"/>
        <v>0</v>
      </c>
    </row>
    <row r="110" s="2" customFormat="1" ht="17" hidden="1" customHeight="1" spans="1:48">
      <c r="A110" s="67">
        <v>52</v>
      </c>
      <c r="B110" s="142"/>
      <c r="C110" s="82" t="s">
        <v>50</v>
      </c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93"/>
      <c r="P110" s="178" t="s">
        <v>9</v>
      </c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225">
        <f t="shared" si="9"/>
        <v>0</v>
      </c>
    </row>
    <row r="111" s="2" customFormat="1" ht="15" hidden="1" customHeight="1" spans="1:48">
      <c r="A111" s="67">
        <v>53</v>
      </c>
      <c r="B111" s="142"/>
      <c r="C111" s="81" t="s">
        <v>116</v>
      </c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93"/>
      <c r="P111" s="178" t="s">
        <v>9</v>
      </c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225">
        <f t="shared" si="9"/>
        <v>0</v>
      </c>
    </row>
    <row r="112" s="2" customFormat="1" ht="18" hidden="1" customHeight="1" spans="1:48">
      <c r="A112" s="67">
        <v>54</v>
      </c>
      <c r="B112" s="142"/>
      <c r="C112" s="81" t="s">
        <v>117</v>
      </c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93"/>
      <c r="P112" s="178" t="s">
        <v>9</v>
      </c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225">
        <f t="shared" si="9"/>
        <v>0</v>
      </c>
    </row>
    <row r="113" s="2" customFormat="1" ht="18.75" hidden="1" customHeight="1" spans="1:48">
      <c r="A113" s="67">
        <v>55</v>
      </c>
      <c r="B113" s="142"/>
      <c r="C113" s="82" t="s">
        <v>118</v>
      </c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93"/>
      <c r="P113" s="178" t="s">
        <v>9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225">
        <f t="shared" si="9"/>
        <v>0</v>
      </c>
    </row>
    <row r="114" s="44" customFormat="1" ht="18.75" hidden="1" customHeight="1" spans="1:48">
      <c r="A114" s="86">
        <v>55</v>
      </c>
      <c r="B114" s="138"/>
      <c r="C114" s="82" t="s">
        <v>119</v>
      </c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93"/>
      <c r="P114" s="98" t="s">
        <v>9</v>
      </c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225">
        <f t="shared" si="9"/>
        <v>0</v>
      </c>
    </row>
    <row r="115" s="44" customFormat="1" ht="18.75" hidden="1" customHeight="1" spans="1:48">
      <c r="A115" s="86">
        <v>55</v>
      </c>
      <c r="B115" s="138"/>
      <c r="C115" s="82" t="s">
        <v>85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93"/>
      <c r="P115" s="98" t="s">
        <v>9</v>
      </c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89"/>
      <c r="AT115" s="189"/>
      <c r="AU115" s="189"/>
      <c r="AV115" s="225">
        <f t="shared" si="9"/>
        <v>0</v>
      </c>
    </row>
    <row r="116" s="44" customFormat="1" ht="18.75" hidden="1" customHeight="1" spans="1:48">
      <c r="A116" s="86">
        <v>55</v>
      </c>
      <c r="B116" s="138"/>
      <c r="C116" s="82" t="s">
        <v>35</v>
      </c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93"/>
      <c r="P116" s="98" t="s">
        <v>9</v>
      </c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89"/>
      <c r="AT116" s="189"/>
      <c r="AU116" s="189"/>
      <c r="AV116" s="225">
        <f t="shared" si="9"/>
        <v>0</v>
      </c>
    </row>
    <row r="117" s="44" customFormat="1" ht="19.5" hidden="1" customHeight="1" spans="1:48">
      <c r="A117" s="86">
        <v>49</v>
      </c>
      <c r="B117" s="138"/>
      <c r="C117" s="149" t="s">
        <v>120</v>
      </c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81"/>
      <c r="P117" s="182" t="s">
        <v>9</v>
      </c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225">
        <f t="shared" si="9"/>
        <v>0</v>
      </c>
    </row>
    <row r="118" s="44" customFormat="1" ht="19.5" hidden="1" customHeight="1" spans="1:48">
      <c r="A118" s="86">
        <v>49</v>
      </c>
      <c r="B118" s="138"/>
      <c r="C118" s="149" t="s">
        <v>121</v>
      </c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81"/>
      <c r="P118" s="182" t="s">
        <v>9</v>
      </c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89"/>
      <c r="AT118" s="189"/>
      <c r="AU118" s="189"/>
      <c r="AV118" s="225">
        <f t="shared" si="9"/>
        <v>0</v>
      </c>
    </row>
    <row r="119" s="44" customFormat="1" ht="19.5" hidden="1" customHeight="1" spans="1:48">
      <c r="A119" s="86">
        <v>48</v>
      </c>
      <c r="B119" s="138"/>
      <c r="C119" s="150" t="s">
        <v>62</v>
      </c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83"/>
      <c r="P119" s="182" t="s">
        <v>9</v>
      </c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89"/>
      <c r="AT119" s="189"/>
      <c r="AU119" s="189"/>
      <c r="AV119" s="225">
        <f t="shared" si="9"/>
        <v>0</v>
      </c>
    </row>
    <row r="120" s="44" customFormat="1" ht="19.5" hidden="1" customHeight="1" spans="1:48">
      <c r="A120" s="86">
        <v>49</v>
      </c>
      <c r="B120" s="138"/>
      <c r="C120" s="150" t="s">
        <v>122</v>
      </c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83"/>
      <c r="P120" s="182" t="s">
        <v>9</v>
      </c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89"/>
      <c r="AT120" s="189"/>
      <c r="AU120" s="189"/>
      <c r="AV120" s="225">
        <f t="shared" si="9"/>
        <v>0</v>
      </c>
    </row>
    <row r="121" s="44" customFormat="1" ht="19.5" hidden="1" customHeight="1" spans="1:48">
      <c r="A121" s="86">
        <v>49</v>
      </c>
      <c r="B121" s="138"/>
      <c r="C121" s="150" t="s">
        <v>123</v>
      </c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83"/>
      <c r="P121" s="182" t="s">
        <v>9</v>
      </c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89"/>
      <c r="AT121" s="189"/>
      <c r="AU121" s="189"/>
      <c r="AV121" s="225">
        <f t="shared" si="9"/>
        <v>0</v>
      </c>
    </row>
    <row r="122" s="44" customFormat="1" ht="20.25" hidden="1" customHeight="1" spans="1:48">
      <c r="A122" s="151" t="s">
        <v>6</v>
      </c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62"/>
      <c r="Q122" s="192">
        <f t="shared" ref="Q122:T122" si="10">SUM(Q76:Q121)</f>
        <v>0</v>
      </c>
      <c r="R122" s="192">
        <f t="shared" si="10"/>
        <v>0</v>
      </c>
      <c r="S122" s="192">
        <f t="shared" si="10"/>
        <v>0</v>
      </c>
      <c r="T122" s="192">
        <f t="shared" si="10"/>
        <v>0</v>
      </c>
      <c r="U122" s="192"/>
      <c r="V122" s="192">
        <f t="shared" ref="V122:AU122" si="11">SUM(V76:V121)</f>
        <v>0</v>
      </c>
      <c r="W122" s="192">
        <f t="shared" si="11"/>
        <v>0</v>
      </c>
      <c r="X122" s="192">
        <f t="shared" si="11"/>
        <v>0</v>
      </c>
      <c r="Y122" s="192">
        <f t="shared" si="11"/>
        <v>0</v>
      </c>
      <c r="Z122" s="192">
        <f t="shared" si="11"/>
        <v>0</v>
      </c>
      <c r="AA122" s="192">
        <f t="shared" si="11"/>
        <v>0</v>
      </c>
      <c r="AB122" s="192">
        <f t="shared" si="11"/>
        <v>0</v>
      </c>
      <c r="AC122" s="192">
        <f t="shared" si="11"/>
        <v>0</v>
      </c>
      <c r="AD122" s="192">
        <f t="shared" si="11"/>
        <v>0</v>
      </c>
      <c r="AE122" s="192">
        <f t="shared" si="11"/>
        <v>0</v>
      </c>
      <c r="AF122" s="192">
        <f t="shared" si="11"/>
        <v>0</v>
      </c>
      <c r="AG122" s="192">
        <f t="shared" si="11"/>
        <v>0</v>
      </c>
      <c r="AH122" s="192">
        <f t="shared" si="11"/>
        <v>0</v>
      </c>
      <c r="AI122" s="192">
        <f t="shared" si="11"/>
        <v>0</v>
      </c>
      <c r="AJ122" s="192">
        <f t="shared" si="11"/>
        <v>0</v>
      </c>
      <c r="AK122" s="192">
        <f t="shared" si="11"/>
        <v>0</v>
      </c>
      <c r="AL122" s="192">
        <f t="shared" si="11"/>
        <v>0</v>
      </c>
      <c r="AM122" s="192">
        <f t="shared" si="11"/>
        <v>0</v>
      </c>
      <c r="AN122" s="192">
        <f t="shared" si="11"/>
        <v>0</v>
      </c>
      <c r="AO122" s="192">
        <f t="shared" si="11"/>
        <v>0</v>
      </c>
      <c r="AP122" s="192">
        <f t="shared" si="11"/>
        <v>0</v>
      </c>
      <c r="AQ122" s="192">
        <f t="shared" si="11"/>
        <v>0</v>
      </c>
      <c r="AR122" s="192">
        <f t="shared" si="11"/>
        <v>0</v>
      </c>
      <c r="AS122" s="192">
        <f t="shared" si="11"/>
        <v>0</v>
      </c>
      <c r="AT122" s="192">
        <f t="shared" si="11"/>
        <v>0</v>
      </c>
      <c r="AU122" s="192">
        <f t="shared" si="11"/>
        <v>0</v>
      </c>
      <c r="AV122" s="225">
        <f t="shared" si="9"/>
        <v>0</v>
      </c>
    </row>
    <row r="123" s="44" customFormat="1" ht="38.25" hidden="1" customHeight="1" spans="1:48">
      <c r="A123" s="152" t="s">
        <v>69</v>
      </c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226"/>
    </row>
    <row r="124" s="44" customFormat="1" ht="28.5" hidden="1" customHeight="1" spans="1:48">
      <c r="A124" s="154" t="s">
        <v>70</v>
      </c>
      <c r="B124" s="155"/>
      <c r="C124" s="156" t="s">
        <v>3</v>
      </c>
      <c r="D124" s="157"/>
      <c r="E124" s="158"/>
      <c r="F124" s="62" t="s">
        <v>71</v>
      </c>
      <c r="G124" s="62"/>
      <c r="H124" s="62"/>
      <c r="I124" s="62"/>
      <c r="J124" s="62"/>
      <c r="K124" s="62"/>
      <c r="L124" s="122" t="s">
        <v>88</v>
      </c>
      <c r="M124" s="184"/>
      <c r="N124" s="184"/>
      <c r="O124" s="98" t="s">
        <v>73</v>
      </c>
      <c r="P124" s="98"/>
      <c r="Q124" s="98"/>
      <c r="R124" s="98"/>
      <c r="S124" s="98"/>
      <c r="T124" s="98"/>
      <c r="U124" s="98"/>
      <c r="V124" s="98"/>
      <c r="W124" s="98"/>
      <c r="X124" s="193" t="s">
        <v>124</v>
      </c>
      <c r="Y124" s="207"/>
      <c r="Z124" s="193" t="s">
        <v>125</v>
      </c>
      <c r="AA124" s="207"/>
      <c r="AB124" s="193" t="s">
        <v>126</v>
      </c>
      <c r="AC124" s="207"/>
      <c r="AD124" s="208" t="s">
        <v>84</v>
      </c>
      <c r="AE124" s="209"/>
      <c r="AF124" s="210" t="s">
        <v>127</v>
      </c>
      <c r="AG124" s="217"/>
      <c r="AH124" s="210"/>
      <c r="AI124" s="217"/>
      <c r="AJ124" s="214" t="s">
        <v>86</v>
      </c>
      <c r="AK124" s="201"/>
      <c r="AL124" s="186" t="s">
        <v>128</v>
      </c>
      <c r="AM124" s="201"/>
      <c r="AN124" s="186" t="s">
        <v>129</v>
      </c>
      <c r="AO124" s="201"/>
      <c r="AP124" s="227" t="s">
        <v>130</v>
      </c>
      <c r="AQ124" s="228"/>
      <c r="AR124" s="214" t="s">
        <v>131</v>
      </c>
      <c r="AS124" s="187"/>
      <c r="AT124" s="187"/>
      <c r="AU124" s="201"/>
      <c r="AV124" s="229" t="s">
        <v>6</v>
      </c>
    </row>
    <row r="125" s="44" customFormat="1" ht="43.5" hidden="1" customHeight="1" spans="1:48">
      <c r="A125" s="159"/>
      <c r="B125" s="160"/>
      <c r="C125" s="161"/>
      <c r="D125" s="151"/>
      <c r="E125" s="162"/>
      <c r="F125" s="62" t="s">
        <v>77</v>
      </c>
      <c r="G125" s="62"/>
      <c r="H125" s="62" t="s">
        <v>78</v>
      </c>
      <c r="I125" s="62"/>
      <c r="J125" s="62" t="s">
        <v>79</v>
      </c>
      <c r="K125" s="62"/>
      <c r="L125" s="122" t="s">
        <v>80</v>
      </c>
      <c r="M125" s="122"/>
      <c r="N125" s="122"/>
      <c r="O125" s="122" t="s">
        <v>132</v>
      </c>
      <c r="P125" s="184"/>
      <c r="Q125" s="184"/>
      <c r="R125" s="138" t="s">
        <v>133</v>
      </c>
      <c r="S125" s="138"/>
      <c r="T125" s="194" t="s">
        <v>134</v>
      </c>
      <c r="U125" s="195"/>
      <c r="V125" s="194" t="s">
        <v>81</v>
      </c>
      <c r="W125" s="194"/>
      <c r="X125" s="196"/>
      <c r="Y125" s="211"/>
      <c r="Z125" s="196"/>
      <c r="AA125" s="211"/>
      <c r="AB125" s="196"/>
      <c r="AC125" s="211"/>
      <c r="AD125" s="212"/>
      <c r="AE125" s="213"/>
      <c r="AF125" s="214" t="s">
        <v>135</v>
      </c>
      <c r="AG125" s="201"/>
      <c r="AH125" s="214" t="s">
        <v>136</v>
      </c>
      <c r="AI125" s="201"/>
      <c r="AJ125" s="170" t="s">
        <v>137</v>
      </c>
      <c r="AK125" s="172"/>
      <c r="AL125" s="206" t="s">
        <v>89</v>
      </c>
      <c r="AM125" s="206"/>
      <c r="AN125" s="186" t="s">
        <v>86</v>
      </c>
      <c r="AO125" s="201"/>
      <c r="AP125" s="230"/>
      <c r="AQ125" s="231"/>
      <c r="AR125" s="232" t="s">
        <v>93</v>
      </c>
      <c r="AS125" s="233"/>
      <c r="AT125" s="232" t="s">
        <v>138</v>
      </c>
      <c r="AU125" s="233"/>
      <c r="AV125" s="234"/>
    </row>
    <row r="126" s="44" customFormat="1" ht="21" hidden="1" customHeight="1" spans="1:48">
      <c r="A126" s="156" t="s">
        <v>139</v>
      </c>
      <c r="B126" s="155"/>
      <c r="C126" s="156" t="s">
        <v>95</v>
      </c>
      <c r="D126" s="157"/>
      <c r="E126" s="158"/>
      <c r="F126" s="122">
        <v>0</v>
      </c>
      <c r="G126" s="122"/>
      <c r="H126" s="122">
        <v>0</v>
      </c>
      <c r="I126" s="122"/>
      <c r="J126" s="122">
        <v>0</v>
      </c>
      <c r="K126" s="122"/>
      <c r="L126" s="122" t="s">
        <v>140</v>
      </c>
      <c r="M126" s="122"/>
      <c r="N126" s="122"/>
      <c r="O126" s="122" t="s">
        <v>140</v>
      </c>
      <c r="P126" s="184"/>
      <c r="Q126" s="184"/>
      <c r="R126" s="98" t="s">
        <v>140</v>
      </c>
      <c r="S126" s="98"/>
      <c r="T126" s="98"/>
      <c r="U126" s="98" t="s">
        <v>140</v>
      </c>
      <c r="V126" s="98"/>
      <c r="W126" s="98"/>
      <c r="X126" s="186" t="s">
        <v>140</v>
      </c>
      <c r="Y126" s="201"/>
      <c r="Z126" s="186" t="s">
        <v>140</v>
      </c>
      <c r="AA126" s="201"/>
      <c r="AB126" s="186" t="s">
        <v>140</v>
      </c>
      <c r="AC126" s="201"/>
      <c r="AD126" s="186" t="s">
        <v>140</v>
      </c>
      <c r="AE126" s="201"/>
      <c r="AF126" s="186" t="s">
        <v>140</v>
      </c>
      <c r="AG126" s="201"/>
      <c r="AH126" s="186"/>
      <c r="AI126" s="201"/>
      <c r="AJ126" s="186" t="s">
        <v>140</v>
      </c>
      <c r="AK126" s="201"/>
      <c r="AL126" s="186"/>
      <c r="AM126" s="201"/>
      <c r="AN126" s="186"/>
      <c r="AO126" s="201"/>
      <c r="AP126" s="186" t="s">
        <v>140</v>
      </c>
      <c r="AQ126" s="201"/>
      <c r="AR126" s="186" t="s">
        <v>140</v>
      </c>
      <c r="AS126" s="201"/>
      <c r="AT126" s="186" t="s">
        <v>140</v>
      </c>
      <c r="AU126" s="201"/>
      <c r="AV126" s="110">
        <f>SUM(F126:AU126)</f>
        <v>0</v>
      </c>
    </row>
    <row r="127" s="47" customFormat="1" ht="42.75" hidden="1" customHeight="1" spans="1:48">
      <c r="A127" s="159"/>
      <c r="B127" s="160"/>
      <c r="C127" s="161"/>
      <c r="D127" s="151"/>
      <c r="E127" s="162"/>
      <c r="F127" s="123">
        <f>(AV73+AV74)/2</f>
        <v>0</v>
      </c>
      <c r="G127" s="123"/>
      <c r="H127" s="124">
        <v>0</v>
      </c>
      <c r="I127" s="124"/>
      <c r="J127" s="168">
        <v>0</v>
      </c>
      <c r="K127" s="169"/>
      <c r="L127" s="185">
        <f>(AV80+AV81)/2</f>
        <v>0</v>
      </c>
      <c r="M127" s="185"/>
      <c r="N127" s="185"/>
      <c r="O127" s="185">
        <f>(AV105+AV106)/2</f>
        <v>0</v>
      </c>
      <c r="P127" s="185"/>
      <c r="Q127" s="185"/>
      <c r="R127" s="197">
        <f>(AV103+AV104)/2</f>
        <v>0</v>
      </c>
      <c r="S127" s="197"/>
      <c r="T127" s="185">
        <f>(AV94+AV93)/2</f>
        <v>0</v>
      </c>
      <c r="U127" s="198"/>
      <c r="V127" s="185">
        <f>(AV84+AV85)/2</f>
        <v>0</v>
      </c>
      <c r="W127" s="185"/>
      <c r="X127" s="199">
        <f>AV113</f>
        <v>0</v>
      </c>
      <c r="Y127" s="215"/>
      <c r="Z127" s="168">
        <f>(AV96+AV97)/2</f>
        <v>0</v>
      </c>
      <c r="AA127" s="169"/>
      <c r="AB127" s="168"/>
      <c r="AC127" s="169"/>
      <c r="AD127" s="168">
        <f>AV95</f>
        <v>0</v>
      </c>
      <c r="AE127" s="169"/>
      <c r="AF127" s="199">
        <f>(AV111+AV112)/2</f>
        <v>0</v>
      </c>
      <c r="AG127" s="215"/>
      <c r="AH127" s="168">
        <f>(AV108+AV109+AV110)/3</f>
        <v>0</v>
      </c>
      <c r="AI127" s="169"/>
      <c r="AJ127" s="199">
        <f>(AV88+AV89)/2</f>
        <v>0</v>
      </c>
      <c r="AK127" s="215"/>
      <c r="AL127" s="168">
        <f>AV102</f>
        <v>0</v>
      </c>
      <c r="AM127" s="169"/>
      <c r="AN127" s="168">
        <v>0</v>
      </c>
      <c r="AO127" s="169"/>
      <c r="AP127" s="168">
        <f>(AV82+AV83)/2</f>
        <v>0</v>
      </c>
      <c r="AQ127" s="169"/>
      <c r="AR127" s="168">
        <f>AV114</f>
        <v>0</v>
      </c>
      <c r="AS127" s="169"/>
      <c r="AT127" s="168">
        <f>(BZ78+BZ79)/2</f>
        <v>0</v>
      </c>
      <c r="AU127" s="169"/>
      <c r="AV127" s="235">
        <f>SUM(F127:AU127)</f>
        <v>0</v>
      </c>
    </row>
    <row r="128" s="48" customFormat="1" ht="38.25" hidden="1" customHeight="1" spans="1:48">
      <c r="A128" s="163" t="s">
        <v>96</v>
      </c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200"/>
      <c r="R128" s="200"/>
      <c r="S128" s="200"/>
      <c r="T128" s="200" t="s">
        <v>97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 t="s">
        <v>98</v>
      </c>
      <c r="AH128" s="200"/>
      <c r="AI128" s="200"/>
      <c r="AJ128" s="200"/>
      <c r="AK128" s="200"/>
      <c r="AL128" s="200" t="s">
        <v>99</v>
      </c>
      <c r="AM128" s="200"/>
      <c r="AN128" s="200"/>
      <c r="AO128" s="200"/>
      <c r="AP128" s="200"/>
      <c r="AQ128" s="200"/>
      <c r="AR128" s="200"/>
      <c r="AS128" s="200"/>
      <c r="AT128" s="200"/>
      <c r="AU128" s="200"/>
      <c r="AV128" s="236"/>
    </row>
    <row r="129" s="49" customFormat="1" ht="30" hidden="1" customHeight="1" spans="1:48">
      <c r="A129" s="240" t="s">
        <v>141</v>
      </c>
      <c r="B129" s="240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240"/>
      <c r="Q129" s="274"/>
      <c r="R129" s="274"/>
      <c r="S129" s="274"/>
      <c r="T129" s="274"/>
      <c r="U129" s="274"/>
      <c r="V129" s="274"/>
      <c r="W129" s="274"/>
      <c r="X129" s="274"/>
      <c r="Y129" s="274"/>
      <c r="Z129" s="274"/>
      <c r="AA129" s="274"/>
      <c r="AB129" s="274"/>
      <c r="AC129" s="274"/>
      <c r="AD129" s="274"/>
      <c r="AE129" s="274"/>
      <c r="AF129" s="274"/>
      <c r="AG129" s="274"/>
      <c r="AH129" s="274"/>
      <c r="AI129" s="274"/>
      <c r="AJ129" s="274"/>
      <c r="AK129" s="274"/>
      <c r="AL129" s="274"/>
      <c r="AM129" s="274"/>
      <c r="AN129" s="274"/>
      <c r="AO129" s="274"/>
      <c r="AP129" s="274"/>
      <c r="AQ129" s="274"/>
      <c r="AR129" s="274"/>
      <c r="AS129" s="274"/>
      <c r="AT129" s="274"/>
      <c r="AU129" s="274"/>
      <c r="AV129" s="280"/>
    </row>
    <row r="130" s="44" customFormat="1" ht="32" hidden="1" customHeight="1" spans="1:48">
      <c r="A130" s="128" t="s">
        <v>142</v>
      </c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221"/>
    </row>
    <row r="131" s="44" customFormat="1" ht="17.25" hidden="1" customHeight="1" spans="1:48">
      <c r="A131" s="129" t="s">
        <v>1</v>
      </c>
      <c r="B131" s="130" t="s">
        <v>2</v>
      </c>
      <c r="C131" s="131" t="s">
        <v>3</v>
      </c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74"/>
      <c r="P131" s="130" t="s">
        <v>4</v>
      </c>
      <c r="Q131" s="96" t="s">
        <v>143</v>
      </c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222"/>
      <c r="AV131" s="223"/>
    </row>
    <row r="132" s="44" customFormat="1" ht="16" hidden="1" customHeight="1" spans="1:48">
      <c r="A132" s="133"/>
      <c r="B132" s="134"/>
      <c r="C132" s="135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75"/>
      <c r="P132" s="134"/>
      <c r="Q132" s="138">
        <v>1</v>
      </c>
      <c r="R132" s="138">
        <v>2</v>
      </c>
      <c r="S132" s="138">
        <v>3</v>
      </c>
      <c r="T132" s="138">
        <v>4</v>
      </c>
      <c r="U132" s="138">
        <v>5</v>
      </c>
      <c r="V132" s="138">
        <v>6</v>
      </c>
      <c r="W132" s="138">
        <v>7</v>
      </c>
      <c r="X132" s="138">
        <v>8</v>
      </c>
      <c r="Y132" s="138">
        <v>9</v>
      </c>
      <c r="Z132" s="138">
        <v>10</v>
      </c>
      <c r="AA132" s="138">
        <v>11</v>
      </c>
      <c r="AB132" s="138">
        <v>12</v>
      </c>
      <c r="AC132" s="138">
        <v>13</v>
      </c>
      <c r="AD132" s="138">
        <v>14</v>
      </c>
      <c r="AE132" s="138">
        <v>15</v>
      </c>
      <c r="AF132" s="138">
        <v>16</v>
      </c>
      <c r="AG132" s="138">
        <v>17</v>
      </c>
      <c r="AH132" s="138">
        <v>18</v>
      </c>
      <c r="AI132" s="138">
        <v>19</v>
      </c>
      <c r="AJ132" s="138">
        <v>20</v>
      </c>
      <c r="AK132" s="138">
        <v>21</v>
      </c>
      <c r="AL132" s="138">
        <v>22</v>
      </c>
      <c r="AM132" s="138">
        <v>23</v>
      </c>
      <c r="AN132" s="138">
        <v>24</v>
      </c>
      <c r="AO132" s="138">
        <v>25</v>
      </c>
      <c r="AP132" s="138">
        <v>26</v>
      </c>
      <c r="AQ132" s="138">
        <v>27</v>
      </c>
      <c r="AR132" s="138">
        <v>28</v>
      </c>
      <c r="AS132" s="138">
        <v>29</v>
      </c>
      <c r="AT132" s="138">
        <v>30</v>
      </c>
      <c r="AU132" s="138">
        <v>31</v>
      </c>
      <c r="AV132" s="224" t="s">
        <v>102</v>
      </c>
    </row>
    <row r="133" s="44" customFormat="1" hidden="1" spans="1:48">
      <c r="A133" s="137">
        <v>1</v>
      </c>
      <c r="B133" s="138" t="s">
        <v>103</v>
      </c>
      <c r="C133" s="139" t="s">
        <v>45</v>
      </c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76"/>
      <c r="P133" s="138" t="s">
        <v>9</v>
      </c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89"/>
      <c r="AT133" s="189"/>
      <c r="AU133" s="189"/>
      <c r="AV133" s="225">
        <f t="shared" ref="AV133:AV164" si="12">SUM(Q133:AU133)</f>
        <v>0</v>
      </c>
    </row>
    <row r="134" s="44" customFormat="1" hidden="1" spans="1:48">
      <c r="A134" s="137">
        <v>2</v>
      </c>
      <c r="B134" s="138"/>
      <c r="C134" s="139" t="s">
        <v>46</v>
      </c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76"/>
      <c r="P134" s="138" t="s">
        <v>9</v>
      </c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89"/>
      <c r="AT134" s="189"/>
      <c r="AU134" s="189"/>
      <c r="AV134" s="225">
        <f t="shared" si="12"/>
        <v>0</v>
      </c>
    </row>
    <row r="135" s="44" customFormat="1" hidden="1" spans="1:48">
      <c r="A135" s="137">
        <v>3</v>
      </c>
      <c r="B135" s="138"/>
      <c r="C135" s="140" t="s">
        <v>47</v>
      </c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76"/>
      <c r="P135" s="138" t="s">
        <v>9</v>
      </c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89"/>
      <c r="AT135" s="189"/>
      <c r="AU135" s="189"/>
      <c r="AV135" s="225">
        <f t="shared" si="12"/>
        <v>0</v>
      </c>
    </row>
    <row r="136" s="44" customFormat="1" hidden="1" spans="1:48">
      <c r="A136" s="137">
        <v>4</v>
      </c>
      <c r="B136" s="138"/>
      <c r="C136" s="139" t="s">
        <v>104</v>
      </c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76"/>
      <c r="P136" s="138" t="s">
        <v>9</v>
      </c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89"/>
      <c r="AT136" s="189"/>
      <c r="AU136" s="189"/>
      <c r="AV136" s="225">
        <f t="shared" si="12"/>
        <v>0</v>
      </c>
    </row>
    <row r="137" s="44" customFormat="1" hidden="1" spans="1:49">
      <c r="A137" s="137">
        <v>5</v>
      </c>
      <c r="B137" s="138"/>
      <c r="C137" s="139" t="s">
        <v>8</v>
      </c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76"/>
      <c r="P137" s="138" t="s">
        <v>9</v>
      </c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89"/>
      <c r="AT137" s="189"/>
      <c r="AU137" s="189"/>
      <c r="AV137" s="225">
        <f t="shared" si="12"/>
        <v>0</v>
      </c>
      <c r="AW137" s="238"/>
    </row>
    <row r="138" s="44" customFormat="1" hidden="1" spans="1:48">
      <c r="A138" s="137">
        <v>6</v>
      </c>
      <c r="B138" s="138"/>
      <c r="C138" s="139" t="s">
        <v>10</v>
      </c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76"/>
      <c r="P138" s="138" t="s">
        <v>9</v>
      </c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89"/>
      <c r="AT138" s="189"/>
      <c r="AU138" s="189"/>
      <c r="AV138" s="225">
        <f t="shared" si="12"/>
        <v>0</v>
      </c>
    </row>
    <row r="139" s="2" customFormat="1" hidden="1" spans="1:48">
      <c r="A139" s="141">
        <v>7</v>
      </c>
      <c r="B139" s="142"/>
      <c r="C139" s="81" t="s">
        <v>52</v>
      </c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93"/>
      <c r="P139" s="142" t="s">
        <v>9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225">
        <f t="shared" si="12"/>
        <v>0</v>
      </c>
    </row>
    <row r="140" s="2" customFormat="1" hidden="1" spans="1:48">
      <c r="A140" s="141">
        <v>8</v>
      </c>
      <c r="B140" s="142"/>
      <c r="C140" s="81" t="s">
        <v>53</v>
      </c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93"/>
      <c r="P140" s="142" t="s">
        <v>9</v>
      </c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225">
        <f t="shared" si="12"/>
        <v>0</v>
      </c>
    </row>
    <row r="141" s="2" customFormat="1" hidden="1" spans="1:48">
      <c r="A141" s="141">
        <v>9</v>
      </c>
      <c r="B141" s="142"/>
      <c r="C141" s="143" t="s">
        <v>33</v>
      </c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77"/>
      <c r="P141" s="142" t="s">
        <v>9</v>
      </c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225">
        <f t="shared" si="12"/>
        <v>0</v>
      </c>
    </row>
    <row r="142" s="2" customFormat="1" hidden="1" spans="1:48">
      <c r="A142" s="141">
        <v>10</v>
      </c>
      <c r="B142" s="142"/>
      <c r="C142" s="143" t="s">
        <v>34</v>
      </c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77"/>
      <c r="P142" s="142" t="s">
        <v>9</v>
      </c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225">
        <f t="shared" si="12"/>
        <v>0</v>
      </c>
    </row>
    <row r="143" s="2" customFormat="1" hidden="1" spans="1:48">
      <c r="A143" s="141">
        <v>11</v>
      </c>
      <c r="B143" s="142"/>
      <c r="C143" s="81" t="s">
        <v>15</v>
      </c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93"/>
      <c r="P143" s="142" t="s">
        <v>9</v>
      </c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225">
        <f t="shared" si="12"/>
        <v>0</v>
      </c>
    </row>
    <row r="144" s="2" customFormat="1" hidden="1" spans="1:48">
      <c r="A144" s="141">
        <v>12</v>
      </c>
      <c r="B144" s="142"/>
      <c r="C144" s="81" t="s">
        <v>16</v>
      </c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93"/>
      <c r="P144" s="142" t="s">
        <v>9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225">
        <f t="shared" si="12"/>
        <v>0</v>
      </c>
    </row>
    <row r="145" s="2" customFormat="1" hidden="1" spans="1:48">
      <c r="A145" s="141">
        <v>13</v>
      </c>
      <c r="B145" s="142"/>
      <c r="C145" s="81" t="s">
        <v>17</v>
      </c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93"/>
      <c r="P145" s="178" t="s">
        <v>9</v>
      </c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225">
        <f t="shared" si="12"/>
        <v>0</v>
      </c>
    </row>
    <row r="146" s="2" customFormat="1" hidden="1" spans="1:48">
      <c r="A146" s="141">
        <v>14</v>
      </c>
      <c r="B146" s="142"/>
      <c r="C146" s="81" t="s">
        <v>18</v>
      </c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93"/>
      <c r="P146" s="178" t="s">
        <v>9</v>
      </c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225">
        <f t="shared" si="12"/>
        <v>0</v>
      </c>
    </row>
    <row r="147" s="2" customFormat="1" ht="1" hidden="1" customHeight="1" spans="1:48">
      <c r="A147" s="141">
        <v>17</v>
      </c>
      <c r="B147" s="142"/>
      <c r="C147" s="81" t="s">
        <v>28</v>
      </c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93"/>
      <c r="P147" s="178" t="s">
        <v>9</v>
      </c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225">
        <f t="shared" si="12"/>
        <v>0</v>
      </c>
    </row>
    <row r="148" s="2" customFormat="1" hidden="1" spans="1:48">
      <c r="A148" s="141">
        <v>18</v>
      </c>
      <c r="B148" s="142"/>
      <c r="C148" s="81" t="s">
        <v>29</v>
      </c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93"/>
      <c r="P148" s="178" t="s">
        <v>9</v>
      </c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225">
        <f t="shared" si="12"/>
        <v>0</v>
      </c>
    </row>
    <row r="149" s="2" customFormat="1" hidden="1" spans="1:48">
      <c r="A149" s="141">
        <v>19</v>
      </c>
      <c r="B149" s="142"/>
      <c r="C149" s="81" t="s">
        <v>30</v>
      </c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93"/>
      <c r="P149" s="178" t="s">
        <v>9</v>
      </c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225">
        <f t="shared" si="12"/>
        <v>0</v>
      </c>
    </row>
    <row r="150" s="2" customFormat="1" ht="14" hidden="1" customHeight="1" spans="1:49">
      <c r="A150" s="141">
        <v>20</v>
      </c>
      <c r="B150" s="142"/>
      <c r="C150" s="145" t="s">
        <v>105</v>
      </c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79"/>
      <c r="P150" s="178" t="s">
        <v>9</v>
      </c>
      <c r="Q150" s="101"/>
      <c r="R150" s="101"/>
      <c r="S150" s="101"/>
      <c r="T150" s="101"/>
      <c r="U150" s="101"/>
      <c r="V150" s="101"/>
      <c r="W150" s="101"/>
      <c r="X150" s="101"/>
      <c r="Y150" s="101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13">
        <f t="shared" si="12"/>
        <v>0</v>
      </c>
      <c r="AW150" s="239"/>
    </row>
    <row r="151" s="2" customFormat="1" hidden="1" spans="1:48">
      <c r="A151" s="141">
        <v>21</v>
      </c>
      <c r="B151" s="142"/>
      <c r="C151" s="145" t="s">
        <v>106</v>
      </c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79"/>
      <c r="P151" s="178" t="s">
        <v>9</v>
      </c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0"/>
      <c r="AJ151" s="101"/>
      <c r="AK151" s="101"/>
      <c r="AL151" s="101"/>
      <c r="AM151" s="106"/>
      <c r="AN151" s="101"/>
      <c r="AO151" s="101"/>
      <c r="AP151" s="101"/>
      <c r="AQ151" s="101"/>
      <c r="AR151" s="101"/>
      <c r="AS151" s="101"/>
      <c r="AT151" s="101"/>
      <c r="AU151" s="101"/>
      <c r="AV151" s="113">
        <f t="shared" si="12"/>
        <v>0</v>
      </c>
    </row>
    <row r="152" s="2" customFormat="1" ht="1" hidden="1" customHeight="1" spans="1:48">
      <c r="A152" s="141">
        <v>22</v>
      </c>
      <c r="B152" s="142"/>
      <c r="C152" s="81" t="s">
        <v>35</v>
      </c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93"/>
      <c r="P152" s="178" t="s">
        <v>9</v>
      </c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225">
        <f t="shared" si="12"/>
        <v>0</v>
      </c>
    </row>
    <row r="153" s="2" customFormat="1" hidden="1" spans="1:48">
      <c r="A153" s="141">
        <v>23</v>
      </c>
      <c r="B153" s="142"/>
      <c r="C153" s="81" t="s">
        <v>36</v>
      </c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93"/>
      <c r="P153" s="178" t="s">
        <v>9</v>
      </c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225">
        <f t="shared" si="12"/>
        <v>0</v>
      </c>
    </row>
    <row r="154" s="2" customFormat="1" hidden="1" spans="1:48">
      <c r="A154" s="141">
        <v>24</v>
      </c>
      <c r="B154" s="142"/>
      <c r="C154" s="81" t="s">
        <v>37</v>
      </c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93"/>
      <c r="P154" s="178" t="s">
        <v>9</v>
      </c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225">
        <f t="shared" si="12"/>
        <v>0</v>
      </c>
    </row>
    <row r="155" s="2" customFormat="1" hidden="1" spans="1:48">
      <c r="A155" s="141">
        <v>25</v>
      </c>
      <c r="B155" s="142"/>
      <c r="C155" s="81" t="s">
        <v>107</v>
      </c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93"/>
      <c r="P155" s="178" t="s">
        <v>9</v>
      </c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225">
        <f t="shared" si="12"/>
        <v>0</v>
      </c>
    </row>
    <row r="156" s="2" customFormat="1" hidden="1" spans="1:48">
      <c r="A156" s="141">
        <v>26</v>
      </c>
      <c r="B156" s="142"/>
      <c r="C156" s="81" t="s">
        <v>108</v>
      </c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93"/>
      <c r="P156" s="178" t="s">
        <v>9</v>
      </c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225">
        <f t="shared" si="12"/>
        <v>0</v>
      </c>
    </row>
    <row r="157" s="2" customFormat="1" hidden="1" spans="1:48">
      <c r="A157" s="141">
        <v>27</v>
      </c>
      <c r="B157" s="142"/>
      <c r="C157" s="81" t="s">
        <v>109</v>
      </c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93"/>
      <c r="P157" s="178" t="s">
        <v>9</v>
      </c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225">
        <f t="shared" si="12"/>
        <v>0</v>
      </c>
    </row>
    <row r="158" s="2" customFormat="1" hidden="1" spans="1:48">
      <c r="A158" s="141">
        <v>28</v>
      </c>
      <c r="B158" s="142"/>
      <c r="C158" s="81" t="s">
        <v>110</v>
      </c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93"/>
      <c r="P158" s="178" t="s">
        <v>9</v>
      </c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225">
        <f t="shared" si="12"/>
        <v>0</v>
      </c>
    </row>
    <row r="159" s="2" customFormat="1" ht="14.25" hidden="1" spans="1:48">
      <c r="A159" s="141">
        <v>29</v>
      </c>
      <c r="B159" s="142"/>
      <c r="C159" s="147" t="s">
        <v>40</v>
      </c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80"/>
      <c r="P159" s="178" t="s">
        <v>9</v>
      </c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  <c r="AC159" s="191"/>
      <c r="AD159" s="191"/>
      <c r="AE159" s="191"/>
      <c r="AF159" s="191"/>
      <c r="AG159" s="191"/>
      <c r="AH159" s="191"/>
      <c r="AI159" s="191"/>
      <c r="AJ159" s="191"/>
      <c r="AK159" s="191"/>
      <c r="AL159" s="191"/>
      <c r="AM159" s="191"/>
      <c r="AN159" s="101"/>
      <c r="AO159" s="101"/>
      <c r="AP159" s="101"/>
      <c r="AQ159" s="191"/>
      <c r="AR159" s="191"/>
      <c r="AS159" s="101"/>
      <c r="AT159" s="101"/>
      <c r="AU159" s="101"/>
      <c r="AV159" s="225">
        <f t="shared" si="12"/>
        <v>0</v>
      </c>
    </row>
    <row r="160" s="2" customFormat="1" hidden="1" spans="1:48">
      <c r="A160" s="141">
        <v>30</v>
      </c>
      <c r="B160" s="142"/>
      <c r="C160" s="82" t="s">
        <v>111</v>
      </c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93"/>
      <c r="P160" s="178" t="s">
        <v>9</v>
      </c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225">
        <f t="shared" si="12"/>
        <v>0</v>
      </c>
    </row>
    <row r="161" s="2" customFormat="1" ht="16" hidden="1" customHeight="1" spans="1:48">
      <c r="A161" s="141">
        <v>31</v>
      </c>
      <c r="B161" s="142"/>
      <c r="C161" s="82" t="s">
        <v>112</v>
      </c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93"/>
      <c r="P161" s="178" t="s">
        <v>9</v>
      </c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225">
        <f t="shared" si="12"/>
        <v>0</v>
      </c>
    </row>
    <row r="162" s="2" customFormat="1" ht="17" hidden="1" customHeight="1" spans="1:48">
      <c r="A162" s="67">
        <v>32</v>
      </c>
      <c r="B162" s="142"/>
      <c r="C162" s="82" t="s">
        <v>113</v>
      </c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93"/>
      <c r="P162" s="178" t="s">
        <v>9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225">
        <f t="shared" si="12"/>
        <v>0</v>
      </c>
    </row>
    <row r="163" s="2" customFormat="1" ht="15" hidden="1" customHeight="1" spans="1:48">
      <c r="A163" s="67">
        <v>33</v>
      </c>
      <c r="B163" s="142"/>
      <c r="C163" s="82" t="s">
        <v>114</v>
      </c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93"/>
      <c r="P163" s="178" t="s">
        <v>9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225">
        <f t="shared" si="12"/>
        <v>0</v>
      </c>
    </row>
    <row r="164" s="2" customFormat="1" ht="27" hidden="1" customHeight="1" spans="1:48">
      <c r="A164" s="67">
        <v>45</v>
      </c>
      <c r="B164" s="142"/>
      <c r="C164" s="81" t="s">
        <v>115</v>
      </c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93"/>
      <c r="P164" s="178" t="s">
        <v>9</v>
      </c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225">
        <f t="shared" si="12"/>
        <v>0</v>
      </c>
    </row>
    <row r="165" s="2" customFormat="1" ht="19" hidden="1" customHeight="1" spans="1:48">
      <c r="A165" s="67">
        <v>50</v>
      </c>
      <c r="B165" s="142"/>
      <c r="C165" s="82" t="s">
        <v>48</v>
      </c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93"/>
      <c r="P165" s="178" t="s">
        <v>9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225">
        <f t="shared" ref="AV165:AV178" si="13">SUM(Q165:AU165)</f>
        <v>0</v>
      </c>
    </row>
    <row r="166" s="2" customFormat="1" ht="18" hidden="1" customHeight="1" spans="1:48">
      <c r="A166" s="67">
        <v>51</v>
      </c>
      <c r="B166" s="142"/>
      <c r="C166" s="82" t="s">
        <v>49</v>
      </c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93"/>
      <c r="P166" s="178" t="s">
        <v>9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225">
        <f t="shared" si="13"/>
        <v>0</v>
      </c>
    </row>
    <row r="167" s="2" customFormat="1" ht="15" hidden="1" customHeight="1" spans="1:48">
      <c r="A167" s="67">
        <v>52</v>
      </c>
      <c r="B167" s="142"/>
      <c r="C167" s="82" t="s">
        <v>50</v>
      </c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93"/>
      <c r="P167" s="178" t="s">
        <v>9</v>
      </c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225">
        <f t="shared" si="13"/>
        <v>0</v>
      </c>
    </row>
    <row r="168" s="2" customFormat="1" ht="15" hidden="1" customHeight="1" spans="1:48">
      <c r="A168" s="67">
        <v>53</v>
      </c>
      <c r="B168" s="142"/>
      <c r="C168" s="81" t="s">
        <v>116</v>
      </c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93"/>
      <c r="P168" s="178" t="s">
        <v>9</v>
      </c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225">
        <f t="shared" si="13"/>
        <v>0</v>
      </c>
    </row>
    <row r="169" s="2" customFormat="1" ht="18" hidden="1" customHeight="1" spans="1:48">
      <c r="A169" s="67">
        <v>54</v>
      </c>
      <c r="B169" s="142"/>
      <c r="C169" s="81" t="s">
        <v>117</v>
      </c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93"/>
      <c r="P169" s="178" t="s">
        <v>9</v>
      </c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225">
        <f t="shared" si="13"/>
        <v>0</v>
      </c>
    </row>
    <row r="170" s="2" customFormat="1" ht="18.75" hidden="1" customHeight="1" spans="1:48">
      <c r="A170" s="67">
        <v>55</v>
      </c>
      <c r="B170" s="142"/>
      <c r="C170" s="82" t="s">
        <v>118</v>
      </c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93"/>
      <c r="P170" s="178" t="s">
        <v>9</v>
      </c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225">
        <f t="shared" si="13"/>
        <v>0</v>
      </c>
    </row>
    <row r="171" s="44" customFormat="1" ht="18.75" hidden="1" customHeight="1" spans="1:48">
      <c r="A171" s="86">
        <v>55</v>
      </c>
      <c r="B171" s="138"/>
      <c r="C171" s="82" t="s">
        <v>119</v>
      </c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93"/>
      <c r="P171" s="98" t="s">
        <v>9</v>
      </c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89"/>
      <c r="AT171" s="189"/>
      <c r="AU171" s="189"/>
      <c r="AV171" s="225">
        <f t="shared" si="13"/>
        <v>0</v>
      </c>
    </row>
    <row r="172" s="44" customFormat="1" ht="18.75" hidden="1" customHeight="1" spans="1:48">
      <c r="A172" s="86">
        <v>55</v>
      </c>
      <c r="B172" s="138"/>
      <c r="C172" s="82" t="s">
        <v>85</v>
      </c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93"/>
      <c r="P172" s="98" t="s">
        <v>9</v>
      </c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89"/>
      <c r="AT172" s="189"/>
      <c r="AU172" s="189"/>
      <c r="AV172" s="225">
        <f t="shared" si="13"/>
        <v>0</v>
      </c>
    </row>
    <row r="173" s="44" customFormat="1" ht="18.75" hidden="1" customHeight="1" spans="1:48">
      <c r="A173" s="86">
        <v>55</v>
      </c>
      <c r="B173" s="138"/>
      <c r="C173" s="82" t="s">
        <v>35</v>
      </c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93"/>
      <c r="P173" s="98" t="s">
        <v>9</v>
      </c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89"/>
      <c r="AT173" s="189"/>
      <c r="AU173" s="189"/>
      <c r="AV173" s="225">
        <f t="shared" si="13"/>
        <v>0</v>
      </c>
    </row>
    <row r="174" s="44" customFormat="1" ht="19.5" hidden="1" customHeight="1" spans="1:48">
      <c r="A174" s="86">
        <v>49</v>
      </c>
      <c r="B174" s="138"/>
      <c r="C174" s="149" t="s">
        <v>120</v>
      </c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81"/>
      <c r="P174" s="182" t="s">
        <v>9</v>
      </c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89"/>
      <c r="AT174" s="189"/>
      <c r="AU174" s="189"/>
      <c r="AV174" s="225">
        <f t="shared" si="13"/>
        <v>0</v>
      </c>
    </row>
    <row r="175" s="44" customFormat="1" ht="19.5" hidden="1" customHeight="1" spans="1:48">
      <c r="A175" s="86">
        <v>49</v>
      </c>
      <c r="B175" s="138"/>
      <c r="C175" s="149" t="s">
        <v>121</v>
      </c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81"/>
      <c r="P175" s="182" t="s">
        <v>9</v>
      </c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89"/>
      <c r="AT175" s="189"/>
      <c r="AU175" s="189"/>
      <c r="AV175" s="225">
        <f t="shared" si="13"/>
        <v>0</v>
      </c>
    </row>
    <row r="176" s="44" customFormat="1" ht="19.5" hidden="1" customHeight="1" spans="1:48">
      <c r="A176" s="86">
        <v>48</v>
      </c>
      <c r="B176" s="138"/>
      <c r="C176" s="150" t="s">
        <v>62</v>
      </c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83"/>
      <c r="P176" s="182" t="s">
        <v>9</v>
      </c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89"/>
      <c r="AT176" s="189"/>
      <c r="AU176" s="189"/>
      <c r="AV176" s="225">
        <f t="shared" si="13"/>
        <v>0</v>
      </c>
    </row>
    <row r="177" s="44" customFormat="1" ht="19.5" hidden="1" customHeight="1" spans="1:48">
      <c r="A177" s="86">
        <v>49</v>
      </c>
      <c r="B177" s="138"/>
      <c r="C177" s="150" t="s">
        <v>122</v>
      </c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83"/>
      <c r="P177" s="182" t="s">
        <v>9</v>
      </c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189"/>
      <c r="AK177" s="189"/>
      <c r="AL177" s="189"/>
      <c r="AM177" s="189"/>
      <c r="AN177" s="189"/>
      <c r="AO177" s="189"/>
      <c r="AP177" s="189"/>
      <c r="AQ177" s="189"/>
      <c r="AR177" s="189"/>
      <c r="AS177" s="189"/>
      <c r="AT177" s="189"/>
      <c r="AU177" s="189"/>
      <c r="AV177" s="225">
        <f t="shared" si="13"/>
        <v>0</v>
      </c>
    </row>
    <row r="178" s="44" customFormat="1" ht="19.5" hidden="1" customHeight="1" spans="1:48">
      <c r="A178" s="86">
        <v>49</v>
      </c>
      <c r="B178" s="138"/>
      <c r="C178" s="150" t="s">
        <v>123</v>
      </c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83"/>
      <c r="P178" s="182" t="s">
        <v>9</v>
      </c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  <c r="AQ178" s="189"/>
      <c r="AR178" s="189"/>
      <c r="AS178" s="189"/>
      <c r="AT178" s="189"/>
      <c r="AU178" s="189"/>
      <c r="AV178" s="225">
        <f t="shared" si="13"/>
        <v>0</v>
      </c>
    </row>
    <row r="179" s="44" customFormat="1" ht="20.25" hidden="1" customHeight="1" spans="1:48">
      <c r="A179" s="151" t="s">
        <v>6</v>
      </c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62"/>
      <c r="Q179" s="192">
        <f t="shared" ref="Q179:AU179" si="14">SUM(Q133:Q178)</f>
        <v>0</v>
      </c>
      <c r="R179" s="192">
        <f t="shared" si="14"/>
        <v>0</v>
      </c>
      <c r="S179" s="192">
        <f t="shared" si="14"/>
        <v>0</v>
      </c>
      <c r="T179" s="192">
        <f t="shared" si="14"/>
        <v>0</v>
      </c>
      <c r="U179" s="192">
        <f t="shared" si="14"/>
        <v>0</v>
      </c>
      <c r="V179" s="192">
        <f t="shared" si="14"/>
        <v>0</v>
      </c>
      <c r="W179" s="192">
        <f t="shared" si="14"/>
        <v>0</v>
      </c>
      <c r="X179" s="192">
        <f t="shared" si="14"/>
        <v>0</v>
      </c>
      <c r="Y179" s="192">
        <f t="shared" si="14"/>
        <v>0</v>
      </c>
      <c r="Z179" s="192">
        <f t="shared" si="14"/>
        <v>0</v>
      </c>
      <c r="AA179" s="192">
        <f t="shared" si="14"/>
        <v>0</v>
      </c>
      <c r="AB179" s="192">
        <f t="shared" si="14"/>
        <v>0</v>
      </c>
      <c r="AC179" s="192">
        <f t="shared" si="14"/>
        <v>0</v>
      </c>
      <c r="AD179" s="192">
        <f t="shared" si="14"/>
        <v>0</v>
      </c>
      <c r="AE179" s="192">
        <f t="shared" si="14"/>
        <v>0</v>
      </c>
      <c r="AF179" s="192">
        <f t="shared" si="14"/>
        <v>0</v>
      </c>
      <c r="AG179" s="192">
        <f t="shared" si="14"/>
        <v>0</v>
      </c>
      <c r="AH179" s="192">
        <f t="shared" si="14"/>
        <v>0</v>
      </c>
      <c r="AI179" s="192">
        <f t="shared" si="14"/>
        <v>0</v>
      </c>
      <c r="AJ179" s="192">
        <f t="shared" si="14"/>
        <v>0</v>
      </c>
      <c r="AK179" s="192">
        <f t="shared" si="14"/>
        <v>0</v>
      </c>
      <c r="AL179" s="192">
        <f t="shared" si="14"/>
        <v>0</v>
      </c>
      <c r="AM179" s="192">
        <f t="shared" si="14"/>
        <v>0</v>
      </c>
      <c r="AN179" s="192">
        <f t="shared" si="14"/>
        <v>0</v>
      </c>
      <c r="AO179" s="192">
        <f t="shared" si="14"/>
        <v>0</v>
      </c>
      <c r="AP179" s="192">
        <f t="shared" si="14"/>
        <v>0</v>
      </c>
      <c r="AQ179" s="192">
        <f t="shared" si="14"/>
        <v>0</v>
      </c>
      <c r="AR179" s="192">
        <f t="shared" si="14"/>
        <v>0</v>
      </c>
      <c r="AS179" s="192">
        <f t="shared" si="14"/>
        <v>0</v>
      </c>
      <c r="AT179" s="192">
        <f t="shared" si="14"/>
        <v>0</v>
      </c>
      <c r="AU179" s="192">
        <f t="shared" si="14"/>
        <v>0</v>
      </c>
      <c r="AV179" s="225">
        <f t="shared" ref="AV179" si="15">SUM(Q179:AU179)</f>
        <v>0</v>
      </c>
    </row>
    <row r="180" s="44" customFormat="1" ht="38.25" hidden="1" customHeight="1" spans="1:48">
      <c r="A180" s="152" t="s">
        <v>69</v>
      </c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226"/>
    </row>
    <row r="181" s="44" customFormat="1" ht="28.5" hidden="1" customHeight="1" spans="1:48">
      <c r="A181" s="154" t="s">
        <v>70</v>
      </c>
      <c r="B181" s="155"/>
      <c r="C181" s="156" t="s">
        <v>3</v>
      </c>
      <c r="D181" s="157"/>
      <c r="E181" s="158"/>
      <c r="F181" s="62" t="s">
        <v>71</v>
      </c>
      <c r="G181" s="62"/>
      <c r="H181" s="62"/>
      <c r="I181" s="62"/>
      <c r="J181" s="62"/>
      <c r="K181" s="62"/>
      <c r="L181" s="122" t="s">
        <v>72</v>
      </c>
      <c r="M181" s="184"/>
      <c r="N181" s="184"/>
      <c r="O181" s="98" t="s">
        <v>73</v>
      </c>
      <c r="P181" s="98"/>
      <c r="Q181" s="98"/>
      <c r="R181" s="98"/>
      <c r="S181" s="98"/>
      <c r="T181" s="98"/>
      <c r="U181" s="98"/>
      <c r="V181" s="98"/>
      <c r="W181" s="98"/>
      <c r="X181" s="193" t="s">
        <v>124</v>
      </c>
      <c r="Y181" s="207"/>
      <c r="Z181" s="193" t="s">
        <v>125</v>
      </c>
      <c r="AA181" s="207"/>
      <c r="AB181" s="193" t="s">
        <v>126</v>
      </c>
      <c r="AC181" s="207"/>
      <c r="AD181" s="208" t="s">
        <v>84</v>
      </c>
      <c r="AE181" s="209"/>
      <c r="AF181" s="214" t="s">
        <v>144</v>
      </c>
      <c r="AG181" s="187"/>
      <c r="AH181" s="187"/>
      <c r="AI181" s="187"/>
      <c r="AJ181" s="187"/>
      <c r="AK181" s="201"/>
      <c r="AL181" s="186" t="s">
        <v>128</v>
      </c>
      <c r="AM181" s="201"/>
      <c r="AN181" s="186" t="s">
        <v>129</v>
      </c>
      <c r="AO181" s="201"/>
      <c r="AP181" s="227" t="s">
        <v>130</v>
      </c>
      <c r="AQ181" s="228"/>
      <c r="AR181" s="214" t="s">
        <v>131</v>
      </c>
      <c r="AS181" s="187"/>
      <c r="AT181" s="187"/>
      <c r="AU181" s="201"/>
      <c r="AV181" s="229" t="s">
        <v>6</v>
      </c>
    </row>
    <row r="182" s="44" customFormat="1" ht="43.5" hidden="1" customHeight="1" spans="1:48">
      <c r="A182" s="159"/>
      <c r="B182" s="160"/>
      <c r="C182" s="161"/>
      <c r="D182" s="151"/>
      <c r="E182" s="162"/>
      <c r="F182" s="62" t="s">
        <v>77</v>
      </c>
      <c r="G182" s="62"/>
      <c r="H182" s="62" t="s">
        <v>78</v>
      </c>
      <c r="I182" s="62"/>
      <c r="J182" s="62" t="s">
        <v>79</v>
      </c>
      <c r="K182" s="62"/>
      <c r="L182" s="122" t="s">
        <v>80</v>
      </c>
      <c r="M182" s="122"/>
      <c r="N182" s="122"/>
      <c r="O182" s="122" t="s">
        <v>132</v>
      </c>
      <c r="P182" s="184"/>
      <c r="Q182" s="184"/>
      <c r="R182" s="138" t="s">
        <v>133</v>
      </c>
      <c r="S182" s="138"/>
      <c r="T182" s="194" t="s">
        <v>134</v>
      </c>
      <c r="U182" s="195"/>
      <c r="V182" s="194" t="s">
        <v>81</v>
      </c>
      <c r="W182" s="194"/>
      <c r="X182" s="196"/>
      <c r="Y182" s="211"/>
      <c r="Z182" s="196"/>
      <c r="AA182" s="211"/>
      <c r="AB182" s="196"/>
      <c r="AC182" s="211"/>
      <c r="AD182" s="212"/>
      <c r="AE182" s="213"/>
      <c r="AF182" s="214" t="s">
        <v>135</v>
      </c>
      <c r="AG182" s="201"/>
      <c r="AH182" s="214" t="s">
        <v>136</v>
      </c>
      <c r="AI182" s="201"/>
      <c r="AJ182" s="170" t="s">
        <v>137</v>
      </c>
      <c r="AK182" s="172"/>
      <c r="AL182" s="206" t="s">
        <v>89</v>
      </c>
      <c r="AM182" s="206"/>
      <c r="AN182" s="186" t="s">
        <v>86</v>
      </c>
      <c r="AO182" s="201"/>
      <c r="AP182" s="230"/>
      <c r="AQ182" s="231"/>
      <c r="AR182" s="232" t="s">
        <v>93</v>
      </c>
      <c r="AS182" s="233"/>
      <c r="AT182" s="232" t="s">
        <v>138</v>
      </c>
      <c r="AU182" s="233"/>
      <c r="AV182" s="234"/>
    </row>
    <row r="183" s="44" customFormat="1" ht="21" hidden="1" customHeight="1" spans="1:48">
      <c r="A183" s="156" t="s">
        <v>139</v>
      </c>
      <c r="B183" s="155"/>
      <c r="C183" s="156" t="s">
        <v>95</v>
      </c>
      <c r="D183" s="157"/>
      <c r="E183" s="158"/>
      <c r="F183" s="122">
        <v>0</v>
      </c>
      <c r="G183" s="122"/>
      <c r="H183" s="122">
        <v>0</v>
      </c>
      <c r="I183" s="122"/>
      <c r="J183" s="122">
        <v>0</v>
      </c>
      <c r="K183" s="122"/>
      <c r="L183" s="122" t="s">
        <v>140</v>
      </c>
      <c r="M183" s="122"/>
      <c r="N183" s="122"/>
      <c r="O183" s="122" t="s">
        <v>140</v>
      </c>
      <c r="P183" s="184"/>
      <c r="Q183" s="184"/>
      <c r="R183" s="98" t="s">
        <v>140</v>
      </c>
      <c r="S183" s="98"/>
      <c r="T183" s="98"/>
      <c r="U183" s="98" t="s">
        <v>140</v>
      </c>
      <c r="V183" s="98"/>
      <c r="W183" s="98"/>
      <c r="X183" s="186" t="s">
        <v>140</v>
      </c>
      <c r="Y183" s="201"/>
      <c r="Z183" s="186" t="s">
        <v>140</v>
      </c>
      <c r="AA183" s="201"/>
      <c r="AB183" s="186" t="s">
        <v>140</v>
      </c>
      <c r="AC183" s="201"/>
      <c r="AD183" s="186" t="s">
        <v>140</v>
      </c>
      <c r="AE183" s="201"/>
      <c r="AF183" s="186" t="s">
        <v>140</v>
      </c>
      <c r="AG183" s="201"/>
      <c r="AH183" s="186"/>
      <c r="AI183" s="201"/>
      <c r="AJ183" s="186" t="s">
        <v>140</v>
      </c>
      <c r="AK183" s="201"/>
      <c r="AL183" s="186"/>
      <c r="AM183" s="201"/>
      <c r="AN183" s="186"/>
      <c r="AO183" s="201"/>
      <c r="AP183" s="186" t="s">
        <v>140</v>
      </c>
      <c r="AQ183" s="201"/>
      <c r="AR183" s="186" t="s">
        <v>140</v>
      </c>
      <c r="AS183" s="201"/>
      <c r="AT183" s="186" t="s">
        <v>140</v>
      </c>
      <c r="AU183" s="201"/>
      <c r="AV183" s="110">
        <f>SUM(F183:AU183)</f>
        <v>0</v>
      </c>
    </row>
    <row r="184" s="47" customFormat="1" ht="42.75" hidden="1" customHeight="1" spans="1:48">
      <c r="A184" s="159"/>
      <c r="B184" s="160"/>
      <c r="C184" s="161"/>
      <c r="D184" s="151"/>
      <c r="E184" s="162"/>
      <c r="F184" s="123">
        <f>(AV130+AV131)/2</f>
        <v>0</v>
      </c>
      <c r="G184" s="123"/>
      <c r="H184" s="124">
        <f>(AV107+AV108)/2</f>
        <v>0</v>
      </c>
      <c r="I184" s="124"/>
      <c r="J184" s="168">
        <v>0</v>
      </c>
      <c r="K184" s="169"/>
      <c r="L184" s="185">
        <f>(AV137+AV138)/2</f>
        <v>0</v>
      </c>
      <c r="M184" s="185"/>
      <c r="N184" s="185"/>
      <c r="O184" s="185">
        <f>(AV162+AV163)/2</f>
        <v>0</v>
      </c>
      <c r="P184" s="185"/>
      <c r="Q184" s="185"/>
      <c r="R184" s="197">
        <f>(AV160+AV161)/2</f>
        <v>0</v>
      </c>
      <c r="S184" s="197"/>
      <c r="T184" s="185">
        <f>(AV151+AV150)/2</f>
        <v>0</v>
      </c>
      <c r="U184" s="198"/>
      <c r="V184" s="185">
        <f>(AV141+AV142)/2</f>
        <v>0</v>
      </c>
      <c r="W184" s="185"/>
      <c r="X184" s="199">
        <f>AV170</f>
        <v>0</v>
      </c>
      <c r="Y184" s="215"/>
      <c r="Z184" s="168">
        <f>(AV153+AV154)/2</f>
        <v>0</v>
      </c>
      <c r="AA184" s="169"/>
      <c r="AB184" s="168"/>
      <c r="AC184" s="169"/>
      <c r="AD184" s="168">
        <f>AV152</f>
        <v>0</v>
      </c>
      <c r="AE184" s="169"/>
      <c r="AF184" s="199">
        <f>(AV168+AV169)/2</f>
        <v>0</v>
      </c>
      <c r="AG184" s="215"/>
      <c r="AH184" s="168">
        <f>(AV165+AV166+AV167)/3</f>
        <v>0</v>
      </c>
      <c r="AI184" s="169"/>
      <c r="AJ184" s="199">
        <f>(AV145+AV146)/2</f>
        <v>0</v>
      </c>
      <c r="AK184" s="215"/>
      <c r="AL184" s="168">
        <f>AV159</f>
        <v>0</v>
      </c>
      <c r="AM184" s="169"/>
      <c r="AN184" s="168">
        <v>0</v>
      </c>
      <c r="AO184" s="169"/>
      <c r="AP184" s="168">
        <f>(AV139+AV140)/2</f>
        <v>0</v>
      </c>
      <c r="AQ184" s="169"/>
      <c r="AR184" s="168">
        <f>AV171</f>
        <v>0</v>
      </c>
      <c r="AS184" s="169"/>
      <c r="AT184" s="168">
        <f>(BZ135+BZ136)/2</f>
        <v>0</v>
      </c>
      <c r="AU184" s="169"/>
      <c r="AV184" s="235">
        <f>SUM(F184:AU184)</f>
        <v>0</v>
      </c>
    </row>
    <row r="185" s="48" customFormat="1" ht="38.25" hidden="1" customHeight="1" spans="1:48">
      <c r="A185" s="163" t="s">
        <v>96</v>
      </c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200"/>
      <c r="R185" s="200"/>
      <c r="S185" s="200"/>
      <c r="T185" s="200" t="s">
        <v>97</v>
      </c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 t="s">
        <v>98</v>
      </c>
      <c r="AH185" s="200"/>
      <c r="AI185" s="200"/>
      <c r="AJ185" s="200"/>
      <c r="AK185" s="200"/>
      <c r="AL185" s="200" t="s">
        <v>99</v>
      </c>
      <c r="AM185" s="200"/>
      <c r="AN185" s="200"/>
      <c r="AO185" s="200"/>
      <c r="AP185" s="200"/>
      <c r="AQ185" s="200"/>
      <c r="AR185" s="200"/>
      <c r="AS185" s="200"/>
      <c r="AT185" s="200"/>
      <c r="AU185" s="200"/>
      <c r="AV185" s="236"/>
    </row>
    <row r="186" s="49" customFormat="1" ht="8" customHeight="1" spans="1:48">
      <c r="A186" s="240" t="s">
        <v>141</v>
      </c>
      <c r="B186" s="240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240"/>
      <c r="Q186" s="274"/>
      <c r="R186" s="274"/>
      <c r="S186" s="274"/>
      <c r="T186" s="274"/>
      <c r="U186" s="274"/>
      <c r="V186" s="274"/>
      <c r="W186" s="274"/>
      <c r="X186" s="274"/>
      <c r="Y186" s="274"/>
      <c r="Z186" s="274"/>
      <c r="AA186" s="274"/>
      <c r="AB186" s="274"/>
      <c r="AC186" s="274"/>
      <c r="AD186" s="274"/>
      <c r="AE186" s="274"/>
      <c r="AF186" s="274"/>
      <c r="AG186" s="274"/>
      <c r="AH186" s="274"/>
      <c r="AI186" s="274"/>
      <c r="AJ186" s="274"/>
      <c r="AK186" s="274"/>
      <c r="AL186" s="274"/>
      <c r="AM186" s="274"/>
      <c r="AN186" s="274"/>
      <c r="AO186" s="274"/>
      <c r="AP186" s="274"/>
      <c r="AQ186" s="274"/>
      <c r="AR186" s="274"/>
      <c r="AS186" s="274"/>
      <c r="AT186" s="274"/>
      <c r="AU186" s="274"/>
      <c r="AV186" s="280"/>
    </row>
    <row r="187" s="50" customFormat="1" ht="39" customHeight="1" spans="1:49">
      <c r="A187" s="241" t="s">
        <v>145</v>
      </c>
      <c r="B187" s="242"/>
      <c r="C187" s="243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  <c r="AJ187" s="242"/>
      <c r="AK187" s="242"/>
      <c r="AL187" s="242"/>
      <c r="AM187" s="242"/>
      <c r="AN187" s="242"/>
      <c r="AO187" s="242"/>
      <c r="AP187" s="242"/>
      <c r="AQ187" s="242"/>
      <c r="AR187" s="242"/>
      <c r="AS187" s="242"/>
      <c r="AT187" s="242"/>
      <c r="AU187" s="242"/>
      <c r="AV187" s="281"/>
      <c r="AW187" s="286"/>
    </row>
    <row r="188" s="49" customFormat="1" ht="73" customHeight="1" spans="1:49">
      <c r="A188" s="244" t="s">
        <v>146</v>
      </c>
      <c r="B188" s="244" t="s">
        <v>147</v>
      </c>
      <c r="C188" s="245" t="s">
        <v>148</v>
      </c>
      <c r="D188" s="246"/>
      <c r="E188" s="247" t="s">
        <v>149</v>
      </c>
      <c r="F188" s="248"/>
      <c r="G188" s="249"/>
      <c r="H188" s="247" t="s">
        <v>150</v>
      </c>
      <c r="I188" s="248"/>
      <c r="J188" s="268" t="s">
        <v>151</v>
      </c>
      <c r="K188" s="269"/>
      <c r="L188" s="268" t="s">
        <v>81</v>
      </c>
      <c r="M188" s="269"/>
      <c r="N188" s="270" t="s">
        <v>152</v>
      </c>
      <c r="O188" s="270"/>
      <c r="P188" s="271" t="s">
        <v>153</v>
      </c>
      <c r="Q188" s="275"/>
      <c r="R188" s="276" t="s">
        <v>154</v>
      </c>
      <c r="S188" s="277"/>
      <c r="T188" s="276" t="s">
        <v>155</v>
      </c>
      <c r="U188" s="277"/>
      <c r="V188" s="276" t="s">
        <v>156</v>
      </c>
      <c r="W188" s="277"/>
      <c r="X188" s="270" t="s">
        <v>157</v>
      </c>
      <c r="Y188" s="270"/>
      <c r="Z188" s="270" t="s">
        <v>51</v>
      </c>
      <c r="AA188" s="270"/>
      <c r="AB188" s="270" t="s">
        <v>158</v>
      </c>
      <c r="AC188" s="270"/>
      <c r="AD188" s="270" t="s">
        <v>159</v>
      </c>
      <c r="AE188" s="270"/>
      <c r="AF188" s="270" t="s">
        <v>160</v>
      </c>
      <c r="AG188" s="270"/>
      <c r="AH188" s="270" t="s">
        <v>161</v>
      </c>
      <c r="AI188" s="270"/>
      <c r="AJ188" s="270" t="s">
        <v>162</v>
      </c>
      <c r="AK188" s="270"/>
      <c r="AL188" s="270"/>
      <c r="AM188" s="278" t="s">
        <v>163</v>
      </c>
      <c r="AN188" s="270"/>
      <c r="AO188" s="270"/>
      <c r="AP188" s="270" t="s">
        <v>164</v>
      </c>
      <c r="AQ188" s="270"/>
      <c r="AR188" s="270" t="s">
        <v>165</v>
      </c>
      <c r="AS188" s="270"/>
      <c r="AT188" s="278" t="s">
        <v>166</v>
      </c>
      <c r="AU188" s="278"/>
      <c r="AV188" s="282" t="s">
        <v>167</v>
      </c>
      <c r="AW188" s="287"/>
    </row>
    <row r="189" s="51" customFormat="1" ht="53" customHeight="1" spans="1:49">
      <c r="A189" s="250">
        <v>1</v>
      </c>
      <c r="B189" s="251"/>
      <c r="C189" s="252" t="s">
        <v>168</v>
      </c>
      <c r="D189" s="253"/>
      <c r="E189" s="254">
        <f>SUM(H189:AS189)</f>
        <v>3120.83333333333</v>
      </c>
      <c r="F189" s="255"/>
      <c r="G189" s="256"/>
      <c r="H189" s="257">
        <f>AF69</f>
        <v>0</v>
      </c>
      <c r="I189" s="257"/>
      <c r="J189" s="257">
        <f>AH69</f>
        <v>31</v>
      </c>
      <c r="K189" s="257"/>
      <c r="L189" s="257">
        <f>R69</f>
        <v>143</v>
      </c>
      <c r="M189" s="257"/>
      <c r="N189" s="254">
        <f>AP69</f>
        <v>0</v>
      </c>
      <c r="O189" s="256"/>
      <c r="P189" s="254">
        <f>U69</f>
        <v>30</v>
      </c>
      <c r="Q189" s="256"/>
      <c r="R189" s="254">
        <f>X69</f>
        <v>1789</v>
      </c>
      <c r="S189" s="256"/>
      <c r="T189" s="254">
        <f>L69</f>
        <v>3</v>
      </c>
      <c r="U189" s="256"/>
      <c r="V189" s="254">
        <f>O69</f>
        <v>28</v>
      </c>
      <c r="W189" s="256"/>
      <c r="X189" s="257">
        <f>Z69</f>
        <v>0</v>
      </c>
      <c r="Y189" s="257"/>
      <c r="Z189" s="257">
        <f>AR69</f>
        <v>0</v>
      </c>
      <c r="AA189" s="257"/>
      <c r="AB189" s="257">
        <f>AN69</f>
        <v>0</v>
      </c>
      <c r="AC189" s="257"/>
      <c r="AD189" s="257">
        <f>AJ69</f>
        <v>338</v>
      </c>
      <c r="AE189" s="257"/>
      <c r="AF189" s="257">
        <f>AD69</f>
        <v>30.3333333333333</v>
      </c>
      <c r="AG189" s="257"/>
      <c r="AH189" s="257">
        <f>AB69</f>
        <v>0</v>
      </c>
      <c r="AI189" s="257"/>
      <c r="AJ189" s="257">
        <f>H69</f>
        <v>0</v>
      </c>
      <c r="AK189" s="257"/>
      <c r="AL189" s="257"/>
      <c r="AM189" s="257">
        <f>AL69</f>
        <v>0</v>
      </c>
      <c r="AN189" s="257"/>
      <c r="AO189" s="257"/>
      <c r="AP189" s="283">
        <f>F69</f>
        <v>0</v>
      </c>
      <c r="AQ189" s="283"/>
      <c r="AR189" s="283">
        <f>AT69</f>
        <v>728.5</v>
      </c>
      <c r="AS189" s="283"/>
      <c r="AT189" s="257">
        <v>14</v>
      </c>
      <c r="AU189" s="257"/>
      <c r="AV189" s="284">
        <v>23</v>
      </c>
      <c r="AW189" s="257"/>
    </row>
    <row r="190" s="51" customFormat="1" ht="59.25" hidden="1" customHeight="1" spans="1:49">
      <c r="A190" s="258">
        <v>2</v>
      </c>
      <c r="B190" s="259" t="s">
        <v>139</v>
      </c>
      <c r="C190" s="260" t="s">
        <v>169</v>
      </c>
      <c r="D190" s="261"/>
      <c r="E190" s="254">
        <f>SUM(H190:AS190)</f>
        <v>0</v>
      </c>
      <c r="F190" s="255"/>
      <c r="G190" s="256"/>
      <c r="H190" s="257">
        <v>0</v>
      </c>
      <c r="I190" s="257"/>
      <c r="J190" s="257">
        <f>AJ127</f>
        <v>0</v>
      </c>
      <c r="K190" s="257"/>
      <c r="L190" s="257">
        <f>V183</f>
        <v>0</v>
      </c>
      <c r="M190" s="257"/>
      <c r="N190" s="254">
        <v>0</v>
      </c>
      <c r="O190" s="256"/>
      <c r="P190" s="254">
        <f>T183</f>
        <v>0</v>
      </c>
      <c r="Q190" s="256"/>
      <c r="R190" s="254">
        <v>0</v>
      </c>
      <c r="S190" s="256"/>
      <c r="T190" s="254">
        <f>L127</f>
        <v>0</v>
      </c>
      <c r="U190" s="256"/>
      <c r="V190" s="254"/>
      <c r="W190" s="256"/>
      <c r="X190" s="257">
        <v>0</v>
      </c>
      <c r="Y190" s="257"/>
      <c r="Z190" s="257">
        <f>AV170</f>
        <v>0</v>
      </c>
      <c r="AA190" s="257"/>
      <c r="AB190" s="257">
        <v>0</v>
      </c>
      <c r="AC190" s="257"/>
      <c r="AD190" s="257">
        <f>AL183</f>
        <v>0</v>
      </c>
      <c r="AE190" s="257"/>
      <c r="AF190" s="257">
        <f>AH183</f>
        <v>0</v>
      </c>
      <c r="AG190" s="257"/>
      <c r="AH190" s="257">
        <v>0</v>
      </c>
      <c r="AI190" s="257"/>
      <c r="AJ190" s="257">
        <v>0</v>
      </c>
      <c r="AK190" s="257"/>
      <c r="AL190" s="257"/>
      <c r="AM190" s="257">
        <v>0</v>
      </c>
      <c r="AN190" s="257"/>
      <c r="AO190" s="257"/>
      <c r="AP190" s="283" t="str">
        <f>Z183</f>
        <v>/</v>
      </c>
      <c r="AQ190" s="283"/>
      <c r="AR190" s="257" t="str">
        <f>AP183</f>
        <v>/</v>
      </c>
      <c r="AS190" s="257"/>
      <c r="AT190" s="257">
        <v>16</v>
      </c>
      <c r="AU190" s="257"/>
      <c r="AV190" s="284">
        <v>26</v>
      </c>
      <c r="AW190" s="257"/>
    </row>
    <row r="191" s="51" customFormat="1" ht="59.25" hidden="1" customHeight="1" spans="1:49">
      <c r="A191" s="258">
        <v>2</v>
      </c>
      <c r="B191" s="259" t="s">
        <v>139</v>
      </c>
      <c r="C191" s="260" t="s">
        <v>170</v>
      </c>
      <c r="D191" s="261"/>
      <c r="E191" s="254">
        <f>SUM(H191:AS191)</f>
        <v>0</v>
      </c>
      <c r="F191" s="255"/>
      <c r="G191" s="256"/>
      <c r="H191" s="257">
        <v>0</v>
      </c>
      <c r="I191" s="257"/>
      <c r="J191" s="257">
        <v>0</v>
      </c>
      <c r="K191" s="257"/>
      <c r="L191" s="257">
        <f>V184</f>
        <v>0</v>
      </c>
      <c r="M191" s="257"/>
      <c r="N191" s="254">
        <f>O184</f>
        <v>0</v>
      </c>
      <c r="O191" s="256"/>
      <c r="P191" s="254">
        <f>T184</f>
        <v>0</v>
      </c>
      <c r="Q191" s="256"/>
      <c r="R191" s="254">
        <f>R184</f>
        <v>0</v>
      </c>
      <c r="S191" s="256"/>
      <c r="T191" s="254">
        <v>0</v>
      </c>
      <c r="U191" s="256"/>
      <c r="V191" s="254">
        <v>0</v>
      </c>
      <c r="W191" s="256"/>
      <c r="X191" s="257">
        <f>AD184</f>
        <v>0</v>
      </c>
      <c r="Y191" s="257"/>
      <c r="Z191" s="257">
        <f>AV171</f>
        <v>0</v>
      </c>
      <c r="AA191" s="257"/>
      <c r="AB191" s="257">
        <f>F184</f>
        <v>0</v>
      </c>
      <c r="AC191" s="257"/>
      <c r="AD191" s="257">
        <f>AL184</f>
        <v>0</v>
      </c>
      <c r="AE191" s="257"/>
      <c r="AF191" s="257">
        <f>AH184</f>
        <v>0</v>
      </c>
      <c r="AG191" s="257"/>
      <c r="AH191" s="257">
        <f>X184</f>
        <v>0</v>
      </c>
      <c r="AI191" s="257"/>
      <c r="AJ191" s="257">
        <f>AB184</f>
        <v>0</v>
      </c>
      <c r="AK191" s="257"/>
      <c r="AL191" s="257"/>
      <c r="AM191" s="257">
        <v>0</v>
      </c>
      <c r="AN191" s="257"/>
      <c r="AO191" s="257"/>
      <c r="AP191" s="283">
        <f>Z184</f>
        <v>0</v>
      </c>
      <c r="AQ191" s="283"/>
      <c r="AR191" s="257">
        <f>AP184</f>
        <v>0</v>
      </c>
      <c r="AS191" s="257"/>
      <c r="AT191" s="257"/>
      <c r="AU191" s="257"/>
      <c r="AV191" s="284"/>
      <c r="AW191" s="257"/>
    </row>
    <row r="192" s="52" customFormat="1" ht="57.75" customHeight="1" spans="1:49">
      <c r="A192" s="262" t="s">
        <v>149</v>
      </c>
      <c r="B192" s="263"/>
      <c r="C192" s="263"/>
      <c r="D192" s="264"/>
      <c r="E192" s="265">
        <f>E191+E189+E190</f>
        <v>3120.83333333333</v>
      </c>
      <c r="F192" s="266"/>
      <c r="G192" s="267"/>
      <c r="H192" s="265">
        <f>SUM(H189:I191)</f>
        <v>0</v>
      </c>
      <c r="I192" s="267"/>
      <c r="J192" s="272">
        <f>SUM(J189:K191)</f>
        <v>31</v>
      </c>
      <c r="K192" s="273"/>
      <c r="L192" s="272">
        <f>SUM(L189:M191)</f>
        <v>143</v>
      </c>
      <c r="M192" s="273"/>
      <c r="N192" s="272">
        <f>SUM(N189:O191)</f>
        <v>0</v>
      </c>
      <c r="O192" s="273"/>
      <c r="P192" s="272">
        <f>SUM(P189:Q191)</f>
        <v>30</v>
      </c>
      <c r="Q192" s="273"/>
      <c r="R192" s="272">
        <f>SUM(R189:S191)</f>
        <v>1789</v>
      </c>
      <c r="S192" s="273"/>
      <c r="T192" s="272">
        <f>SUM(T189:U191)</f>
        <v>3</v>
      </c>
      <c r="U192" s="273"/>
      <c r="V192" s="272">
        <f>SUM(V189:W191)</f>
        <v>28</v>
      </c>
      <c r="W192" s="273"/>
      <c r="X192" s="265">
        <f>SUM(X189:Y191)</f>
        <v>0</v>
      </c>
      <c r="Y192" s="267"/>
      <c r="Z192" s="265">
        <f>SUM(Z189:AA191)</f>
        <v>0</v>
      </c>
      <c r="AA192" s="267"/>
      <c r="AB192" s="265">
        <f>SUM(AB189:AC191)</f>
        <v>0</v>
      </c>
      <c r="AC192" s="267"/>
      <c r="AD192" s="272">
        <f>SUM(AD189:AE191)</f>
        <v>338</v>
      </c>
      <c r="AE192" s="273"/>
      <c r="AF192" s="272">
        <f>SUM(AF189:AG191)</f>
        <v>30.3333333333333</v>
      </c>
      <c r="AG192" s="273"/>
      <c r="AH192" s="265">
        <f>SUM(AH189:AI191)</f>
        <v>0</v>
      </c>
      <c r="AI192" s="267"/>
      <c r="AJ192" s="279">
        <f>AJ189+AJ191</f>
        <v>0</v>
      </c>
      <c r="AK192" s="279"/>
      <c r="AL192" s="279">
        <f>SUM(AL189:AM191)</f>
        <v>0</v>
      </c>
      <c r="AM192" s="279">
        <f>AM189+AM191</f>
        <v>0</v>
      </c>
      <c r="AN192" s="279">
        <f>SUM(AN189:AO191)</f>
        <v>0</v>
      </c>
      <c r="AO192" s="279"/>
      <c r="AP192" s="265">
        <f>SUM(AP189:AQ191)</f>
        <v>0</v>
      </c>
      <c r="AQ192" s="267"/>
      <c r="AR192" s="265">
        <f>SUM(AR189:AS191)</f>
        <v>728.5</v>
      </c>
      <c r="AS192" s="267"/>
      <c r="AT192" s="265">
        <v>14</v>
      </c>
      <c r="AU192" s="267"/>
      <c r="AV192" s="285">
        <v>23</v>
      </c>
      <c r="AW192" s="288"/>
    </row>
    <row r="193" s="53" customFormat="1" ht="53.25" customHeight="1" spans="1:49">
      <c r="A193" s="289" t="s">
        <v>171</v>
      </c>
      <c r="B193" s="290"/>
      <c r="C193" s="290"/>
      <c r="D193" s="290"/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  <c r="P193" s="290"/>
      <c r="Q193" s="290"/>
      <c r="R193" s="290"/>
      <c r="S193" s="290"/>
      <c r="T193" s="290"/>
      <c r="U193" s="290"/>
      <c r="V193" s="290"/>
      <c r="W193" s="294"/>
      <c r="X193" s="295" t="s">
        <v>172</v>
      </c>
      <c r="Y193" s="297"/>
      <c r="Z193" s="297"/>
      <c r="AA193" s="297"/>
      <c r="AB193" s="297"/>
      <c r="AC193" s="297"/>
      <c r="AD193" s="297"/>
      <c r="AE193" s="297"/>
      <c r="AF193" s="297"/>
      <c r="AG193" s="297"/>
      <c r="AH193" s="297"/>
      <c r="AI193" s="297"/>
      <c r="AJ193" s="297"/>
      <c r="AK193" s="297"/>
      <c r="AL193" s="297"/>
      <c r="AM193" s="297"/>
      <c r="AN193" s="297"/>
      <c r="AO193" s="297"/>
      <c r="AP193" s="297"/>
      <c r="AQ193" s="297"/>
      <c r="AR193" s="297"/>
      <c r="AS193" s="297"/>
      <c r="AT193" s="297"/>
      <c r="AU193" s="297"/>
      <c r="AV193" s="299"/>
      <c r="AW193" s="301"/>
    </row>
    <row r="194" s="53" customFormat="1" ht="8.25" customHeight="1" spans="1:49">
      <c r="A194" s="291"/>
      <c r="B194" s="292"/>
      <c r="C194" s="292"/>
      <c r="D194" s="292"/>
      <c r="E194" s="292"/>
      <c r="F194" s="292"/>
      <c r="G194" s="292"/>
      <c r="H194" s="292"/>
      <c r="I194" s="292"/>
      <c r="J194" s="292"/>
      <c r="K194" s="292"/>
      <c r="L194" s="292"/>
      <c r="M194" s="292"/>
      <c r="N194" s="292"/>
      <c r="O194" s="292"/>
      <c r="P194" s="292"/>
      <c r="Q194" s="296"/>
      <c r="R194" s="296"/>
      <c r="S194" s="296"/>
      <c r="T194" s="296"/>
      <c r="U194" s="296"/>
      <c r="V194" s="296"/>
      <c r="W194" s="29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  <c r="AP194" s="126"/>
      <c r="AQ194" s="126"/>
      <c r="AR194" s="126"/>
      <c r="AS194" s="126"/>
      <c r="AT194" s="126"/>
      <c r="AU194" s="126"/>
      <c r="AV194" s="300"/>
      <c r="AW194" s="302"/>
    </row>
    <row r="198" ht="35.25" customHeight="1" spans="10:13">
      <c r="J198" s="293"/>
      <c r="K198" s="293"/>
      <c r="L198" s="293"/>
      <c r="M198" s="293"/>
    </row>
    <row r="199" spans="34:34">
      <c r="AH199" s="298"/>
    </row>
  </sheetData>
  <mergeCells count="497">
    <mergeCell ref="A1:AV1"/>
    <mergeCell ref="C2:O2"/>
    <mergeCell ref="Q2:AV2"/>
    <mergeCell ref="C4:O4"/>
    <mergeCell ref="C5:O5"/>
    <mergeCell ref="C6:O6"/>
    <mergeCell ref="C7:O7"/>
    <mergeCell ref="C8:O8"/>
    <mergeCell ref="C9:O9"/>
    <mergeCell ref="C10:O10"/>
    <mergeCell ref="C11:O11"/>
    <mergeCell ref="C12:O12"/>
    <mergeCell ref="C13:O13"/>
    <mergeCell ref="C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C25:O25"/>
    <mergeCell ref="C26:O26"/>
    <mergeCell ref="C27:O27"/>
    <mergeCell ref="C28:O28"/>
    <mergeCell ref="C29:O29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  <mergeCell ref="C43:O43"/>
    <mergeCell ref="C44:O44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56:O56"/>
    <mergeCell ref="C57:O57"/>
    <mergeCell ref="C58:O58"/>
    <mergeCell ref="C59:O59"/>
    <mergeCell ref="C60:O60"/>
    <mergeCell ref="C61:O61"/>
    <mergeCell ref="C62:O62"/>
    <mergeCell ref="C63:O63"/>
    <mergeCell ref="A65:AV65"/>
    <mergeCell ref="F66:K66"/>
    <mergeCell ref="L66:Q66"/>
    <mergeCell ref="R66:Y66"/>
    <mergeCell ref="Z66:AA66"/>
    <mergeCell ref="AB66:AE66"/>
    <mergeCell ref="AJ66:AK66"/>
    <mergeCell ref="AL66:AQ66"/>
    <mergeCell ref="AR66:AU66"/>
    <mergeCell ref="F67:G67"/>
    <mergeCell ref="H67:I67"/>
    <mergeCell ref="J67:K67"/>
    <mergeCell ref="L67:N67"/>
    <mergeCell ref="O67:Q67"/>
    <mergeCell ref="R67:T67"/>
    <mergeCell ref="U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F68:G68"/>
    <mergeCell ref="H68:I68"/>
    <mergeCell ref="J68:K68"/>
    <mergeCell ref="L68:N68"/>
    <mergeCell ref="O68:Q68"/>
    <mergeCell ref="R68:T68"/>
    <mergeCell ref="U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F69:G69"/>
    <mergeCell ref="H69:I69"/>
    <mergeCell ref="J69:K69"/>
    <mergeCell ref="L69:N69"/>
    <mergeCell ref="O69:Q69"/>
    <mergeCell ref="R69:T69"/>
    <mergeCell ref="U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70:AV70"/>
    <mergeCell ref="A71:C71"/>
    <mergeCell ref="T71:W71"/>
    <mergeCell ref="AN71:AO71"/>
    <mergeCell ref="A73:AV73"/>
    <mergeCell ref="Q74:AU74"/>
    <mergeCell ref="C76:O76"/>
    <mergeCell ref="C77:O77"/>
    <mergeCell ref="C78:O78"/>
    <mergeCell ref="C79:O79"/>
    <mergeCell ref="C80:O80"/>
    <mergeCell ref="C81:O81"/>
    <mergeCell ref="C82:O82"/>
    <mergeCell ref="C83:O83"/>
    <mergeCell ref="C84:O84"/>
    <mergeCell ref="C85:O85"/>
    <mergeCell ref="C86:O86"/>
    <mergeCell ref="C87:O87"/>
    <mergeCell ref="C88:O88"/>
    <mergeCell ref="C89:O89"/>
    <mergeCell ref="C90:O90"/>
    <mergeCell ref="C91:O91"/>
    <mergeCell ref="C92:O92"/>
    <mergeCell ref="C93:O93"/>
    <mergeCell ref="C94:O94"/>
    <mergeCell ref="C95:O95"/>
    <mergeCell ref="C96:O96"/>
    <mergeCell ref="C97:O97"/>
    <mergeCell ref="C98:O98"/>
    <mergeCell ref="C99:O99"/>
    <mergeCell ref="C100:O100"/>
    <mergeCell ref="C101:O101"/>
    <mergeCell ref="C102:O102"/>
    <mergeCell ref="C103:O103"/>
    <mergeCell ref="C104:O104"/>
    <mergeCell ref="C105:O105"/>
    <mergeCell ref="C106:O106"/>
    <mergeCell ref="C107:O107"/>
    <mergeCell ref="C108:O108"/>
    <mergeCell ref="C109:O109"/>
    <mergeCell ref="C110:O110"/>
    <mergeCell ref="C111:O111"/>
    <mergeCell ref="C112:O112"/>
    <mergeCell ref="C113:O113"/>
    <mergeCell ref="C114:O114"/>
    <mergeCell ref="C115:O115"/>
    <mergeCell ref="C116:O116"/>
    <mergeCell ref="C117:O117"/>
    <mergeCell ref="C118:O118"/>
    <mergeCell ref="C119:O119"/>
    <mergeCell ref="C120:O120"/>
    <mergeCell ref="C121:O121"/>
    <mergeCell ref="A122:P122"/>
    <mergeCell ref="A123:AV123"/>
    <mergeCell ref="F124:K124"/>
    <mergeCell ref="L124:N124"/>
    <mergeCell ref="O124:W124"/>
    <mergeCell ref="AJ124:AK124"/>
    <mergeCell ref="AL124:AM124"/>
    <mergeCell ref="AN124:AO124"/>
    <mergeCell ref="AR124:AU124"/>
    <mergeCell ref="F125:G125"/>
    <mergeCell ref="H125:I125"/>
    <mergeCell ref="J125:K125"/>
    <mergeCell ref="L125:N125"/>
    <mergeCell ref="O125:Q125"/>
    <mergeCell ref="R125:S125"/>
    <mergeCell ref="T125:U125"/>
    <mergeCell ref="V125:W125"/>
    <mergeCell ref="AF125:AG125"/>
    <mergeCell ref="AH125:AI125"/>
    <mergeCell ref="AJ125:AK125"/>
    <mergeCell ref="AL125:AM125"/>
    <mergeCell ref="AN125:AO125"/>
    <mergeCell ref="AR125:AS125"/>
    <mergeCell ref="AT125:AU125"/>
    <mergeCell ref="F126:G126"/>
    <mergeCell ref="H126:I126"/>
    <mergeCell ref="J126:K126"/>
    <mergeCell ref="L126:N126"/>
    <mergeCell ref="O126:Q126"/>
    <mergeCell ref="R126:T126"/>
    <mergeCell ref="U126:W126"/>
    <mergeCell ref="X126:Y126"/>
    <mergeCell ref="Z126:AA126"/>
    <mergeCell ref="AB126:AC126"/>
    <mergeCell ref="AD126:AE126"/>
    <mergeCell ref="AF126:AG126"/>
    <mergeCell ref="AH126:AI126"/>
    <mergeCell ref="AJ126:AK126"/>
    <mergeCell ref="AL126:AM126"/>
    <mergeCell ref="AN126:AO126"/>
    <mergeCell ref="AP126:AQ126"/>
    <mergeCell ref="AR126:AS126"/>
    <mergeCell ref="AT126:AU126"/>
    <mergeCell ref="F127:G127"/>
    <mergeCell ref="H127:I127"/>
    <mergeCell ref="J127:K127"/>
    <mergeCell ref="L127:N127"/>
    <mergeCell ref="O127:Q127"/>
    <mergeCell ref="R127:S127"/>
    <mergeCell ref="T127:U127"/>
    <mergeCell ref="V127:W127"/>
    <mergeCell ref="X127:Y127"/>
    <mergeCell ref="Z127:AA127"/>
    <mergeCell ref="AB127:AC127"/>
    <mergeCell ref="AD127:AE127"/>
    <mergeCell ref="AF127:AG127"/>
    <mergeCell ref="AH127:AI127"/>
    <mergeCell ref="AJ127:AK127"/>
    <mergeCell ref="AL127:AM127"/>
    <mergeCell ref="AN127:AO127"/>
    <mergeCell ref="AP127:AQ127"/>
    <mergeCell ref="AR127:AS127"/>
    <mergeCell ref="AT127:AU127"/>
    <mergeCell ref="A130:AV130"/>
    <mergeCell ref="Q131:AU131"/>
    <mergeCell ref="C133:O133"/>
    <mergeCell ref="C134:O134"/>
    <mergeCell ref="C135:O135"/>
    <mergeCell ref="C136:O136"/>
    <mergeCell ref="C137:O137"/>
    <mergeCell ref="C138:O138"/>
    <mergeCell ref="C139:O139"/>
    <mergeCell ref="C140:O140"/>
    <mergeCell ref="C141:O141"/>
    <mergeCell ref="C142:O142"/>
    <mergeCell ref="C143:O143"/>
    <mergeCell ref="C144:O144"/>
    <mergeCell ref="C145:O145"/>
    <mergeCell ref="C146:O146"/>
    <mergeCell ref="C147:O147"/>
    <mergeCell ref="C148:O148"/>
    <mergeCell ref="C149:O149"/>
    <mergeCell ref="C150:O150"/>
    <mergeCell ref="C151:O151"/>
    <mergeCell ref="C152:O152"/>
    <mergeCell ref="C153:O153"/>
    <mergeCell ref="C154:O154"/>
    <mergeCell ref="C155:O155"/>
    <mergeCell ref="C156:O156"/>
    <mergeCell ref="C157:O157"/>
    <mergeCell ref="C158:O158"/>
    <mergeCell ref="C159:O159"/>
    <mergeCell ref="C160:O160"/>
    <mergeCell ref="C161:O161"/>
    <mergeCell ref="C162:O162"/>
    <mergeCell ref="C163:O163"/>
    <mergeCell ref="C164:O164"/>
    <mergeCell ref="C165:O165"/>
    <mergeCell ref="C166:O166"/>
    <mergeCell ref="C167:O167"/>
    <mergeCell ref="C168:O168"/>
    <mergeCell ref="C169:O169"/>
    <mergeCell ref="C170:O170"/>
    <mergeCell ref="C171:O171"/>
    <mergeCell ref="C172:O172"/>
    <mergeCell ref="C173:O173"/>
    <mergeCell ref="C174:O174"/>
    <mergeCell ref="C175:O175"/>
    <mergeCell ref="C176:O176"/>
    <mergeCell ref="C177:O177"/>
    <mergeCell ref="C178:O178"/>
    <mergeCell ref="A179:P179"/>
    <mergeCell ref="A180:AV180"/>
    <mergeCell ref="F181:K181"/>
    <mergeCell ref="L181:N181"/>
    <mergeCell ref="O181:W181"/>
    <mergeCell ref="AF181:AK181"/>
    <mergeCell ref="AL181:AM181"/>
    <mergeCell ref="AN181:AO181"/>
    <mergeCell ref="AR181:AU181"/>
    <mergeCell ref="F182:G182"/>
    <mergeCell ref="H182:I182"/>
    <mergeCell ref="J182:K182"/>
    <mergeCell ref="L182:N182"/>
    <mergeCell ref="O182:Q182"/>
    <mergeCell ref="R182:S182"/>
    <mergeCell ref="T182:U182"/>
    <mergeCell ref="V182:W182"/>
    <mergeCell ref="AF182:AG182"/>
    <mergeCell ref="AH182:AI182"/>
    <mergeCell ref="AJ182:AK182"/>
    <mergeCell ref="AL182:AM182"/>
    <mergeCell ref="AN182:AO182"/>
    <mergeCell ref="AR182:AS182"/>
    <mergeCell ref="AT182:AU182"/>
    <mergeCell ref="F183:G183"/>
    <mergeCell ref="H183:I183"/>
    <mergeCell ref="J183:K183"/>
    <mergeCell ref="L183:N183"/>
    <mergeCell ref="O183:Q183"/>
    <mergeCell ref="R183:T183"/>
    <mergeCell ref="U183:W183"/>
    <mergeCell ref="X183:Y183"/>
    <mergeCell ref="Z183:AA183"/>
    <mergeCell ref="AB183:AC183"/>
    <mergeCell ref="AD183:AE183"/>
    <mergeCell ref="AF183:AG183"/>
    <mergeCell ref="AH183:AI183"/>
    <mergeCell ref="AJ183:AK183"/>
    <mergeCell ref="AL183:AM183"/>
    <mergeCell ref="AN183:AO183"/>
    <mergeCell ref="AP183:AQ183"/>
    <mergeCell ref="AR183:AS183"/>
    <mergeCell ref="AT183:AU183"/>
    <mergeCell ref="F184:G184"/>
    <mergeCell ref="H184:I184"/>
    <mergeCell ref="J184:K184"/>
    <mergeCell ref="L184:N184"/>
    <mergeCell ref="O184:Q184"/>
    <mergeCell ref="R184:S184"/>
    <mergeCell ref="T184:U184"/>
    <mergeCell ref="V184:W184"/>
    <mergeCell ref="X184:Y184"/>
    <mergeCell ref="Z184:AA184"/>
    <mergeCell ref="AB184:AC184"/>
    <mergeCell ref="AD184:AE184"/>
    <mergeCell ref="AF184:AG184"/>
    <mergeCell ref="AH184:AI184"/>
    <mergeCell ref="AJ184:AK184"/>
    <mergeCell ref="AL184:AM184"/>
    <mergeCell ref="AN184:AO184"/>
    <mergeCell ref="AP184:AQ184"/>
    <mergeCell ref="AR184:AS184"/>
    <mergeCell ref="AT184:AU184"/>
    <mergeCell ref="A187:AW187"/>
    <mergeCell ref="C188:D188"/>
    <mergeCell ref="E188:G188"/>
    <mergeCell ref="H188:I188"/>
    <mergeCell ref="J188:K188"/>
    <mergeCell ref="L188:M188"/>
    <mergeCell ref="N188:O188"/>
    <mergeCell ref="P188:Q188"/>
    <mergeCell ref="R188:S188"/>
    <mergeCell ref="T188:U188"/>
    <mergeCell ref="V188:W188"/>
    <mergeCell ref="X188:Y188"/>
    <mergeCell ref="Z188:AA188"/>
    <mergeCell ref="AB188:AC188"/>
    <mergeCell ref="AD188:AE188"/>
    <mergeCell ref="AF188:AG188"/>
    <mergeCell ref="AH188:AI188"/>
    <mergeCell ref="AJ188:AL188"/>
    <mergeCell ref="AM188:AO188"/>
    <mergeCell ref="AP188:AQ188"/>
    <mergeCell ref="AR188:AS188"/>
    <mergeCell ref="AT188:AU188"/>
    <mergeCell ref="AV188:AW188"/>
    <mergeCell ref="C189:D189"/>
    <mergeCell ref="E189:G189"/>
    <mergeCell ref="H189:I189"/>
    <mergeCell ref="J189:K189"/>
    <mergeCell ref="L189:M189"/>
    <mergeCell ref="N189:O189"/>
    <mergeCell ref="P189:Q189"/>
    <mergeCell ref="R189:S189"/>
    <mergeCell ref="T189:U189"/>
    <mergeCell ref="V189:W189"/>
    <mergeCell ref="X189:Y189"/>
    <mergeCell ref="Z189:AA189"/>
    <mergeCell ref="AB189:AC189"/>
    <mergeCell ref="AD189:AE189"/>
    <mergeCell ref="AF189:AG189"/>
    <mergeCell ref="AH189:AI189"/>
    <mergeCell ref="AJ189:AL189"/>
    <mergeCell ref="AM189:AO189"/>
    <mergeCell ref="AP189:AQ189"/>
    <mergeCell ref="AR189:AS189"/>
    <mergeCell ref="AT189:AU189"/>
    <mergeCell ref="AV189:AW189"/>
    <mergeCell ref="C190:D190"/>
    <mergeCell ref="E190:G190"/>
    <mergeCell ref="H190:I190"/>
    <mergeCell ref="J190:K190"/>
    <mergeCell ref="L190:M190"/>
    <mergeCell ref="N190:O190"/>
    <mergeCell ref="P190:Q190"/>
    <mergeCell ref="R190:S190"/>
    <mergeCell ref="T190:U190"/>
    <mergeCell ref="V190:W190"/>
    <mergeCell ref="X190:Y190"/>
    <mergeCell ref="Z190:AA190"/>
    <mergeCell ref="AB190:AC190"/>
    <mergeCell ref="AD190:AE190"/>
    <mergeCell ref="AF190:AG190"/>
    <mergeCell ref="AH190:AI190"/>
    <mergeCell ref="AJ190:AL190"/>
    <mergeCell ref="AM190:AO190"/>
    <mergeCell ref="AP190:AQ190"/>
    <mergeCell ref="AR190:AS190"/>
    <mergeCell ref="AT190:AU190"/>
    <mergeCell ref="AV190:AW190"/>
    <mergeCell ref="C191:D191"/>
    <mergeCell ref="E191:G191"/>
    <mergeCell ref="H191:I191"/>
    <mergeCell ref="J191:K191"/>
    <mergeCell ref="L191:M191"/>
    <mergeCell ref="N191:O191"/>
    <mergeCell ref="P191:Q191"/>
    <mergeCell ref="R191:S191"/>
    <mergeCell ref="T191:U191"/>
    <mergeCell ref="V191:W191"/>
    <mergeCell ref="X191:Y191"/>
    <mergeCell ref="Z191:AA191"/>
    <mergeCell ref="AB191:AC191"/>
    <mergeCell ref="AD191:AE191"/>
    <mergeCell ref="AF191:AG191"/>
    <mergeCell ref="AH191:AI191"/>
    <mergeCell ref="AJ191:AL191"/>
    <mergeCell ref="AM191:AO191"/>
    <mergeCell ref="AP191:AQ191"/>
    <mergeCell ref="AR191:AS191"/>
    <mergeCell ref="AT191:AU191"/>
    <mergeCell ref="AV191:AW191"/>
    <mergeCell ref="A192:D192"/>
    <mergeCell ref="E192:G192"/>
    <mergeCell ref="H192:I192"/>
    <mergeCell ref="J192:K192"/>
    <mergeCell ref="L192:M192"/>
    <mergeCell ref="N192:O192"/>
    <mergeCell ref="P192:Q192"/>
    <mergeCell ref="R192:S192"/>
    <mergeCell ref="T192:U192"/>
    <mergeCell ref="V192:W192"/>
    <mergeCell ref="X192:Y192"/>
    <mergeCell ref="Z192:AA192"/>
    <mergeCell ref="AB192:AC192"/>
    <mergeCell ref="AD192:AE192"/>
    <mergeCell ref="AF192:AG192"/>
    <mergeCell ref="AH192:AI192"/>
    <mergeCell ref="AJ192:AL192"/>
    <mergeCell ref="AM192:AO192"/>
    <mergeCell ref="AP192:AQ192"/>
    <mergeCell ref="AR192:AS192"/>
    <mergeCell ref="AT192:AU192"/>
    <mergeCell ref="AV192:AW192"/>
    <mergeCell ref="A193:W193"/>
    <mergeCell ref="X193:AW193"/>
    <mergeCell ref="J198:M198"/>
    <mergeCell ref="B4:B63"/>
    <mergeCell ref="B76:B121"/>
    <mergeCell ref="B133:B178"/>
    <mergeCell ref="AV66:AV67"/>
    <mergeCell ref="AV124:AV125"/>
    <mergeCell ref="AV181:AV182"/>
    <mergeCell ref="A68:B69"/>
    <mergeCell ref="C68:E69"/>
    <mergeCell ref="C66:E67"/>
    <mergeCell ref="A66:B67"/>
    <mergeCell ref="A183:B184"/>
    <mergeCell ref="C183:E184"/>
    <mergeCell ref="A181:B182"/>
    <mergeCell ref="X181:Y182"/>
    <mergeCell ref="Z181:AA182"/>
    <mergeCell ref="AB181:AC182"/>
    <mergeCell ref="AD181:AE182"/>
    <mergeCell ref="AP181:AQ182"/>
    <mergeCell ref="C181:E182"/>
    <mergeCell ref="A124:B125"/>
    <mergeCell ref="C124:E125"/>
    <mergeCell ref="X124:Y125"/>
    <mergeCell ref="Z124:AA125"/>
    <mergeCell ref="AB124:AC125"/>
    <mergeCell ref="AD124:AE125"/>
    <mergeCell ref="AP124:AQ125"/>
    <mergeCell ref="A126:B127"/>
    <mergeCell ref="C126:E127"/>
  </mergeCells>
  <pageMargins left="0.31496062992126" right="1.49606299212598" top="0.196850393700787" bottom="0.236220472440945" header="0.236220472440945" footer="0.15748031496063"/>
  <pageSetup paperSize="9" scale="61" orientation="landscape"/>
  <headerFooter/>
  <rowBreaks count="2" manualBreakCount="2">
    <brk id="71" max="16383" man="1"/>
    <brk id="186" max="16383" man="1"/>
  </rowBreaks>
  <colBreaks count="1" manualBreakCount="1"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FF00"/>
  </sheetPr>
  <dimension ref="A1:F23"/>
  <sheetViews>
    <sheetView topLeftCell="A4" workbookViewId="0">
      <selection activeCell="AP71" sqref="AP71"/>
    </sheetView>
  </sheetViews>
  <sheetFormatPr defaultColWidth="9" defaultRowHeight="24.75" customHeight="1" outlineLevelCol="5"/>
  <cols>
    <col min="1" max="1" width="9" style="30"/>
    <col min="2" max="2" width="26.25" style="30" customWidth="1"/>
    <col min="3" max="6" width="17.25" style="30" customWidth="1"/>
    <col min="7" max="16384" width="9" style="30"/>
  </cols>
  <sheetData>
    <row r="1" customHeight="1" spans="1:6">
      <c r="A1" s="31" t="s">
        <v>173</v>
      </c>
      <c r="B1" s="31"/>
      <c r="C1" s="31"/>
      <c r="D1" s="31"/>
      <c r="E1" s="31"/>
      <c r="F1" s="31"/>
    </row>
    <row r="2" customHeight="1" spans="1:6">
      <c r="A2" s="31"/>
      <c r="B2" s="31"/>
      <c r="C2" s="31"/>
      <c r="D2" s="31"/>
      <c r="E2" s="31"/>
      <c r="F2" s="31"/>
    </row>
    <row r="3" customHeight="1" spans="1:6">
      <c r="A3" s="32" t="s">
        <v>174</v>
      </c>
      <c r="B3" s="32" t="s">
        <v>175</v>
      </c>
      <c r="C3" s="32" t="s">
        <v>176</v>
      </c>
      <c r="D3" s="33" t="s">
        <v>93</v>
      </c>
      <c r="E3" s="33" t="s">
        <v>138</v>
      </c>
      <c r="F3" s="33" t="s">
        <v>177</v>
      </c>
    </row>
    <row r="4" customHeight="1" spans="1:6">
      <c r="A4" s="34">
        <v>1</v>
      </c>
      <c r="B4" s="32" t="s">
        <v>178</v>
      </c>
      <c r="C4" s="34">
        <v>8</v>
      </c>
      <c r="D4" s="35"/>
      <c r="E4" s="35"/>
      <c r="F4" s="35">
        <f>D4+E4</f>
        <v>0</v>
      </c>
    </row>
    <row r="5" customHeight="1" spans="1:6">
      <c r="A5" s="34">
        <v>2</v>
      </c>
      <c r="B5" s="32" t="s">
        <v>179</v>
      </c>
      <c r="C5" s="34">
        <v>8</v>
      </c>
      <c r="D5" s="35"/>
      <c r="E5" s="35"/>
      <c r="F5" s="35">
        <f t="shared" ref="F5:F20" si="0">D5+E5</f>
        <v>0</v>
      </c>
    </row>
    <row r="6" customHeight="1" spans="1:6">
      <c r="A6" s="34">
        <v>3</v>
      </c>
      <c r="B6" s="32" t="s">
        <v>180</v>
      </c>
      <c r="C6" s="34">
        <v>8</v>
      </c>
      <c r="D6" s="35"/>
      <c r="E6" s="35"/>
      <c r="F6" s="35">
        <f t="shared" si="0"/>
        <v>0</v>
      </c>
    </row>
    <row r="7" customHeight="1" spans="1:6">
      <c r="A7" s="36">
        <v>4</v>
      </c>
      <c r="B7" s="37" t="s">
        <v>181</v>
      </c>
      <c r="C7" s="36">
        <v>8</v>
      </c>
      <c r="D7" s="35"/>
      <c r="E7" s="35"/>
      <c r="F7" s="35">
        <f t="shared" si="0"/>
        <v>0</v>
      </c>
    </row>
    <row r="8" customHeight="1" spans="1:6">
      <c r="A8" s="36">
        <v>5</v>
      </c>
      <c r="B8" s="37" t="s">
        <v>182</v>
      </c>
      <c r="C8" s="36">
        <v>23</v>
      </c>
      <c r="D8" s="35">
        <v>23</v>
      </c>
      <c r="E8" s="35"/>
      <c r="F8" s="35">
        <f t="shared" si="0"/>
        <v>23</v>
      </c>
    </row>
    <row r="9" customHeight="1" spans="1:6">
      <c r="A9" s="34">
        <v>6</v>
      </c>
      <c r="B9" s="32" t="s">
        <v>183</v>
      </c>
      <c r="C9" s="34">
        <v>23</v>
      </c>
      <c r="D9" s="35"/>
      <c r="E9" s="35"/>
      <c r="F9" s="35">
        <f t="shared" si="0"/>
        <v>0</v>
      </c>
    </row>
    <row r="10" customHeight="1" spans="1:6">
      <c r="A10" s="34">
        <v>7</v>
      </c>
      <c r="B10" s="32" t="s">
        <v>184</v>
      </c>
      <c r="C10" s="34">
        <v>23</v>
      </c>
      <c r="D10" s="35"/>
      <c r="E10" s="35"/>
      <c r="F10" s="35">
        <f t="shared" si="0"/>
        <v>0</v>
      </c>
    </row>
    <row r="11" customHeight="1" spans="1:6">
      <c r="A11" s="34">
        <v>8</v>
      </c>
      <c r="B11" s="32" t="s">
        <v>185</v>
      </c>
      <c r="C11" s="34">
        <v>23</v>
      </c>
      <c r="D11" s="35"/>
      <c r="E11" s="35">
        <v>23</v>
      </c>
      <c r="F11" s="35">
        <f t="shared" si="0"/>
        <v>23</v>
      </c>
    </row>
    <row r="12" customHeight="1" spans="1:6">
      <c r="A12" s="34">
        <v>9</v>
      </c>
      <c r="B12" s="32" t="s">
        <v>186</v>
      </c>
      <c r="C12" s="34">
        <v>23</v>
      </c>
      <c r="D12" s="35"/>
      <c r="E12" s="35">
        <v>23</v>
      </c>
      <c r="F12" s="35">
        <f t="shared" si="0"/>
        <v>23</v>
      </c>
    </row>
    <row r="13" customHeight="1" spans="1:6">
      <c r="A13" s="34">
        <v>10</v>
      </c>
      <c r="B13" s="32" t="s">
        <v>187</v>
      </c>
      <c r="C13" s="34">
        <v>395</v>
      </c>
      <c r="D13" s="35">
        <v>45</v>
      </c>
      <c r="E13" s="35">
        <v>324</v>
      </c>
      <c r="F13" s="35">
        <f t="shared" si="0"/>
        <v>369</v>
      </c>
    </row>
    <row r="14" customHeight="1" spans="1:6">
      <c r="A14" s="36">
        <v>11</v>
      </c>
      <c r="B14" s="37" t="s">
        <v>188</v>
      </c>
      <c r="C14" s="36">
        <v>395</v>
      </c>
      <c r="D14" s="35">
        <v>170</v>
      </c>
      <c r="E14" s="35">
        <v>87</v>
      </c>
      <c r="F14" s="35">
        <f t="shared" si="0"/>
        <v>257</v>
      </c>
    </row>
    <row r="15" customHeight="1" spans="1:6">
      <c r="A15" s="36">
        <v>12</v>
      </c>
      <c r="B15" s="37" t="s">
        <v>189</v>
      </c>
      <c r="C15" s="36">
        <v>395</v>
      </c>
      <c r="D15" s="35">
        <v>130</v>
      </c>
      <c r="E15" s="35">
        <v>110</v>
      </c>
      <c r="F15" s="35">
        <f t="shared" si="0"/>
        <v>240</v>
      </c>
    </row>
    <row r="16" customHeight="1" spans="1:6">
      <c r="A16" s="36">
        <v>13</v>
      </c>
      <c r="B16" s="37" t="s">
        <v>190</v>
      </c>
      <c r="C16" s="36">
        <v>595</v>
      </c>
      <c r="D16" s="35"/>
      <c r="E16" s="35">
        <v>596</v>
      </c>
      <c r="F16" s="35">
        <f t="shared" si="0"/>
        <v>596</v>
      </c>
    </row>
    <row r="17" customHeight="1" spans="1:6">
      <c r="A17" s="36">
        <v>14</v>
      </c>
      <c r="B17" s="37" t="s">
        <v>191</v>
      </c>
      <c r="C17" s="36">
        <v>80</v>
      </c>
      <c r="D17" s="35">
        <v>60</v>
      </c>
      <c r="E17" s="35">
        <v>20</v>
      </c>
      <c r="F17" s="35">
        <f t="shared" si="0"/>
        <v>80</v>
      </c>
    </row>
    <row r="18" customHeight="1" spans="1:6">
      <c r="A18" s="36">
        <v>15</v>
      </c>
      <c r="B18" s="37" t="s">
        <v>192</v>
      </c>
      <c r="C18" s="36">
        <v>80</v>
      </c>
      <c r="D18" s="35">
        <v>60</v>
      </c>
      <c r="E18" s="35">
        <v>20</v>
      </c>
      <c r="F18" s="35">
        <f t="shared" si="0"/>
        <v>80</v>
      </c>
    </row>
    <row r="19" customHeight="1" spans="1:6">
      <c r="A19" s="36">
        <v>16</v>
      </c>
      <c r="B19" s="37" t="s">
        <v>193</v>
      </c>
      <c r="C19" s="36">
        <v>42</v>
      </c>
      <c r="D19" s="35"/>
      <c r="E19" s="35">
        <v>36</v>
      </c>
      <c r="F19" s="35">
        <f t="shared" si="0"/>
        <v>36</v>
      </c>
    </row>
    <row r="20" customHeight="1" spans="1:6">
      <c r="A20" s="36">
        <v>17</v>
      </c>
      <c r="B20" s="37" t="s">
        <v>194</v>
      </c>
      <c r="C20" s="36">
        <v>42</v>
      </c>
      <c r="D20" s="35">
        <v>20</v>
      </c>
      <c r="E20" s="35">
        <v>20</v>
      </c>
      <c r="F20" s="35">
        <f t="shared" si="0"/>
        <v>40</v>
      </c>
    </row>
    <row r="21" customHeight="1" spans="1:6">
      <c r="A21" s="38" t="s">
        <v>6</v>
      </c>
      <c r="B21" s="39"/>
      <c r="C21" s="40">
        <f>SUM(C4:C20)</f>
        <v>2171</v>
      </c>
      <c r="D21" s="40"/>
      <c r="E21" s="40"/>
      <c r="F21" s="40">
        <f t="shared" ref="F21" si="1">SUM(F4:F20)</f>
        <v>1767</v>
      </c>
    </row>
    <row r="22" customHeight="1" spans="1:6">
      <c r="A22" s="41"/>
      <c r="B22" s="41"/>
      <c r="C22" s="41"/>
      <c r="D22" s="41"/>
      <c r="E22" s="41"/>
      <c r="F22" s="41"/>
    </row>
    <row r="23" customHeight="1" spans="1:6">
      <c r="A23" s="42"/>
      <c r="B23" s="43" t="s">
        <v>96</v>
      </c>
      <c r="C23" s="43" t="s">
        <v>97</v>
      </c>
      <c r="D23" s="43"/>
      <c r="E23" s="43" t="s">
        <v>195</v>
      </c>
      <c r="F23" s="42"/>
    </row>
  </sheetData>
  <mergeCells count="2">
    <mergeCell ref="A21:B21"/>
    <mergeCell ref="A1:F2"/>
  </mergeCells>
  <pageMargins left="0.7" right="0.7" top="0.75" bottom="0.75" header="0.3" footer="0.3"/>
  <pageSetup paperSize="9" scale="85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K19"/>
  <sheetViews>
    <sheetView workbookViewId="0">
      <selection activeCell="I3" sqref="I3:I13"/>
    </sheetView>
  </sheetViews>
  <sheetFormatPr defaultColWidth="9" defaultRowHeight="13.5"/>
  <cols>
    <col min="1" max="1" width="6.625" customWidth="1"/>
    <col min="4" max="8" width="14.125" customWidth="1"/>
    <col min="9" max="9" width="14.125" style="2" customWidth="1"/>
    <col min="10" max="10" width="14.125" customWidth="1"/>
  </cols>
  <sheetData>
    <row r="1" ht="45" customHeight="1" spans="1:10">
      <c r="A1" s="3" t="s">
        <v>196</v>
      </c>
      <c r="B1" s="4"/>
      <c r="C1" s="4"/>
      <c r="D1" s="4"/>
      <c r="E1" s="4"/>
      <c r="F1" s="3"/>
      <c r="G1" s="3"/>
      <c r="H1" s="3"/>
      <c r="I1" s="23"/>
      <c r="J1" s="3"/>
    </row>
    <row r="2" ht="46" customHeight="1" spans="1:10">
      <c r="A2" s="5" t="s">
        <v>174</v>
      </c>
      <c r="B2" s="6" t="s">
        <v>3</v>
      </c>
      <c r="C2" s="7"/>
      <c r="D2" s="7"/>
      <c r="E2" s="8"/>
      <c r="F2" s="5" t="s">
        <v>197</v>
      </c>
      <c r="G2" s="5" t="s">
        <v>93</v>
      </c>
      <c r="H2" s="5" t="s">
        <v>138</v>
      </c>
      <c r="I2" s="24" t="s">
        <v>6</v>
      </c>
      <c r="J2" s="5" t="s">
        <v>198</v>
      </c>
    </row>
    <row r="3" ht="46" customHeight="1" spans="1:10">
      <c r="A3" s="9">
        <v>1</v>
      </c>
      <c r="B3" s="10" t="s">
        <v>199</v>
      </c>
      <c r="C3" s="10"/>
      <c r="D3" s="10"/>
      <c r="E3" s="10"/>
      <c r="F3" s="11" t="s">
        <v>9</v>
      </c>
      <c r="G3" s="12">
        <f>'8月份座椅统计'!AV49</f>
        <v>2</v>
      </c>
      <c r="H3" s="12">
        <v>0</v>
      </c>
      <c r="I3" s="25">
        <f>G3+H3</f>
        <v>2</v>
      </c>
      <c r="J3" s="12"/>
    </row>
    <row r="4" ht="46" customHeight="1" spans="1:10">
      <c r="A4" s="9">
        <v>2</v>
      </c>
      <c r="B4" s="10" t="s">
        <v>200</v>
      </c>
      <c r="C4" s="10"/>
      <c r="D4" s="10"/>
      <c r="E4" s="10"/>
      <c r="F4" s="11" t="s">
        <v>9</v>
      </c>
      <c r="G4" s="12">
        <f>'8月份座椅统计'!AV50</f>
        <v>635</v>
      </c>
      <c r="H4" s="12">
        <v>0</v>
      </c>
      <c r="I4" s="25">
        <f>G4+H4</f>
        <v>635</v>
      </c>
      <c r="J4" s="12"/>
    </row>
    <row r="5" ht="46" customHeight="1" spans="1:10">
      <c r="A5" s="9">
        <v>3</v>
      </c>
      <c r="B5" s="10" t="s">
        <v>201</v>
      </c>
      <c r="C5" s="10"/>
      <c r="D5" s="10"/>
      <c r="E5" s="10"/>
      <c r="F5" s="11" t="s">
        <v>9</v>
      </c>
      <c r="G5" s="12">
        <f>'8月份座椅统计'!AV51</f>
        <v>11</v>
      </c>
      <c r="H5" s="12">
        <v>0</v>
      </c>
      <c r="I5" s="25">
        <f t="shared" ref="I5:I17" si="0">G5+H5</f>
        <v>11</v>
      </c>
      <c r="J5" s="12"/>
    </row>
    <row r="6" ht="46" customHeight="1" spans="1:10">
      <c r="A6" s="9">
        <v>4</v>
      </c>
      <c r="B6" s="10" t="s">
        <v>202</v>
      </c>
      <c r="C6" s="10"/>
      <c r="D6" s="10"/>
      <c r="E6" s="10"/>
      <c r="F6" s="11" t="s">
        <v>9</v>
      </c>
      <c r="G6" s="12">
        <f>'8月份座椅统计'!AV52</f>
        <v>44</v>
      </c>
      <c r="H6" s="12">
        <v>0</v>
      </c>
      <c r="I6" s="25">
        <f t="shared" si="0"/>
        <v>44</v>
      </c>
      <c r="J6" s="12"/>
    </row>
    <row r="7" ht="46" customHeight="1" spans="1:10">
      <c r="A7" s="13">
        <v>5</v>
      </c>
      <c r="B7" s="10" t="s">
        <v>203</v>
      </c>
      <c r="C7" s="10"/>
      <c r="D7" s="10"/>
      <c r="E7" s="10"/>
      <c r="F7" s="14" t="s">
        <v>9</v>
      </c>
      <c r="G7" s="12">
        <f>'8月份座椅统计'!AV53</f>
        <v>0</v>
      </c>
      <c r="H7" s="12">
        <v>0</v>
      </c>
      <c r="I7" s="25">
        <f t="shared" si="0"/>
        <v>0</v>
      </c>
      <c r="J7" s="26"/>
    </row>
    <row r="8" ht="46" customHeight="1" spans="1:10">
      <c r="A8" s="9">
        <v>6</v>
      </c>
      <c r="B8" s="10" t="s">
        <v>204</v>
      </c>
      <c r="C8" s="10"/>
      <c r="D8" s="10"/>
      <c r="E8" s="10"/>
      <c r="F8" s="11" t="s">
        <v>9</v>
      </c>
      <c r="G8" s="12">
        <f>'8月份座椅统计'!AV54</f>
        <v>6</v>
      </c>
      <c r="H8" s="12">
        <v>0</v>
      </c>
      <c r="I8" s="25">
        <f t="shared" si="0"/>
        <v>6</v>
      </c>
      <c r="J8" s="12"/>
    </row>
    <row r="9" ht="46" customHeight="1" spans="1:10">
      <c r="A9" s="9">
        <v>7</v>
      </c>
      <c r="B9" s="15" t="s">
        <v>205</v>
      </c>
      <c r="C9" s="15"/>
      <c r="D9" s="15"/>
      <c r="E9" s="15"/>
      <c r="F9" s="16" t="s">
        <v>9</v>
      </c>
      <c r="G9" s="12">
        <f>'8月份座椅统计'!AV55</f>
        <v>614</v>
      </c>
      <c r="H9" s="12">
        <v>0</v>
      </c>
      <c r="I9" s="25">
        <f t="shared" si="0"/>
        <v>614</v>
      </c>
      <c r="J9" s="12"/>
    </row>
    <row r="10" ht="46" customHeight="1" spans="1:10">
      <c r="A10" s="9">
        <v>8</v>
      </c>
      <c r="B10" s="15" t="s">
        <v>206</v>
      </c>
      <c r="C10" s="15"/>
      <c r="D10" s="15"/>
      <c r="E10" s="15"/>
      <c r="F10" s="16" t="s">
        <v>9</v>
      </c>
      <c r="G10" s="12">
        <f>'8月份座椅统计'!AV56</f>
        <v>17</v>
      </c>
      <c r="H10" s="12">
        <v>0</v>
      </c>
      <c r="I10" s="25">
        <f t="shared" si="0"/>
        <v>17</v>
      </c>
      <c r="J10" s="12"/>
    </row>
    <row r="11" ht="46" customHeight="1" spans="1:10">
      <c r="A11" s="9">
        <v>9</v>
      </c>
      <c r="B11" s="15" t="s">
        <v>207</v>
      </c>
      <c r="C11" s="15"/>
      <c r="D11" s="15"/>
      <c r="E11" s="15"/>
      <c r="F11" s="16" t="s">
        <v>9</v>
      </c>
      <c r="G11" s="12">
        <f>'8月份座椅统计'!AV57</f>
        <v>33</v>
      </c>
      <c r="H11" s="12">
        <v>0</v>
      </c>
      <c r="I11" s="25">
        <f t="shared" si="0"/>
        <v>33</v>
      </c>
      <c r="J11" s="12"/>
    </row>
    <row r="12" ht="46" customHeight="1" spans="1:10">
      <c r="A12" s="13">
        <v>10</v>
      </c>
      <c r="B12" s="15" t="s">
        <v>208</v>
      </c>
      <c r="C12" s="15"/>
      <c r="D12" s="15"/>
      <c r="E12" s="15"/>
      <c r="F12" s="17" t="s">
        <v>9</v>
      </c>
      <c r="G12" s="12">
        <f>'8月份座椅统计'!AV58</f>
        <v>2</v>
      </c>
      <c r="H12" s="12">
        <v>0</v>
      </c>
      <c r="I12" s="25">
        <f t="shared" si="0"/>
        <v>2</v>
      </c>
      <c r="J12" s="26"/>
    </row>
    <row r="13" ht="46" customHeight="1" spans="1:10">
      <c r="A13" s="9">
        <v>11</v>
      </c>
      <c r="B13" s="15" t="s">
        <v>209</v>
      </c>
      <c r="C13" s="15"/>
      <c r="D13" s="15"/>
      <c r="E13" s="15"/>
      <c r="F13" s="16" t="s">
        <v>9</v>
      </c>
      <c r="G13" s="12">
        <f>'8月份座椅统计'!AV59</f>
        <v>42</v>
      </c>
      <c r="H13" s="12">
        <v>0</v>
      </c>
      <c r="I13" s="25">
        <f t="shared" si="0"/>
        <v>42</v>
      </c>
      <c r="J13" s="12"/>
    </row>
    <row r="14" ht="46" customHeight="1" spans="1:10">
      <c r="A14" s="13">
        <v>12</v>
      </c>
      <c r="B14" s="15" t="s">
        <v>210</v>
      </c>
      <c r="C14" s="15"/>
      <c r="D14" s="15"/>
      <c r="E14" s="15"/>
      <c r="F14" s="17" t="s">
        <v>9</v>
      </c>
      <c r="G14" s="12">
        <f>'8月份座椅统计'!AV60</f>
        <v>0</v>
      </c>
      <c r="H14" s="12">
        <v>0</v>
      </c>
      <c r="I14" s="25">
        <f t="shared" si="0"/>
        <v>0</v>
      </c>
      <c r="J14" s="26"/>
    </row>
    <row r="15" ht="46" customHeight="1" spans="1:10">
      <c r="A15" s="13">
        <v>13</v>
      </c>
      <c r="B15" s="15" t="s">
        <v>211</v>
      </c>
      <c r="C15" s="15"/>
      <c r="D15" s="15"/>
      <c r="E15" s="15"/>
      <c r="F15" s="17" t="s">
        <v>9</v>
      </c>
      <c r="G15" s="12">
        <f>'8月份座椅统计'!AV61</f>
        <v>0</v>
      </c>
      <c r="H15" s="12">
        <v>0</v>
      </c>
      <c r="I15" s="25">
        <f t="shared" si="0"/>
        <v>0</v>
      </c>
      <c r="J15" s="26"/>
    </row>
    <row r="16" ht="46" customHeight="1" spans="1:11">
      <c r="A16" s="13">
        <v>14</v>
      </c>
      <c r="B16" s="18" t="s">
        <v>212</v>
      </c>
      <c r="C16" s="10"/>
      <c r="D16" s="10"/>
      <c r="E16" s="10"/>
      <c r="F16" s="14" t="s">
        <v>9</v>
      </c>
      <c r="G16" s="12">
        <f>'8月份座椅统计'!AV62</f>
        <v>197</v>
      </c>
      <c r="H16" s="12">
        <v>0</v>
      </c>
      <c r="I16" s="25">
        <f t="shared" si="0"/>
        <v>197</v>
      </c>
      <c r="J16" s="26"/>
      <c r="K16" s="27"/>
    </row>
    <row r="17" ht="46" customHeight="1" spans="1:11">
      <c r="A17" s="13">
        <v>16</v>
      </c>
      <c r="B17" s="10" t="s">
        <v>213</v>
      </c>
      <c r="C17" s="10"/>
      <c r="D17" s="10"/>
      <c r="E17" s="10"/>
      <c r="F17" s="14" t="s">
        <v>9</v>
      </c>
      <c r="G17" s="12">
        <f>'8月份座椅统计'!AV63</f>
        <v>0</v>
      </c>
      <c r="H17" s="12">
        <v>0</v>
      </c>
      <c r="I17" s="25">
        <f t="shared" si="0"/>
        <v>0</v>
      </c>
      <c r="J17" s="26"/>
      <c r="K17" s="27"/>
    </row>
    <row r="18" ht="25.5" customHeight="1" spans="1:10">
      <c r="A18" s="19"/>
      <c r="B18" s="20"/>
      <c r="C18" s="20"/>
      <c r="D18" s="20"/>
      <c r="E18" s="20"/>
      <c r="F18" s="21"/>
      <c r="G18" s="22"/>
      <c r="H18" s="22"/>
      <c r="I18" s="28"/>
      <c r="J18" s="22"/>
    </row>
    <row r="19" s="1" customFormat="1" ht="31.5" customHeight="1" spans="2:9">
      <c r="B19" s="1" t="s">
        <v>96</v>
      </c>
      <c r="F19" s="1" t="s">
        <v>97</v>
      </c>
      <c r="I19" s="29" t="s">
        <v>99</v>
      </c>
    </row>
  </sheetData>
  <mergeCells count="17">
    <mergeCell ref="A1:J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</mergeCells>
  <pageMargins left="0.7" right="0.7" top="0.75" bottom="0.75" header="0.3" footer="0.3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8月份座椅统计</vt:lpstr>
      <vt:lpstr>中车双动入库汇总表</vt:lpstr>
      <vt:lpstr>M4座椅入库汇总表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2023-09-28T06:08:00Z</cp:lastPrinted>
  <dcterms:modified xsi:type="dcterms:W3CDTF">2025-09-01T01:55:43Z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C9DC8458AE0947C08D49466492539210</vt:lpwstr>
  </property>
  <property fmtid="{D5CDD505-2E9C-101B-9397-08002B2CF9AE}" pid="4" name="KSOReadingLayout">
    <vt:bool>true</vt:bool>
  </property>
</Properties>
</file>