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X5000斜滑轨\8.29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3" hidden="1">删除!$A$7:$P$20</definedName>
    <definedName name="_xlnm._FilterDatabase" localSheetId="2" hidden="1">外购件开发申请单!$A$7:$P$69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删除!$A$1:$P$20</definedName>
    <definedName name="_xlnm.Print_Area" localSheetId="2">外购件开发申请单!$A$1:$P$69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3">删除!$5:$7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20" i="13"/>
  <c r="A19" i="13"/>
  <c r="A18" i="13"/>
  <c r="A17" i="13"/>
  <c r="A16" i="13"/>
  <c r="A15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N43" i="5"/>
  <c r="A43" i="5"/>
  <c r="N42" i="5"/>
  <c r="A42" i="5"/>
  <c r="A41" i="5"/>
  <c r="A40" i="5"/>
  <c r="A39" i="5"/>
  <c r="A38" i="5"/>
  <c r="A37" i="5"/>
  <c r="A36" i="5"/>
  <c r="A35" i="5"/>
  <c r="A34" i="5"/>
  <c r="N33" i="5"/>
  <c r="A33" i="5"/>
  <c r="N32" i="5"/>
  <c r="A32" i="5"/>
  <c r="N31" i="5"/>
  <c r="A31" i="5"/>
  <c r="N30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N10" i="5"/>
  <c r="A10" i="5"/>
  <c r="N9" i="5"/>
  <c r="A9" i="5"/>
  <c r="N8" i="5"/>
  <c r="A8" i="5"/>
</calcChain>
</file>

<file path=xl/sharedStrings.xml><?xml version="1.0" encoding="utf-8"?>
<sst xmlns="http://schemas.openxmlformats.org/spreadsheetml/2006/main" count="1097" uniqueCount="378">
  <si>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</si>
  <si>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</si>
  <si>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</si>
  <si>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</si>
  <si>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</si>
  <si>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</si>
  <si>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</si>
  <si>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</si>
  <si>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</si>
  <si>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</si>
  <si>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</si>
  <si>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</si>
  <si>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</si>
  <si>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</si>
  <si>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</si>
  <si>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</si>
  <si>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</si>
  <si>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</si>
  <si>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</si>
  <si>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</si>
  <si>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</si>
  <si>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</si>
  <si>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</si>
  <si>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</si>
  <si>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</si>
  <si>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</si>
  <si>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</si>
  <si>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</si>
  <si>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</si>
  <si>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</si>
  <si>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</si>
  <si>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</si>
  <si>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</si>
  <si>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</si>
  <si>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</si>
  <si>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</si>
  <si>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</si>
  <si>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</si>
  <si>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</si>
  <si>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</si>
  <si>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</si>
  <si>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</si>
  <si>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</si>
  <si>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</si>
  <si>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</si>
  <si>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</si>
  <si>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</si>
  <si>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</si>
  <si>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A11</t>
  </si>
  <si>
    <t>2025.8.6</t>
  </si>
  <si>
    <t>新增配置：DZ14251510231。
需要新开：座垫护面总成-SHT0018466；靠背护面总成-SHT0018464</t>
  </si>
  <si>
    <t>A12</t>
  </si>
  <si>
    <t>2025.8.29</t>
  </si>
  <si>
    <t>共新增13个新开件
1）更换坐垫CAS造型，需新增11个外购件：座垫护面总成-SHT0018644；座垫护面总成-SHT0018645；座垫护面总成-SHT0018646；座垫护面总成-SHT0018647；座垫护面总成-SHT0018648；坐垫风扇无纺布-SHT0018424；坐垫预埋钢丝-SHT0018423；坐垫舒适性海绵-SHT0018598；座垫通风3D网格-SHT0018597；坐垫风扇总成-BEC0010360；坐垫加热垫总成-BEC0010385
2）新增X5000右舵座椅配置DZ14251510220，新开右舵装车支架-SHT0018654。
3）河北工厂底座模块化新增实心垫片-SHT0018649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</si>
  <si>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</si>
  <si>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</si>
  <si>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</si>
  <si>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</si>
  <si>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</si>
  <si>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</si>
  <si>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</si>
  <si>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</si>
  <si>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</si>
  <si>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</si>
  <si>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</si>
  <si>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</si>
  <si>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</si>
  <si>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</si>
  <si>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</si>
  <si>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</si>
  <si>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</si>
  <si>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</si>
  <si>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</si>
  <si>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</si>
  <si>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</si>
  <si>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</si>
  <si>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</si>
  <si>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</si>
  <si>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</si>
  <si>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</si>
  <si>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</si>
  <si>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</si>
  <si>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</si>
  <si>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</si>
  <si>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</si>
  <si>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</si>
  <si>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</si>
  <si>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</si>
  <si>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</si>
  <si>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</si>
  <si>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</si>
  <si>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</si>
  <si>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</si>
  <si>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</si>
  <si>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</si>
  <si>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</si>
  <si>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</si>
  <si>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</si>
  <si>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</si>
  <si>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</si>
  <si>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</si>
  <si>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</si>
  <si>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</si>
  <si>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</si>
  <si>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</si>
  <si>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</si>
  <si>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</si>
  <si>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</si>
  <si>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</si>
  <si>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</si>
  <si>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</si>
  <si>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</si>
  <si>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</si>
  <si>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</si>
  <si>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</si>
  <si>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</si>
  <si>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</si>
  <si>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</si>
  <si>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</si>
  <si>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</si>
  <si>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</si>
  <si>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</si>
  <si>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</si>
  <si>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</si>
  <si>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</si>
  <si>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</si>
  <si>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</si>
  <si>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</si>
  <si>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</si>
  <si>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</si>
  <si>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</si>
  <si>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</si>
  <si>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</si>
  <si>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</si>
  <si>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</si>
  <si>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</si>
  <si>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</si>
  <si>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</si>
  <si>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</si>
  <si>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</si>
  <si>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</si>
  <si>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</si>
  <si>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</si>
  <si>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</si>
  <si>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</si>
  <si>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</si>
  <si>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</si>
  <si>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</si>
  <si>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</si>
  <si>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</si>
  <si>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</si>
  <si>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</si>
  <si>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</si>
  <si>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</si>
  <si>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</si>
  <si>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</si>
  <si>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</si>
  <si>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</si>
  <si>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</si>
  <si>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</si>
  <si>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</si>
  <si>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</si>
  <si>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</si>
  <si>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</si>
  <si>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</si>
  <si>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</si>
  <si>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</si>
  <si>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</si>
  <si>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</si>
  <si>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</si>
  <si>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</si>
  <si>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</si>
  <si>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</si>
  <si>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</si>
  <si>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</si>
  <si>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</si>
  <si>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</si>
  <si>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</si>
  <si>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</si>
  <si>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</si>
  <si>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</si>
  <si>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</si>
  <si>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</si>
  <si>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</si>
  <si>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</si>
  <si>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</si>
  <si>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</si>
  <si>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</si>
  <si>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</si>
  <si>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</si>
  <si>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</si>
  <si>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</si>
  <si>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</si>
  <si>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</si>
  <si>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</si>
  <si>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</si>
  <si>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</si>
  <si>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</si>
  <si>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</si>
  <si>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</si>
  <si>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</si>
  <si>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</si>
  <si>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</si>
  <si>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</si>
  <si>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</si>
  <si>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</si>
  <si>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</si>
  <si>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</si>
  <si>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</si>
  <si>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</si>
  <si>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</si>
  <si>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</si>
  <si>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</si>
  <si>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</si>
  <si>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</si>
  <si>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</si>
  <si>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</si>
  <si>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</si>
  <si>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</si>
  <si>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</si>
  <si>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</si>
  <si>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</si>
  <si>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</si>
  <si>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</si>
  <si>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</si>
  <si>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</si>
  <si>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</si>
  <si>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</si>
  <si>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</si>
  <si>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</si>
  <si>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</si>
  <si>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</si>
  <si>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SHT0018466</t>
  </si>
  <si>
    <t>2025.8.6新增</t>
  </si>
  <si>
    <t>SHT0018464</t>
  </si>
  <si>
    <t>靠背护面总成</t>
  </si>
  <si>
    <t>SHT0018644</t>
  </si>
  <si>
    <t>2025.8.29新增</t>
  </si>
  <si>
    <t>SHT0018645</t>
  </si>
  <si>
    <t>SHT0018646</t>
  </si>
  <si>
    <t>SHT0018647</t>
  </si>
  <si>
    <t>SHT0018648</t>
  </si>
  <si>
    <t>SHT0018424</t>
  </si>
  <si>
    <t>坐垫风扇无纺布</t>
  </si>
  <si>
    <t>注塑件</t>
  </si>
  <si>
    <t>聚氨酯</t>
  </si>
  <si>
    <t>SHT0018423</t>
  </si>
  <si>
    <t>坐垫预埋钢丝</t>
  </si>
  <si>
    <t>钢丝</t>
  </si>
  <si>
    <t>φ2-GBT708
Q235-GBT11253</t>
  </si>
  <si>
    <t>SHT0018598</t>
  </si>
  <si>
    <t>坐垫舒适性海绵</t>
  </si>
  <si>
    <t>面料</t>
  </si>
  <si>
    <t>SHT0018597</t>
  </si>
  <si>
    <t>座垫通风3D网格</t>
  </si>
  <si>
    <t>BEC0010360</t>
  </si>
  <si>
    <t>坐垫风扇总成</t>
  </si>
  <si>
    <t>李子坤</t>
  </si>
  <si>
    <t>长春工厂使用，西安工厂签署协议2025.8.29新增</t>
  </si>
  <si>
    <t>BEC0010385</t>
  </si>
  <si>
    <t>坐垫加热垫总成</t>
  </si>
  <si>
    <t>SHT0018654</t>
  </si>
  <si>
    <t>SHT0018649</t>
  </si>
  <si>
    <t>实心垫片</t>
  </si>
  <si>
    <t>底座模块化使用</t>
  </si>
  <si>
    <t>河北自制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</si>
  <si>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</si>
  <si>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</si>
  <si>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</si>
  <si>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</si>
  <si>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</si>
  <si>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</si>
  <si>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</si>
  <si>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</si>
  <si>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</si>
  <si>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</si>
  <si>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</si>
  <si>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</si>
  <si>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</si>
  <si>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</si>
  <si>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</si>
  <si>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</si>
  <si>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</si>
  <si>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</si>
  <si>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</si>
  <si>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</si>
  <si>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</si>
  <si>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</si>
  <si>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</si>
  <si>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</si>
  <si>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</si>
  <si>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</si>
  <si>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</si>
  <si>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</si>
  <si>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</si>
  <si>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</si>
  <si>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</si>
  <si>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</si>
  <si>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</si>
  <si>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</si>
  <si>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</si>
  <si>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</si>
  <si>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</si>
  <si>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</si>
  <si>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</si>
  <si>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</si>
  <si>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</si>
  <si>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</si>
  <si>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</si>
  <si>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</si>
  <si>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</si>
  <si>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</si>
  <si>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</si>
  <si>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</si>
  <si>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</si>
  <si>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</si>
  <si>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</si>
  <si>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</si>
  <si>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</si>
  <si>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</si>
  <si>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</si>
  <si>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</si>
  <si>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</si>
  <si>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</si>
  <si>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</si>
  <si>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</si>
  <si>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</si>
  <si>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</si>
  <si>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</si>
  <si>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</si>
  <si>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</si>
  <si>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</si>
  <si>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</si>
  <si>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</si>
  <si>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</si>
  <si>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</si>
  <si>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</si>
  <si>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</si>
  <si>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</si>
  <si>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</si>
  <si>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</si>
  <si>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</si>
  <si>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</si>
  <si>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</si>
  <si>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</si>
  <si>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</si>
  <si>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</si>
  <si>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</si>
  <si>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</si>
  <si>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</si>
  <si>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</si>
  <si>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</si>
  <si>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</si>
  <si>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</si>
  <si>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</si>
  <si>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</si>
  <si>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</si>
  <si>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</si>
  <si>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</si>
  <si>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</si>
  <si>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</si>
  <si>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</si>
  <si>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</si>
  <si>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</si>
  <si>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</si>
  <si>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</si>
  <si>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</si>
  <si>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</si>
  <si>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</si>
  <si>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</si>
  <si>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</si>
  <si>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</si>
  <si>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</si>
  <si>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</si>
  <si>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</si>
  <si>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</si>
  <si>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</si>
  <si>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SHT0018423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</si>
</sst>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.000_);[Red]\(0.000\)"/>
    <numFmt numFmtId="179" formatCode="0.000_ "/>
    <numFmt numFmtId="180" formatCode="0.0000_);[Red]\(0.0000\)"/>
    <numFmt numFmtId="181" formatCode="0.00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微软雅黑"/>
      <family val="2"/>
      <charset val="134"/>
    </font>
    <font>
      <sz val="10"/>
      <color indexed="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">
    <xf numFmtId="0" fontId="0" fillId="0" borderId="0">
      <alignment vertical="center"/>
    </xf>
    <xf numFmtId="0" fontId="19" fillId="0" borderId="0"/>
    <xf numFmtId="0" fontId="28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/>
    <xf numFmtId="0" fontId="25" fillId="3" borderId="18" applyNumberFormat="0" applyFont="0" applyAlignment="0" applyProtection="0">
      <alignment vertical="center"/>
    </xf>
    <xf numFmtId="0" fontId="19" fillId="0" borderId="0"/>
    <xf numFmtId="0" fontId="28" fillId="0" borderId="0">
      <alignment vertical="center"/>
    </xf>
    <xf numFmtId="0" fontId="19" fillId="0" borderId="0"/>
    <xf numFmtId="0" fontId="26" fillId="0" borderId="0" applyNumberFormat="0" applyFill="0" applyBorder="0" applyAlignment="0" applyProtection="0"/>
    <xf numFmtId="0" fontId="19" fillId="0" borderId="0"/>
    <xf numFmtId="0" fontId="28" fillId="0" borderId="0">
      <alignment vertical="center"/>
    </xf>
    <xf numFmtId="0" fontId="19" fillId="0" borderId="0"/>
    <xf numFmtId="0" fontId="19" fillId="0" borderId="0"/>
    <xf numFmtId="0" fontId="28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19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3" fillId="0" borderId="2" xfId="6" applyNumberFormat="1" applyFont="1" applyFill="1" applyBorder="1" applyAlignment="1" applyProtection="1">
      <alignment vertical="center" wrapText="1"/>
      <protection locked="0"/>
    </xf>
    <xf numFmtId="0" fontId="3" fillId="0" borderId="3" xfId="6" applyNumberFormat="1" applyFont="1" applyFill="1" applyBorder="1" applyAlignment="1" applyProtection="1">
      <alignment vertical="center" wrapText="1"/>
      <protection locked="0"/>
    </xf>
    <xf numFmtId="0" fontId="5" fillId="0" borderId="6" xfId="6" applyNumberFormat="1" applyFont="1" applyFill="1" applyBorder="1" applyAlignment="1" applyProtection="1">
      <alignment vertical="center" wrapText="1"/>
      <protection locked="0"/>
    </xf>
    <xf numFmtId="0" fontId="5" fillId="0" borderId="0" xfId="6" applyNumberFormat="1" applyFont="1" applyFill="1" applyBorder="1" applyAlignment="1" applyProtection="1">
      <alignment vertical="center" wrapText="1"/>
      <protection locked="0"/>
    </xf>
    <xf numFmtId="0" fontId="6" fillId="0" borderId="8" xfId="6" applyNumberFormat="1" applyFont="1" applyFill="1" applyBorder="1" applyAlignment="1" applyProtection="1">
      <alignment vertical="center" wrapText="1"/>
      <protection locked="0"/>
    </xf>
    <xf numFmtId="0" fontId="6" fillId="0" borderId="9" xfId="6" applyNumberFormat="1" applyFont="1" applyFill="1" applyBorder="1" applyAlignment="1" applyProtection="1">
      <alignment vertical="center" wrapText="1"/>
      <protection locked="0"/>
    </xf>
    <xf numFmtId="0" fontId="2" fillId="0" borderId="13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6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5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25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1" xfId="16" applyFont="1" applyFill="1" applyBorder="1" applyAlignment="1" applyProtection="1">
      <alignment horizontal="center" vertical="center" wrapText="1"/>
      <protection locked="0"/>
    </xf>
    <xf numFmtId="179" fontId="10" fillId="2" borderId="1" xfId="25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27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21" applyFont="1" applyFill="1" applyBorder="1" applyAlignment="1" applyProtection="1">
      <alignment horizontal="center" vertical="center" wrapText="1"/>
      <protection locked="0"/>
    </xf>
    <xf numFmtId="0" fontId="10" fillId="0" borderId="1" xfId="23" applyFont="1" applyFill="1" applyBorder="1" applyAlignment="1">
      <alignment horizontal="center" vertical="center" wrapText="1"/>
    </xf>
    <xf numFmtId="180" fontId="10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25" applyFont="1" applyFill="1" applyBorder="1" applyAlignment="1">
      <alignment horizontal="center" vertical="center"/>
    </xf>
    <xf numFmtId="181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25" applyFont="1" applyFill="1" applyBorder="1" applyAlignment="1">
      <alignment horizontal="center" vertical="center"/>
    </xf>
    <xf numFmtId="180" fontId="10" fillId="2" borderId="1" xfId="21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49" fontId="11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1" xfId="8" applyFont="1" applyFill="1" applyBorder="1" applyAlignment="1">
      <alignment horizontal="left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16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7" xfId="8" applyFont="1" applyFill="1" applyBorder="1" applyAlignment="1">
      <alignment vertical="center"/>
    </xf>
    <xf numFmtId="0" fontId="17" fillId="0" borderId="9" xfId="8" applyFont="1" applyFill="1" applyBorder="1" applyAlignment="1">
      <alignment horizontal="center" vertical="center"/>
    </xf>
    <xf numFmtId="0" fontId="18" fillId="0" borderId="0" xfId="8" applyFont="1" applyFill="1" applyAlignment="1">
      <alignment vertical="center"/>
    </xf>
    <xf numFmtId="0" fontId="0" fillId="0" borderId="0" xfId="8" applyFont="1" applyFill="1" applyAlignment="1">
      <alignment horizontal="center" vertical="center"/>
    </xf>
    <xf numFmtId="0" fontId="15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right"/>
    </xf>
    <xf numFmtId="0" fontId="13" fillId="0" borderId="1" xfId="8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6" applyNumberFormat="1" applyFont="1" applyFill="1" applyBorder="1" applyAlignment="1" applyProtection="1">
      <alignment horizontal="center" vertical="center" wrapText="1"/>
      <protection locked="0"/>
    </xf>
  </cellXfs>
  <cellStyles count="28">
    <cellStyle name="BOM_Level_1" xfId="10"/>
    <cellStyle name="BOM_Level_Below3" xfId="3"/>
    <cellStyle name="BOM_Level_Below3 2 2" xfId="26"/>
    <cellStyle name="RowLevel_1" xfId="17"/>
    <cellStyle name="常规" xfId="0" builtinId="0"/>
    <cellStyle name="常规 10" xfId="9"/>
    <cellStyle name="常规 10 4" xfId="20"/>
    <cellStyle name="常规 2" xfId="11"/>
    <cellStyle name="常规 2 10 3" xfId="27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3 31" xfId="25"/>
    <cellStyle name="常规 4 2" xfId="14"/>
    <cellStyle name="常规 40" xfId="4"/>
    <cellStyle name="常规 47" xfId="22"/>
    <cellStyle name="常规 5" xfId="24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1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wmf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emf"/><Relationship Id="rId19" Type="http://schemas.openxmlformats.org/officeDocument/2006/relationships/image" Target="../media/image19.wmf"/><Relationship Id="rId31" Type="http://schemas.openxmlformats.org/officeDocument/2006/relationships/image" Target="../media/image31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3" Type="http://schemas.openxmlformats.org/officeDocument/2006/relationships/image" Target="../media/image21.emf"/><Relationship Id="rId7" Type="http://schemas.openxmlformats.org/officeDocument/2006/relationships/image" Target="../media/image41.emf"/><Relationship Id="rId2" Type="http://schemas.openxmlformats.org/officeDocument/2006/relationships/image" Target="../media/image8.emf"/><Relationship Id="rId1" Type="http://schemas.openxmlformats.org/officeDocument/2006/relationships/image" Target="../media/image23.emf"/><Relationship Id="rId6" Type="http://schemas.openxmlformats.org/officeDocument/2006/relationships/image" Target="../media/image26.png"/><Relationship Id="rId11" Type="http://schemas.openxmlformats.org/officeDocument/2006/relationships/image" Target="../media/image24.png"/><Relationship Id="rId5" Type="http://schemas.openxmlformats.org/officeDocument/2006/relationships/image" Target="../media/image25.png"/><Relationship Id="rId10" Type="http://schemas.openxmlformats.org/officeDocument/2006/relationships/image" Target="../media/image44.png"/><Relationship Id="rId4" Type="http://schemas.openxmlformats.org/officeDocument/2006/relationships/image" Target="../media/image13.png"/><Relationship Id="rId9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wmf"/><Relationship Id="rId13" Type="http://schemas.openxmlformats.org/officeDocument/2006/relationships/image" Target="../media/image57.wmf"/><Relationship Id="rId18" Type="http://schemas.openxmlformats.org/officeDocument/2006/relationships/image" Target="../media/image62.wmf"/><Relationship Id="rId26" Type="http://schemas.openxmlformats.org/officeDocument/2006/relationships/image" Target="../media/image70.wmf"/><Relationship Id="rId3" Type="http://schemas.openxmlformats.org/officeDocument/2006/relationships/image" Target="../media/image47.wmf"/><Relationship Id="rId21" Type="http://schemas.openxmlformats.org/officeDocument/2006/relationships/image" Target="../media/image65.wmf"/><Relationship Id="rId7" Type="http://schemas.openxmlformats.org/officeDocument/2006/relationships/image" Target="../media/image51.wmf"/><Relationship Id="rId12" Type="http://schemas.openxmlformats.org/officeDocument/2006/relationships/image" Target="../media/image56.wmf"/><Relationship Id="rId17" Type="http://schemas.openxmlformats.org/officeDocument/2006/relationships/image" Target="../media/image61.emf"/><Relationship Id="rId25" Type="http://schemas.openxmlformats.org/officeDocument/2006/relationships/image" Target="../media/image69.wmf"/><Relationship Id="rId2" Type="http://schemas.openxmlformats.org/officeDocument/2006/relationships/image" Target="../media/image46.emf"/><Relationship Id="rId16" Type="http://schemas.openxmlformats.org/officeDocument/2006/relationships/image" Target="../media/image60.emf"/><Relationship Id="rId20" Type="http://schemas.openxmlformats.org/officeDocument/2006/relationships/image" Target="../media/image64.emf"/><Relationship Id="rId1" Type="http://schemas.openxmlformats.org/officeDocument/2006/relationships/image" Target="../media/image45.emf"/><Relationship Id="rId6" Type="http://schemas.openxmlformats.org/officeDocument/2006/relationships/image" Target="../media/image50.wmf"/><Relationship Id="rId11" Type="http://schemas.openxmlformats.org/officeDocument/2006/relationships/image" Target="../media/image55.emf"/><Relationship Id="rId24" Type="http://schemas.openxmlformats.org/officeDocument/2006/relationships/image" Target="../media/image68.wmf"/><Relationship Id="rId5" Type="http://schemas.openxmlformats.org/officeDocument/2006/relationships/image" Target="../media/image49.wmf"/><Relationship Id="rId15" Type="http://schemas.openxmlformats.org/officeDocument/2006/relationships/image" Target="../media/image59.wmf"/><Relationship Id="rId23" Type="http://schemas.openxmlformats.org/officeDocument/2006/relationships/image" Target="../media/image67.wmf"/><Relationship Id="rId10" Type="http://schemas.openxmlformats.org/officeDocument/2006/relationships/image" Target="../media/image54.wmf"/><Relationship Id="rId19" Type="http://schemas.openxmlformats.org/officeDocument/2006/relationships/image" Target="../media/image63.emf"/><Relationship Id="rId4" Type="http://schemas.openxmlformats.org/officeDocument/2006/relationships/image" Target="../media/image48.wmf"/><Relationship Id="rId9" Type="http://schemas.openxmlformats.org/officeDocument/2006/relationships/image" Target="../media/image53.emf"/><Relationship Id="rId14" Type="http://schemas.openxmlformats.org/officeDocument/2006/relationships/image" Target="../media/image58.emf"/><Relationship Id="rId22" Type="http://schemas.openxmlformats.org/officeDocument/2006/relationships/image" Target="../media/image6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80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735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24655" y="20170775"/>
          <a:ext cx="311785" cy="18923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54</xdr:row>
      <xdr:rowOff>85725</xdr:rowOff>
    </xdr:from>
    <xdr:to>
      <xdr:col>6</xdr:col>
      <xdr:colOff>476250</xdr:colOff>
      <xdr:row>54</xdr:row>
      <xdr:rowOff>314325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19182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55</xdr:row>
      <xdr:rowOff>74612</xdr:rowOff>
    </xdr:from>
    <xdr:to>
      <xdr:col>6</xdr:col>
      <xdr:colOff>436562</xdr:colOff>
      <xdr:row>55</xdr:row>
      <xdr:rowOff>293687</xdr:rowOff>
    </xdr:to>
    <xdr:pic>
      <xdr:nvPicPr>
        <xdr:cNvPr id="13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222662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31750</xdr:colOff>
      <xdr:row>66</xdr:row>
      <xdr:rowOff>431800</xdr:rowOff>
    </xdr:from>
    <xdr:ext cx="373320" cy="280782"/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06240" y="27437715"/>
          <a:ext cx="372745" cy="280670"/>
        </a:xfrm>
        <a:prstGeom prst="rect">
          <a:avLst/>
        </a:prstGeom>
      </xdr:spPr>
    </xdr:pic>
    <xdr:clientData/>
  </xdr:oneCellAnchor>
  <xdr:twoCellAnchor>
    <xdr:from>
      <xdr:col>6</xdr:col>
      <xdr:colOff>115570</xdr:colOff>
      <xdr:row>59</xdr:row>
      <xdr:rowOff>66040</xdr:rowOff>
    </xdr:from>
    <xdr:to>
      <xdr:col>6</xdr:col>
      <xdr:colOff>433705</xdr:colOff>
      <xdr:row>59</xdr:row>
      <xdr:rowOff>335915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060" y="24054435"/>
          <a:ext cx="31813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60</xdr:row>
      <xdr:rowOff>97790</xdr:rowOff>
    </xdr:from>
    <xdr:to>
      <xdr:col>6</xdr:col>
      <xdr:colOff>363883</xdr:colOff>
      <xdr:row>60</xdr:row>
      <xdr:rowOff>367665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451735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159805</xdr:colOff>
      <xdr:row>38</xdr:row>
      <xdr:rowOff>94032</xdr:rowOff>
    </xdr:from>
    <xdr:to>
      <xdr:col>6</xdr:col>
      <xdr:colOff>385230</xdr:colOff>
      <xdr:row>38</xdr:row>
      <xdr:rowOff>314377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333875" y="15026005"/>
          <a:ext cx="225425" cy="2203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33617</xdr:rowOff>
    </xdr:from>
    <xdr:to>
      <xdr:col>6</xdr:col>
      <xdr:colOff>440690</xdr:colOff>
      <xdr:row>40</xdr:row>
      <xdr:rowOff>281902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364990" y="15828645"/>
          <a:ext cx="25019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134472</xdr:colOff>
      <xdr:row>41</xdr:row>
      <xdr:rowOff>78442</xdr:rowOff>
    </xdr:from>
    <xdr:to>
      <xdr:col>6</xdr:col>
      <xdr:colOff>378947</xdr:colOff>
      <xdr:row>41</xdr:row>
      <xdr:rowOff>298152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08475" y="16304895"/>
          <a:ext cx="244475" cy="219710"/>
        </a:xfrm>
        <a:prstGeom prst="rect">
          <a:avLst/>
        </a:prstGeom>
      </xdr:spPr>
    </xdr:pic>
    <xdr:clientData/>
  </xdr:twoCellAnchor>
  <xdr:oneCellAnchor>
    <xdr:from>
      <xdr:col>6</xdr:col>
      <xdr:colOff>127139</xdr:colOff>
      <xdr:row>45</xdr:row>
      <xdr:rowOff>60877</xdr:rowOff>
    </xdr:from>
    <xdr:ext cx="220731" cy="208547"/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01490" y="18012410"/>
          <a:ext cx="220345" cy="208915"/>
        </a:xfrm>
        <a:prstGeom prst="rect">
          <a:avLst/>
        </a:prstGeom>
      </xdr:spPr>
    </xdr:pic>
    <xdr:clientData/>
  </xdr:oneCellAnchor>
  <xdr:twoCellAnchor editAs="oneCell">
    <xdr:from>
      <xdr:col>6</xdr:col>
      <xdr:colOff>156883</xdr:colOff>
      <xdr:row>50</xdr:row>
      <xdr:rowOff>78442</xdr:rowOff>
    </xdr:from>
    <xdr:to>
      <xdr:col>6</xdr:col>
      <xdr:colOff>415963</xdr:colOff>
      <xdr:row>50</xdr:row>
      <xdr:rowOff>298152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331335" y="20186015"/>
          <a:ext cx="259080" cy="219710"/>
        </a:xfrm>
        <a:prstGeom prst="rect">
          <a:avLst/>
        </a:prstGeom>
      </xdr:spPr>
    </xdr:pic>
    <xdr:clientData/>
  </xdr:twoCellAnchor>
  <xdr:twoCellAnchor editAs="oneCell">
    <xdr:from>
      <xdr:col>6</xdr:col>
      <xdr:colOff>94891</xdr:colOff>
      <xdr:row>48</xdr:row>
      <xdr:rowOff>53130</xdr:rowOff>
    </xdr:from>
    <xdr:to>
      <xdr:col>6</xdr:col>
      <xdr:colOff>423821</xdr:colOff>
      <xdr:row>48</xdr:row>
      <xdr:rowOff>293795</xdr:rowOff>
    </xdr:to>
    <xdr:pic>
      <xdr:nvPicPr>
        <xdr:cNvPr id="6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269105" y="19298285"/>
          <a:ext cx="328930" cy="2406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113112</xdr:colOff>
      <xdr:row>47</xdr:row>
      <xdr:rowOff>76628</xdr:rowOff>
    </xdr:from>
    <xdr:to>
      <xdr:col>6</xdr:col>
      <xdr:colOff>391877</xdr:colOff>
      <xdr:row>47</xdr:row>
      <xdr:rowOff>329358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287520" y="18890615"/>
          <a:ext cx="278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91110</xdr:colOff>
      <xdr:row>46</xdr:row>
      <xdr:rowOff>99392</xdr:rowOff>
    </xdr:from>
    <xdr:to>
      <xdr:col>6</xdr:col>
      <xdr:colOff>372415</xdr:colOff>
      <xdr:row>46</xdr:row>
      <xdr:rowOff>253697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295" y="18482310"/>
          <a:ext cx="281305" cy="154305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56</xdr:row>
      <xdr:rowOff>97790</xdr:rowOff>
    </xdr:from>
    <xdr:to>
      <xdr:col>6</xdr:col>
      <xdr:colOff>363883</xdr:colOff>
      <xdr:row>56</xdr:row>
      <xdr:rowOff>367665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279269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57</xdr:row>
      <xdr:rowOff>97790</xdr:rowOff>
    </xdr:from>
    <xdr:to>
      <xdr:col>6</xdr:col>
      <xdr:colOff>363883</xdr:colOff>
      <xdr:row>57</xdr:row>
      <xdr:rowOff>367665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223855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58</xdr:row>
      <xdr:rowOff>97790</xdr:rowOff>
    </xdr:from>
    <xdr:to>
      <xdr:col>6</xdr:col>
      <xdr:colOff>363883</xdr:colOff>
      <xdr:row>58</xdr:row>
      <xdr:rowOff>367665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65502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9"/>
  <sheetViews>
    <sheetView view="pageBreakPreview" topLeftCell="A3" zoomScaleNormal="100" workbookViewId="0">
      <selection activeCell="L5" sqref="L5"/>
    </sheetView>
  </sheetViews>
  <sheetFormatPr defaultColWidth="9" defaultRowHeight="13.5"/>
  <cols>
    <col min="1" max="16383" width="9" style="66"/>
  </cols>
  <sheetData>
    <row r="1" spans="1:16" ht="48" customHeight="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69.9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69.95" customHeight="1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69.95" customHeigh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6" spans="1:16" ht="45" customHeight="1">
      <c r="E6" s="74"/>
      <c r="F6" s="81" t="s">
        <v>2</v>
      </c>
      <c r="G6" s="81"/>
      <c r="H6" s="75"/>
      <c r="I6" s="77" t="s">
        <v>3</v>
      </c>
      <c r="J6" s="75"/>
    </row>
    <row r="7" spans="1:16" ht="45" customHeight="1">
      <c r="E7" s="74"/>
      <c r="F7" s="81" t="s">
        <v>4</v>
      </c>
      <c r="G7" s="81"/>
      <c r="H7" s="76"/>
      <c r="I7" s="76"/>
      <c r="J7" s="76"/>
    </row>
    <row r="8" spans="1:16" ht="45" customHeight="1">
      <c r="E8" s="74"/>
      <c r="F8" s="81" t="s">
        <v>5</v>
      </c>
      <c r="G8" s="81"/>
      <c r="H8" s="76"/>
      <c r="I8" s="76"/>
      <c r="J8" s="76"/>
    </row>
    <row r="9" spans="1:16" ht="45" customHeight="1">
      <c r="E9" s="74"/>
      <c r="F9" s="81" t="s">
        <v>6</v>
      </c>
      <c r="G9" s="81"/>
      <c r="H9" s="76"/>
      <c r="I9" s="76"/>
      <c r="J9" s="76"/>
      <c r="N9" s="78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05555555555599" right="0.39305555555555599" top="0.196527777777778" bottom="0.39305555555555599" header="0.118055555555556" footer="0.31458333333333299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view="pageBreakPreview" topLeftCell="A10" zoomScaleNormal="100" workbookViewId="0">
      <selection activeCell="D15" sqref="D15"/>
    </sheetView>
  </sheetViews>
  <sheetFormatPr defaultColWidth="8" defaultRowHeight="13.5"/>
  <cols>
    <col min="1" max="1" width="14.875" style="66" customWidth="1"/>
    <col min="2" max="2" width="9.125" style="66" customWidth="1"/>
    <col min="3" max="3" width="10.625" style="66" customWidth="1"/>
    <col min="4" max="4" width="84.875" style="66" customWidth="1"/>
    <col min="5" max="5" width="9.375" style="66" customWidth="1"/>
    <col min="6" max="6" width="7.375" style="66" customWidth="1"/>
    <col min="7" max="16384" width="8" style="66"/>
  </cols>
  <sheetData>
    <row r="1" spans="1:6" ht="22.5" customHeight="1">
      <c r="A1" s="82" t="s">
        <v>8</v>
      </c>
      <c r="B1" s="82"/>
      <c r="C1" s="82"/>
      <c r="D1" s="82"/>
      <c r="E1" s="82"/>
      <c r="F1" s="82"/>
    </row>
    <row r="2" spans="1:6">
      <c r="A2" s="82"/>
      <c r="B2" s="82"/>
      <c r="C2" s="82"/>
      <c r="D2" s="82"/>
      <c r="E2" s="82"/>
      <c r="F2" s="82"/>
    </row>
    <row r="3" spans="1:6" ht="26.25" customHeight="1">
      <c r="A3" s="67" t="s">
        <v>9</v>
      </c>
      <c r="B3" s="67" t="s">
        <v>10</v>
      </c>
      <c r="C3" s="67" t="s">
        <v>11</v>
      </c>
      <c r="D3" s="67" t="s">
        <v>12</v>
      </c>
      <c r="E3" s="67" t="s">
        <v>13</v>
      </c>
      <c r="F3" s="67" t="s">
        <v>14</v>
      </c>
    </row>
    <row r="4" spans="1:6" ht="30" customHeight="1">
      <c r="A4" s="68" t="s">
        <v>15</v>
      </c>
      <c r="B4" s="69" t="s">
        <v>16</v>
      </c>
      <c r="C4" s="70" t="s">
        <v>17</v>
      </c>
      <c r="D4" s="71" t="s">
        <v>18</v>
      </c>
      <c r="E4" s="69" t="s">
        <v>19</v>
      </c>
      <c r="F4" s="67"/>
    </row>
    <row r="5" spans="1:6" ht="30" customHeight="1">
      <c r="A5" s="68" t="s">
        <v>15</v>
      </c>
      <c r="B5" s="69" t="s">
        <v>20</v>
      </c>
      <c r="C5" s="70" t="s">
        <v>21</v>
      </c>
      <c r="D5" s="71" t="s">
        <v>22</v>
      </c>
      <c r="E5" s="69" t="s">
        <v>19</v>
      </c>
      <c r="F5" s="67"/>
    </row>
    <row r="6" spans="1:6" ht="78" customHeight="1">
      <c r="A6" s="68" t="s">
        <v>15</v>
      </c>
      <c r="B6" s="69" t="s">
        <v>23</v>
      </c>
      <c r="C6" s="70" t="s">
        <v>24</v>
      </c>
      <c r="D6" s="71" t="s">
        <v>25</v>
      </c>
      <c r="E6" s="69" t="s">
        <v>26</v>
      </c>
      <c r="F6" s="67"/>
    </row>
    <row r="7" spans="1:6" ht="30" customHeight="1">
      <c r="A7" s="68" t="s">
        <v>15</v>
      </c>
      <c r="B7" s="69" t="s">
        <v>27</v>
      </c>
      <c r="C7" s="70" t="s">
        <v>28</v>
      </c>
      <c r="D7" s="71" t="s">
        <v>29</v>
      </c>
      <c r="E7" s="69" t="s">
        <v>26</v>
      </c>
      <c r="F7" s="67"/>
    </row>
    <row r="8" spans="1:6" ht="36" customHeight="1">
      <c r="A8" s="68" t="s">
        <v>15</v>
      </c>
      <c r="B8" s="69" t="s">
        <v>30</v>
      </c>
      <c r="C8" s="70" t="s">
        <v>31</v>
      </c>
      <c r="D8" s="72" t="s">
        <v>32</v>
      </c>
      <c r="E8" s="69" t="s">
        <v>3</v>
      </c>
      <c r="F8" s="67"/>
    </row>
    <row r="9" spans="1:6" ht="30" customHeight="1">
      <c r="A9" s="68" t="s">
        <v>15</v>
      </c>
      <c r="B9" s="69" t="s">
        <v>33</v>
      </c>
      <c r="C9" s="73" t="s">
        <v>34</v>
      </c>
      <c r="D9" s="71" t="s">
        <v>35</v>
      </c>
      <c r="E9" s="69" t="s">
        <v>3</v>
      </c>
      <c r="F9" s="67"/>
    </row>
    <row r="10" spans="1:6" ht="30" customHeight="1">
      <c r="A10" s="68" t="s">
        <v>15</v>
      </c>
      <c r="B10" s="69" t="s">
        <v>36</v>
      </c>
      <c r="C10" s="70" t="s">
        <v>37</v>
      </c>
      <c r="D10" s="71" t="s">
        <v>38</v>
      </c>
      <c r="E10" s="69" t="s">
        <v>3</v>
      </c>
      <c r="F10" s="67"/>
    </row>
    <row r="11" spans="1:6" ht="30" customHeight="1">
      <c r="A11" s="68" t="s">
        <v>15</v>
      </c>
      <c r="B11" s="69" t="s">
        <v>39</v>
      </c>
      <c r="C11" s="70" t="s">
        <v>40</v>
      </c>
      <c r="D11" s="71" t="s">
        <v>41</v>
      </c>
      <c r="E11" s="69" t="s">
        <v>3</v>
      </c>
      <c r="F11" s="67"/>
    </row>
    <row r="12" spans="1:6" ht="30" customHeight="1">
      <c r="A12" s="68" t="s">
        <v>15</v>
      </c>
      <c r="B12" s="69" t="s">
        <v>42</v>
      </c>
      <c r="C12" s="70" t="s">
        <v>43</v>
      </c>
      <c r="D12" s="71" t="s">
        <v>44</v>
      </c>
      <c r="E12" s="69" t="s">
        <v>3</v>
      </c>
      <c r="F12" s="67"/>
    </row>
    <row r="13" spans="1:6" ht="74.099999999999994" customHeight="1">
      <c r="A13" s="68" t="s">
        <v>15</v>
      </c>
      <c r="B13" s="69" t="s">
        <v>45</v>
      </c>
      <c r="C13" s="70" t="s">
        <v>46</v>
      </c>
      <c r="D13" s="71" t="s">
        <v>47</v>
      </c>
      <c r="E13" s="69" t="s">
        <v>3</v>
      </c>
      <c r="F13" s="67"/>
    </row>
    <row r="14" spans="1:6" ht="48.95" customHeight="1">
      <c r="A14" s="68" t="s">
        <v>15</v>
      </c>
      <c r="B14" s="69" t="s">
        <v>48</v>
      </c>
      <c r="C14" s="70" t="s">
        <v>49</v>
      </c>
      <c r="D14" s="71" t="s">
        <v>50</v>
      </c>
      <c r="E14" s="69" t="s">
        <v>3</v>
      </c>
      <c r="F14" s="67"/>
    </row>
    <row r="15" spans="1:6" ht="101.1" customHeight="1">
      <c r="A15" s="68" t="s">
        <v>15</v>
      </c>
      <c r="B15" s="69" t="s">
        <v>51</v>
      </c>
      <c r="C15" s="70" t="s">
        <v>52</v>
      </c>
      <c r="D15" s="71" t="s">
        <v>53</v>
      </c>
      <c r="E15" s="69" t="s">
        <v>3</v>
      </c>
      <c r="F15" s="67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81"/>
  <sheetViews>
    <sheetView showGridLines="0" tabSelected="1" view="pageBreakPreview" topLeftCell="A57" zoomScaleNormal="100" workbookViewId="0">
      <selection activeCell="J68" sqref="J68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pans="1:16" s="2" customFormat="1" ht="17.25" customHeight="1">
      <c r="A1" s="95"/>
      <c r="B1" s="95"/>
      <c r="C1" s="94" t="s">
        <v>54</v>
      </c>
      <c r="D1" s="94"/>
      <c r="E1" s="94"/>
      <c r="F1" s="94"/>
      <c r="G1" s="94"/>
      <c r="H1" s="94"/>
      <c r="I1" s="94"/>
      <c r="J1" s="94"/>
      <c r="K1" s="94"/>
      <c r="L1" s="83" t="s">
        <v>55</v>
      </c>
      <c r="M1" s="83"/>
      <c r="N1" s="84" t="s">
        <v>56</v>
      </c>
      <c r="O1" s="84"/>
      <c r="P1" s="84"/>
    </row>
    <row r="2" spans="1:16" s="2" customFormat="1" ht="17.25" customHeight="1">
      <c r="A2" s="95"/>
      <c r="B2" s="95"/>
      <c r="C2" s="94"/>
      <c r="D2" s="94"/>
      <c r="E2" s="94"/>
      <c r="F2" s="94"/>
      <c r="G2" s="94"/>
      <c r="H2" s="94"/>
      <c r="I2" s="94"/>
      <c r="J2" s="94"/>
      <c r="K2" s="94"/>
      <c r="L2" s="83" t="s">
        <v>57</v>
      </c>
      <c r="M2" s="83"/>
      <c r="N2" s="84" t="s">
        <v>58</v>
      </c>
      <c r="O2" s="84"/>
      <c r="P2" s="84"/>
    </row>
    <row r="3" spans="1:16" s="2" customFormat="1" ht="17.25" customHeight="1">
      <c r="A3" s="95"/>
      <c r="B3" s="95"/>
      <c r="C3" s="94"/>
      <c r="D3" s="94"/>
      <c r="E3" s="94"/>
      <c r="F3" s="94"/>
      <c r="G3" s="94"/>
      <c r="H3" s="94"/>
      <c r="I3" s="94"/>
      <c r="J3" s="94"/>
      <c r="K3" s="94"/>
      <c r="L3" s="83" t="s">
        <v>59</v>
      </c>
      <c r="M3" s="83"/>
      <c r="N3" s="84" t="s">
        <v>51</v>
      </c>
      <c r="O3" s="84"/>
      <c r="P3" s="84"/>
    </row>
    <row r="4" spans="1:16" s="2" customFormat="1" ht="20.100000000000001" customHeight="1">
      <c r="A4" s="95"/>
      <c r="B4" s="95"/>
      <c r="C4" s="94"/>
      <c r="D4" s="94"/>
      <c r="E4" s="94"/>
      <c r="F4" s="94"/>
      <c r="G4" s="94"/>
      <c r="H4" s="94"/>
      <c r="I4" s="94"/>
      <c r="J4" s="94"/>
      <c r="K4" s="94"/>
      <c r="L4" s="83" t="s">
        <v>60</v>
      </c>
      <c r="M4" s="83"/>
      <c r="N4" s="84" t="s">
        <v>61</v>
      </c>
      <c r="O4" s="84"/>
      <c r="P4" s="84"/>
    </row>
    <row r="5" spans="1:16" s="2" customFormat="1" ht="20.100000000000001" customHeight="1">
      <c r="A5" s="85" t="s">
        <v>62</v>
      </c>
      <c r="B5" s="86"/>
      <c r="C5" s="86"/>
      <c r="D5" s="86"/>
      <c r="E5" s="85"/>
      <c r="F5" s="85" t="s">
        <v>63</v>
      </c>
      <c r="G5" s="85"/>
      <c r="H5" s="85"/>
      <c r="I5" s="85"/>
      <c r="J5" s="85"/>
      <c r="K5" s="85"/>
      <c r="L5" s="83" t="s">
        <v>64</v>
      </c>
      <c r="M5" s="83"/>
      <c r="N5" s="84" t="s">
        <v>52</v>
      </c>
      <c r="O5" s="84"/>
      <c r="P5" s="84"/>
    </row>
    <row r="6" spans="1:16" s="3" customFormat="1" ht="15" customHeight="1">
      <c r="A6" s="87" t="s">
        <v>65</v>
      </c>
      <c r="B6" s="88" t="s">
        <v>66</v>
      </c>
      <c r="C6" s="88" t="s">
        <v>67</v>
      </c>
      <c r="D6" s="89" t="s">
        <v>68</v>
      </c>
      <c r="E6" s="89" t="s">
        <v>69</v>
      </c>
      <c r="F6" s="89" t="s">
        <v>70</v>
      </c>
      <c r="G6" s="89" t="s">
        <v>71</v>
      </c>
      <c r="H6" s="90" t="s">
        <v>72</v>
      </c>
      <c r="I6" s="90" t="s">
        <v>73</v>
      </c>
      <c r="J6" s="89" t="s">
        <v>74</v>
      </c>
      <c r="K6" s="91" t="s">
        <v>75</v>
      </c>
      <c r="L6" s="91" t="s">
        <v>76</v>
      </c>
      <c r="M6" s="91" t="s">
        <v>77</v>
      </c>
      <c r="N6" s="93" t="s">
        <v>78</v>
      </c>
      <c r="O6" s="93" t="s">
        <v>79</v>
      </c>
      <c r="P6" s="93" t="s">
        <v>14</v>
      </c>
    </row>
    <row r="7" spans="1:16" s="4" customFormat="1" ht="15" customHeight="1">
      <c r="A7" s="87"/>
      <c r="B7" s="88"/>
      <c r="C7" s="88"/>
      <c r="D7" s="89"/>
      <c r="E7" s="89"/>
      <c r="F7" s="89"/>
      <c r="G7" s="89"/>
      <c r="H7" s="90"/>
      <c r="I7" s="90"/>
      <c r="J7" s="89"/>
      <c r="K7" s="91"/>
      <c r="L7" s="91"/>
      <c r="M7" s="91"/>
      <c r="N7" s="93"/>
      <c r="O7" s="93"/>
      <c r="P7" s="93"/>
    </row>
    <row r="8" spans="1:16" s="4" customFormat="1" ht="33.950000000000003" customHeight="1">
      <c r="A8" s="21">
        <f t="shared" ref="A8:A16" si="0">ROW()-7</f>
        <v>1</v>
      </c>
      <c r="B8" s="32" t="s">
        <v>80</v>
      </c>
      <c r="C8" s="32" t="s">
        <v>80</v>
      </c>
      <c r="D8" s="15" t="s">
        <v>81</v>
      </c>
      <c r="E8" s="16" t="s">
        <v>82</v>
      </c>
      <c r="F8" s="17" t="s">
        <v>83</v>
      </c>
      <c r="G8" s="16"/>
      <c r="H8" s="18" t="s">
        <v>84</v>
      </c>
      <c r="I8" s="19" t="s">
        <v>85</v>
      </c>
      <c r="J8" s="19" t="s">
        <v>86</v>
      </c>
      <c r="K8" s="20" t="s">
        <v>87</v>
      </c>
      <c r="L8" s="20" t="s">
        <v>88</v>
      </c>
      <c r="M8" s="21">
        <v>1</v>
      </c>
      <c r="N8" s="21">
        <f>M8*10000</f>
        <v>10000</v>
      </c>
      <c r="O8" s="21" t="s">
        <v>89</v>
      </c>
      <c r="P8" s="21"/>
    </row>
    <row r="9" spans="1:16" s="4" customFormat="1" ht="33.950000000000003" customHeight="1">
      <c r="A9" s="21">
        <f t="shared" si="0"/>
        <v>2</v>
      </c>
      <c r="B9" s="32" t="s">
        <v>90</v>
      </c>
      <c r="C9" s="32" t="s">
        <v>90</v>
      </c>
      <c r="D9" s="15" t="s">
        <v>91</v>
      </c>
      <c r="E9" s="16"/>
      <c r="F9" s="17" t="s">
        <v>83</v>
      </c>
      <c r="G9" s="16"/>
      <c r="H9" s="18" t="s">
        <v>84</v>
      </c>
      <c r="I9" s="19" t="s">
        <v>85</v>
      </c>
      <c r="J9" s="19" t="s">
        <v>86</v>
      </c>
      <c r="K9" s="20" t="s">
        <v>87</v>
      </c>
      <c r="L9" s="20"/>
      <c r="M9" s="21">
        <v>1</v>
      </c>
      <c r="N9" s="21">
        <f>M9*7000</f>
        <v>7000</v>
      </c>
      <c r="O9" s="21" t="s">
        <v>92</v>
      </c>
      <c r="P9" s="21"/>
    </row>
    <row r="10" spans="1:16" s="4" customFormat="1" ht="33.950000000000003" customHeight="1">
      <c r="A10" s="21">
        <f t="shared" si="0"/>
        <v>3</v>
      </c>
      <c r="B10" s="32" t="s">
        <v>93</v>
      </c>
      <c r="C10" s="32" t="s">
        <v>93</v>
      </c>
      <c r="D10" s="15" t="s">
        <v>91</v>
      </c>
      <c r="E10" s="16"/>
      <c r="F10" s="17" t="s">
        <v>83</v>
      </c>
      <c r="G10" s="16"/>
      <c r="H10" s="18" t="s">
        <v>84</v>
      </c>
      <c r="I10" s="19" t="s">
        <v>85</v>
      </c>
      <c r="J10" s="19" t="s">
        <v>86</v>
      </c>
      <c r="K10" s="20" t="s">
        <v>87</v>
      </c>
      <c r="L10" s="20"/>
      <c r="M10" s="21">
        <v>1</v>
      </c>
      <c r="N10" s="21">
        <f>M10*3000</f>
        <v>3000</v>
      </c>
      <c r="O10" s="21" t="s">
        <v>92</v>
      </c>
      <c r="P10" s="21"/>
    </row>
    <row r="11" spans="1:16" s="4" customFormat="1" ht="33.950000000000003" customHeight="1">
      <c r="A11" s="21">
        <f t="shared" si="0"/>
        <v>4</v>
      </c>
      <c r="B11" s="14" t="s">
        <v>94</v>
      </c>
      <c r="C11" s="14" t="s">
        <v>94</v>
      </c>
      <c r="D11" s="15" t="s">
        <v>95</v>
      </c>
      <c r="E11" s="16" t="s">
        <v>96</v>
      </c>
      <c r="F11" s="17" t="s">
        <v>83</v>
      </c>
      <c r="G11" s="16"/>
      <c r="H11" s="18" t="s">
        <v>97</v>
      </c>
      <c r="I11" s="19" t="s">
        <v>85</v>
      </c>
      <c r="J11" s="19"/>
      <c r="K11" s="20" t="s">
        <v>87</v>
      </c>
      <c r="L11" s="20"/>
      <c r="M11" s="21">
        <v>1</v>
      </c>
      <c r="N11" s="21">
        <v>2500</v>
      </c>
      <c r="O11" s="21" t="s">
        <v>98</v>
      </c>
      <c r="P11" s="21"/>
    </row>
    <row r="12" spans="1:16" s="4" customFormat="1" ht="33.950000000000003" customHeight="1">
      <c r="A12" s="21">
        <f t="shared" si="0"/>
        <v>5</v>
      </c>
      <c r="B12" s="14" t="s">
        <v>99</v>
      </c>
      <c r="C12" s="14" t="s">
        <v>99</v>
      </c>
      <c r="D12" s="15" t="s">
        <v>95</v>
      </c>
      <c r="E12" s="16" t="s">
        <v>100</v>
      </c>
      <c r="F12" s="17" t="s">
        <v>83</v>
      </c>
      <c r="G12" s="16"/>
      <c r="H12" s="18" t="s">
        <v>97</v>
      </c>
      <c r="I12" s="19" t="s">
        <v>85</v>
      </c>
      <c r="J12" s="19"/>
      <c r="K12" s="20" t="s">
        <v>87</v>
      </c>
      <c r="L12" s="20"/>
      <c r="M12" s="21">
        <v>1</v>
      </c>
      <c r="N12" s="21">
        <v>350</v>
      </c>
      <c r="O12" s="21" t="s">
        <v>98</v>
      </c>
      <c r="P12" s="21"/>
    </row>
    <row r="13" spans="1:16" s="4" customFormat="1" ht="33.950000000000003" customHeight="1">
      <c r="A13" s="21">
        <f t="shared" si="0"/>
        <v>6</v>
      </c>
      <c r="B13" s="14" t="s">
        <v>101</v>
      </c>
      <c r="C13" s="14" t="s">
        <v>101</v>
      </c>
      <c r="D13" s="15" t="s">
        <v>102</v>
      </c>
      <c r="E13" s="16" t="s">
        <v>103</v>
      </c>
      <c r="F13" s="17" t="s">
        <v>83</v>
      </c>
      <c r="G13" s="16"/>
      <c r="H13" s="18" t="s">
        <v>97</v>
      </c>
      <c r="I13" s="19" t="s">
        <v>85</v>
      </c>
      <c r="J13" s="19"/>
      <c r="K13" s="20" t="s">
        <v>87</v>
      </c>
      <c r="L13" s="20"/>
      <c r="M13" s="21">
        <v>1</v>
      </c>
      <c r="N13" s="21">
        <v>1150</v>
      </c>
      <c r="O13" s="21" t="s">
        <v>98</v>
      </c>
      <c r="P13" s="21"/>
    </row>
    <row r="14" spans="1:16" s="4" customFormat="1" ht="33.950000000000003" customHeight="1">
      <c r="A14" s="21">
        <f t="shared" si="0"/>
        <v>7</v>
      </c>
      <c r="B14" s="14" t="s">
        <v>104</v>
      </c>
      <c r="C14" s="14" t="s">
        <v>104</v>
      </c>
      <c r="D14" s="15" t="s">
        <v>105</v>
      </c>
      <c r="E14" s="16" t="s">
        <v>103</v>
      </c>
      <c r="F14" s="17" t="s">
        <v>83</v>
      </c>
      <c r="G14" s="16"/>
      <c r="H14" s="18" t="s">
        <v>97</v>
      </c>
      <c r="I14" s="19" t="s">
        <v>85</v>
      </c>
      <c r="J14" s="19"/>
      <c r="K14" s="20" t="s">
        <v>87</v>
      </c>
      <c r="L14" s="20"/>
      <c r="M14" s="21">
        <v>1</v>
      </c>
      <c r="N14" s="21">
        <v>1150</v>
      </c>
      <c r="O14" s="21" t="s">
        <v>98</v>
      </c>
      <c r="P14" s="21"/>
    </row>
    <row r="15" spans="1:16" s="4" customFormat="1" ht="33.950000000000003" customHeight="1">
      <c r="A15" s="21">
        <f t="shared" si="0"/>
        <v>8</v>
      </c>
      <c r="B15" s="14" t="s">
        <v>106</v>
      </c>
      <c r="C15" s="14" t="s">
        <v>106</v>
      </c>
      <c r="D15" s="15" t="s">
        <v>107</v>
      </c>
      <c r="E15" s="16" t="s">
        <v>108</v>
      </c>
      <c r="F15" s="17" t="s">
        <v>83</v>
      </c>
      <c r="G15" s="16"/>
      <c r="H15" s="18" t="s">
        <v>109</v>
      </c>
      <c r="I15" s="19" t="s">
        <v>110</v>
      </c>
      <c r="J15" s="19"/>
      <c r="K15" s="20" t="s">
        <v>87</v>
      </c>
      <c r="L15" s="20"/>
      <c r="M15" s="21">
        <v>1</v>
      </c>
      <c r="N15" s="21">
        <v>7000</v>
      </c>
      <c r="O15" s="21" t="s">
        <v>92</v>
      </c>
      <c r="P15" s="21"/>
    </row>
    <row r="16" spans="1:16" s="4" customFormat="1" ht="33.950000000000003" customHeight="1">
      <c r="A16" s="21">
        <f t="shared" si="0"/>
        <v>9</v>
      </c>
      <c r="B16" s="14" t="s">
        <v>111</v>
      </c>
      <c r="C16" s="14" t="s">
        <v>111</v>
      </c>
      <c r="D16" s="15" t="s">
        <v>112</v>
      </c>
      <c r="E16" s="16" t="s">
        <v>108</v>
      </c>
      <c r="F16" s="17" t="s">
        <v>83</v>
      </c>
      <c r="G16" s="16"/>
      <c r="H16" s="18" t="s">
        <v>109</v>
      </c>
      <c r="I16" s="19" t="s">
        <v>110</v>
      </c>
      <c r="J16" s="19"/>
      <c r="K16" s="20" t="s">
        <v>87</v>
      </c>
      <c r="L16" s="20"/>
      <c r="M16" s="21">
        <v>1</v>
      </c>
      <c r="N16" s="21">
        <v>7000</v>
      </c>
      <c r="O16" s="21" t="s">
        <v>92</v>
      </c>
      <c r="P16" s="21"/>
    </row>
    <row r="17" spans="1:16" s="4" customFormat="1" ht="33.950000000000003" customHeight="1">
      <c r="A17" s="21">
        <f t="shared" ref="A17:A29" si="1">ROW()-7</f>
        <v>10</v>
      </c>
      <c r="B17" s="14" t="s">
        <v>113</v>
      </c>
      <c r="C17" s="14" t="s">
        <v>114</v>
      </c>
      <c r="D17" s="15" t="s">
        <v>115</v>
      </c>
      <c r="E17" s="16" t="s">
        <v>116</v>
      </c>
      <c r="F17" s="17" t="s">
        <v>83</v>
      </c>
      <c r="G17" s="16"/>
      <c r="H17" s="18" t="s">
        <v>109</v>
      </c>
      <c r="I17" s="19" t="s">
        <v>117</v>
      </c>
      <c r="J17" s="19"/>
      <c r="K17" s="20" t="s">
        <v>87</v>
      </c>
      <c r="L17" s="20" t="s">
        <v>118</v>
      </c>
      <c r="M17" s="21">
        <v>1</v>
      </c>
      <c r="N17" s="21">
        <v>7000</v>
      </c>
      <c r="O17" s="21" t="s">
        <v>92</v>
      </c>
      <c r="P17" s="21" t="s">
        <v>119</v>
      </c>
    </row>
    <row r="18" spans="1:16" s="4" customFormat="1" ht="33.950000000000003" customHeight="1">
      <c r="A18" s="21">
        <f t="shared" si="1"/>
        <v>11</v>
      </c>
      <c r="B18" s="14" t="s">
        <v>120</v>
      </c>
      <c r="C18" s="14" t="s">
        <v>120</v>
      </c>
      <c r="D18" s="15" t="s">
        <v>121</v>
      </c>
      <c r="E18" s="16" t="s">
        <v>116</v>
      </c>
      <c r="F18" s="17" t="s">
        <v>83</v>
      </c>
      <c r="G18" s="16"/>
      <c r="H18" s="18" t="s">
        <v>109</v>
      </c>
      <c r="I18" s="19" t="s">
        <v>117</v>
      </c>
      <c r="J18" s="19"/>
      <c r="K18" s="20" t="s">
        <v>87</v>
      </c>
      <c r="L18" s="20" t="s">
        <v>122</v>
      </c>
      <c r="M18" s="21">
        <v>1</v>
      </c>
      <c r="N18" s="21">
        <v>7000</v>
      </c>
      <c r="O18" s="21" t="s">
        <v>92</v>
      </c>
      <c r="P18" s="21"/>
    </row>
    <row r="19" spans="1:16" s="4" customFormat="1" ht="33.950000000000003" customHeight="1">
      <c r="A19" s="21">
        <f t="shared" si="1"/>
        <v>12</v>
      </c>
      <c r="B19" s="14" t="s">
        <v>123</v>
      </c>
      <c r="C19" s="14" t="s">
        <v>123</v>
      </c>
      <c r="D19" s="15" t="s">
        <v>124</v>
      </c>
      <c r="E19" s="16" t="s">
        <v>116</v>
      </c>
      <c r="F19" s="17" t="s">
        <v>83</v>
      </c>
      <c r="G19" s="16"/>
      <c r="H19" s="18" t="s">
        <v>109</v>
      </c>
      <c r="I19" s="19" t="s">
        <v>117</v>
      </c>
      <c r="J19" s="19"/>
      <c r="K19" s="20" t="s">
        <v>87</v>
      </c>
      <c r="L19" s="20" t="s">
        <v>122</v>
      </c>
      <c r="M19" s="21">
        <v>1</v>
      </c>
      <c r="N19" s="21">
        <v>7000</v>
      </c>
      <c r="O19" s="21" t="s">
        <v>92</v>
      </c>
      <c r="P19" s="21"/>
    </row>
    <row r="20" spans="1:16" s="4" customFormat="1" ht="33.950000000000003" customHeight="1">
      <c r="A20" s="21">
        <f t="shared" si="1"/>
        <v>13</v>
      </c>
      <c r="B20" s="14" t="s">
        <v>125</v>
      </c>
      <c r="C20" s="14" t="s">
        <v>125</v>
      </c>
      <c r="D20" s="15" t="s">
        <v>126</v>
      </c>
      <c r="E20" s="16"/>
      <c r="F20" s="17" t="s">
        <v>83</v>
      </c>
      <c r="G20" s="16"/>
      <c r="H20" s="18" t="s">
        <v>127</v>
      </c>
      <c r="I20" s="19"/>
      <c r="J20" s="19"/>
      <c r="K20" s="20" t="s">
        <v>87</v>
      </c>
      <c r="L20" s="20"/>
      <c r="M20" s="21">
        <v>1</v>
      </c>
      <c r="N20" s="21">
        <v>10000</v>
      </c>
      <c r="O20" s="21" t="s">
        <v>92</v>
      </c>
      <c r="P20" s="21"/>
    </row>
    <row r="21" spans="1:16" s="4" customFormat="1" ht="33.950000000000003" customHeight="1">
      <c r="A21" s="21">
        <f t="shared" si="1"/>
        <v>14</v>
      </c>
      <c r="B21" s="14" t="s">
        <v>128</v>
      </c>
      <c r="C21" s="14" t="s">
        <v>128</v>
      </c>
      <c r="D21" s="15" t="s">
        <v>129</v>
      </c>
      <c r="E21" s="16" t="s">
        <v>116</v>
      </c>
      <c r="F21" s="17" t="s">
        <v>83</v>
      </c>
      <c r="G21" s="16"/>
      <c r="H21" s="18" t="s">
        <v>109</v>
      </c>
      <c r="I21" s="19" t="s">
        <v>117</v>
      </c>
      <c r="J21" s="19"/>
      <c r="K21" s="20" t="s">
        <v>130</v>
      </c>
      <c r="L21" s="20" t="s">
        <v>131</v>
      </c>
      <c r="M21" s="21">
        <v>1</v>
      </c>
      <c r="N21" s="21">
        <v>10000</v>
      </c>
      <c r="O21" s="21" t="s">
        <v>92</v>
      </c>
      <c r="P21" s="21"/>
    </row>
    <row r="22" spans="1:16" s="4" customFormat="1" ht="33.950000000000003" customHeight="1">
      <c r="A22" s="21">
        <f t="shared" si="1"/>
        <v>15</v>
      </c>
      <c r="B22" s="14" t="s">
        <v>132</v>
      </c>
      <c r="C22" s="14" t="s">
        <v>132</v>
      </c>
      <c r="D22" s="15" t="s">
        <v>133</v>
      </c>
      <c r="E22" s="16" t="s">
        <v>116</v>
      </c>
      <c r="F22" s="17" t="s">
        <v>83</v>
      </c>
      <c r="G22" s="16"/>
      <c r="H22" s="18" t="s">
        <v>109</v>
      </c>
      <c r="I22" s="19" t="s">
        <v>117</v>
      </c>
      <c r="J22" s="19"/>
      <c r="K22" s="20" t="s">
        <v>130</v>
      </c>
      <c r="L22" s="20" t="s">
        <v>131</v>
      </c>
      <c r="M22" s="21">
        <v>1</v>
      </c>
      <c r="N22" s="21">
        <v>10000</v>
      </c>
      <c r="O22" s="21" t="s">
        <v>92</v>
      </c>
      <c r="P22" s="21"/>
    </row>
    <row r="23" spans="1:16" s="4" customFormat="1" ht="33.950000000000003" customHeight="1">
      <c r="A23" s="21">
        <f t="shared" si="1"/>
        <v>16</v>
      </c>
      <c r="B23" s="14" t="s">
        <v>134</v>
      </c>
      <c r="C23" s="14" t="s">
        <v>134</v>
      </c>
      <c r="D23" s="15" t="s">
        <v>135</v>
      </c>
      <c r="E23" s="16" t="s">
        <v>116</v>
      </c>
      <c r="F23" s="17" t="s">
        <v>83</v>
      </c>
      <c r="G23" s="16"/>
      <c r="H23" s="18" t="s">
        <v>109</v>
      </c>
      <c r="I23" s="19" t="s">
        <v>117</v>
      </c>
      <c r="J23" s="19"/>
      <c r="K23" s="20" t="s">
        <v>130</v>
      </c>
      <c r="L23" s="20" t="s">
        <v>131</v>
      </c>
      <c r="M23" s="21">
        <v>1</v>
      </c>
      <c r="N23" s="21">
        <v>10000</v>
      </c>
      <c r="O23" s="21" t="s">
        <v>92</v>
      </c>
      <c r="P23" s="21"/>
    </row>
    <row r="24" spans="1:16" s="4" customFormat="1" ht="33.950000000000003" customHeight="1">
      <c r="A24" s="21">
        <f t="shared" si="1"/>
        <v>17</v>
      </c>
      <c r="B24" s="14" t="s">
        <v>136</v>
      </c>
      <c r="C24" s="14" t="s">
        <v>136</v>
      </c>
      <c r="D24" s="15" t="s">
        <v>137</v>
      </c>
      <c r="E24" s="16"/>
      <c r="F24" s="17" t="s">
        <v>83</v>
      </c>
      <c r="G24" s="16"/>
      <c r="H24" s="18" t="s">
        <v>138</v>
      </c>
      <c r="I24" s="19" t="s">
        <v>139</v>
      </c>
      <c r="J24" s="19"/>
      <c r="K24" s="20" t="s">
        <v>140</v>
      </c>
      <c r="L24" s="20"/>
      <c r="M24" s="21">
        <v>1</v>
      </c>
      <c r="N24" s="21">
        <v>7000</v>
      </c>
      <c r="O24" s="21" t="s">
        <v>89</v>
      </c>
      <c r="P24" s="21" t="s">
        <v>141</v>
      </c>
    </row>
    <row r="25" spans="1:16" s="4" customFormat="1" ht="33.950000000000003" customHeight="1">
      <c r="A25" s="21">
        <f t="shared" si="1"/>
        <v>18</v>
      </c>
      <c r="B25" s="14" t="s">
        <v>142</v>
      </c>
      <c r="C25" s="14" t="s">
        <v>142</v>
      </c>
      <c r="D25" s="15" t="s">
        <v>143</v>
      </c>
      <c r="E25" s="16"/>
      <c r="F25" s="17" t="s">
        <v>83</v>
      </c>
      <c r="G25" s="16"/>
      <c r="H25" s="18" t="s">
        <v>84</v>
      </c>
      <c r="I25" s="19" t="s">
        <v>85</v>
      </c>
      <c r="J25" s="19"/>
      <c r="K25" s="20" t="s">
        <v>140</v>
      </c>
      <c r="L25" s="20"/>
      <c r="M25" s="21">
        <v>1</v>
      </c>
      <c r="N25" s="21">
        <v>7000</v>
      </c>
      <c r="O25" s="21" t="s">
        <v>89</v>
      </c>
      <c r="P25" s="21" t="s">
        <v>141</v>
      </c>
    </row>
    <row r="26" spans="1:16" s="4" customFormat="1" ht="33.950000000000003" customHeight="1">
      <c r="A26" s="21">
        <f t="shared" si="1"/>
        <v>19</v>
      </c>
      <c r="B26" s="14" t="s">
        <v>144</v>
      </c>
      <c r="C26" s="14" t="s">
        <v>144</v>
      </c>
      <c r="D26" s="15" t="s">
        <v>145</v>
      </c>
      <c r="E26" s="16"/>
      <c r="F26" s="17" t="s">
        <v>83</v>
      </c>
      <c r="G26" s="16"/>
      <c r="H26" s="18" t="s">
        <v>84</v>
      </c>
      <c r="I26" s="19" t="s">
        <v>85</v>
      </c>
      <c r="J26" s="19"/>
      <c r="K26" s="20" t="s">
        <v>140</v>
      </c>
      <c r="L26" s="20"/>
      <c r="M26" s="21">
        <v>1</v>
      </c>
      <c r="N26" s="21">
        <v>7000</v>
      </c>
      <c r="O26" s="21" t="s">
        <v>89</v>
      </c>
      <c r="P26" s="21" t="s">
        <v>141</v>
      </c>
    </row>
    <row r="27" spans="1:16" s="4" customFormat="1" ht="33.950000000000003" customHeight="1">
      <c r="A27" s="21">
        <f t="shared" si="1"/>
        <v>20</v>
      </c>
      <c r="B27" s="14" t="s">
        <v>146</v>
      </c>
      <c r="C27" s="14" t="s">
        <v>146</v>
      </c>
      <c r="D27" s="15" t="s">
        <v>147</v>
      </c>
      <c r="E27" s="16"/>
      <c r="F27" s="17" t="s">
        <v>83</v>
      </c>
      <c r="G27" s="16"/>
      <c r="H27" s="18" t="s">
        <v>84</v>
      </c>
      <c r="I27" s="19" t="s">
        <v>85</v>
      </c>
      <c r="J27" s="19"/>
      <c r="K27" s="20" t="s">
        <v>140</v>
      </c>
      <c r="L27" s="20"/>
      <c r="M27" s="21">
        <v>1</v>
      </c>
      <c r="N27" s="21">
        <v>7000</v>
      </c>
      <c r="O27" s="21" t="s">
        <v>89</v>
      </c>
      <c r="P27" s="21" t="s">
        <v>141</v>
      </c>
    </row>
    <row r="28" spans="1:16" s="4" customFormat="1" ht="33.950000000000003" customHeight="1">
      <c r="A28" s="21">
        <f t="shared" si="1"/>
        <v>21</v>
      </c>
      <c r="B28" s="14" t="s">
        <v>148</v>
      </c>
      <c r="C28" s="14" t="s">
        <v>148</v>
      </c>
      <c r="D28" s="15" t="s">
        <v>149</v>
      </c>
      <c r="E28" s="16"/>
      <c r="F28" s="17" t="s">
        <v>83</v>
      </c>
      <c r="G28" s="16"/>
      <c r="H28" s="18" t="s">
        <v>84</v>
      </c>
      <c r="I28" s="19" t="s">
        <v>85</v>
      </c>
      <c r="J28" s="19"/>
      <c r="K28" s="20" t="s">
        <v>140</v>
      </c>
      <c r="L28" s="20"/>
      <c r="M28" s="21">
        <v>1</v>
      </c>
      <c r="N28" s="21">
        <v>7000</v>
      </c>
      <c r="O28" s="21" t="s">
        <v>89</v>
      </c>
      <c r="P28" s="21" t="s">
        <v>141</v>
      </c>
    </row>
    <row r="29" spans="1:16" s="4" customFormat="1" ht="33.950000000000003" customHeight="1">
      <c r="A29" s="21">
        <f t="shared" si="1"/>
        <v>22</v>
      </c>
      <c r="B29" s="14" t="s">
        <v>150</v>
      </c>
      <c r="C29" s="14" t="s">
        <v>150</v>
      </c>
      <c r="D29" s="15" t="s">
        <v>151</v>
      </c>
      <c r="E29" s="16"/>
      <c r="F29" s="17" t="s">
        <v>83</v>
      </c>
      <c r="G29" s="16"/>
      <c r="H29" s="18" t="s">
        <v>152</v>
      </c>
      <c r="I29" s="19" t="s">
        <v>85</v>
      </c>
      <c r="J29" s="19"/>
      <c r="K29" s="20" t="s">
        <v>87</v>
      </c>
      <c r="L29" s="20"/>
      <c r="M29" s="21">
        <v>1</v>
      </c>
      <c r="N29" s="21"/>
      <c r="O29" s="21" t="s">
        <v>153</v>
      </c>
      <c r="P29" s="21" t="s">
        <v>154</v>
      </c>
    </row>
    <row r="30" spans="1:16" s="4" customFormat="1" ht="33.950000000000003" customHeight="1">
      <c r="A30" s="21">
        <f t="shared" ref="A30:A56" si="2">ROW()-7</f>
        <v>23</v>
      </c>
      <c r="B30" s="14" t="s">
        <v>155</v>
      </c>
      <c r="C30" s="14" t="s">
        <v>155</v>
      </c>
      <c r="D30" s="16" t="s">
        <v>156</v>
      </c>
      <c r="E30" s="16"/>
      <c r="F30" s="17" t="s">
        <v>83</v>
      </c>
      <c r="G30" s="16"/>
      <c r="H30" s="18" t="s">
        <v>84</v>
      </c>
      <c r="I30" s="19" t="s">
        <v>85</v>
      </c>
      <c r="J30" s="19" t="s">
        <v>86</v>
      </c>
      <c r="K30" s="20" t="s">
        <v>87</v>
      </c>
      <c r="L30" s="92" t="s">
        <v>157</v>
      </c>
      <c r="M30" s="21">
        <v>1</v>
      </c>
      <c r="N30" s="21">
        <f>M30*7000</f>
        <v>7000</v>
      </c>
      <c r="O30" s="21" t="s">
        <v>92</v>
      </c>
      <c r="P30" s="21" t="s">
        <v>154</v>
      </c>
    </row>
    <row r="31" spans="1:16" s="4" customFormat="1" ht="33.950000000000003" customHeight="1">
      <c r="A31" s="21">
        <f t="shared" si="2"/>
        <v>24</v>
      </c>
      <c r="B31" s="14" t="s">
        <v>158</v>
      </c>
      <c r="C31" s="14" t="s">
        <v>158</v>
      </c>
      <c r="D31" s="15" t="s">
        <v>159</v>
      </c>
      <c r="E31" s="16"/>
      <c r="F31" s="17" t="s">
        <v>83</v>
      </c>
      <c r="G31" s="16"/>
      <c r="H31" s="18" t="s">
        <v>160</v>
      </c>
      <c r="I31" s="19" t="s">
        <v>85</v>
      </c>
      <c r="J31" s="19"/>
      <c r="K31" s="20" t="s">
        <v>87</v>
      </c>
      <c r="L31" s="92"/>
      <c r="M31" s="21">
        <v>1</v>
      </c>
      <c r="N31" s="21">
        <f>M31*7000</f>
        <v>7000</v>
      </c>
      <c r="O31" s="21" t="s">
        <v>92</v>
      </c>
      <c r="P31" s="21" t="s">
        <v>154</v>
      </c>
    </row>
    <row r="32" spans="1:16" s="4" customFormat="1" ht="33.950000000000003" customHeight="1">
      <c r="A32" s="21">
        <f t="shared" si="2"/>
        <v>25</v>
      </c>
      <c r="B32" s="33" t="s">
        <v>161</v>
      </c>
      <c r="C32" s="33" t="s">
        <v>161</v>
      </c>
      <c r="D32" s="34" t="s">
        <v>162</v>
      </c>
      <c r="E32" s="16"/>
      <c r="F32" s="17" t="s">
        <v>83</v>
      </c>
      <c r="G32" s="16"/>
      <c r="H32" s="18" t="s">
        <v>163</v>
      </c>
      <c r="I32" s="19" t="s">
        <v>164</v>
      </c>
      <c r="J32" s="19"/>
      <c r="K32" s="20" t="s">
        <v>87</v>
      </c>
      <c r="L32" s="92"/>
      <c r="M32" s="21">
        <v>1</v>
      </c>
      <c r="N32" s="21">
        <f>M32*7000</f>
        <v>7000</v>
      </c>
      <c r="O32" s="21" t="s">
        <v>92</v>
      </c>
      <c r="P32" s="21" t="s">
        <v>154</v>
      </c>
    </row>
    <row r="33" spans="1:16" s="4" customFormat="1" ht="33.950000000000003" customHeight="1">
      <c r="A33" s="21">
        <f t="shared" si="2"/>
        <v>26</v>
      </c>
      <c r="B33" s="33" t="s">
        <v>165</v>
      </c>
      <c r="C33" s="33" t="s">
        <v>165</v>
      </c>
      <c r="D33" s="34" t="s">
        <v>166</v>
      </c>
      <c r="E33" s="16"/>
      <c r="F33" s="17" t="s">
        <v>83</v>
      </c>
      <c r="G33" s="16"/>
      <c r="H33" s="18" t="s">
        <v>109</v>
      </c>
      <c r="I33" s="19" t="s">
        <v>167</v>
      </c>
      <c r="J33" s="19"/>
      <c r="K33" s="20" t="s">
        <v>87</v>
      </c>
      <c r="L33" s="92"/>
      <c r="M33" s="21">
        <v>1</v>
      </c>
      <c r="N33" s="21">
        <f>M33*7000</f>
        <v>7000</v>
      </c>
      <c r="O33" s="21" t="s">
        <v>92</v>
      </c>
      <c r="P33" s="21" t="s">
        <v>154</v>
      </c>
    </row>
    <row r="34" spans="1:16" ht="33.950000000000003" customHeight="1">
      <c r="A34" s="21">
        <f t="shared" si="2"/>
        <v>27</v>
      </c>
      <c r="B34" s="21" t="s">
        <v>168</v>
      </c>
      <c r="C34" s="21" t="s">
        <v>168</v>
      </c>
      <c r="D34" s="21" t="s">
        <v>169</v>
      </c>
      <c r="E34" s="21"/>
      <c r="F34" s="17" t="s">
        <v>83</v>
      </c>
      <c r="G34" s="21"/>
      <c r="H34" s="18" t="s">
        <v>97</v>
      </c>
      <c r="I34" s="56" t="s">
        <v>85</v>
      </c>
      <c r="J34" s="21"/>
      <c r="K34" s="21" t="s">
        <v>87</v>
      </c>
      <c r="L34" s="21" t="s">
        <v>170</v>
      </c>
      <c r="M34" s="21">
        <v>1</v>
      </c>
      <c r="N34" s="21"/>
      <c r="O34" s="21" t="s">
        <v>98</v>
      </c>
      <c r="P34" s="21" t="s">
        <v>154</v>
      </c>
    </row>
    <row r="35" spans="1:16" ht="33.950000000000003" customHeight="1">
      <c r="A35" s="21">
        <f t="shared" si="2"/>
        <v>28</v>
      </c>
      <c r="B35" s="21" t="s">
        <v>171</v>
      </c>
      <c r="C35" s="35" t="s">
        <v>171</v>
      </c>
      <c r="D35" s="21" t="s">
        <v>172</v>
      </c>
      <c r="E35" s="21"/>
      <c r="F35" s="17" t="s">
        <v>83</v>
      </c>
      <c r="G35" s="21"/>
      <c r="H35" s="18" t="s">
        <v>97</v>
      </c>
      <c r="I35" s="57" t="s">
        <v>85</v>
      </c>
      <c r="J35" s="21"/>
      <c r="K35" s="21" t="s">
        <v>87</v>
      </c>
      <c r="L35" s="21" t="s">
        <v>170</v>
      </c>
      <c r="M35" s="21">
        <v>1</v>
      </c>
      <c r="N35" s="21"/>
      <c r="O35" s="21" t="s">
        <v>98</v>
      </c>
      <c r="P35" s="21" t="s">
        <v>154</v>
      </c>
    </row>
    <row r="36" spans="1:16" ht="33.950000000000003" customHeight="1">
      <c r="A36" s="21">
        <f t="shared" si="2"/>
        <v>29</v>
      </c>
      <c r="B36" s="21" t="s">
        <v>173</v>
      </c>
      <c r="C36" s="35" t="s">
        <v>174</v>
      </c>
      <c r="D36" s="21" t="s">
        <v>175</v>
      </c>
      <c r="E36" s="21"/>
      <c r="F36" s="17" t="s">
        <v>83</v>
      </c>
      <c r="G36" s="21"/>
      <c r="H36" s="36" t="s">
        <v>138</v>
      </c>
      <c r="I36" s="57" t="s">
        <v>164</v>
      </c>
      <c r="J36" s="21"/>
      <c r="K36" s="21" t="s">
        <v>87</v>
      </c>
      <c r="L36" s="21" t="s">
        <v>176</v>
      </c>
      <c r="M36" s="21">
        <v>1</v>
      </c>
      <c r="N36" s="21"/>
      <c r="O36" s="21" t="s">
        <v>92</v>
      </c>
      <c r="P36" s="21" t="s">
        <v>154</v>
      </c>
    </row>
    <row r="37" spans="1:16" ht="33.950000000000003" customHeight="1">
      <c r="A37" s="21">
        <f t="shared" si="2"/>
        <v>30</v>
      </c>
      <c r="B37" s="21" t="s">
        <v>177</v>
      </c>
      <c r="C37" s="21" t="s">
        <v>177</v>
      </c>
      <c r="D37" s="21" t="s">
        <v>178</v>
      </c>
      <c r="E37" s="21"/>
      <c r="F37" s="21" t="s">
        <v>83</v>
      </c>
      <c r="G37" s="21"/>
      <c r="H37" s="17" t="s">
        <v>109</v>
      </c>
      <c r="I37" s="17" t="s">
        <v>110</v>
      </c>
      <c r="J37" s="21"/>
      <c r="K37" s="21" t="s">
        <v>87</v>
      </c>
      <c r="L37" s="21" t="s">
        <v>179</v>
      </c>
      <c r="M37" s="21">
        <v>1</v>
      </c>
      <c r="N37" s="21">
        <v>7000</v>
      </c>
      <c r="O37" s="21" t="s">
        <v>92</v>
      </c>
      <c r="P37" s="21" t="s">
        <v>154</v>
      </c>
    </row>
    <row r="38" spans="1:16" ht="33.950000000000003" customHeight="1">
      <c r="A38" s="21">
        <f t="shared" si="2"/>
        <v>31</v>
      </c>
      <c r="B38" s="37" t="s">
        <v>180</v>
      </c>
      <c r="C38" s="38" t="s">
        <v>180</v>
      </c>
      <c r="D38" s="38" t="s">
        <v>181</v>
      </c>
      <c r="E38" s="38"/>
      <c r="F38" s="21" t="s">
        <v>83</v>
      </c>
      <c r="G38" s="21"/>
      <c r="H38" s="39" t="s">
        <v>182</v>
      </c>
      <c r="I38" s="56" t="s">
        <v>85</v>
      </c>
      <c r="J38" s="56"/>
      <c r="K38" s="21" t="s">
        <v>87</v>
      </c>
      <c r="L38" s="58"/>
      <c r="M38" s="21">
        <v>1</v>
      </c>
      <c r="N38" s="21">
        <v>7000</v>
      </c>
      <c r="O38" s="21" t="s">
        <v>92</v>
      </c>
      <c r="P38" s="21" t="s">
        <v>183</v>
      </c>
    </row>
    <row r="39" spans="1:16" ht="33.950000000000003" customHeight="1">
      <c r="A39" s="21">
        <f t="shared" si="2"/>
        <v>32</v>
      </c>
      <c r="B39" s="16" t="s">
        <v>184</v>
      </c>
      <c r="C39" s="16" t="s">
        <v>184</v>
      </c>
      <c r="D39" s="16" t="s">
        <v>185</v>
      </c>
      <c r="E39" s="39" t="s">
        <v>186</v>
      </c>
      <c r="F39" s="21" t="s">
        <v>83</v>
      </c>
      <c r="G39" s="21"/>
      <c r="H39" s="39" t="s">
        <v>187</v>
      </c>
      <c r="I39" s="56" t="s">
        <v>85</v>
      </c>
      <c r="J39" s="56"/>
      <c r="K39" s="21" t="s">
        <v>87</v>
      </c>
      <c r="L39" s="58"/>
      <c r="M39" s="21">
        <v>1</v>
      </c>
      <c r="N39" s="21">
        <v>7000</v>
      </c>
      <c r="O39" s="21" t="s">
        <v>98</v>
      </c>
      <c r="P39" s="21" t="s">
        <v>188</v>
      </c>
    </row>
    <row r="40" spans="1:16" ht="33.950000000000003" customHeight="1">
      <c r="A40" s="21">
        <f t="shared" si="2"/>
        <v>33</v>
      </c>
      <c r="B40" s="16" t="s">
        <v>189</v>
      </c>
      <c r="C40" s="16" t="s">
        <v>189</v>
      </c>
      <c r="D40" s="16" t="s">
        <v>190</v>
      </c>
      <c r="E40" s="39" t="s">
        <v>191</v>
      </c>
      <c r="F40" s="21" t="s">
        <v>83</v>
      </c>
      <c r="G40" s="21"/>
      <c r="H40" s="39" t="s">
        <v>187</v>
      </c>
      <c r="I40" s="59" t="s">
        <v>85</v>
      </c>
      <c r="J40" s="56"/>
      <c r="K40" s="21" t="s">
        <v>87</v>
      </c>
      <c r="L40" s="58"/>
      <c r="M40" s="21">
        <v>1</v>
      </c>
      <c r="N40" s="21">
        <v>7000</v>
      </c>
      <c r="O40" s="21" t="s">
        <v>98</v>
      </c>
      <c r="P40" s="21" t="s">
        <v>188</v>
      </c>
    </row>
    <row r="41" spans="1:16" s="4" customFormat="1" ht="33.950000000000003" customHeight="1">
      <c r="A41" s="21">
        <f t="shared" si="2"/>
        <v>34</v>
      </c>
      <c r="B41" s="40" t="s">
        <v>192</v>
      </c>
      <c r="C41" s="40" t="s">
        <v>192</v>
      </c>
      <c r="D41" s="32" t="s">
        <v>193</v>
      </c>
      <c r="E41" s="41"/>
      <c r="F41" s="42" t="s">
        <v>83</v>
      </c>
      <c r="G41" s="42"/>
      <c r="H41" s="42" t="s">
        <v>194</v>
      </c>
      <c r="I41" s="42" t="s">
        <v>194</v>
      </c>
      <c r="J41" s="19"/>
      <c r="K41" s="60" t="s">
        <v>87</v>
      </c>
      <c r="L41" s="60"/>
      <c r="M41" s="21">
        <v>1</v>
      </c>
      <c r="N41" s="21"/>
      <c r="O41" s="21" t="s">
        <v>92</v>
      </c>
      <c r="P41" s="21" t="s">
        <v>195</v>
      </c>
    </row>
    <row r="42" spans="1:16" s="4" customFormat="1" ht="33.950000000000003" customHeight="1">
      <c r="A42" s="21">
        <f t="shared" si="2"/>
        <v>35</v>
      </c>
      <c r="B42" s="14" t="s">
        <v>196</v>
      </c>
      <c r="C42" s="14" t="s">
        <v>196</v>
      </c>
      <c r="D42" s="15" t="s">
        <v>197</v>
      </c>
      <c r="E42" s="16" t="s">
        <v>198</v>
      </c>
      <c r="F42" s="17" t="s">
        <v>83</v>
      </c>
      <c r="G42" s="16"/>
      <c r="H42" s="18" t="s">
        <v>84</v>
      </c>
      <c r="I42" s="19" t="s">
        <v>85</v>
      </c>
      <c r="J42" s="19"/>
      <c r="K42" s="20" t="s">
        <v>87</v>
      </c>
      <c r="L42" s="20" t="s">
        <v>199</v>
      </c>
      <c r="M42" s="21">
        <v>1</v>
      </c>
      <c r="N42" s="21">
        <f>M42*7000</f>
        <v>7000</v>
      </c>
      <c r="O42" s="21" t="s">
        <v>92</v>
      </c>
      <c r="P42" s="21" t="s">
        <v>200</v>
      </c>
    </row>
    <row r="43" spans="1:16" s="4" customFormat="1" ht="33.950000000000003" customHeight="1">
      <c r="A43" s="21">
        <f t="shared" si="2"/>
        <v>36</v>
      </c>
      <c r="B43" s="40" t="s">
        <v>201</v>
      </c>
      <c r="C43" s="40" t="s">
        <v>201</v>
      </c>
      <c r="D43" s="32" t="s">
        <v>202</v>
      </c>
      <c r="E43" s="41"/>
      <c r="F43" s="17" t="s">
        <v>83</v>
      </c>
      <c r="G43" s="43"/>
      <c r="H43" s="18" t="s">
        <v>84</v>
      </c>
      <c r="I43" s="19" t="s">
        <v>85</v>
      </c>
      <c r="J43" s="19"/>
      <c r="K43" s="20" t="s">
        <v>87</v>
      </c>
      <c r="L43" s="20" t="s">
        <v>199</v>
      </c>
      <c r="M43" s="21">
        <v>1</v>
      </c>
      <c r="N43" s="21">
        <f>M43*7000</f>
        <v>7000</v>
      </c>
      <c r="O43" s="21" t="s">
        <v>92</v>
      </c>
      <c r="P43" s="21" t="s">
        <v>200</v>
      </c>
    </row>
    <row r="44" spans="1:16" s="4" customFormat="1" ht="33.950000000000003" customHeight="1">
      <c r="A44" s="21">
        <f t="shared" si="2"/>
        <v>37</v>
      </c>
      <c r="B44" s="40" t="s">
        <v>203</v>
      </c>
      <c r="C44" s="40" t="s">
        <v>203</v>
      </c>
      <c r="D44" s="32" t="s">
        <v>169</v>
      </c>
      <c r="E44" s="41"/>
      <c r="F44" s="17" t="s">
        <v>83</v>
      </c>
      <c r="G44" s="43"/>
      <c r="H44" s="18" t="s">
        <v>187</v>
      </c>
      <c r="I44" s="19" t="s">
        <v>85</v>
      </c>
      <c r="J44" s="19"/>
      <c r="K44" s="20" t="s">
        <v>87</v>
      </c>
      <c r="L44" s="20"/>
      <c r="M44" s="21">
        <v>1</v>
      </c>
      <c r="N44" s="21">
        <v>7000</v>
      </c>
      <c r="O44" s="21" t="s">
        <v>98</v>
      </c>
      <c r="P44" s="21" t="s">
        <v>204</v>
      </c>
    </row>
    <row r="45" spans="1:16" s="4" customFormat="1" ht="33.950000000000003" customHeight="1">
      <c r="A45" s="21">
        <f t="shared" si="2"/>
        <v>38</v>
      </c>
      <c r="B45" s="40" t="s">
        <v>205</v>
      </c>
      <c r="C45" s="40" t="s">
        <v>205</v>
      </c>
      <c r="D45" s="32" t="s">
        <v>190</v>
      </c>
      <c r="E45" s="41"/>
      <c r="F45" s="17" t="s">
        <v>83</v>
      </c>
      <c r="G45" s="44"/>
      <c r="H45" s="39" t="s">
        <v>187</v>
      </c>
      <c r="I45" s="59" t="s">
        <v>85</v>
      </c>
      <c r="J45" s="59"/>
      <c r="K45" s="58" t="s">
        <v>87</v>
      </c>
      <c r="L45" s="20"/>
      <c r="M45" s="21">
        <v>1</v>
      </c>
      <c r="N45" s="21">
        <v>7000</v>
      </c>
      <c r="O45" s="21" t="s">
        <v>98</v>
      </c>
      <c r="P45" s="21" t="s">
        <v>204</v>
      </c>
    </row>
    <row r="46" spans="1:16" s="4" customFormat="1" ht="33.950000000000003" customHeight="1">
      <c r="A46" s="21">
        <f t="shared" si="2"/>
        <v>39</v>
      </c>
      <c r="B46" s="40" t="s">
        <v>206</v>
      </c>
      <c r="C46" s="40" t="s">
        <v>206</v>
      </c>
      <c r="D46" s="32" t="s">
        <v>151</v>
      </c>
      <c r="E46" s="41" t="s">
        <v>182</v>
      </c>
      <c r="F46" s="17" t="s">
        <v>83</v>
      </c>
      <c r="G46" s="45"/>
      <c r="H46" s="39" t="s">
        <v>187</v>
      </c>
      <c r="I46" s="59" t="s">
        <v>85</v>
      </c>
      <c r="J46" s="59"/>
      <c r="K46" s="58" t="s">
        <v>87</v>
      </c>
      <c r="L46" s="20"/>
      <c r="M46" s="21">
        <v>1</v>
      </c>
      <c r="N46" s="21">
        <v>7000</v>
      </c>
      <c r="O46" s="21" t="s">
        <v>92</v>
      </c>
      <c r="P46" s="21" t="s">
        <v>207</v>
      </c>
    </row>
    <row r="47" spans="1:16" s="4" customFormat="1" ht="33.950000000000003" customHeight="1">
      <c r="A47" s="21">
        <f t="shared" si="2"/>
        <v>40</v>
      </c>
      <c r="B47" s="40" t="s">
        <v>208</v>
      </c>
      <c r="C47" s="40" t="s">
        <v>208</v>
      </c>
      <c r="D47" s="32" t="s">
        <v>209</v>
      </c>
      <c r="E47" s="41" t="s">
        <v>182</v>
      </c>
      <c r="F47" s="17" t="s">
        <v>83</v>
      </c>
      <c r="G47" s="44"/>
      <c r="H47" s="39" t="s">
        <v>210</v>
      </c>
      <c r="I47" s="59" t="s">
        <v>85</v>
      </c>
      <c r="J47" s="59"/>
      <c r="K47" s="58" t="s">
        <v>87</v>
      </c>
      <c r="L47" s="20"/>
      <c r="M47" s="21">
        <v>1</v>
      </c>
      <c r="N47" s="21">
        <v>7000</v>
      </c>
      <c r="O47" s="21" t="s">
        <v>92</v>
      </c>
      <c r="P47" s="21" t="s">
        <v>207</v>
      </c>
    </row>
    <row r="48" spans="1:16" s="4" customFormat="1" ht="33.950000000000003" customHeight="1">
      <c r="A48" s="21">
        <f t="shared" si="2"/>
        <v>41</v>
      </c>
      <c r="B48" s="40" t="s">
        <v>211</v>
      </c>
      <c r="C48" s="40" t="s">
        <v>211</v>
      </c>
      <c r="D48" s="32" t="s">
        <v>212</v>
      </c>
      <c r="E48" s="41"/>
      <c r="F48" s="17" t="s">
        <v>83</v>
      </c>
      <c r="G48" s="46"/>
      <c r="H48" s="39" t="s">
        <v>213</v>
      </c>
      <c r="I48" s="59" t="s">
        <v>214</v>
      </c>
      <c r="J48" s="59"/>
      <c r="K48" s="58" t="s">
        <v>87</v>
      </c>
      <c r="L48" s="20"/>
      <c r="M48" s="21">
        <v>1</v>
      </c>
      <c r="N48" s="21">
        <v>7000</v>
      </c>
      <c r="O48" s="21" t="s">
        <v>89</v>
      </c>
      <c r="P48" s="21" t="s">
        <v>215</v>
      </c>
    </row>
    <row r="49" spans="1:16" s="4" customFormat="1" ht="33.950000000000003" customHeight="1">
      <c r="A49" s="21">
        <f t="shared" si="2"/>
        <v>42</v>
      </c>
      <c r="B49" s="40" t="s">
        <v>216</v>
      </c>
      <c r="C49" s="40" t="s">
        <v>216</v>
      </c>
      <c r="D49" s="32" t="s">
        <v>217</v>
      </c>
      <c r="E49" s="41"/>
      <c r="F49" s="17" t="s">
        <v>83</v>
      </c>
      <c r="G49" s="44"/>
      <c r="H49" s="39" t="s">
        <v>213</v>
      </c>
      <c r="I49" s="59" t="s">
        <v>218</v>
      </c>
      <c r="J49" s="59"/>
      <c r="K49" s="58" t="s">
        <v>87</v>
      </c>
      <c r="L49" s="20"/>
      <c r="M49" s="21">
        <v>1</v>
      </c>
      <c r="N49" s="21">
        <v>7000</v>
      </c>
      <c r="O49" s="21" t="s">
        <v>89</v>
      </c>
      <c r="P49" s="21" t="s">
        <v>215</v>
      </c>
    </row>
    <row r="50" spans="1:16" s="4" customFormat="1" ht="33.950000000000003" customHeight="1">
      <c r="A50" s="21">
        <f t="shared" si="2"/>
        <v>43</v>
      </c>
      <c r="B50" s="40" t="s">
        <v>219</v>
      </c>
      <c r="C50" s="40" t="s">
        <v>219</v>
      </c>
      <c r="D50" s="32" t="s">
        <v>220</v>
      </c>
      <c r="E50" s="41"/>
      <c r="F50" s="17" t="s">
        <v>83</v>
      </c>
      <c r="G50" s="44"/>
      <c r="H50" s="39"/>
      <c r="I50" s="59" t="s">
        <v>221</v>
      </c>
      <c r="J50" s="59"/>
      <c r="K50" s="58" t="s">
        <v>87</v>
      </c>
      <c r="L50" s="20"/>
      <c r="M50" s="21">
        <v>1</v>
      </c>
      <c r="N50" s="21">
        <v>7000</v>
      </c>
      <c r="O50" s="21" t="s">
        <v>89</v>
      </c>
      <c r="P50" s="21" t="s">
        <v>215</v>
      </c>
    </row>
    <row r="51" spans="1:16" s="4" customFormat="1" ht="33.950000000000003" customHeight="1">
      <c r="A51" s="21">
        <f t="shared" si="2"/>
        <v>44</v>
      </c>
      <c r="B51" s="40" t="s">
        <v>222</v>
      </c>
      <c r="C51" s="40" t="s">
        <v>222</v>
      </c>
      <c r="D51" s="32" t="s">
        <v>223</v>
      </c>
      <c r="E51" s="41"/>
      <c r="F51" s="17" t="s">
        <v>83</v>
      </c>
      <c r="G51" s="44"/>
      <c r="H51" s="39"/>
      <c r="I51" s="59" t="s">
        <v>224</v>
      </c>
      <c r="J51" s="59"/>
      <c r="K51" s="58" t="s">
        <v>87</v>
      </c>
      <c r="L51" s="20"/>
      <c r="M51" s="21">
        <v>1</v>
      </c>
      <c r="N51" s="21">
        <v>7000</v>
      </c>
      <c r="O51" s="21" t="s">
        <v>89</v>
      </c>
      <c r="P51" s="21" t="s">
        <v>215</v>
      </c>
    </row>
    <row r="52" spans="1:16" s="4" customFormat="1" ht="33.950000000000003" customHeight="1">
      <c r="A52" s="21">
        <f t="shared" si="2"/>
        <v>45</v>
      </c>
      <c r="B52" s="40" t="s">
        <v>225</v>
      </c>
      <c r="C52" s="40" t="s">
        <v>225</v>
      </c>
      <c r="D52" s="32" t="s">
        <v>194</v>
      </c>
      <c r="E52" s="41"/>
      <c r="F52" s="17" t="s">
        <v>83</v>
      </c>
      <c r="G52" s="44"/>
      <c r="H52" s="39"/>
      <c r="I52" s="59"/>
      <c r="J52" s="59"/>
      <c r="K52" s="58" t="s">
        <v>87</v>
      </c>
      <c r="L52" s="20"/>
      <c r="M52" s="21">
        <v>1</v>
      </c>
      <c r="N52" s="21">
        <v>7000</v>
      </c>
      <c r="O52" s="21" t="s">
        <v>92</v>
      </c>
      <c r="P52" s="21" t="s">
        <v>226</v>
      </c>
    </row>
    <row r="53" spans="1:16" s="4" customFormat="1" ht="33.950000000000003" customHeight="1">
      <c r="A53" s="21">
        <f t="shared" si="2"/>
        <v>46</v>
      </c>
      <c r="B53" s="40" t="s">
        <v>227</v>
      </c>
      <c r="C53" s="40" t="s">
        <v>227</v>
      </c>
      <c r="D53" s="32" t="s">
        <v>228</v>
      </c>
      <c r="E53" s="41"/>
      <c r="F53" s="17" t="s">
        <v>83</v>
      </c>
      <c r="G53" s="44"/>
      <c r="H53" s="39" t="s">
        <v>229</v>
      </c>
      <c r="I53" s="59" t="s">
        <v>85</v>
      </c>
      <c r="J53" s="59"/>
      <c r="K53" s="58" t="s">
        <v>87</v>
      </c>
      <c r="L53" s="20"/>
      <c r="M53" s="21">
        <v>1</v>
      </c>
      <c r="N53" s="21">
        <v>7000</v>
      </c>
      <c r="O53" s="21" t="s">
        <v>153</v>
      </c>
      <c r="P53" s="21" t="s">
        <v>226</v>
      </c>
    </row>
    <row r="54" spans="1:16" s="4" customFormat="1" ht="33.950000000000003" customHeight="1">
      <c r="A54" s="21">
        <f t="shared" si="2"/>
        <v>47</v>
      </c>
      <c r="B54" s="40" t="s">
        <v>230</v>
      </c>
      <c r="C54" s="40" t="s">
        <v>230</v>
      </c>
      <c r="D54" s="32" t="s">
        <v>231</v>
      </c>
      <c r="E54" s="41"/>
      <c r="F54" s="17" t="s">
        <v>83</v>
      </c>
      <c r="G54" s="44"/>
      <c r="H54" s="39" t="s">
        <v>229</v>
      </c>
      <c r="I54" s="59" t="s">
        <v>85</v>
      </c>
      <c r="J54" s="59"/>
      <c r="K54" s="58" t="s">
        <v>87</v>
      </c>
      <c r="L54" s="20"/>
      <c r="M54" s="21">
        <v>1</v>
      </c>
      <c r="N54" s="21">
        <v>7000</v>
      </c>
      <c r="O54" s="21" t="s">
        <v>153</v>
      </c>
      <c r="P54" s="21" t="s">
        <v>226</v>
      </c>
    </row>
    <row r="55" spans="1:16" s="4" customFormat="1" ht="33.950000000000003" customHeight="1">
      <c r="A55" s="21">
        <f t="shared" si="2"/>
        <v>48</v>
      </c>
      <c r="B55" s="40" t="s">
        <v>232</v>
      </c>
      <c r="C55" s="40" t="s">
        <v>232</v>
      </c>
      <c r="D55" s="32" t="s">
        <v>169</v>
      </c>
      <c r="E55" s="41"/>
      <c r="F55" s="17" t="s">
        <v>83</v>
      </c>
      <c r="G55" s="46"/>
      <c r="H55" s="39" t="s">
        <v>97</v>
      </c>
      <c r="I55" s="59" t="s">
        <v>85</v>
      </c>
      <c r="J55" s="59"/>
      <c r="K55" s="58" t="s">
        <v>87</v>
      </c>
      <c r="L55" s="20"/>
      <c r="M55" s="21">
        <v>1</v>
      </c>
      <c r="N55" s="21">
        <v>7000</v>
      </c>
      <c r="O55" s="21" t="s">
        <v>98</v>
      </c>
      <c r="P55" s="21" t="s">
        <v>233</v>
      </c>
    </row>
    <row r="56" spans="1:16" s="4" customFormat="1" ht="33.950000000000003" customHeight="1">
      <c r="A56" s="21">
        <f t="shared" si="2"/>
        <v>49</v>
      </c>
      <c r="B56" s="40" t="s">
        <v>234</v>
      </c>
      <c r="C56" s="40" t="s">
        <v>234</v>
      </c>
      <c r="D56" s="32" t="s">
        <v>235</v>
      </c>
      <c r="E56" s="41"/>
      <c r="F56" s="17" t="s">
        <v>83</v>
      </c>
      <c r="G56" s="46"/>
      <c r="H56" s="39" t="s">
        <v>97</v>
      </c>
      <c r="I56" s="59" t="s">
        <v>85</v>
      </c>
      <c r="J56" s="59"/>
      <c r="K56" s="58" t="s">
        <v>87</v>
      </c>
      <c r="L56" s="20"/>
      <c r="M56" s="21">
        <v>1</v>
      </c>
      <c r="N56" s="21">
        <v>7000</v>
      </c>
      <c r="O56" s="21" t="s">
        <v>98</v>
      </c>
      <c r="P56" s="21" t="s">
        <v>233</v>
      </c>
    </row>
    <row r="57" spans="1:16" s="31" customFormat="1" ht="33.950000000000003" customHeight="1">
      <c r="A57" s="47">
        <f t="shared" ref="A57:A69" si="3">ROW()-7</f>
        <v>50</v>
      </c>
      <c r="B57" s="48" t="s">
        <v>236</v>
      </c>
      <c r="C57" s="48" t="s">
        <v>236</v>
      </c>
      <c r="D57" s="49" t="s">
        <v>169</v>
      </c>
      <c r="E57" s="49"/>
      <c r="F57" s="50" t="s">
        <v>83</v>
      </c>
      <c r="G57" s="51"/>
      <c r="H57" s="52" t="s">
        <v>187</v>
      </c>
      <c r="I57" s="61" t="s">
        <v>85</v>
      </c>
      <c r="J57" s="61"/>
      <c r="K57" s="62" t="s">
        <v>87</v>
      </c>
      <c r="L57" s="63"/>
      <c r="M57" s="47">
        <v>1</v>
      </c>
      <c r="N57" s="47">
        <v>7000</v>
      </c>
      <c r="O57" s="47" t="s">
        <v>98</v>
      </c>
      <c r="P57" s="47" t="s">
        <v>237</v>
      </c>
    </row>
    <row r="58" spans="1:16" s="31" customFormat="1" ht="33.950000000000003" customHeight="1">
      <c r="A58" s="47">
        <f t="shared" si="3"/>
        <v>51</v>
      </c>
      <c r="B58" s="48" t="s">
        <v>238</v>
      </c>
      <c r="C58" s="48" t="s">
        <v>238</v>
      </c>
      <c r="D58" s="49" t="s">
        <v>169</v>
      </c>
      <c r="E58" s="49"/>
      <c r="F58" s="50" t="s">
        <v>83</v>
      </c>
      <c r="G58" s="51"/>
      <c r="H58" s="52" t="s">
        <v>187</v>
      </c>
      <c r="I58" s="61" t="s">
        <v>85</v>
      </c>
      <c r="J58" s="61"/>
      <c r="K58" s="62" t="s">
        <v>87</v>
      </c>
      <c r="L58" s="63"/>
      <c r="M58" s="47">
        <v>1</v>
      </c>
      <c r="N58" s="47">
        <v>7000</v>
      </c>
      <c r="O58" s="47" t="s">
        <v>98</v>
      </c>
      <c r="P58" s="47" t="s">
        <v>237</v>
      </c>
    </row>
    <row r="59" spans="1:16" s="31" customFormat="1" ht="33.950000000000003" customHeight="1">
      <c r="A59" s="47">
        <f t="shared" si="3"/>
        <v>52</v>
      </c>
      <c r="B59" s="48" t="s">
        <v>239</v>
      </c>
      <c r="C59" s="48" t="s">
        <v>239</v>
      </c>
      <c r="D59" s="49" t="s">
        <v>169</v>
      </c>
      <c r="E59" s="49"/>
      <c r="F59" s="50" t="s">
        <v>83</v>
      </c>
      <c r="G59" s="51"/>
      <c r="H59" s="52" t="s">
        <v>187</v>
      </c>
      <c r="I59" s="61" t="s">
        <v>85</v>
      </c>
      <c r="J59" s="61"/>
      <c r="K59" s="62" t="s">
        <v>87</v>
      </c>
      <c r="L59" s="63"/>
      <c r="M59" s="47">
        <v>1</v>
      </c>
      <c r="N59" s="47">
        <v>7000</v>
      </c>
      <c r="O59" s="47" t="s">
        <v>98</v>
      </c>
      <c r="P59" s="47" t="s">
        <v>237</v>
      </c>
    </row>
    <row r="60" spans="1:16" s="31" customFormat="1" ht="33.950000000000003" customHeight="1">
      <c r="A60" s="47">
        <f t="shared" si="3"/>
        <v>53</v>
      </c>
      <c r="B60" s="48" t="s">
        <v>240</v>
      </c>
      <c r="C60" s="48" t="s">
        <v>240</v>
      </c>
      <c r="D60" s="49" t="s">
        <v>169</v>
      </c>
      <c r="E60" s="49"/>
      <c r="F60" s="50" t="s">
        <v>83</v>
      </c>
      <c r="G60" s="53"/>
      <c r="H60" s="52" t="s">
        <v>187</v>
      </c>
      <c r="I60" s="61" t="s">
        <v>85</v>
      </c>
      <c r="J60" s="61"/>
      <c r="K60" s="62" t="s">
        <v>87</v>
      </c>
      <c r="L60" s="63"/>
      <c r="M60" s="47">
        <v>1</v>
      </c>
      <c r="N60" s="47">
        <v>7000</v>
      </c>
      <c r="O60" s="47" t="s">
        <v>98</v>
      </c>
      <c r="P60" s="47" t="s">
        <v>237</v>
      </c>
    </row>
    <row r="61" spans="1:16" s="31" customFormat="1" ht="33.950000000000003" customHeight="1">
      <c r="A61" s="47">
        <f t="shared" si="3"/>
        <v>54</v>
      </c>
      <c r="B61" s="48" t="s">
        <v>241</v>
      </c>
      <c r="C61" s="48" t="s">
        <v>241</v>
      </c>
      <c r="D61" s="49" t="s">
        <v>169</v>
      </c>
      <c r="E61" s="49"/>
      <c r="F61" s="50" t="s">
        <v>83</v>
      </c>
      <c r="G61" s="51"/>
      <c r="H61" s="52" t="s">
        <v>187</v>
      </c>
      <c r="I61" s="61" t="s">
        <v>85</v>
      </c>
      <c r="J61" s="61"/>
      <c r="K61" s="62" t="s">
        <v>87</v>
      </c>
      <c r="L61" s="63"/>
      <c r="M61" s="47">
        <v>1</v>
      </c>
      <c r="N61" s="47">
        <v>7000</v>
      </c>
      <c r="O61" s="47" t="s">
        <v>98</v>
      </c>
      <c r="P61" s="47" t="s">
        <v>237</v>
      </c>
    </row>
    <row r="62" spans="1:16" s="31" customFormat="1" ht="33.950000000000003" customHeight="1">
      <c r="A62" s="47">
        <f t="shared" si="3"/>
        <v>55</v>
      </c>
      <c r="B62" s="48" t="s">
        <v>242</v>
      </c>
      <c r="C62" s="48" t="s">
        <v>242</v>
      </c>
      <c r="D62" s="49" t="s">
        <v>243</v>
      </c>
      <c r="E62" s="49"/>
      <c r="F62" s="50" t="s">
        <v>83</v>
      </c>
      <c r="G62" s="54"/>
      <c r="H62" s="52" t="s">
        <v>244</v>
      </c>
      <c r="I62" s="61" t="s">
        <v>245</v>
      </c>
      <c r="J62" s="61"/>
      <c r="K62" s="62" t="s">
        <v>87</v>
      </c>
      <c r="L62" s="63"/>
      <c r="M62" s="47">
        <v>1</v>
      </c>
      <c r="N62" s="47">
        <v>7000</v>
      </c>
      <c r="O62" s="47" t="s">
        <v>92</v>
      </c>
      <c r="P62" s="47" t="s">
        <v>237</v>
      </c>
    </row>
    <row r="63" spans="1:16" s="31" customFormat="1" ht="33.950000000000003" customHeight="1">
      <c r="A63" s="47">
        <f t="shared" si="3"/>
        <v>56</v>
      </c>
      <c r="B63" s="48" t="s">
        <v>246</v>
      </c>
      <c r="C63" s="48" t="s">
        <v>377</v>
      </c>
      <c r="D63" s="49" t="s">
        <v>247</v>
      </c>
      <c r="E63" s="49"/>
      <c r="F63" s="50" t="s">
        <v>83</v>
      </c>
      <c r="G63" s="55"/>
      <c r="H63" s="52" t="s">
        <v>248</v>
      </c>
      <c r="I63" s="61" t="s">
        <v>249</v>
      </c>
      <c r="J63" s="61"/>
      <c r="K63" s="62" t="s">
        <v>87</v>
      </c>
      <c r="L63" s="63"/>
      <c r="M63" s="47">
        <v>1</v>
      </c>
      <c r="N63" s="47">
        <v>7000</v>
      </c>
      <c r="O63" s="47" t="s">
        <v>92</v>
      </c>
      <c r="P63" s="47" t="s">
        <v>237</v>
      </c>
    </row>
    <row r="64" spans="1:16" s="31" customFormat="1" ht="33.950000000000003" customHeight="1">
      <c r="A64" s="47">
        <f t="shared" si="3"/>
        <v>57</v>
      </c>
      <c r="B64" s="48" t="s">
        <v>250</v>
      </c>
      <c r="C64" s="48" t="s">
        <v>250</v>
      </c>
      <c r="D64" s="49" t="s">
        <v>251</v>
      </c>
      <c r="E64" s="49"/>
      <c r="F64" s="50" t="s">
        <v>83</v>
      </c>
      <c r="G64" s="55"/>
      <c r="H64" s="52" t="s">
        <v>252</v>
      </c>
      <c r="I64" s="61" t="s">
        <v>85</v>
      </c>
      <c r="J64" s="61"/>
      <c r="K64" s="62" t="s">
        <v>87</v>
      </c>
      <c r="L64" s="63"/>
      <c r="M64" s="47">
        <v>1</v>
      </c>
      <c r="N64" s="47">
        <v>7000</v>
      </c>
      <c r="O64" s="47" t="s">
        <v>92</v>
      </c>
      <c r="P64" s="47" t="s">
        <v>237</v>
      </c>
    </row>
    <row r="65" spans="1:16" s="31" customFormat="1" ht="33.950000000000003" customHeight="1">
      <c r="A65" s="47">
        <f t="shared" si="3"/>
        <v>58</v>
      </c>
      <c r="B65" s="48" t="s">
        <v>253</v>
      </c>
      <c r="C65" s="48" t="s">
        <v>253</v>
      </c>
      <c r="D65" s="49" t="s">
        <v>254</v>
      </c>
      <c r="E65" s="49"/>
      <c r="F65" s="50" t="s">
        <v>83</v>
      </c>
      <c r="G65" s="55"/>
      <c r="H65" s="52" t="s">
        <v>252</v>
      </c>
      <c r="I65" s="61" t="s">
        <v>85</v>
      </c>
      <c r="J65" s="61"/>
      <c r="K65" s="62" t="s">
        <v>87</v>
      </c>
      <c r="L65" s="63"/>
      <c r="M65" s="47">
        <v>1</v>
      </c>
      <c r="N65" s="47">
        <v>7000</v>
      </c>
      <c r="O65" s="47" t="s">
        <v>92</v>
      </c>
      <c r="P65" s="47" t="s">
        <v>237</v>
      </c>
    </row>
    <row r="66" spans="1:16" s="31" customFormat="1" ht="33.950000000000003" customHeight="1">
      <c r="A66" s="47">
        <f t="shared" si="3"/>
        <v>59</v>
      </c>
      <c r="B66" s="48" t="s">
        <v>255</v>
      </c>
      <c r="C66" s="48" t="s">
        <v>255</v>
      </c>
      <c r="D66" s="49" t="s">
        <v>256</v>
      </c>
      <c r="E66" s="49"/>
      <c r="F66" s="50" t="s">
        <v>83</v>
      </c>
      <c r="G66" s="64"/>
      <c r="H66" s="52" t="s">
        <v>229</v>
      </c>
      <c r="I66" s="61" t="s">
        <v>85</v>
      </c>
      <c r="J66" s="61"/>
      <c r="K66" s="62" t="s">
        <v>87</v>
      </c>
      <c r="L66" s="63"/>
      <c r="M66" s="47">
        <v>1</v>
      </c>
      <c r="N66" s="47">
        <v>7000</v>
      </c>
      <c r="O66" s="47" t="s">
        <v>257</v>
      </c>
      <c r="P66" s="47" t="s">
        <v>258</v>
      </c>
    </row>
    <row r="67" spans="1:16" s="31" customFormat="1" ht="33.950000000000003" customHeight="1">
      <c r="A67" s="47">
        <f t="shared" si="3"/>
        <v>60</v>
      </c>
      <c r="B67" s="48" t="s">
        <v>259</v>
      </c>
      <c r="C67" s="48" t="s">
        <v>259</v>
      </c>
      <c r="D67" s="49" t="s">
        <v>260</v>
      </c>
      <c r="E67" s="49"/>
      <c r="F67" s="50" t="s">
        <v>83</v>
      </c>
      <c r="G67" s="51"/>
      <c r="H67" s="52" t="s">
        <v>229</v>
      </c>
      <c r="I67" s="61" t="s">
        <v>85</v>
      </c>
      <c r="J67" s="61"/>
      <c r="K67" s="62" t="s">
        <v>87</v>
      </c>
      <c r="L67" s="63"/>
      <c r="M67" s="47">
        <v>1</v>
      </c>
      <c r="N67" s="47">
        <v>7000</v>
      </c>
      <c r="O67" s="47" t="s">
        <v>257</v>
      </c>
      <c r="P67" s="47" t="s">
        <v>237</v>
      </c>
    </row>
    <row r="68" spans="1:16" s="31" customFormat="1" ht="33.950000000000003" customHeight="1">
      <c r="A68" s="47">
        <f t="shared" si="3"/>
        <v>61</v>
      </c>
      <c r="B68" s="48" t="s">
        <v>261</v>
      </c>
      <c r="C68" s="48" t="s">
        <v>261</v>
      </c>
      <c r="D68" s="49" t="s">
        <v>209</v>
      </c>
      <c r="E68" s="49"/>
      <c r="F68" s="50" t="s">
        <v>83</v>
      </c>
      <c r="G68" s="65"/>
      <c r="H68" s="52" t="s">
        <v>210</v>
      </c>
      <c r="I68" s="61" t="s">
        <v>85</v>
      </c>
      <c r="J68" s="61"/>
      <c r="K68" s="62" t="s">
        <v>87</v>
      </c>
      <c r="L68" s="63"/>
      <c r="M68" s="47">
        <v>1</v>
      </c>
      <c r="N68" s="47">
        <v>7000</v>
      </c>
      <c r="O68" s="47" t="s">
        <v>92</v>
      </c>
      <c r="P68" s="47" t="s">
        <v>237</v>
      </c>
    </row>
    <row r="69" spans="1:16" s="31" customFormat="1" ht="33.950000000000003" customHeight="1">
      <c r="A69" s="47">
        <f t="shared" si="3"/>
        <v>62</v>
      </c>
      <c r="B69" s="48" t="s">
        <v>262</v>
      </c>
      <c r="C69" s="48" t="s">
        <v>262</v>
      </c>
      <c r="D69" s="49" t="s">
        <v>263</v>
      </c>
      <c r="E69" s="49" t="s">
        <v>264</v>
      </c>
      <c r="F69" s="50" t="s">
        <v>83</v>
      </c>
      <c r="G69" s="65"/>
      <c r="H69" s="52"/>
      <c r="I69" s="61"/>
      <c r="J69" s="61"/>
      <c r="K69" s="62" t="s">
        <v>265</v>
      </c>
      <c r="L69" s="63"/>
      <c r="M69" s="47">
        <v>1</v>
      </c>
      <c r="N69" s="47">
        <v>7000</v>
      </c>
      <c r="O69" s="47" t="s">
        <v>89</v>
      </c>
      <c r="P69" s="47" t="s">
        <v>237</v>
      </c>
    </row>
    <row r="71" spans="1:16" ht="13.5">
      <c r="B71"/>
      <c r="C71"/>
      <c r="D71"/>
      <c r="E71"/>
      <c r="F71"/>
      <c r="G71"/>
      <c r="H71" s="5"/>
      <c r="I71"/>
    </row>
    <row r="72" spans="1:16" ht="13.5">
      <c r="B72"/>
      <c r="C72"/>
      <c r="D72"/>
      <c r="F72"/>
      <c r="G72"/>
      <c r="H72" s="5"/>
      <c r="I72"/>
    </row>
    <row r="73" spans="1:16" ht="13.5">
      <c r="B73"/>
      <c r="C73"/>
      <c r="D73"/>
      <c r="F73"/>
      <c r="G73"/>
      <c r="H73" s="5"/>
      <c r="I73"/>
    </row>
    <row r="74" spans="1:16" ht="13.5">
      <c r="B74"/>
      <c r="C74"/>
      <c r="D74"/>
      <c r="F74"/>
      <c r="G74"/>
      <c r="H74" s="5"/>
      <c r="I74"/>
    </row>
    <row r="75" spans="1:16" ht="13.5">
      <c r="B75"/>
      <c r="C75"/>
      <c r="D75"/>
      <c r="F75"/>
      <c r="G75"/>
      <c r="H75" s="5"/>
      <c r="I75"/>
    </row>
    <row r="76" spans="1:16" ht="13.5">
      <c r="B76"/>
      <c r="C76"/>
      <c r="D76"/>
      <c r="F76"/>
      <c r="G76"/>
      <c r="H76" s="5"/>
      <c r="I76"/>
    </row>
    <row r="77" spans="1:16" ht="13.5">
      <c r="B77"/>
      <c r="C77"/>
      <c r="D77"/>
      <c r="F77"/>
      <c r="G77"/>
      <c r="H77" s="5"/>
      <c r="I77"/>
    </row>
    <row r="78" spans="1:16" ht="13.5">
      <c r="B78"/>
      <c r="C78"/>
      <c r="D78"/>
      <c r="F78"/>
      <c r="G78"/>
      <c r="H78" s="5"/>
      <c r="I78"/>
    </row>
    <row r="79" spans="1:16" ht="13.5">
      <c r="B79"/>
      <c r="C79"/>
      <c r="D79"/>
      <c r="F79"/>
      <c r="G79"/>
      <c r="H79" s="5"/>
      <c r="I79"/>
    </row>
    <row r="80" spans="1:16" ht="13.5">
      <c r="B80"/>
      <c r="C80"/>
      <c r="D80"/>
      <c r="F80"/>
      <c r="G80"/>
      <c r="H80" s="5"/>
      <c r="I80"/>
    </row>
    <row r="81" spans="2:9" ht="13.5">
      <c r="B81"/>
      <c r="C81"/>
      <c r="D81"/>
      <c r="F81"/>
      <c r="G81"/>
      <c r="H81" s="5"/>
      <c r="I81"/>
    </row>
  </sheetData>
  <autoFilter ref="A7:P69"/>
  <mergeCells count="31">
    <mergeCell ref="O6:O7"/>
    <mergeCell ref="P6:P7"/>
    <mergeCell ref="C1:K4"/>
    <mergeCell ref="A1:B4"/>
    <mergeCell ref="K6:K7"/>
    <mergeCell ref="L6:L7"/>
    <mergeCell ref="L30:L33"/>
    <mergeCell ref="M6:M7"/>
    <mergeCell ref="N6:N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9" type="noConversion"/>
  <conditionalFormatting sqref="C31">
    <cfRule type="duplicateValues" dxfId="123" priority="168"/>
    <cfRule type="duplicateValues" dxfId="122" priority="169"/>
  </conditionalFormatting>
  <conditionalFormatting sqref="B34">
    <cfRule type="duplicateValues" dxfId="121" priority="155"/>
    <cfRule type="duplicateValues" dxfId="120" priority="156"/>
  </conditionalFormatting>
  <conditionalFormatting sqref="C34">
    <cfRule type="duplicateValues" dxfId="119" priority="161"/>
    <cfRule type="duplicateValues" dxfId="118" priority="162"/>
  </conditionalFormatting>
  <conditionalFormatting sqref="B36">
    <cfRule type="duplicateValues" dxfId="117" priority="153"/>
    <cfRule type="duplicateValues" dxfId="116" priority="154"/>
  </conditionalFormatting>
  <conditionalFormatting sqref="B41">
    <cfRule type="duplicateValues" dxfId="115" priority="149"/>
    <cfRule type="duplicateValues" dxfId="114" priority="150"/>
  </conditionalFormatting>
  <conditionalFormatting sqref="C41">
    <cfRule type="duplicateValues" dxfId="113" priority="151"/>
    <cfRule type="duplicateValues" dxfId="112" priority="152"/>
  </conditionalFormatting>
  <conditionalFormatting sqref="B42">
    <cfRule type="duplicateValues" dxfId="111" priority="140"/>
    <cfRule type="duplicateValues" dxfId="110" priority="139"/>
  </conditionalFormatting>
  <conditionalFormatting sqref="B43">
    <cfRule type="duplicateValues" dxfId="109" priority="143"/>
    <cfRule type="duplicateValues" dxfId="108" priority="141"/>
  </conditionalFormatting>
  <conditionalFormatting sqref="C43">
    <cfRule type="duplicateValues" dxfId="107" priority="147"/>
    <cfRule type="duplicateValues" dxfId="106" priority="145"/>
  </conditionalFormatting>
  <conditionalFormatting sqref="B44">
    <cfRule type="duplicateValues" dxfId="105" priority="132"/>
    <cfRule type="duplicateValues" dxfId="104" priority="130"/>
  </conditionalFormatting>
  <conditionalFormatting sqref="C44">
    <cfRule type="duplicateValues" dxfId="103" priority="136"/>
    <cfRule type="duplicateValues" dxfId="102" priority="134"/>
  </conditionalFormatting>
  <conditionalFormatting sqref="B45">
    <cfRule type="duplicateValues" dxfId="101" priority="131"/>
    <cfRule type="duplicateValues" dxfId="100" priority="129"/>
  </conditionalFormatting>
  <conditionalFormatting sqref="C45">
    <cfRule type="duplicateValues" dxfId="99" priority="135"/>
    <cfRule type="duplicateValues" dxfId="98" priority="133"/>
  </conditionalFormatting>
  <conditionalFormatting sqref="B46">
    <cfRule type="duplicateValues" dxfId="97" priority="95"/>
    <cfRule type="duplicateValues" dxfId="96" priority="102"/>
  </conditionalFormatting>
  <conditionalFormatting sqref="C46">
    <cfRule type="duplicateValues" dxfId="95" priority="109"/>
    <cfRule type="duplicateValues" dxfId="94" priority="116"/>
  </conditionalFormatting>
  <conditionalFormatting sqref="B47">
    <cfRule type="duplicateValues" dxfId="93" priority="94"/>
    <cfRule type="duplicateValues" dxfId="92" priority="101"/>
  </conditionalFormatting>
  <conditionalFormatting sqref="B52">
    <cfRule type="duplicateValues" dxfId="91" priority="79"/>
    <cfRule type="duplicateValues" dxfId="90" priority="82"/>
  </conditionalFormatting>
  <conditionalFormatting sqref="C52">
    <cfRule type="duplicateValues" dxfId="89" priority="85"/>
    <cfRule type="duplicateValues" dxfId="88" priority="88"/>
  </conditionalFormatting>
  <conditionalFormatting sqref="B53">
    <cfRule type="duplicateValues" dxfId="87" priority="78"/>
    <cfRule type="duplicateValues" dxfId="86" priority="81"/>
  </conditionalFormatting>
  <conditionalFormatting sqref="C53">
    <cfRule type="duplicateValues" dxfId="85" priority="84"/>
    <cfRule type="duplicateValues" dxfId="84" priority="87"/>
  </conditionalFormatting>
  <conditionalFormatting sqref="B54">
    <cfRule type="duplicateValues" dxfId="83" priority="77"/>
    <cfRule type="duplicateValues" dxfId="82" priority="80"/>
  </conditionalFormatting>
  <conditionalFormatting sqref="C54">
    <cfRule type="duplicateValues" dxfId="81" priority="83"/>
    <cfRule type="duplicateValues" dxfId="80" priority="86"/>
  </conditionalFormatting>
  <conditionalFormatting sqref="B55">
    <cfRule type="duplicateValues" dxfId="79" priority="60"/>
    <cfRule type="duplicateValues" dxfId="78" priority="59"/>
  </conditionalFormatting>
  <conditionalFormatting sqref="C55">
    <cfRule type="duplicateValues" dxfId="77" priority="62"/>
    <cfRule type="duplicateValues" dxfId="76" priority="61"/>
  </conditionalFormatting>
  <conditionalFormatting sqref="B56">
    <cfRule type="duplicateValues" dxfId="75" priority="56"/>
    <cfRule type="duplicateValues" dxfId="74" priority="55"/>
  </conditionalFormatting>
  <conditionalFormatting sqref="C56">
    <cfRule type="duplicateValues" dxfId="73" priority="58"/>
    <cfRule type="duplicateValues" dxfId="72" priority="57"/>
  </conditionalFormatting>
  <conditionalFormatting sqref="B57">
    <cfRule type="duplicateValues" dxfId="71" priority="30"/>
    <cfRule type="duplicateValues" dxfId="70" priority="18"/>
  </conditionalFormatting>
  <conditionalFormatting sqref="C57">
    <cfRule type="duplicateValues" dxfId="69" priority="54"/>
    <cfRule type="duplicateValues" dxfId="68" priority="42"/>
  </conditionalFormatting>
  <conditionalFormatting sqref="B58">
    <cfRule type="duplicateValues" dxfId="67" priority="29"/>
    <cfRule type="duplicateValues" dxfId="66" priority="17"/>
  </conditionalFormatting>
  <conditionalFormatting sqref="C58">
    <cfRule type="duplicateValues" dxfId="65" priority="53"/>
    <cfRule type="duplicateValues" dxfId="64" priority="41"/>
  </conditionalFormatting>
  <conditionalFormatting sqref="B59">
    <cfRule type="duplicateValues" dxfId="63" priority="28"/>
    <cfRule type="duplicateValues" dxfId="62" priority="16"/>
  </conditionalFormatting>
  <conditionalFormatting sqref="C59">
    <cfRule type="duplicateValues" dxfId="61" priority="52"/>
    <cfRule type="duplicateValues" dxfId="60" priority="40"/>
  </conditionalFormatting>
  <conditionalFormatting sqref="B60">
    <cfRule type="duplicateValues" dxfId="59" priority="27"/>
    <cfRule type="duplicateValues" dxfId="58" priority="15"/>
  </conditionalFormatting>
  <conditionalFormatting sqref="C60">
    <cfRule type="duplicateValues" dxfId="57" priority="51"/>
    <cfRule type="duplicateValues" dxfId="56" priority="39"/>
  </conditionalFormatting>
  <conditionalFormatting sqref="B61">
    <cfRule type="duplicateValues" dxfId="55" priority="26"/>
    <cfRule type="duplicateValues" dxfId="54" priority="14"/>
  </conditionalFormatting>
  <conditionalFormatting sqref="C61">
    <cfRule type="duplicateValues" dxfId="53" priority="50"/>
    <cfRule type="duplicateValues" dxfId="52" priority="38"/>
  </conditionalFormatting>
  <conditionalFormatting sqref="B62">
    <cfRule type="duplicateValues" dxfId="51" priority="25"/>
    <cfRule type="duplicateValues" dxfId="50" priority="13"/>
  </conditionalFormatting>
  <conditionalFormatting sqref="C62">
    <cfRule type="duplicateValues" dxfId="49" priority="49"/>
    <cfRule type="duplicateValues" dxfId="48" priority="37"/>
  </conditionalFormatting>
  <conditionalFormatting sqref="B63">
    <cfRule type="duplicateValues" dxfId="47" priority="24"/>
    <cfRule type="duplicateValues" dxfId="46" priority="12"/>
  </conditionalFormatting>
  <conditionalFormatting sqref="C63">
    <cfRule type="duplicateValues" dxfId="45" priority="48"/>
    <cfRule type="duplicateValues" dxfId="44" priority="36"/>
  </conditionalFormatting>
  <conditionalFormatting sqref="B64">
    <cfRule type="duplicateValues" dxfId="43" priority="23"/>
    <cfRule type="duplicateValues" dxfId="42" priority="11"/>
  </conditionalFormatting>
  <conditionalFormatting sqref="C64">
    <cfRule type="duplicateValues" dxfId="41" priority="47"/>
    <cfRule type="duplicateValues" dxfId="40" priority="35"/>
  </conditionalFormatting>
  <conditionalFormatting sqref="B65">
    <cfRule type="duplicateValues" dxfId="39" priority="22"/>
    <cfRule type="duplicateValues" dxfId="38" priority="10"/>
  </conditionalFormatting>
  <conditionalFormatting sqref="C65">
    <cfRule type="duplicateValues" dxfId="37" priority="46"/>
    <cfRule type="duplicateValues" dxfId="36" priority="34"/>
  </conditionalFormatting>
  <conditionalFormatting sqref="B66">
    <cfRule type="duplicateValues" dxfId="35" priority="21"/>
    <cfRule type="duplicateValues" dxfId="34" priority="9"/>
  </conditionalFormatting>
  <conditionalFormatting sqref="C66">
    <cfRule type="duplicateValues" dxfId="33" priority="45"/>
    <cfRule type="duplicateValues" dxfId="32" priority="33"/>
  </conditionalFormatting>
  <conditionalFormatting sqref="B67">
    <cfRule type="duplicateValues" dxfId="31" priority="20"/>
    <cfRule type="duplicateValues" dxfId="30" priority="8"/>
  </conditionalFormatting>
  <conditionalFormatting sqref="C67">
    <cfRule type="duplicateValues" dxfId="29" priority="44"/>
    <cfRule type="duplicateValues" dxfId="28" priority="32"/>
  </conditionalFormatting>
  <conditionalFormatting sqref="B68">
    <cfRule type="duplicateValues" dxfId="27" priority="19"/>
    <cfRule type="duplicateValues" dxfId="26" priority="7"/>
  </conditionalFormatting>
  <conditionalFormatting sqref="C68">
    <cfRule type="duplicateValues" dxfId="25" priority="43"/>
    <cfRule type="duplicateValues" dxfId="24" priority="31"/>
  </conditionalFormatting>
  <conditionalFormatting sqref="B69">
    <cfRule type="duplicateValues" dxfId="23" priority="3"/>
    <cfRule type="duplicateValues" dxfId="22" priority="2"/>
    <cfRule type="duplicateValues" dxfId="21" priority="1"/>
  </conditionalFormatting>
  <conditionalFormatting sqref="C69">
    <cfRule type="duplicateValues" dxfId="20" priority="5"/>
    <cfRule type="duplicateValues" dxfId="19" priority="4"/>
  </conditionalFormatting>
  <conditionalFormatting sqref="B48:B51">
    <cfRule type="duplicateValues" dxfId="18" priority="64"/>
    <cfRule type="duplicateValues" dxfId="17" priority="63"/>
  </conditionalFormatting>
  <conditionalFormatting sqref="C8:C10">
    <cfRule type="duplicateValues" dxfId="16" priority="172"/>
  </conditionalFormatting>
  <conditionalFormatting sqref="C11:C16">
    <cfRule type="duplicateValues" dxfId="15" priority="174"/>
  </conditionalFormatting>
  <conditionalFormatting sqref="C18:C19">
    <cfRule type="duplicateValues" dxfId="14" priority="173"/>
  </conditionalFormatting>
  <conditionalFormatting sqref="C47:C51">
    <cfRule type="duplicateValues" dxfId="13" priority="108"/>
    <cfRule type="duplicateValues" dxfId="12" priority="115"/>
  </conditionalFormatting>
  <conditionalFormatting sqref="B1:B68 B70:B1048576">
    <cfRule type="duplicateValues" dxfId="11" priority="6"/>
  </conditionalFormatting>
  <conditionalFormatting sqref="B1:B20 B31 B70:B71 B82:B1048576">
    <cfRule type="duplicateValues" dxfId="10" priority="175"/>
  </conditionalFormatting>
  <conditionalFormatting sqref="B1:B23 B31 B70:B71 B82:B1048576">
    <cfRule type="duplicateValues" dxfId="9" priority="171"/>
  </conditionalFormatting>
  <dataValidations count="2">
    <dataValidation allowBlank="1" showErrorMessage="1" sqref="I40 I45"/>
    <dataValidation type="list" allowBlank="1" showInputMessage="1" showErrorMessage="1" sqref="F41">
      <formula1>"ea,kg,g,m,mm,l,ml,m2"</formula1>
    </dataValidation>
  </dataValidations>
  <printOptions horizontalCentered="1"/>
  <pageMargins left="0.31458333333333299" right="0.27500000000000002" top="0.31458333333333299" bottom="0.31458333333333299" header="0.31458333333333299" footer="0.31458333333333299"/>
  <pageSetup paperSize="9" scale="99" fitToHeight="0" orientation="landscape" r:id="rId1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零件类型!$A$1:$A$29</xm:f>
          </x14:formula1>
          <xm:sqref>H8:H35</xm:sqref>
        </x14:dataValidation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H42:H43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1"/>
  <sheetViews>
    <sheetView showGridLines="0" view="pageBreakPreview" topLeftCell="A8" zoomScaleNormal="100" workbookViewId="0">
      <selection activeCell="B8" sqref="B8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pans="1:16" s="2" customFormat="1" ht="17.25" customHeight="1">
      <c r="A1" s="95"/>
      <c r="B1" s="95"/>
      <c r="C1" s="94" t="s">
        <v>54</v>
      </c>
      <c r="D1" s="94"/>
      <c r="E1" s="94"/>
      <c r="F1" s="94"/>
      <c r="G1" s="94"/>
      <c r="H1" s="94"/>
      <c r="I1" s="94"/>
      <c r="J1" s="94"/>
      <c r="K1" s="94"/>
      <c r="L1" s="83" t="s">
        <v>55</v>
      </c>
      <c r="M1" s="83"/>
      <c r="N1" s="84" t="s">
        <v>56</v>
      </c>
      <c r="O1" s="84"/>
      <c r="P1" s="84"/>
    </row>
    <row r="2" spans="1:16" s="2" customFormat="1" ht="17.25" customHeight="1">
      <c r="A2" s="95"/>
      <c r="B2" s="95"/>
      <c r="C2" s="94"/>
      <c r="D2" s="94"/>
      <c r="E2" s="94"/>
      <c r="F2" s="94"/>
      <c r="G2" s="94"/>
      <c r="H2" s="94"/>
      <c r="I2" s="94"/>
      <c r="J2" s="94"/>
      <c r="K2" s="94"/>
      <c r="L2" s="83" t="s">
        <v>57</v>
      </c>
      <c r="M2" s="83"/>
      <c r="N2" s="84" t="s">
        <v>58</v>
      </c>
      <c r="O2" s="84"/>
      <c r="P2" s="84"/>
    </row>
    <row r="3" spans="1:16" s="2" customFormat="1" ht="17.25" customHeight="1">
      <c r="A3" s="95"/>
      <c r="B3" s="95"/>
      <c r="C3" s="94"/>
      <c r="D3" s="94"/>
      <c r="E3" s="94"/>
      <c r="F3" s="94"/>
      <c r="G3" s="94"/>
      <c r="H3" s="94"/>
      <c r="I3" s="94"/>
      <c r="J3" s="94"/>
      <c r="K3" s="94"/>
      <c r="L3" s="83" t="s">
        <v>59</v>
      </c>
      <c r="M3" s="83"/>
      <c r="N3" s="84" t="s">
        <v>33</v>
      </c>
      <c r="O3" s="84"/>
      <c r="P3" s="84"/>
    </row>
    <row r="4" spans="1:16" s="2" customFormat="1" ht="20.100000000000001" customHeight="1">
      <c r="A4" s="95"/>
      <c r="B4" s="95"/>
      <c r="C4" s="94"/>
      <c r="D4" s="94"/>
      <c r="E4" s="94"/>
      <c r="F4" s="94"/>
      <c r="G4" s="94"/>
      <c r="H4" s="94"/>
      <c r="I4" s="94"/>
      <c r="J4" s="94"/>
      <c r="K4" s="94"/>
      <c r="L4" s="83" t="s">
        <v>60</v>
      </c>
      <c r="M4" s="83"/>
      <c r="N4" s="84" t="s">
        <v>61</v>
      </c>
      <c r="O4" s="84"/>
      <c r="P4" s="84"/>
    </row>
    <row r="5" spans="1:16" s="2" customFormat="1" ht="20.100000000000001" customHeight="1">
      <c r="A5" s="85" t="s">
        <v>266</v>
      </c>
      <c r="B5" s="86"/>
      <c r="C5" s="86"/>
      <c r="D5" s="85"/>
      <c r="E5" s="85"/>
      <c r="F5" s="85" t="s">
        <v>267</v>
      </c>
      <c r="G5" s="85"/>
      <c r="H5" s="85"/>
      <c r="I5" s="85"/>
      <c r="J5" s="85"/>
      <c r="K5" s="85"/>
      <c r="L5" s="83" t="s">
        <v>64</v>
      </c>
      <c r="M5" s="83"/>
      <c r="N5" s="84" t="s">
        <v>34</v>
      </c>
      <c r="O5" s="84"/>
      <c r="P5" s="84"/>
    </row>
    <row r="6" spans="1:16" s="3" customFormat="1" ht="15" customHeight="1">
      <c r="A6" s="87" t="s">
        <v>65</v>
      </c>
      <c r="B6" s="88" t="s">
        <v>66</v>
      </c>
      <c r="C6" s="88" t="s">
        <v>67</v>
      </c>
      <c r="D6" s="89" t="s">
        <v>68</v>
      </c>
      <c r="E6" s="89" t="s">
        <v>69</v>
      </c>
      <c r="F6" s="89" t="s">
        <v>70</v>
      </c>
      <c r="G6" s="89" t="s">
        <v>71</v>
      </c>
      <c r="H6" s="90" t="s">
        <v>72</v>
      </c>
      <c r="I6" s="90" t="s">
        <v>73</v>
      </c>
      <c r="J6" s="89" t="s">
        <v>74</v>
      </c>
      <c r="K6" s="91" t="s">
        <v>75</v>
      </c>
      <c r="L6" s="91" t="s">
        <v>76</v>
      </c>
      <c r="M6" s="91" t="s">
        <v>77</v>
      </c>
      <c r="N6" s="93" t="s">
        <v>78</v>
      </c>
      <c r="O6" s="93" t="s">
        <v>79</v>
      </c>
      <c r="P6" s="93" t="s">
        <v>14</v>
      </c>
    </row>
    <row r="7" spans="1:16" s="4" customFormat="1" ht="15" customHeight="1">
      <c r="A7" s="87"/>
      <c r="B7" s="88"/>
      <c r="C7" s="88"/>
      <c r="D7" s="89"/>
      <c r="E7" s="89"/>
      <c r="F7" s="89"/>
      <c r="G7" s="89"/>
      <c r="H7" s="90"/>
      <c r="I7" s="90"/>
      <c r="J7" s="89"/>
      <c r="K7" s="91"/>
      <c r="L7" s="91"/>
      <c r="M7" s="91"/>
      <c r="N7" s="93"/>
      <c r="O7" s="93"/>
      <c r="P7" s="93"/>
    </row>
    <row r="8" spans="1:16" s="4" customFormat="1" ht="33.950000000000003" customHeight="1">
      <c r="A8" s="23">
        <f t="shared" ref="A8:A20" si="0">ROW()-7</f>
        <v>1</v>
      </c>
      <c r="B8" s="24" t="s">
        <v>196</v>
      </c>
      <c r="C8" s="24" t="s">
        <v>196</v>
      </c>
      <c r="D8" s="25" t="s">
        <v>197</v>
      </c>
      <c r="E8" s="26" t="s">
        <v>198</v>
      </c>
      <c r="F8" s="27" t="s">
        <v>83</v>
      </c>
      <c r="G8" s="26"/>
      <c r="H8" s="28" t="s">
        <v>84</v>
      </c>
      <c r="I8" s="29" t="s">
        <v>85</v>
      </c>
      <c r="J8" s="29"/>
      <c r="K8" s="30" t="s">
        <v>87</v>
      </c>
      <c r="L8" s="30" t="s">
        <v>199</v>
      </c>
      <c r="M8" s="23">
        <v>1</v>
      </c>
      <c r="N8" s="23">
        <f>M8*7000</f>
        <v>7000</v>
      </c>
      <c r="O8" s="23" t="s">
        <v>268</v>
      </c>
      <c r="P8" s="23" t="s">
        <v>269</v>
      </c>
    </row>
    <row r="9" spans="1:16" s="4" customFormat="1" ht="33.950000000000003" customHeight="1">
      <c r="A9" s="23">
        <f t="shared" si="0"/>
        <v>2</v>
      </c>
      <c r="B9" s="24" t="s">
        <v>270</v>
      </c>
      <c r="C9" s="24" t="s">
        <v>270</v>
      </c>
      <c r="D9" s="25" t="s">
        <v>202</v>
      </c>
      <c r="E9" s="26" t="s">
        <v>96</v>
      </c>
      <c r="F9" s="27" t="s">
        <v>83</v>
      </c>
      <c r="G9" s="26"/>
      <c r="H9" s="28" t="s">
        <v>84</v>
      </c>
      <c r="I9" s="29" t="s">
        <v>85</v>
      </c>
      <c r="J9" s="29"/>
      <c r="K9" s="30" t="s">
        <v>87</v>
      </c>
      <c r="L9" s="30" t="s">
        <v>199</v>
      </c>
      <c r="M9" s="23">
        <v>1</v>
      </c>
      <c r="N9" s="23">
        <f>M9*3000</f>
        <v>3000</v>
      </c>
      <c r="O9" s="23" t="s">
        <v>268</v>
      </c>
      <c r="P9" s="23" t="s">
        <v>269</v>
      </c>
    </row>
    <row r="10" spans="1:16" s="4" customFormat="1" ht="33.950000000000003" customHeight="1">
      <c r="A10" s="23">
        <f t="shared" si="0"/>
        <v>3</v>
      </c>
      <c r="B10" s="24" t="s">
        <v>271</v>
      </c>
      <c r="C10" s="24" t="s">
        <v>271</v>
      </c>
      <c r="D10" s="25" t="s">
        <v>272</v>
      </c>
      <c r="E10" s="26"/>
      <c r="F10" s="27" t="s">
        <v>83</v>
      </c>
      <c r="G10" s="26"/>
      <c r="H10" s="28" t="s">
        <v>84</v>
      </c>
      <c r="I10" s="29" t="s">
        <v>85</v>
      </c>
      <c r="J10" s="29" t="s">
        <v>86</v>
      </c>
      <c r="K10" s="30" t="s">
        <v>87</v>
      </c>
      <c r="L10" s="96" t="s">
        <v>157</v>
      </c>
      <c r="M10" s="23">
        <v>1</v>
      </c>
      <c r="N10" s="23">
        <f>M10*7000</f>
        <v>7000</v>
      </c>
      <c r="O10" s="23" t="s">
        <v>268</v>
      </c>
      <c r="P10" s="23" t="s">
        <v>269</v>
      </c>
    </row>
    <row r="11" spans="1:16" s="4" customFormat="1" ht="33.950000000000003" customHeight="1">
      <c r="A11" s="23">
        <f t="shared" si="0"/>
        <v>4</v>
      </c>
      <c r="B11" s="24" t="s">
        <v>273</v>
      </c>
      <c r="C11" s="24" t="s">
        <v>273</v>
      </c>
      <c r="D11" s="25" t="s">
        <v>159</v>
      </c>
      <c r="E11" s="26"/>
      <c r="F11" s="27" t="s">
        <v>83</v>
      </c>
      <c r="G11" s="26"/>
      <c r="H11" s="28" t="s">
        <v>160</v>
      </c>
      <c r="I11" s="29" t="s">
        <v>85</v>
      </c>
      <c r="J11" s="29"/>
      <c r="K11" s="30" t="s">
        <v>87</v>
      </c>
      <c r="L11" s="96"/>
      <c r="M11" s="23">
        <v>1</v>
      </c>
      <c r="N11" s="23">
        <f>M11*7000</f>
        <v>7000</v>
      </c>
      <c r="O11" s="23" t="s">
        <v>268</v>
      </c>
      <c r="P11" s="23" t="s">
        <v>269</v>
      </c>
    </row>
    <row r="12" spans="1:16" s="4" customFormat="1" ht="33.950000000000003" customHeight="1">
      <c r="A12" s="23">
        <f t="shared" si="0"/>
        <v>5</v>
      </c>
      <c r="B12" s="24" t="s">
        <v>274</v>
      </c>
      <c r="C12" s="24" t="s">
        <v>274</v>
      </c>
      <c r="D12" s="25" t="s">
        <v>275</v>
      </c>
      <c r="E12" s="26"/>
      <c r="F12" s="27" t="s">
        <v>83</v>
      </c>
      <c r="G12" s="26"/>
      <c r="H12" s="28" t="s">
        <v>163</v>
      </c>
      <c r="I12" s="29" t="s">
        <v>164</v>
      </c>
      <c r="J12" s="29"/>
      <c r="K12" s="30" t="s">
        <v>87</v>
      </c>
      <c r="L12" s="96"/>
      <c r="M12" s="23">
        <v>1</v>
      </c>
      <c r="N12" s="23">
        <f>M12*7000</f>
        <v>7000</v>
      </c>
      <c r="O12" s="23" t="s">
        <v>268</v>
      </c>
      <c r="P12" s="23" t="s">
        <v>269</v>
      </c>
    </row>
    <row r="13" spans="1:16" s="4" customFormat="1" ht="33.950000000000003" customHeight="1">
      <c r="A13" s="23">
        <f t="shared" si="0"/>
        <v>6</v>
      </c>
      <c r="B13" s="24" t="s">
        <v>276</v>
      </c>
      <c r="C13" s="24" t="s">
        <v>276</v>
      </c>
      <c r="D13" s="25" t="s">
        <v>277</v>
      </c>
      <c r="E13" s="26"/>
      <c r="F13" s="27" t="s">
        <v>83</v>
      </c>
      <c r="G13" s="26"/>
      <c r="H13" s="28" t="s">
        <v>109</v>
      </c>
      <c r="I13" s="29" t="s">
        <v>167</v>
      </c>
      <c r="J13" s="29"/>
      <c r="K13" s="30" t="s">
        <v>87</v>
      </c>
      <c r="L13" s="96"/>
      <c r="M13" s="23">
        <v>1</v>
      </c>
      <c r="N13" s="23">
        <f>M13*7000</f>
        <v>7000</v>
      </c>
      <c r="O13" s="23" t="s">
        <v>268</v>
      </c>
      <c r="P13" s="23" t="s">
        <v>269</v>
      </c>
    </row>
    <row r="14" spans="1:16" s="4" customFormat="1" ht="33.950000000000003" customHeight="1">
      <c r="A14" s="23">
        <f t="shared" si="0"/>
        <v>7</v>
      </c>
      <c r="B14" s="24" t="s">
        <v>278</v>
      </c>
      <c r="C14" s="24" t="s">
        <v>278</v>
      </c>
      <c r="D14" s="25" t="s">
        <v>279</v>
      </c>
      <c r="E14" s="26" t="s">
        <v>280</v>
      </c>
      <c r="F14" s="27" t="s">
        <v>83</v>
      </c>
      <c r="G14" s="26"/>
      <c r="H14" s="28" t="s">
        <v>97</v>
      </c>
      <c r="I14" s="29" t="s">
        <v>85</v>
      </c>
      <c r="J14" s="29"/>
      <c r="K14" s="30" t="s">
        <v>87</v>
      </c>
      <c r="L14" s="30"/>
      <c r="M14" s="23">
        <v>1</v>
      </c>
      <c r="N14" s="23">
        <v>2500</v>
      </c>
      <c r="O14" s="23" t="s">
        <v>281</v>
      </c>
      <c r="P14" s="23"/>
    </row>
    <row r="15" spans="1:16" s="4" customFormat="1" ht="33.950000000000003" customHeight="1">
      <c r="A15" s="23">
        <f t="shared" si="0"/>
        <v>8</v>
      </c>
      <c r="B15" s="24" t="s">
        <v>282</v>
      </c>
      <c r="C15" s="24" t="s">
        <v>282</v>
      </c>
      <c r="D15" s="25" t="s">
        <v>279</v>
      </c>
      <c r="E15" s="26" t="s">
        <v>283</v>
      </c>
      <c r="F15" s="27" t="s">
        <v>83</v>
      </c>
      <c r="G15" s="26"/>
      <c r="H15" s="28" t="s">
        <v>97</v>
      </c>
      <c r="I15" s="29" t="s">
        <v>85</v>
      </c>
      <c r="J15" s="29"/>
      <c r="K15" s="30" t="s">
        <v>87</v>
      </c>
      <c r="L15" s="30"/>
      <c r="M15" s="23">
        <v>1</v>
      </c>
      <c r="N15" s="23">
        <v>6350</v>
      </c>
      <c r="O15" s="23" t="s">
        <v>281</v>
      </c>
      <c r="P15" s="23"/>
    </row>
    <row r="16" spans="1:16" s="4" customFormat="1" ht="33.950000000000003" customHeight="1">
      <c r="A16" s="23">
        <f t="shared" si="0"/>
        <v>9</v>
      </c>
      <c r="B16" s="24" t="s">
        <v>284</v>
      </c>
      <c r="C16" s="24" t="s">
        <v>284</v>
      </c>
      <c r="D16" s="25" t="s">
        <v>279</v>
      </c>
      <c r="E16" s="26" t="s">
        <v>285</v>
      </c>
      <c r="F16" s="27" t="s">
        <v>83</v>
      </c>
      <c r="G16" s="26"/>
      <c r="H16" s="28" t="s">
        <v>97</v>
      </c>
      <c r="I16" s="29" t="s">
        <v>85</v>
      </c>
      <c r="J16" s="29"/>
      <c r="K16" s="30" t="s">
        <v>87</v>
      </c>
      <c r="L16" s="30"/>
      <c r="M16" s="23">
        <v>1</v>
      </c>
      <c r="N16" s="23">
        <v>800</v>
      </c>
      <c r="O16" s="23" t="s">
        <v>281</v>
      </c>
      <c r="P16" s="23"/>
    </row>
    <row r="17" spans="1:17" s="4" customFormat="1" ht="33.950000000000003" customHeight="1">
      <c r="A17" s="23">
        <f t="shared" si="0"/>
        <v>10</v>
      </c>
      <c r="B17" s="24" t="s">
        <v>286</v>
      </c>
      <c r="C17" s="24" t="s">
        <v>286</v>
      </c>
      <c r="D17" s="25" t="s">
        <v>279</v>
      </c>
      <c r="E17" s="26" t="s">
        <v>287</v>
      </c>
      <c r="F17" s="27" t="s">
        <v>83</v>
      </c>
      <c r="G17" s="26"/>
      <c r="H17" s="28" t="s">
        <v>97</v>
      </c>
      <c r="I17" s="29" t="s">
        <v>85</v>
      </c>
      <c r="J17" s="29"/>
      <c r="K17" s="30" t="s">
        <v>87</v>
      </c>
      <c r="L17" s="30"/>
      <c r="M17" s="23">
        <v>1</v>
      </c>
      <c r="N17" s="23">
        <v>350</v>
      </c>
      <c r="O17" s="23" t="s">
        <v>281</v>
      </c>
      <c r="P17" s="23"/>
    </row>
    <row r="18" spans="1:17" s="4" customFormat="1" ht="33.950000000000003" customHeight="1">
      <c r="A18" s="23">
        <f t="shared" si="0"/>
        <v>11</v>
      </c>
      <c r="B18" s="24" t="s">
        <v>288</v>
      </c>
      <c r="C18" s="24" t="s">
        <v>288</v>
      </c>
      <c r="D18" s="25" t="s">
        <v>95</v>
      </c>
      <c r="E18" s="26"/>
      <c r="F18" s="27" t="s">
        <v>83</v>
      </c>
      <c r="G18" s="26"/>
      <c r="H18" s="28" t="s">
        <v>97</v>
      </c>
      <c r="I18" s="29" t="s">
        <v>85</v>
      </c>
      <c r="J18" s="29"/>
      <c r="K18" s="30" t="s">
        <v>87</v>
      </c>
      <c r="L18" s="30"/>
      <c r="M18" s="23">
        <v>1</v>
      </c>
      <c r="N18" s="23">
        <v>6350</v>
      </c>
      <c r="O18" s="23" t="s">
        <v>281</v>
      </c>
      <c r="P18" s="23"/>
    </row>
    <row r="19" spans="1:17" s="4" customFormat="1" ht="33.950000000000003" customHeight="1">
      <c r="A19" s="23">
        <f t="shared" si="0"/>
        <v>12</v>
      </c>
      <c r="B19" s="24" t="s">
        <v>289</v>
      </c>
      <c r="C19" s="24" t="s">
        <v>289</v>
      </c>
      <c r="D19" s="25" t="s">
        <v>95</v>
      </c>
      <c r="E19" s="26" t="s">
        <v>103</v>
      </c>
      <c r="F19" s="27" t="s">
        <v>83</v>
      </c>
      <c r="G19" s="26"/>
      <c r="H19" s="28" t="s">
        <v>97</v>
      </c>
      <c r="I19" s="29" t="s">
        <v>85</v>
      </c>
      <c r="J19" s="29"/>
      <c r="K19" s="30" t="s">
        <v>87</v>
      </c>
      <c r="L19" s="30"/>
      <c r="M19" s="23">
        <v>1</v>
      </c>
      <c r="N19" s="23">
        <v>800</v>
      </c>
      <c r="O19" s="23" t="s">
        <v>281</v>
      </c>
      <c r="P19" s="23"/>
    </row>
    <row r="20" spans="1:17" s="4" customFormat="1" ht="33.950000000000003" customHeight="1">
      <c r="A20" s="23">
        <f t="shared" si="0"/>
        <v>13</v>
      </c>
      <c r="B20" s="24" t="s">
        <v>290</v>
      </c>
      <c r="C20" s="24" t="s">
        <v>291</v>
      </c>
      <c r="D20" s="25" t="s">
        <v>178</v>
      </c>
      <c r="E20" s="26"/>
      <c r="F20" s="27" t="s">
        <v>83</v>
      </c>
      <c r="G20" s="26"/>
      <c r="H20" s="28" t="s">
        <v>109</v>
      </c>
      <c r="I20" s="29" t="s">
        <v>110</v>
      </c>
      <c r="J20" s="29"/>
      <c r="K20" s="30" t="s">
        <v>87</v>
      </c>
      <c r="L20" s="30" t="s">
        <v>179</v>
      </c>
      <c r="M20" s="23">
        <v>1</v>
      </c>
      <c r="N20" s="23">
        <v>7000</v>
      </c>
      <c r="O20" s="23" t="s">
        <v>268</v>
      </c>
      <c r="P20" s="23" t="s">
        <v>119</v>
      </c>
    </row>
    <row r="21" spans="1:17">
      <c r="Q21" s="4"/>
    </row>
  </sheetData>
  <autoFilter ref="A7:P20"/>
  <mergeCells count="31">
    <mergeCell ref="O6:O7"/>
    <mergeCell ref="P6:P7"/>
    <mergeCell ref="A1:B4"/>
    <mergeCell ref="C1:K4"/>
    <mergeCell ref="K6:K7"/>
    <mergeCell ref="L6:L7"/>
    <mergeCell ref="L10:L13"/>
    <mergeCell ref="M6:M7"/>
    <mergeCell ref="N6:N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9" type="noConversion"/>
  <conditionalFormatting sqref="C9">
    <cfRule type="duplicateValues" dxfId="8" priority="14"/>
  </conditionalFormatting>
  <conditionalFormatting sqref="B8:B9">
    <cfRule type="duplicateValues" dxfId="7" priority="15"/>
    <cfRule type="duplicateValues" dxfId="6" priority="13"/>
  </conditionalFormatting>
  <conditionalFormatting sqref="B10:B13">
    <cfRule type="duplicateValues" dxfId="5" priority="11"/>
    <cfRule type="duplicateValues" dxfId="4" priority="12"/>
  </conditionalFormatting>
  <conditionalFormatting sqref="C16:C19">
    <cfRule type="duplicateValues" dxfId="3" priority="21"/>
  </conditionalFormatting>
  <conditionalFormatting sqref="B1:B7 B14:B1048576">
    <cfRule type="duplicateValues" dxfId="2" priority="22"/>
    <cfRule type="duplicateValues" dxfId="1" priority="18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8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H8:H13</xm:sqref>
        </x14:dataValidation>
        <x14:dataValidation type="list" allowBlank="1" showInputMessage="1" showErrorMessage="1">
          <x14:formula1>
            <xm:f>零件类型!$A$1:$A$29</xm:f>
          </x14:formula1>
          <xm:sqref>H14:H20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15" t="s">
        <v>54</v>
      </c>
      <c r="D1" s="116"/>
      <c r="E1" s="116"/>
      <c r="F1" s="116"/>
      <c r="G1" s="116"/>
      <c r="H1" s="116"/>
      <c r="I1" s="116"/>
      <c r="J1" s="116"/>
      <c r="K1" s="116"/>
      <c r="L1" s="97" t="s">
        <v>55</v>
      </c>
      <c r="M1" s="97"/>
      <c r="N1" s="98" t="s">
        <v>56</v>
      </c>
      <c r="O1" s="98"/>
      <c r="P1" s="99"/>
    </row>
    <row r="2" spans="1:16" s="2" customFormat="1" ht="17.25" customHeight="1">
      <c r="A2" s="9"/>
      <c r="B2" s="10"/>
      <c r="C2" s="117"/>
      <c r="D2" s="94"/>
      <c r="E2" s="94"/>
      <c r="F2" s="94"/>
      <c r="G2" s="94"/>
      <c r="H2" s="94"/>
      <c r="I2" s="94"/>
      <c r="J2" s="94"/>
      <c r="K2" s="94"/>
      <c r="L2" s="83" t="s">
        <v>57</v>
      </c>
      <c r="M2" s="83"/>
      <c r="N2" s="84" t="s">
        <v>58</v>
      </c>
      <c r="O2" s="84"/>
      <c r="P2" s="100"/>
    </row>
    <row r="3" spans="1:16" s="2" customFormat="1" ht="17.25" customHeight="1">
      <c r="A3" s="9"/>
      <c r="B3" s="10"/>
      <c r="C3" s="117"/>
      <c r="D3" s="94"/>
      <c r="E3" s="94"/>
      <c r="F3" s="94"/>
      <c r="G3" s="94"/>
      <c r="H3" s="94"/>
      <c r="I3" s="94"/>
      <c r="J3" s="94"/>
      <c r="K3" s="94"/>
      <c r="L3" s="83" t="s">
        <v>59</v>
      </c>
      <c r="M3" s="83"/>
      <c r="N3" s="83" t="s">
        <v>292</v>
      </c>
      <c r="O3" s="83"/>
      <c r="P3" s="101"/>
    </row>
    <row r="4" spans="1:16" s="2" customFormat="1" ht="20.100000000000001" customHeight="1">
      <c r="A4" s="11"/>
      <c r="B4" s="12"/>
      <c r="C4" s="117"/>
      <c r="D4" s="94"/>
      <c r="E4" s="94"/>
      <c r="F4" s="94"/>
      <c r="G4" s="94"/>
      <c r="H4" s="94"/>
      <c r="I4" s="94"/>
      <c r="J4" s="94"/>
      <c r="K4" s="94"/>
      <c r="L4" s="83" t="s">
        <v>60</v>
      </c>
      <c r="M4" s="83"/>
      <c r="N4" s="83" t="s">
        <v>61</v>
      </c>
      <c r="O4" s="83"/>
      <c r="P4" s="101"/>
    </row>
    <row r="5" spans="1:16" s="2" customFormat="1" ht="20.100000000000001" customHeight="1">
      <c r="A5" s="102" t="s">
        <v>293</v>
      </c>
      <c r="B5" s="103"/>
      <c r="C5" s="103"/>
      <c r="D5" s="103"/>
      <c r="E5" s="103"/>
      <c r="F5" s="103" t="s">
        <v>294</v>
      </c>
      <c r="G5" s="103"/>
      <c r="H5" s="103"/>
      <c r="I5" s="103"/>
      <c r="J5" s="103"/>
      <c r="K5" s="103"/>
      <c r="L5" s="104" t="s">
        <v>64</v>
      </c>
      <c r="M5" s="104"/>
      <c r="N5" s="104" t="s">
        <v>295</v>
      </c>
      <c r="O5" s="104"/>
      <c r="P5" s="105"/>
    </row>
    <row r="6" spans="1:16" s="3" customFormat="1" ht="15" customHeight="1">
      <c r="A6" s="106" t="s">
        <v>65</v>
      </c>
      <c r="B6" s="108" t="s">
        <v>66</v>
      </c>
      <c r="C6" s="108" t="s">
        <v>67</v>
      </c>
      <c r="D6" s="109" t="s">
        <v>68</v>
      </c>
      <c r="E6" s="109" t="s">
        <v>69</v>
      </c>
      <c r="F6" s="109" t="s">
        <v>70</v>
      </c>
      <c r="G6" s="109" t="s">
        <v>71</v>
      </c>
      <c r="H6" s="110" t="s">
        <v>72</v>
      </c>
      <c r="I6" s="110" t="s">
        <v>73</v>
      </c>
      <c r="J6" s="109" t="s">
        <v>74</v>
      </c>
      <c r="K6" s="111" t="s">
        <v>75</v>
      </c>
      <c r="L6" s="111" t="s">
        <v>76</v>
      </c>
      <c r="M6" s="111" t="s">
        <v>77</v>
      </c>
      <c r="N6" s="112" t="s">
        <v>78</v>
      </c>
      <c r="O6" s="112" t="s">
        <v>79</v>
      </c>
      <c r="P6" s="113" t="s">
        <v>14</v>
      </c>
    </row>
    <row r="7" spans="1:16" s="4" customFormat="1" ht="15" customHeight="1">
      <c r="A7" s="107"/>
      <c r="B7" s="88"/>
      <c r="C7" s="88"/>
      <c r="D7" s="89"/>
      <c r="E7" s="89"/>
      <c r="F7" s="89"/>
      <c r="G7" s="89"/>
      <c r="H7" s="90"/>
      <c r="I7" s="90"/>
      <c r="J7" s="89"/>
      <c r="K7" s="91"/>
      <c r="L7" s="91"/>
      <c r="M7" s="91"/>
      <c r="N7" s="93"/>
      <c r="O7" s="93"/>
      <c r="P7" s="114"/>
    </row>
    <row r="8" spans="1:16" s="4" customFormat="1" ht="30" customHeight="1">
      <c r="A8" s="13">
        <f>ROW()-7</f>
        <v>1</v>
      </c>
      <c r="B8" s="14" t="s">
        <v>296</v>
      </c>
      <c r="C8" s="14" t="s">
        <v>296</v>
      </c>
      <c r="D8" s="15" t="s">
        <v>297</v>
      </c>
      <c r="E8" s="16"/>
      <c r="F8" s="17" t="s">
        <v>83</v>
      </c>
      <c r="G8" s="16"/>
      <c r="H8" s="18" t="s">
        <v>97</v>
      </c>
      <c r="I8" s="19" t="s">
        <v>85</v>
      </c>
      <c r="J8" s="19"/>
      <c r="K8" s="20" t="s">
        <v>140</v>
      </c>
      <c r="L8" s="20"/>
      <c r="M8" s="21">
        <v>1</v>
      </c>
      <c r="N8" s="21">
        <f t="shared" ref="N8:N16" si="0">M8*40000</f>
        <v>40000</v>
      </c>
      <c r="O8" s="21" t="s">
        <v>298</v>
      </c>
      <c r="P8" s="22"/>
    </row>
    <row r="9" spans="1:16" s="4" customFormat="1" ht="30" customHeight="1">
      <c r="A9" s="13">
        <f>ROW()-7</f>
        <v>2</v>
      </c>
      <c r="B9" s="14" t="s">
        <v>299</v>
      </c>
      <c r="C9" s="14" t="s">
        <v>299</v>
      </c>
      <c r="D9" s="15" t="s">
        <v>279</v>
      </c>
      <c r="E9" s="16"/>
      <c r="F9" s="17" t="s">
        <v>83</v>
      </c>
      <c r="G9" s="16"/>
      <c r="H9" s="18" t="s">
        <v>97</v>
      </c>
      <c r="I9" s="19" t="s">
        <v>85</v>
      </c>
      <c r="J9" s="19"/>
      <c r="K9" s="20" t="s">
        <v>140</v>
      </c>
      <c r="L9" s="20"/>
      <c r="M9" s="21">
        <v>1</v>
      </c>
      <c r="N9" s="21">
        <f t="shared" si="0"/>
        <v>40000</v>
      </c>
      <c r="O9" s="21" t="s">
        <v>298</v>
      </c>
      <c r="P9" s="22"/>
    </row>
    <row r="10" spans="1:16" s="4" customFormat="1" ht="30" customHeight="1">
      <c r="A10" s="13">
        <f>ROW()-7</f>
        <v>3</v>
      </c>
      <c r="B10" s="14" t="s">
        <v>300</v>
      </c>
      <c r="C10" s="14" t="s">
        <v>300</v>
      </c>
      <c r="D10" s="15" t="s">
        <v>301</v>
      </c>
      <c r="E10" s="16"/>
      <c r="F10" s="17" t="s">
        <v>83</v>
      </c>
      <c r="G10" s="16"/>
      <c r="H10" s="18" t="s">
        <v>97</v>
      </c>
      <c r="I10" s="19" t="s">
        <v>85</v>
      </c>
      <c r="J10" s="19"/>
      <c r="K10" s="20" t="s">
        <v>140</v>
      </c>
      <c r="L10" s="20"/>
      <c r="M10" s="21">
        <v>1</v>
      </c>
      <c r="N10" s="21">
        <f t="shared" si="0"/>
        <v>40000</v>
      </c>
      <c r="O10" s="21" t="s">
        <v>298</v>
      </c>
      <c r="P10" s="22"/>
    </row>
    <row r="11" spans="1:16" s="4" customFormat="1" ht="30" customHeight="1">
      <c r="A11" s="13">
        <v>14</v>
      </c>
      <c r="B11" s="14" t="s">
        <v>302</v>
      </c>
      <c r="C11" s="14" t="s">
        <v>302</v>
      </c>
      <c r="D11" s="15" t="s">
        <v>303</v>
      </c>
      <c r="E11" s="16"/>
      <c r="F11" s="17" t="s">
        <v>83</v>
      </c>
      <c r="G11" s="16"/>
      <c r="H11" s="18" t="s">
        <v>97</v>
      </c>
      <c r="I11" s="19" t="s">
        <v>85</v>
      </c>
      <c r="J11" s="19"/>
      <c r="K11" s="20" t="s">
        <v>140</v>
      </c>
      <c r="L11" s="20"/>
      <c r="M11" s="21">
        <v>1</v>
      </c>
      <c r="N11" s="21">
        <f t="shared" si="0"/>
        <v>40000</v>
      </c>
      <c r="O11" s="21" t="s">
        <v>298</v>
      </c>
      <c r="P11" s="22"/>
    </row>
    <row r="12" spans="1:16" s="4" customFormat="1" ht="30" customHeight="1">
      <c r="A12" s="13">
        <v>17</v>
      </c>
      <c r="B12" s="14" t="s">
        <v>304</v>
      </c>
      <c r="C12" s="14" t="s">
        <v>304</v>
      </c>
      <c r="D12" s="15" t="s">
        <v>305</v>
      </c>
      <c r="E12" s="16"/>
      <c r="F12" s="17" t="s">
        <v>83</v>
      </c>
      <c r="G12" s="16"/>
      <c r="H12" s="18" t="s">
        <v>97</v>
      </c>
      <c r="I12" s="19" t="s">
        <v>85</v>
      </c>
      <c r="J12" s="19"/>
      <c r="K12" s="20" t="s">
        <v>140</v>
      </c>
      <c r="L12" s="20"/>
      <c r="M12" s="21">
        <v>1</v>
      </c>
      <c r="N12" s="21">
        <f t="shared" si="0"/>
        <v>40000</v>
      </c>
      <c r="O12" s="21" t="s">
        <v>298</v>
      </c>
      <c r="P12" s="22"/>
    </row>
    <row r="13" spans="1:16" s="4" customFormat="1" ht="30" customHeight="1">
      <c r="A13" s="13">
        <v>16</v>
      </c>
      <c r="B13" s="14" t="s">
        <v>306</v>
      </c>
      <c r="C13" s="14" t="s">
        <v>306</v>
      </c>
      <c r="D13" s="15" t="s">
        <v>307</v>
      </c>
      <c r="E13" s="16"/>
      <c r="F13" s="17" t="s">
        <v>83</v>
      </c>
      <c r="G13" s="16"/>
      <c r="H13" s="18" t="s">
        <v>97</v>
      </c>
      <c r="I13" s="19" t="s">
        <v>85</v>
      </c>
      <c r="J13" s="19"/>
      <c r="K13" s="20" t="s">
        <v>140</v>
      </c>
      <c r="L13" s="20"/>
      <c r="M13" s="21">
        <v>1</v>
      </c>
      <c r="N13" s="21">
        <f t="shared" si="0"/>
        <v>40000</v>
      </c>
      <c r="O13" s="21" t="s">
        <v>298</v>
      </c>
      <c r="P13" s="22"/>
    </row>
    <row r="14" spans="1:16" s="4" customFormat="1" ht="30" customHeight="1">
      <c r="A14" s="13">
        <f>ROW()-7</f>
        <v>7</v>
      </c>
      <c r="B14" s="14" t="s">
        <v>308</v>
      </c>
      <c r="C14" s="14" t="s">
        <v>308</v>
      </c>
      <c r="D14" s="15" t="s">
        <v>309</v>
      </c>
      <c r="E14" s="16"/>
      <c r="F14" s="17" t="s">
        <v>83</v>
      </c>
      <c r="G14" s="16"/>
      <c r="H14" s="19" t="s">
        <v>194</v>
      </c>
      <c r="I14" s="19" t="s">
        <v>310</v>
      </c>
      <c r="J14" s="19"/>
      <c r="K14" s="20" t="s">
        <v>140</v>
      </c>
      <c r="L14" s="20"/>
      <c r="M14" s="21">
        <v>1</v>
      </c>
      <c r="N14" s="21">
        <f t="shared" si="0"/>
        <v>40000</v>
      </c>
      <c r="O14" s="21" t="s">
        <v>298</v>
      </c>
      <c r="P14" s="22"/>
    </row>
    <row r="15" spans="1:16" s="4" customFormat="1" ht="30" customHeight="1">
      <c r="A15" s="13">
        <f>ROW()-7</f>
        <v>8</v>
      </c>
      <c r="B15" s="14" t="s">
        <v>311</v>
      </c>
      <c r="C15" s="14" t="s">
        <v>311</v>
      </c>
      <c r="D15" s="15" t="s">
        <v>312</v>
      </c>
      <c r="E15" s="16"/>
      <c r="F15" s="17" t="s">
        <v>83</v>
      </c>
      <c r="G15" s="16"/>
      <c r="H15" s="19" t="s">
        <v>194</v>
      </c>
      <c r="I15" s="19" t="s">
        <v>310</v>
      </c>
      <c r="J15" s="19"/>
      <c r="K15" s="20" t="s">
        <v>140</v>
      </c>
      <c r="L15" s="20"/>
      <c r="M15" s="21">
        <v>1</v>
      </c>
      <c r="N15" s="21">
        <f t="shared" si="0"/>
        <v>40000</v>
      </c>
      <c r="O15" s="21" t="s">
        <v>298</v>
      </c>
      <c r="P15" s="22"/>
    </row>
    <row r="16" spans="1:16" s="4" customFormat="1" ht="30" customHeight="1">
      <c r="A16" s="13">
        <v>15</v>
      </c>
      <c r="B16" s="14" t="s">
        <v>313</v>
      </c>
      <c r="C16" s="14" t="s">
        <v>313</v>
      </c>
      <c r="D16" s="15" t="s">
        <v>314</v>
      </c>
      <c r="E16" s="16"/>
      <c r="F16" s="17" t="s">
        <v>83</v>
      </c>
      <c r="G16" s="16"/>
      <c r="H16" s="19" t="s">
        <v>194</v>
      </c>
      <c r="I16" s="19" t="s">
        <v>310</v>
      </c>
      <c r="J16" s="19"/>
      <c r="K16" s="20" t="s">
        <v>140</v>
      </c>
      <c r="L16" s="20"/>
      <c r="M16" s="21">
        <v>1</v>
      </c>
      <c r="N16" s="21">
        <f t="shared" si="0"/>
        <v>40000</v>
      </c>
      <c r="O16" s="21" t="s">
        <v>298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315</v>
      </c>
      <c r="C17" s="14" t="s">
        <v>315</v>
      </c>
      <c r="D17" s="15" t="s">
        <v>316</v>
      </c>
      <c r="E17" s="16"/>
      <c r="F17" s="17" t="s">
        <v>83</v>
      </c>
      <c r="G17" s="16"/>
      <c r="H17" s="18" t="s">
        <v>138</v>
      </c>
      <c r="I17" s="19" t="s">
        <v>317</v>
      </c>
      <c r="J17" s="19"/>
      <c r="K17" s="20" t="s">
        <v>140</v>
      </c>
      <c r="L17" s="20"/>
      <c r="M17" s="21">
        <v>1</v>
      </c>
      <c r="N17" s="21">
        <f t="shared" ref="N17:N27" si="2">M17*40000</f>
        <v>40000</v>
      </c>
      <c r="O17" s="21" t="s">
        <v>318</v>
      </c>
      <c r="P17" s="22"/>
    </row>
    <row r="18" spans="1:16" s="4" customFormat="1" ht="30" customHeight="1">
      <c r="A18" s="13">
        <f t="shared" si="1"/>
        <v>11</v>
      </c>
      <c r="B18" s="14" t="s">
        <v>319</v>
      </c>
      <c r="C18" s="14" t="s">
        <v>319</v>
      </c>
      <c r="D18" s="15" t="s">
        <v>320</v>
      </c>
      <c r="E18" s="16"/>
      <c r="F18" s="17" t="s">
        <v>83</v>
      </c>
      <c r="G18" s="16"/>
      <c r="H18" s="18" t="s">
        <v>163</v>
      </c>
      <c r="I18" s="19" t="s">
        <v>321</v>
      </c>
      <c r="J18" s="19"/>
      <c r="K18" s="20" t="s">
        <v>140</v>
      </c>
      <c r="L18" s="20"/>
      <c r="M18" s="21">
        <v>1</v>
      </c>
      <c r="N18" s="21">
        <f t="shared" si="2"/>
        <v>40000</v>
      </c>
      <c r="O18" s="21" t="s">
        <v>318</v>
      </c>
      <c r="P18" s="22"/>
    </row>
    <row r="19" spans="1:16" s="4" customFormat="1" ht="30" customHeight="1">
      <c r="A19" s="13">
        <f t="shared" si="1"/>
        <v>12</v>
      </c>
      <c r="B19" s="14" t="s">
        <v>322</v>
      </c>
      <c r="C19" s="14" t="s">
        <v>322</v>
      </c>
      <c r="D19" s="15" t="s">
        <v>323</v>
      </c>
      <c r="E19" s="16"/>
      <c r="F19" s="17" t="s">
        <v>83</v>
      </c>
      <c r="G19" s="16"/>
      <c r="H19" s="18" t="s">
        <v>324</v>
      </c>
      <c r="I19" s="19" t="s">
        <v>325</v>
      </c>
      <c r="J19" s="19" t="s">
        <v>86</v>
      </c>
      <c r="K19" s="20" t="s">
        <v>140</v>
      </c>
      <c r="L19" s="20"/>
      <c r="M19" s="21">
        <v>1</v>
      </c>
      <c r="N19" s="21">
        <f t="shared" si="2"/>
        <v>40000</v>
      </c>
      <c r="O19" s="21" t="s">
        <v>318</v>
      </c>
      <c r="P19" s="22"/>
    </row>
    <row r="20" spans="1:16" s="4" customFormat="1" ht="30" customHeight="1">
      <c r="A20" s="13">
        <f t="shared" si="1"/>
        <v>13</v>
      </c>
      <c r="B20" s="14" t="s">
        <v>326</v>
      </c>
      <c r="C20" s="14" t="s">
        <v>326</v>
      </c>
      <c r="D20" s="15" t="s">
        <v>327</v>
      </c>
      <c r="E20" s="16"/>
      <c r="F20" s="17" t="s">
        <v>83</v>
      </c>
      <c r="G20" s="16"/>
      <c r="H20" s="18" t="s">
        <v>324</v>
      </c>
      <c r="I20" s="19" t="s">
        <v>325</v>
      </c>
      <c r="J20" s="19" t="s">
        <v>86</v>
      </c>
      <c r="K20" s="20" t="s">
        <v>140</v>
      </c>
      <c r="L20" s="20"/>
      <c r="M20" s="21">
        <v>1</v>
      </c>
      <c r="N20" s="21">
        <f t="shared" si="2"/>
        <v>40000</v>
      </c>
      <c r="O20" s="21" t="s">
        <v>318</v>
      </c>
      <c r="P20" s="22"/>
    </row>
    <row r="21" spans="1:16" s="4" customFormat="1" ht="30" customHeight="1">
      <c r="A21" s="13">
        <f t="shared" si="1"/>
        <v>14</v>
      </c>
      <c r="B21" s="14" t="s">
        <v>328</v>
      </c>
      <c r="C21" s="14" t="s">
        <v>328</v>
      </c>
      <c r="D21" s="15" t="s">
        <v>329</v>
      </c>
      <c r="E21" s="16"/>
      <c r="F21" s="17" t="s">
        <v>83</v>
      </c>
      <c r="G21" s="16"/>
      <c r="H21" s="18" t="s">
        <v>330</v>
      </c>
      <c r="I21" s="19" t="s">
        <v>85</v>
      </c>
      <c r="J21" s="19"/>
      <c r="K21" s="20" t="s">
        <v>140</v>
      </c>
      <c r="L21" s="20"/>
      <c r="M21" s="21">
        <v>1</v>
      </c>
      <c r="N21" s="21">
        <f t="shared" si="2"/>
        <v>40000</v>
      </c>
      <c r="O21" s="21" t="s">
        <v>318</v>
      </c>
      <c r="P21" s="22"/>
    </row>
    <row r="22" spans="1:16" s="4" customFormat="1" ht="30" customHeight="1">
      <c r="A22" s="13">
        <f t="shared" si="1"/>
        <v>15</v>
      </c>
      <c r="B22" s="14" t="s">
        <v>331</v>
      </c>
      <c r="C22" s="14" t="s">
        <v>331</v>
      </c>
      <c r="D22" s="15" t="s">
        <v>332</v>
      </c>
      <c r="E22" s="16"/>
      <c r="F22" s="17" t="s">
        <v>83</v>
      </c>
      <c r="G22" s="16"/>
      <c r="H22" s="18" t="s">
        <v>324</v>
      </c>
      <c r="I22" s="19" t="s">
        <v>325</v>
      </c>
      <c r="J22" s="19"/>
      <c r="K22" s="20" t="s">
        <v>140</v>
      </c>
      <c r="L22" s="20"/>
      <c r="M22" s="21">
        <v>2</v>
      </c>
      <c r="N22" s="21">
        <f t="shared" si="2"/>
        <v>80000</v>
      </c>
      <c r="O22" s="21" t="s">
        <v>318</v>
      </c>
      <c r="P22" s="22"/>
    </row>
    <row r="23" spans="1:16" s="4" customFormat="1" ht="30" customHeight="1">
      <c r="A23" s="13">
        <f t="shared" si="1"/>
        <v>16</v>
      </c>
      <c r="B23" s="14" t="s">
        <v>333</v>
      </c>
      <c r="C23" s="14" t="s">
        <v>333</v>
      </c>
      <c r="D23" s="15" t="s">
        <v>334</v>
      </c>
      <c r="E23" s="16"/>
      <c r="F23" s="17" t="s">
        <v>83</v>
      </c>
      <c r="G23" s="16"/>
      <c r="H23" s="18" t="s">
        <v>138</v>
      </c>
      <c r="I23" s="19" t="s">
        <v>335</v>
      </c>
      <c r="J23" s="19"/>
      <c r="K23" s="20" t="s">
        <v>140</v>
      </c>
      <c r="L23" s="20"/>
      <c r="M23" s="21">
        <v>1</v>
      </c>
      <c r="N23" s="21">
        <f t="shared" si="2"/>
        <v>40000</v>
      </c>
      <c r="O23" s="21" t="s">
        <v>318</v>
      </c>
      <c r="P23" s="22"/>
    </row>
    <row r="24" spans="1:16" s="4" customFormat="1" ht="30" customHeight="1">
      <c r="A24" s="13">
        <v>13</v>
      </c>
      <c r="B24" s="14" t="s">
        <v>336</v>
      </c>
      <c r="C24" s="14" t="s">
        <v>336</v>
      </c>
      <c r="D24" s="15" t="s">
        <v>337</v>
      </c>
      <c r="E24" s="16"/>
      <c r="F24" s="17" t="s">
        <v>83</v>
      </c>
      <c r="G24" s="16"/>
      <c r="H24" s="18" t="s">
        <v>138</v>
      </c>
      <c r="I24" s="19" t="s">
        <v>335</v>
      </c>
      <c r="J24" s="19"/>
      <c r="K24" s="20" t="s">
        <v>140</v>
      </c>
      <c r="L24" s="20"/>
      <c r="M24" s="21">
        <v>1</v>
      </c>
      <c r="N24" s="21">
        <f t="shared" si="2"/>
        <v>40000</v>
      </c>
      <c r="O24" s="21" t="s">
        <v>318</v>
      </c>
      <c r="P24" s="22"/>
    </row>
    <row r="25" spans="1:16" s="4" customFormat="1" ht="30" customHeight="1">
      <c r="A25" s="13">
        <v>18</v>
      </c>
      <c r="B25" s="14" t="s">
        <v>338</v>
      </c>
      <c r="C25" s="14" t="s">
        <v>338</v>
      </c>
      <c r="D25" s="15" t="s">
        <v>339</v>
      </c>
      <c r="E25" s="16"/>
      <c r="F25" s="17" t="s">
        <v>83</v>
      </c>
      <c r="G25" s="16"/>
      <c r="H25" s="18" t="s">
        <v>84</v>
      </c>
      <c r="I25" s="19" t="s">
        <v>85</v>
      </c>
      <c r="J25" s="19"/>
      <c r="K25" s="20" t="s">
        <v>140</v>
      </c>
      <c r="L25" s="20"/>
      <c r="M25" s="21">
        <v>1</v>
      </c>
      <c r="N25" s="21">
        <f t="shared" si="2"/>
        <v>40000</v>
      </c>
      <c r="O25" s="21" t="s">
        <v>318</v>
      </c>
      <c r="P25" s="22"/>
    </row>
    <row r="26" spans="1:16" s="4" customFormat="1" ht="30" customHeight="1">
      <c r="A26" s="13">
        <v>19</v>
      </c>
      <c r="B26" s="14" t="s">
        <v>340</v>
      </c>
      <c r="C26" s="14" t="s">
        <v>340</v>
      </c>
      <c r="D26" s="15" t="s">
        <v>341</v>
      </c>
      <c r="E26" s="16"/>
      <c r="F26" s="17" t="s">
        <v>83</v>
      </c>
      <c r="G26" s="16"/>
      <c r="H26" s="18" t="s">
        <v>324</v>
      </c>
      <c r="I26" s="19" t="s">
        <v>342</v>
      </c>
      <c r="J26" s="19"/>
      <c r="K26" s="20" t="s">
        <v>140</v>
      </c>
      <c r="L26" s="20"/>
      <c r="M26" s="21">
        <v>1</v>
      </c>
      <c r="N26" s="21">
        <f t="shared" si="2"/>
        <v>40000</v>
      </c>
      <c r="O26" s="21" t="s">
        <v>318</v>
      </c>
      <c r="P26" s="22"/>
    </row>
    <row r="27" spans="1:16" s="4" customFormat="1" ht="30" customHeight="1">
      <c r="A27" s="13">
        <v>20</v>
      </c>
      <c r="B27" s="14" t="s">
        <v>343</v>
      </c>
      <c r="C27" s="14" t="s">
        <v>343</v>
      </c>
      <c r="D27" s="15" t="s">
        <v>344</v>
      </c>
      <c r="E27" s="16"/>
      <c r="F27" s="17" t="s">
        <v>83</v>
      </c>
      <c r="G27" s="16"/>
      <c r="H27" s="18" t="s">
        <v>324</v>
      </c>
      <c r="I27" s="19" t="s">
        <v>345</v>
      </c>
      <c r="J27" s="19"/>
      <c r="K27" s="20" t="s">
        <v>140</v>
      </c>
      <c r="L27" s="20"/>
      <c r="M27" s="21">
        <v>1</v>
      </c>
      <c r="N27" s="21">
        <f t="shared" si="2"/>
        <v>40000</v>
      </c>
      <c r="O27" s="21" t="s">
        <v>318</v>
      </c>
      <c r="P27" s="22"/>
    </row>
    <row r="28" spans="1:16" s="4" customFormat="1" ht="30" customHeight="1">
      <c r="A28" s="13">
        <v>21</v>
      </c>
      <c r="B28" s="14" t="s">
        <v>346</v>
      </c>
      <c r="C28" s="14" t="s">
        <v>346</v>
      </c>
      <c r="D28" s="15" t="s">
        <v>347</v>
      </c>
      <c r="E28" s="16"/>
      <c r="F28" s="17" t="s">
        <v>83</v>
      </c>
      <c r="G28" s="16"/>
      <c r="H28" s="18" t="s">
        <v>84</v>
      </c>
      <c r="I28" s="19" t="s">
        <v>85</v>
      </c>
      <c r="J28" s="19"/>
      <c r="K28" s="20" t="s">
        <v>140</v>
      </c>
      <c r="L28" s="20"/>
      <c r="M28" s="21">
        <v>1</v>
      </c>
      <c r="N28" s="21">
        <f t="shared" ref="N28:N33" si="3">M28*40000</f>
        <v>40000</v>
      </c>
      <c r="O28" s="21" t="s">
        <v>318</v>
      </c>
      <c r="P28" s="22"/>
    </row>
    <row r="29" spans="1:16" s="4" customFormat="1" ht="30" customHeight="1">
      <c r="A29" s="13">
        <v>22</v>
      </c>
      <c r="B29" s="14" t="s">
        <v>348</v>
      </c>
      <c r="C29" s="14" t="s">
        <v>348</v>
      </c>
      <c r="D29" s="15" t="s">
        <v>349</v>
      </c>
      <c r="E29" s="16"/>
      <c r="F29" s="17" t="s">
        <v>83</v>
      </c>
      <c r="G29" s="16"/>
      <c r="H29" s="18" t="s">
        <v>138</v>
      </c>
      <c r="I29" s="19" t="s">
        <v>350</v>
      </c>
      <c r="J29" s="19"/>
      <c r="K29" s="20" t="s">
        <v>140</v>
      </c>
      <c r="L29" s="20"/>
      <c r="M29" s="21">
        <v>2</v>
      </c>
      <c r="N29" s="21">
        <f t="shared" si="3"/>
        <v>80000</v>
      </c>
      <c r="O29" s="21" t="s">
        <v>318</v>
      </c>
      <c r="P29" s="22"/>
    </row>
    <row r="30" spans="1:16" s="4" customFormat="1" ht="30" customHeight="1">
      <c r="A30" s="13">
        <v>23</v>
      </c>
      <c r="B30" s="14" t="s">
        <v>351</v>
      </c>
      <c r="C30" s="14" t="s">
        <v>351</v>
      </c>
      <c r="D30" s="15" t="s">
        <v>352</v>
      </c>
      <c r="E30" s="16"/>
      <c r="F30" s="17" t="s">
        <v>83</v>
      </c>
      <c r="G30" s="16"/>
      <c r="H30" s="18" t="s">
        <v>324</v>
      </c>
      <c r="I30" s="19" t="s">
        <v>353</v>
      </c>
      <c r="J30" s="19"/>
      <c r="K30" s="20" t="s">
        <v>140</v>
      </c>
      <c r="L30" s="20"/>
      <c r="M30" s="21">
        <v>1</v>
      </c>
      <c r="N30" s="21">
        <f t="shared" si="3"/>
        <v>40000</v>
      </c>
      <c r="O30" s="21" t="s">
        <v>318</v>
      </c>
      <c r="P30" s="22"/>
    </row>
    <row r="31" spans="1:16" s="4" customFormat="1" ht="30" customHeight="1">
      <c r="A31" s="13">
        <v>24</v>
      </c>
      <c r="B31" s="14" t="s">
        <v>354</v>
      </c>
      <c r="C31" s="14" t="s">
        <v>354</v>
      </c>
      <c r="D31" s="15" t="s">
        <v>355</v>
      </c>
      <c r="E31" s="16"/>
      <c r="F31" s="17" t="s">
        <v>83</v>
      </c>
      <c r="G31" s="16"/>
      <c r="H31" s="18" t="s">
        <v>138</v>
      </c>
      <c r="I31" s="19" t="s">
        <v>356</v>
      </c>
      <c r="J31" s="19"/>
      <c r="K31" s="20" t="s">
        <v>140</v>
      </c>
      <c r="L31" s="20"/>
      <c r="M31" s="21">
        <v>1</v>
      </c>
      <c r="N31" s="21">
        <f t="shared" si="3"/>
        <v>40000</v>
      </c>
      <c r="O31" s="21" t="s">
        <v>318</v>
      </c>
      <c r="P31" s="22"/>
    </row>
    <row r="32" spans="1:16" s="4" customFormat="1" ht="30" customHeight="1">
      <c r="A32" s="13">
        <v>25</v>
      </c>
      <c r="B32" s="14" t="s">
        <v>357</v>
      </c>
      <c r="C32" s="14" t="s">
        <v>357</v>
      </c>
      <c r="D32" s="15" t="s">
        <v>358</v>
      </c>
      <c r="E32" s="16"/>
      <c r="F32" s="17" t="s">
        <v>83</v>
      </c>
      <c r="G32" s="16"/>
      <c r="H32" s="18" t="s">
        <v>84</v>
      </c>
      <c r="I32" s="19" t="s">
        <v>85</v>
      </c>
      <c r="J32" s="19"/>
      <c r="K32" s="20" t="s">
        <v>140</v>
      </c>
      <c r="L32" s="20"/>
      <c r="M32" s="21">
        <v>2</v>
      </c>
      <c r="N32" s="21">
        <f t="shared" si="3"/>
        <v>80000</v>
      </c>
      <c r="O32" s="21" t="s">
        <v>318</v>
      </c>
      <c r="P32" s="22"/>
    </row>
    <row r="33" spans="1:16" s="4" customFormat="1" ht="30" customHeight="1">
      <c r="A33" s="13">
        <v>26</v>
      </c>
      <c r="B33" s="14" t="s">
        <v>359</v>
      </c>
      <c r="C33" s="14" t="s">
        <v>359</v>
      </c>
      <c r="D33" s="15" t="s">
        <v>360</v>
      </c>
      <c r="E33" s="16"/>
      <c r="F33" s="17" t="s">
        <v>83</v>
      </c>
      <c r="G33" s="16"/>
      <c r="H33" s="18" t="s">
        <v>324</v>
      </c>
      <c r="I33" s="19" t="s">
        <v>164</v>
      </c>
      <c r="J33" s="19"/>
      <c r="K33" s="20" t="s">
        <v>140</v>
      </c>
      <c r="L33" s="20"/>
      <c r="M33" s="21">
        <v>1</v>
      </c>
      <c r="N33" s="21">
        <f t="shared" si="3"/>
        <v>40000</v>
      </c>
      <c r="O33" s="21" t="s">
        <v>318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H8:H13 H17:H34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361</v>
      </c>
    </row>
    <row r="2" spans="1:1">
      <c r="A2" s="1" t="s">
        <v>160</v>
      </c>
    </row>
    <row r="3" spans="1:1">
      <c r="A3" s="1" t="s">
        <v>97</v>
      </c>
    </row>
    <row r="4" spans="1:1">
      <c r="A4" s="1" t="s">
        <v>362</v>
      </c>
    </row>
    <row r="5" spans="1:1">
      <c r="A5" s="1" t="s">
        <v>84</v>
      </c>
    </row>
    <row r="6" spans="1:1">
      <c r="A6" s="1" t="s">
        <v>330</v>
      </c>
    </row>
    <row r="7" spans="1:1">
      <c r="A7" s="1" t="s">
        <v>363</v>
      </c>
    </row>
    <row r="8" spans="1:1">
      <c r="A8" s="1" t="s">
        <v>364</v>
      </c>
    </row>
    <row r="9" spans="1:1">
      <c r="A9" s="1" t="s">
        <v>365</v>
      </c>
    </row>
    <row r="10" spans="1:1">
      <c r="A10" s="1" t="s">
        <v>127</v>
      </c>
    </row>
    <row r="11" spans="1:1">
      <c r="A11" s="1" t="s">
        <v>366</v>
      </c>
    </row>
    <row r="12" spans="1:1">
      <c r="A12" s="1" t="s">
        <v>152</v>
      </c>
    </row>
    <row r="13" spans="1:1">
      <c r="A13" s="1" t="s">
        <v>367</v>
      </c>
    </row>
    <row r="14" spans="1:1">
      <c r="A14" s="1" t="s">
        <v>368</v>
      </c>
    </row>
    <row r="15" spans="1:1">
      <c r="A15" s="1" t="s">
        <v>109</v>
      </c>
    </row>
    <row r="16" spans="1:1">
      <c r="A16" s="1" t="s">
        <v>229</v>
      </c>
    </row>
    <row r="17" spans="1:1">
      <c r="A17" s="1" t="s">
        <v>369</v>
      </c>
    </row>
    <row r="18" spans="1:1">
      <c r="A18" s="1" t="s">
        <v>370</v>
      </c>
    </row>
    <row r="19" spans="1:1">
      <c r="A19" s="1" t="s">
        <v>213</v>
      </c>
    </row>
    <row r="20" spans="1:1">
      <c r="A20" s="1" t="s">
        <v>371</v>
      </c>
    </row>
    <row r="21" spans="1:1">
      <c r="A21" s="1" t="s">
        <v>372</v>
      </c>
    </row>
    <row r="22" spans="1:1">
      <c r="A22" s="1" t="s">
        <v>324</v>
      </c>
    </row>
    <row r="23" spans="1:1">
      <c r="A23" s="1" t="s">
        <v>373</v>
      </c>
    </row>
    <row r="24" spans="1:1">
      <c r="A24" s="1" t="s">
        <v>138</v>
      </c>
    </row>
    <row r="25" spans="1:1">
      <c r="A25" s="1" t="s">
        <v>374</v>
      </c>
    </row>
    <row r="26" spans="1:1">
      <c r="A26" s="1" t="s">
        <v>375</v>
      </c>
    </row>
    <row r="27" spans="1:1">
      <c r="A27" s="1" t="s">
        <v>163</v>
      </c>
    </row>
    <row r="28" spans="1:1">
      <c r="A28" s="1" t="s">
        <v>376</v>
      </c>
    </row>
    <row r="29" spans="1:1">
      <c r="A29" s="1" t="s">
        <v>245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  <vt:lpstr>'河北-外购件申请单'!Print_Area</vt:lpstr>
      <vt:lpstr>删除!Print_Area</vt:lpstr>
      <vt:lpstr>外购件开发申请单!Print_Area</vt:lpstr>
      <vt:lpstr>'河北-外购件申请单'!Print_Titles</vt:lpstr>
      <vt:lpstr>删除!Print_Titles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2025-09-11T02:53:14Z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