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报价单" sheetId="1" r:id="rId1"/>
    <sheet name="Sheet1" sheetId="2" r:id="rId2"/>
  </sheets>
  <definedNames>
    <definedName name="_xlnm.Print_Area" localSheetId="0">报价单!$A$1:$AA$16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<sst xmlns="http://schemas.openxmlformats.org/spreadsheetml/2006/main" count="142" uniqueCount="123">
  <si>
    <t>天津方昕易通科技发展有限公司_报价单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</si>
  <si>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</si>
  <si>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</si>
  <si>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</si>
  <si>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</si>
  <si>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</si>
  <si>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</si>
  <si>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</si>
  <si>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</si>
  <si>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</si>
  <si>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坯料信息</t>
  </si>
  <si>
    <t>单件
步距重
（kg）</t>
  </si>
  <si>
    <t>材料
利用率
%</t>
  </si>
  <si>
    <t>工序号</t>
  </si>
  <si>
    <t>工序内容</t>
  </si>
  <si>
    <t>说明</t>
  </si>
  <si>
    <t>数量
（套）</t>
  </si>
  <si>
    <t>模具尺寸预估</t>
  </si>
  <si>
    <t>设备</t>
  </si>
  <si>
    <t>系数</t>
  </si>
  <si>
    <t>重量</t>
  </si>
  <si>
    <t>单价
（含税）</t>
  </si>
  <si>
    <t>模具金额
（含税）</t>
  </si>
  <si>
    <t>备注</t>
  </si>
  <si>
    <t>长</t>
  </si>
  <si>
    <t>宽</t>
  </si>
  <si>
    <t>料宽
（mm）</t>
  </si>
  <si>
    <t>料长
（mm）</t>
  </si>
  <si>
    <t>出数</t>
  </si>
  <si>
    <t>长
（mm）</t>
  </si>
  <si>
    <t>宽
（mm）</t>
  </si>
  <si>
    <t>高
（mm）</t>
  </si>
  <si>
    <t>SHT0018734</t>
  </si>
  <si>
    <t>A6中宽车副司机座椅底支架上板</t>
  </si>
  <si>
    <t>SPFH590</t>
  </si>
  <si>
    <t>OP10</t>
  </si>
  <si>
    <t>拉延</t>
  </si>
  <si>
    <t>单工序</t>
  </si>
  <si>
    <t>旧模改造</t>
  </si>
  <si>
    <t>OP20</t>
  </si>
  <si>
    <t>修边冲孔</t>
  </si>
  <si>
    <t>OP30</t>
  </si>
  <si>
    <t>翻边</t>
  </si>
  <si>
    <t>OP40</t>
  </si>
  <si>
    <t>整形</t>
  </si>
  <si>
    <t>OP50</t>
  </si>
  <si>
    <t>出件验证</t>
  </si>
  <si>
    <t>工期：</t>
  </si>
  <si>
    <t>如本周可以启动，则可以满足10/15~10/20交付首样。</t>
  </si>
  <si>
    <t>如可以将A6新能源项目模具改造的费用1万元和A6项目的质保金102720元本月付清（此两笔费用均已开票也已经到了付款日期）。则此次设变价格可以优惠到42000元</t>
  </si>
  <si>
    <t>具体方案：</t>
  </si>
  <si>
    <t>SHT0016385</t>
  </si>
  <si>
    <t>技术</t>
  </si>
  <si>
    <t>1、重新分析需改工艺</t>
  </si>
  <si>
    <t>2、更新模具图纸</t>
  </si>
  <si>
    <t>1、压边圈镶块更换</t>
  </si>
  <si>
    <t>2、凹模镶块更换</t>
  </si>
  <si>
    <t>2、重新研合调试</t>
  </si>
  <si>
    <t>1、因筋变窄，边线变化，更换修边刀块</t>
  </si>
  <si>
    <t>1、更换上下模镶块</t>
  </si>
  <si>
    <t>1、更换局部镶块</t>
  </si>
  <si>
    <t>2、重新研和付型</t>
  </si>
  <si>
    <t>1、更换局部镶块和增加冲头和凹模套</t>
  </si>
  <si>
    <t>SHT0016148-宽车主驾驶左侧钣金-落料冲孔</t>
  </si>
  <si>
    <t>SHT0016148-宽车主驾驶左侧钣金-成型</t>
  </si>
  <si>
    <t>SHT0016148-宽车主驾驶左侧钣金-翻边</t>
  </si>
  <si>
    <t>SHT0016148-宽车主驾驶左侧钣金-整形</t>
  </si>
  <si>
    <t>SHT0016148-宽车主驾驶左侧钣金-冲孔</t>
  </si>
  <si>
    <t>SHT0016149-宽车主驾驶右侧钣金-落料冲孔</t>
  </si>
  <si>
    <t>SHT0016149-宽车主驾驶右侧钣金-成型</t>
  </si>
  <si>
    <t>SHT0016149-宽车主驾驶右侧钣金-翻边</t>
  </si>
  <si>
    <t>SHT0016149-宽车主驾驶右侧钣金-整形</t>
  </si>
  <si>
    <t>SHT0016149-宽车主驾驶右侧钣金-冲孔</t>
  </si>
  <si>
    <t>SHT0016145-宽车主驾驶前侧钣金-落料</t>
  </si>
  <si>
    <t>SHT0016145-宽车主驾驶前侧钣金-成型</t>
  </si>
  <si>
    <t>SHT0016145-宽车主驾驶前侧钣金-翻边</t>
  </si>
  <si>
    <t>SHT0016145-宽车主驾驶前侧钣金-冲孔</t>
  </si>
  <si>
    <t>SHT0016146-宽车主驾驶后侧钣金-落料冲孔</t>
  </si>
  <si>
    <t>SHT0016146-宽车主驾驶后侧钣金-成型翻边</t>
  </si>
  <si>
    <t>SHT0016146-宽车主驾驶后侧钣金-翻边翻舌</t>
  </si>
  <si>
    <t>SHT0016146-宽车主驾驶后侧钣金-整形</t>
  </si>
  <si>
    <t>SHT0016146-宽车主驾驶后侧钣金-冲孔</t>
  </si>
  <si>
    <t>SHT0016386-A6中宽车副司机座椅底支架左下板-落料冲孔</t>
  </si>
  <si>
    <t>SHT0016386-A6中宽车副司机座椅底支架左下板-成型翻边</t>
  </si>
  <si>
    <t>SHT0016386-A6中宽车副司机座椅底支架左下板-分离</t>
  </si>
  <si>
    <t>SHT0016386-A6中宽车副司机座椅底支架左下板-整形</t>
  </si>
  <si>
    <t>SHT0016387-A6中宽车副司机座椅底支架右下板-落料冲孔</t>
  </si>
  <si>
    <t>SHT0016387-A6中宽车副司机座椅底支架右下板-成型翻边</t>
  </si>
  <si>
    <t>SHT0016387-A6中宽车副司机座椅底支架右下板-分离</t>
  </si>
  <si>
    <t>SHT0016387-A6中宽车副司机座椅底支架右下板-整形</t>
  </si>
  <si>
    <t>SHT0016385-A6中宽车副司机座椅底支架上板-拉延</t>
  </si>
  <si>
    <t>SHT0016385-A6中宽车副司机座椅底支架上板-修边冲孔</t>
  </si>
  <si>
    <t>SHT0016385-A6中宽车副司机座椅底支架上板-翻边</t>
  </si>
  <si>
    <t>SHT0016385-A6中宽车副司机座椅底支架上板-整形</t>
  </si>
  <si>
    <t>SHT0016188-中宽车主驾驶前侧钣金-落料</t>
  </si>
  <si>
    <t>SHT0016188-中宽车主驾驶前侧钣金-成型</t>
  </si>
  <si>
    <t>SHT0016188-中宽车主驾驶前侧钣金-翻边</t>
  </si>
  <si>
    <t>SHT0016188-中宽车主驾驶前侧钣金-冲孔</t>
  </si>
  <si>
    <t>SHT0016189-中宽车主驾驶后侧钣金-落料冲孔</t>
  </si>
  <si>
    <t>SHT0016189-中宽车主驾驶后侧钣金-成型翻边</t>
  </si>
  <si>
    <t>SHT0016189-中宽车主驾驶后侧钣金-翻边</t>
  </si>
  <si>
    <t>SHT0016189-中宽车主驾驶后侧钣金-冲孔</t>
  </si>
  <si>
    <t>SHT0016185-中宽车主驾驶左侧钣金-落料冲孔</t>
  </si>
  <si>
    <t>SHT0016185-中宽车主驾驶左侧钣金-压料翻边</t>
  </si>
  <si>
    <t>SHT0016185-中宽车主驾驶左侧钣金-侧整形</t>
  </si>
  <si>
    <t>SHT0016185-中宽车主驾驶左侧钣金-冲孔分离</t>
  </si>
  <si>
    <t>SHT0016185-中宽车主驾驶左侧钣金-翻边</t>
  </si>
  <si>
    <t>SHT0016185-中宽车主驾驶左侧钣金-折耳朵</t>
  </si>
  <si>
    <t>SHT0016187-中宽车主驾驶右侧钣金-落料冲孔</t>
  </si>
  <si>
    <t>SHT0016187-中宽车主驾驶右侧钣金-压料翻边</t>
  </si>
  <si>
    <t>SHT0016187-中宽车主驾驶右侧钣金-侧整形</t>
  </si>
  <si>
    <t>SHT0016187-中宽车主驾驶右侧钣金-冲孔分离</t>
  </si>
  <si>
    <t>SHT0016187-中宽车主驾驶右侧钣金-翻边</t>
  </si>
  <si>
    <t>SHT0016187-中宽车主驾驶右侧钣金-折耳朵</t>
  </si>
  <si>
    <t>SHT0016187-中宽车主驾驶右侧钣金-冲孔</t>
  </si>
  <si>
    <t>SHT0016382-A6宽车副司机座椅底支架上板-拉延</t>
  </si>
  <si>
    <t>SHT0016382-A6宽车副司机座椅底支架上板-整形</t>
  </si>
  <si>
    <t>SHT0016382-A6宽车副司机座椅底支架上板-修边冲孔</t>
  </si>
  <si>
    <t>SHT0016382-A6宽车副司机座椅底支架上板-压舌</t>
  </si>
  <si>
    <t>SHT0016383-A6宽车副司机座椅底支架左下板-落料冲孔</t>
  </si>
  <si>
    <t>SHT0016383-A6宽车副司机座椅底支架左下板-翻边</t>
  </si>
  <si>
    <t>SHT0016384-A6宽车副司机座椅底支架右下板-落料冲孔</t>
  </si>
  <si>
    <t>SHT0016384-A6宽车副司机座椅底支架右下板-翻边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</si>
</sst>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  <numFmt numFmtId="179" formatCode="0_ "/>
    <numFmt numFmtId="180" formatCode="#,##0_ "/>
    <numFmt numFmtId="181" formatCode="#,##0.0_ "/>
    <numFmt numFmtId="182" formatCode="\¥#,##0;\¥\-#,##0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sz val="7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177" fontId="4" fillId="0" borderId="7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177" fontId="4" fillId="0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/>
    </xf>
    <xf numFmtId="14" fontId="6" fillId="0" borderId="1" xfId="0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7" fillId="0" borderId="1" xfId="0" applyFont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/>
    </xf>
    <xf numFmtId="178" fontId="8" fillId="0" borderId="6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178" fontId="4" fillId="0" borderId="5" xfId="0" applyNumberFormat="1" applyFont="1" applyFill="1" applyBorder="1" applyAlignment="1" applyProtection="1">
      <alignment horizontal="center" vertical="center"/>
    </xf>
    <xf numFmtId="178" fontId="4" fillId="0" borderId="3" xfId="0" applyNumberFormat="1" applyFont="1" applyFill="1" applyBorder="1" applyAlignment="1" applyProtection="1">
      <alignment horizontal="center" vertical="center"/>
    </xf>
    <xf numFmtId="178" fontId="4" fillId="0" borderId="8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9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180" fontId="1" fillId="0" borderId="0" xfId="0" applyNumberFormat="1" applyFont="1" applyAlignment="1" applyProtection="1">
      <alignment horizontal="center" vertical="center"/>
    </xf>
    <xf numFmtId="181" fontId="1" fillId="0" borderId="0" xfId="0" applyNumberFormat="1" applyFont="1" applyAlignment="1" applyProtection="1">
      <alignment horizontal="center" vertical="center"/>
    </xf>
    <xf numFmtId="180" fontId="1" fillId="0" borderId="0" xfId="0" applyNumberFormat="1" applyFont="1" applyAlignment="1" applyProtection="1">
      <alignment horizontal="center" vertical="center"/>
      <protection locked="0"/>
    </xf>
    <xf numFmtId="181" fontId="1" fillId="0" borderId="0" xfId="0" applyNumberFormat="1" applyFont="1" applyAlignment="1" applyProtection="1">
      <alignment horizontal="center" vertical="center"/>
      <protection locked="0"/>
    </xf>
    <xf numFmtId="182" fontId="9" fillId="0" borderId="6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182" fontId="1" fillId="0" borderId="0" xfId="0" applyNumberFormat="1" applyFont="1" applyAlignment="1" applyProtection="1">
      <alignment horizontal="center" vertical="center"/>
    </xf>
    <xf numFmtId="182" fontId="1" fillId="0" borderId="0" xfId="0" applyNumberFormat="1" applyFont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249084</xdr:colOff>
      <xdr:row>0</xdr:row>
      <xdr:rowOff>38169</xdr:rowOff>
    </xdr:from>
    <xdr:to>
      <xdr:col>1</xdr:col>
      <xdr:colOff>426811</xdr:colOff>
      <xdr:row>0</xdr:row>
      <xdr:rowOff>436523</xdr:rowOff>
    </xdr:to>
    <xdr:pic>
      <xdr:nvPicPr>
        <xdr:cNvPr id="5" name="图片 4" descr="方昕单独logo抠图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8920" y="38100"/>
          <a:ext cx="429260" cy="398145"/>
        </a:xfrm>
        <a:prstGeom prst="rect">
          <a:avLst/>
        </a:prstGeom>
      </xdr:spPr>
    </xdr:pic>
    <xdr:clientData/>
  </xdr:twoCellAnchor>
  <xdr:twoCellAnchor editAs="oneCell">
    <xdr:from>
      <xdr:col>3</xdr:col>
      <xdr:colOff>35560</xdr:colOff>
      <xdr:row>4</xdr:row>
      <xdr:rowOff>146685</xdr:rowOff>
    </xdr:from>
    <xdr:to>
      <xdr:col>3</xdr:col>
      <xdr:colOff>689610</xdr:colOff>
      <xdr:row>7</xdr:row>
      <xdr:rowOff>60960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108200" y="1379220"/>
          <a:ext cx="654050" cy="411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51"/>
  <sheetViews>
    <sheetView tabSelected="1" workbookViewId="0">
      <pane xSplit="14" ySplit="3" topLeftCell="O4" activePane="bottomRight" state="frozen"/>
      <selection/>
      <selection pane="topRight"/>
      <selection pane="bottomLeft"/>
      <selection pane="bottomRight" activeCell="R14" sqref="R14"/>
    </sheetView>
  </sheetViews>
  <sheetFormatPr defaultColWidth="8.88888888888889" defaultRowHeight="10.8"/>
  <cols>
    <col min="1" max="1" width="3.66666666666667" style="1" customWidth="1"/>
    <col min="2" max="2" width="11.2222222222222" style="1" customWidth="1"/>
    <col min="3" max="3" width="15.3333333333333" style="1" customWidth="1"/>
    <col min="4" max="4" width="10.6666666666667" style="1" customWidth="1"/>
    <col min="5" max="5" width="5.66666666666667" style="1" customWidth="1"/>
    <col min="6" max="6" width="6.22222222222222" style="1" customWidth="1"/>
    <col min="7" max="8" width="5.66666666666667" style="1" customWidth="1"/>
    <col min="9" max="9" width="7.33333333333333" style="2" customWidth="1"/>
    <col min="10" max="12" width="5.66666666666667" style="1" customWidth="1"/>
    <col min="13" max="15" width="6" style="1" customWidth="1"/>
    <col min="16" max="16" width="10.6666666666667" style="1" customWidth="1"/>
    <col min="17" max="17" width="6.66666666666667" style="1" customWidth="1"/>
    <col min="18" max="18" width="5.66666666666667" style="1" customWidth="1"/>
    <col min="19" max="24" width="6.66666666666667" style="1" customWidth="1"/>
    <col min="25" max="25" width="7.44444444444444" style="1" customWidth="1"/>
    <col min="26" max="26" width="10.6666666666667" style="1" customWidth="1"/>
    <col min="27" max="27" width="8.66666666666667" style="1" customWidth="1"/>
    <col min="28" max="28" width="11.4444444444444" style="1" customWidth="1"/>
    <col min="29" max="29" width="6.66666666666667" style="1" customWidth="1"/>
    <col min="30" max="30" width="12.2222222222222" style="1" customWidth="1"/>
    <col min="31" max="31" width="8.88888888888889" style="1"/>
    <col min="32" max="32" width="10.6666666666667" style="1" customWidth="1"/>
    <col min="33" max="16384" width="8.88888888888889" style="1"/>
  </cols>
  <sheetData>
    <row r="1" ht="37.95" customHeight="1" spans="1:27">
      <c r="A1" s="3"/>
      <c r="B1" s="3"/>
      <c r="C1" s="4" t="s">
        <v>0</v>
      </c>
      <c r="D1" s="4"/>
      <c r="E1" s="4"/>
      <c r="F1" s="4"/>
      <c r="G1" s="4"/>
      <c r="H1" s="4"/>
      <c r="I1" s="28"/>
      <c r="J1" s="4"/>
      <c r="K1" s="29" t="s">
        <v>1</v>
      </c>
      <c r="L1" s="29"/>
      <c r="M1" s="30">
        <v>45911</v>
      </c>
      <c r="N1" s="3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ht="18" customHeight="1" spans="1:27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7" t="s">
        <v>8</v>
      </c>
      <c r="H2" s="8"/>
      <c r="I2" s="33" t="s">
        <v>9</v>
      </c>
      <c r="J2" s="11" t="s">
        <v>10</v>
      </c>
      <c r="K2" s="11"/>
      <c r="L2" s="11"/>
      <c r="M2" s="34" t="s">
        <v>11</v>
      </c>
      <c r="N2" s="34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0" t="s">
        <v>17</v>
      </c>
      <c r="T2" s="51"/>
      <c r="U2" s="52"/>
      <c r="V2" s="5" t="s">
        <v>18</v>
      </c>
      <c r="W2" s="5" t="s">
        <v>19</v>
      </c>
      <c r="X2" s="5" t="s">
        <v>20</v>
      </c>
      <c r="Y2" s="5" t="s">
        <v>21</v>
      </c>
      <c r="Z2" s="5" t="s">
        <v>22</v>
      </c>
      <c r="AA2" s="6" t="s">
        <v>23</v>
      </c>
    </row>
    <row r="3" ht="28.05" customHeight="1" spans="1:27">
      <c r="A3" s="9"/>
      <c r="B3" s="9"/>
      <c r="C3" s="9"/>
      <c r="D3" s="9"/>
      <c r="E3" s="9"/>
      <c r="F3" s="10"/>
      <c r="G3" s="11" t="s">
        <v>24</v>
      </c>
      <c r="H3" s="11" t="s">
        <v>25</v>
      </c>
      <c r="I3" s="35"/>
      <c r="J3" s="36" t="s">
        <v>26</v>
      </c>
      <c r="K3" s="36" t="s">
        <v>27</v>
      </c>
      <c r="L3" s="11" t="s">
        <v>28</v>
      </c>
      <c r="M3" s="37"/>
      <c r="N3" s="37"/>
      <c r="O3" s="10"/>
      <c r="P3" s="10"/>
      <c r="Q3" s="10"/>
      <c r="R3" s="10"/>
      <c r="S3" s="53" t="s">
        <v>29</v>
      </c>
      <c r="T3" s="53" t="s">
        <v>30</v>
      </c>
      <c r="U3" s="53" t="s">
        <v>31</v>
      </c>
      <c r="V3" s="10"/>
      <c r="W3" s="10"/>
      <c r="X3" s="10"/>
      <c r="Y3" s="10"/>
      <c r="Z3" s="10"/>
      <c r="AA3" s="9"/>
    </row>
    <row r="4" ht="13.05" customHeight="1" spans="1:30">
      <c r="A4" s="12">
        <v>1</v>
      </c>
      <c r="B4" s="13" t="s">
        <v>32</v>
      </c>
      <c r="C4" s="13" t="s">
        <v>33</v>
      </c>
      <c r="D4" s="12"/>
      <c r="E4" s="14" t="s">
        <v>34</v>
      </c>
      <c r="F4" s="15">
        <v>2.5</v>
      </c>
      <c r="G4" s="12">
        <v>480</v>
      </c>
      <c r="H4" s="12">
        <v>345</v>
      </c>
      <c r="I4" s="38">
        <v>2.939374377</v>
      </c>
      <c r="J4" s="12">
        <v>510</v>
      </c>
      <c r="K4" s="12">
        <v>380</v>
      </c>
      <c r="L4" s="12">
        <v>1</v>
      </c>
      <c r="M4" s="39">
        <f>J4*K4*F4*0.00785/1000/L4</f>
        <v>3.803325</v>
      </c>
      <c r="N4" s="15">
        <f>I4/M4*100</f>
        <v>77.2843334976632</v>
      </c>
      <c r="O4" s="40" t="s">
        <v>35</v>
      </c>
      <c r="P4" s="41" t="s">
        <v>36</v>
      </c>
      <c r="Q4" s="54" t="s">
        <v>37</v>
      </c>
      <c r="R4" s="55">
        <v>1</v>
      </c>
      <c r="S4" s="56" t="s">
        <v>38</v>
      </c>
      <c r="T4" s="57"/>
      <c r="U4" s="58"/>
      <c r="V4" s="59"/>
      <c r="W4" s="59"/>
      <c r="X4" s="40"/>
      <c r="Y4" s="59"/>
      <c r="Z4" s="64">
        <v>18000</v>
      </c>
      <c r="AA4" s="65"/>
      <c r="AB4" s="66"/>
      <c r="AC4" s="66"/>
      <c r="AD4" s="66"/>
    </row>
    <row r="5" ht="13.05" customHeight="1" spans="1:30">
      <c r="A5" s="16"/>
      <c r="B5" s="13"/>
      <c r="C5" s="13"/>
      <c r="D5" s="16"/>
      <c r="E5" s="17"/>
      <c r="F5" s="18"/>
      <c r="G5" s="16"/>
      <c r="H5" s="16"/>
      <c r="I5" s="42"/>
      <c r="J5" s="16"/>
      <c r="K5" s="16"/>
      <c r="L5" s="16"/>
      <c r="M5" s="43"/>
      <c r="N5" s="18"/>
      <c r="O5" s="40" t="s">
        <v>39</v>
      </c>
      <c r="P5" s="41" t="s">
        <v>40</v>
      </c>
      <c r="Q5" s="54" t="s">
        <v>37</v>
      </c>
      <c r="R5" s="55">
        <v>1</v>
      </c>
      <c r="S5" s="56" t="s">
        <v>38</v>
      </c>
      <c r="T5" s="57"/>
      <c r="U5" s="58"/>
      <c r="V5" s="59"/>
      <c r="W5" s="59"/>
      <c r="X5" s="40"/>
      <c r="Y5" s="59"/>
      <c r="Z5" s="64">
        <v>6000</v>
      </c>
      <c r="AA5" s="67"/>
      <c r="AC5" s="66"/>
      <c r="AD5" s="66"/>
    </row>
    <row r="6" ht="13.05" customHeight="1" spans="1:30">
      <c r="A6" s="16"/>
      <c r="B6" s="13"/>
      <c r="C6" s="13"/>
      <c r="D6" s="16"/>
      <c r="E6" s="17"/>
      <c r="F6" s="18"/>
      <c r="G6" s="16"/>
      <c r="H6" s="16"/>
      <c r="I6" s="42"/>
      <c r="J6" s="16"/>
      <c r="K6" s="16"/>
      <c r="L6" s="16"/>
      <c r="M6" s="43"/>
      <c r="N6" s="18"/>
      <c r="O6" s="40" t="s">
        <v>41</v>
      </c>
      <c r="P6" s="41" t="s">
        <v>42</v>
      </c>
      <c r="Q6" s="54" t="s">
        <v>37</v>
      </c>
      <c r="R6" s="55">
        <v>1</v>
      </c>
      <c r="S6" s="56" t="s">
        <v>38</v>
      </c>
      <c r="T6" s="57"/>
      <c r="U6" s="58"/>
      <c r="V6" s="59"/>
      <c r="W6" s="59"/>
      <c r="X6" s="40"/>
      <c r="Y6" s="59"/>
      <c r="Z6" s="64">
        <v>12000</v>
      </c>
      <c r="AA6" s="67"/>
      <c r="AC6" s="66"/>
      <c r="AD6" s="66"/>
    </row>
    <row r="7" ht="13.05" customHeight="1" spans="1:30">
      <c r="A7" s="16"/>
      <c r="B7" s="13"/>
      <c r="C7" s="13"/>
      <c r="D7" s="16"/>
      <c r="E7" s="17"/>
      <c r="F7" s="18"/>
      <c r="G7" s="16"/>
      <c r="H7" s="16"/>
      <c r="I7" s="42"/>
      <c r="J7" s="16"/>
      <c r="K7" s="16"/>
      <c r="L7" s="16"/>
      <c r="M7" s="43"/>
      <c r="N7" s="18"/>
      <c r="O7" s="40" t="s">
        <v>43</v>
      </c>
      <c r="P7" s="41" t="s">
        <v>44</v>
      </c>
      <c r="Q7" s="54" t="s">
        <v>37</v>
      </c>
      <c r="R7" s="55">
        <v>1</v>
      </c>
      <c r="S7" s="56" t="s">
        <v>38</v>
      </c>
      <c r="T7" s="57"/>
      <c r="U7" s="58"/>
      <c r="V7" s="59"/>
      <c r="W7" s="59"/>
      <c r="X7" s="40"/>
      <c r="Y7" s="59"/>
      <c r="Z7" s="64">
        <v>8000</v>
      </c>
      <c r="AA7" s="67"/>
      <c r="AC7" s="66"/>
      <c r="AD7" s="66"/>
    </row>
    <row r="8" ht="13.05" customHeight="1" spans="1:30">
      <c r="A8" s="16"/>
      <c r="B8" s="13"/>
      <c r="C8" s="13"/>
      <c r="D8" s="16"/>
      <c r="E8" s="17"/>
      <c r="F8" s="18"/>
      <c r="G8" s="16"/>
      <c r="H8" s="16"/>
      <c r="I8" s="42"/>
      <c r="J8" s="16"/>
      <c r="K8" s="16"/>
      <c r="L8" s="16"/>
      <c r="M8" s="43"/>
      <c r="N8" s="18"/>
      <c r="O8" s="40" t="s">
        <v>45</v>
      </c>
      <c r="P8" s="41" t="s">
        <v>40</v>
      </c>
      <c r="Q8" s="54" t="s">
        <v>37</v>
      </c>
      <c r="R8" s="55">
        <v>1</v>
      </c>
      <c r="S8" s="56" t="s">
        <v>38</v>
      </c>
      <c r="T8" s="57"/>
      <c r="U8" s="58"/>
      <c r="V8" s="59"/>
      <c r="W8" s="59"/>
      <c r="X8" s="40"/>
      <c r="Y8" s="59"/>
      <c r="Z8" s="64">
        <v>8000</v>
      </c>
      <c r="AA8" s="67"/>
      <c r="AC8" s="66"/>
      <c r="AD8" s="66"/>
    </row>
    <row r="9" ht="13.05" customHeight="1" spans="1:30">
      <c r="A9" s="19"/>
      <c r="B9" s="13"/>
      <c r="C9" s="13"/>
      <c r="D9" s="19"/>
      <c r="E9" s="20"/>
      <c r="F9" s="21"/>
      <c r="G9" s="19"/>
      <c r="H9" s="19"/>
      <c r="I9" s="44"/>
      <c r="J9" s="19"/>
      <c r="K9" s="19"/>
      <c r="L9" s="19"/>
      <c r="M9" s="45"/>
      <c r="N9" s="21"/>
      <c r="O9" s="46" t="s">
        <v>46</v>
      </c>
      <c r="P9" s="47"/>
      <c r="Q9" s="47"/>
      <c r="R9" s="47"/>
      <c r="S9" s="47"/>
      <c r="T9" s="47"/>
      <c r="U9" s="47"/>
      <c r="V9" s="47"/>
      <c r="W9" s="47"/>
      <c r="X9" s="47"/>
      <c r="Y9" s="68"/>
      <c r="Z9" s="64">
        <v>5000</v>
      </c>
      <c r="AA9" s="69"/>
      <c r="AC9" s="66"/>
      <c r="AD9" s="66"/>
    </row>
    <row r="10" ht="22" customHeight="1" spans="1:32">
      <c r="A10" s="22"/>
      <c r="B10" s="22"/>
      <c r="C10" s="22"/>
      <c r="D10" s="22"/>
      <c r="E10" s="22"/>
      <c r="F10" s="22"/>
      <c r="G10" s="22"/>
      <c r="H10" s="22"/>
      <c r="I10" s="48"/>
      <c r="J10" s="22"/>
      <c r="K10" s="22"/>
      <c r="L10" s="22"/>
      <c r="M10" s="22"/>
      <c r="N10" s="22"/>
      <c r="O10" s="22"/>
      <c r="P10" s="22"/>
      <c r="Q10" s="22"/>
      <c r="R10" s="60">
        <f>SUM(R4:R9)</f>
        <v>5</v>
      </c>
      <c r="S10" s="22"/>
      <c r="T10" s="22"/>
      <c r="U10" s="22"/>
      <c r="V10" s="22"/>
      <c r="W10" s="22"/>
      <c r="X10" s="61">
        <f>SUM(X4:X9)</f>
        <v>0</v>
      </c>
      <c r="Y10" s="22"/>
      <c r="Z10" s="70">
        <f>SUM(Z4:Z9)</f>
        <v>57000</v>
      </c>
      <c r="AA10" s="22"/>
      <c r="AD10" s="71"/>
      <c r="AF10" s="71"/>
    </row>
    <row r="11" ht="69" customHeight="1" spans="1:32">
      <c r="A11" s="22"/>
      <c r="B11" s="23" t="s">
        <v>47</v>
      </c>
      <c r="C11" s="23" t="s">
        <v>48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49" t="s">
        <v>49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70"/>
      <c r="AA11" s="22"/>
      <c r="AD11" s="71"/>
      <c r="AF11" s="71"/>
    </row>
    <row r="12" ht="13.05" customHeight="1" spans="1:32">
      <c r="A12" s="22"/>
      <c r="B12" s="22"/>
      <c r="C12" s="22"/>
      <c r="D12" s="22"/>
      <c r="E12" s="22"/>
      <c r="F12" s="22"/>
      <c r="G12" s="22"/>
      <c r="H12" s="22"/>
      <c r="I12" s="48"/>
      <c r="J12" s="22"/>
      <c r="K12" s="22"/>
      <c r="L12" s="22"/>
      <c r="M12" s="22"/>
      <c r="N12" s="22"/>
      <c r="O12" s="22"/>
      <c r="P12" s="22"/>
      <c r="Q12" s="22"/>
      <c r="R12" s="60"/>
      <c r="S12" s="22"/>
      <c r="T12" s="22"/>
      <c r="U12" s="22"/>
      <c r="V12" s="22"/>
      <c r="W12" s="22"/>
      <c r="X12" s="61"/>
      <c r="Y12" s="22"/>
      <c r="Z12" s="70"/>
      <c r="AA12" s="22"/>
      <c r="AD12" s="71"/>
      <c r="AF12" s="71"/>
    </row>
    <row r="13" ht="13.05" customHeight="1" spans="2:2">
      <c r="B13" s="1" t="s">
        <v>50</v>
      </c>
    </row>
    <row r="14" ht="13.05" customHeight="1" spans="2:14">
      <c r="B14" s="24" t="s">
        <v>51</v>
      </c>
      <c r="C14" s="24" t="s">
        <v>52</v>
      </c>
      <c r="D14" s="25" t="s">
        <v>53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ht="13.05" customHeight="1" spans="2:14">
      <c r="B15" s="24"/>
      <c r="C15" s="24"/>
      <c r="D15" s="25" t="s">
        <v>54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ht="13.05" customHeight="1" spans="2:14">
      <c r="B16" s="24"/>
      <c r="C16" s="24" t="s">
        <v>35</v>
      </c>
      <c r="D16" s="25" t="s">
        <v>55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ht="13.05" customHeight="1" spans="2:14">
      <c r="B17" s="24"/>
      <c r="C17" s="24"/>
      <c r="D17" s="25" t="s">
        <v>56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ht="13.05" customHeight="1" spans="2:14">
      <c r="B18" s="24"/>
      <c r="C18" s="24"/>
      <c r="D18" s="25" t="s">
        <v>57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ht="13.05" customHeight="1" spans="2:14">
      <c r="B19" s="24"/>
      <c r="C19" s="26" t="s">
        <v>39</v>
      </c>
      <c r="D19" s="25" t="s">
        <v>58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ht="13.05" customHeight="1" spans="2:14">
      <c r="B20" s="24"/>
      <c r="C20" s="27"/>
      <c r="D20" s="25" t="s">
        <v>57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ht="13.05" customHeight="1" spans="2:14">
      <c r="B21" s="24"/>
      <c r="C21" s="26" t="s">
        <v>41</v>
      </c>
      <c r="D21" s="25" t="s">
        <v>59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ht="13.05" customHeight="1" spans="2:14">
      <c r="B22" s="24"/>
      <c r="C22" s="27"/>
      <c r="D22" s="25" t="s">
        <v>57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ht="13.05" customHeight="1" spans="2:14">
      <c r="B23" s="24"/>
      <c r="C23" s="26" t="s">
        <v>43</v>
      </c>
      <c r="D23" s="25" t="s">
        <v>60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ht="13.05" customHeight="1" spans="2:14">
      <c r="B24" s="24"/>
      <c r="C24" s="27"/>
      <c r="D24" s="25" t="s">
        <v>61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ht="13.05" customHeight="1" spans="2:14">
      <c r="B25" s="24"/>
      <c r="C25" s="26" t="s">
        <v>45</v>
      </c>
      <c r="D25" s="25" t="s">
        <v>62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ht="13.05" customHeight="1" spans="2:14">
      <c r="B26" s="24"/>
      <c r="C26" s="27"/>
      <c r="D26" s="25" t="s">
        <v>61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ht="13.05" customHeight="1"/>
    <row r="28" ht="13.05" customHeight="1"/>
    <row r="29" ht="13.05" customHeight="1"/>
    <row r="30" ht="13.05" customHeight="1"/>
    <row r="31" ht="13.05" customHeight="1"/>
    <row r="32" ht="13.05" customHeight="1"/>
    <row r="33" ht="13.05" customHeight="1"/>
    <row r="34" ht="13.05" customHeight="1"/>
    <row r="35" ht="13.05" customHeight="1"/>
    <row r="36" ht="13.05" customHeight="1"/>
    <row r="37" ht="13.05" customHeight="1"/>
    <row r="38" ht="13.05" customHeight="1"/>
    <row r="39" ht="13.05" customHeight="1"/>
    <row r="40" ht="13.05" customHeight="1"/>
    <row r="41" ht="13.05" customHeight="1"/>
    <row r="42" ht="13.05" customHeight="1"/>
    <row r="43" ht="13.05" customHeight="1"/>
    <row r="44" ht="13.05" customHeight="1"/>
    <row r="45" ht="13.05" customHeight="1"/>
    <row r="46" ht="13.05" customHeight="1"/>
    <row r="47" ht="13.05" customHeight="1"/>
    <row r="48" ht="13.05" customHeight="1"/>
    <row r="49" ht="13.05" customHeight="1"/>
    <row r="50" ht="13.05" customHeight="1"/>
    <row r="51" spans="18:26">
      <c r="R51" s="62">
        <f>SUM(R4:R16)</f>
        <v>10</v>
      </c>
      <c r="X51" s="63"/>
      <c r="Z51" s="71">
        <f>SUM(Z4:Z16)</f>
        <v>114000</v>
      </c>
    </row>
  </sheetData>
  <mergeCells count="69">
    <mergeCell ref="A1:B1"/>
    <mergeCell ref="C1:J1"/>
    <mergeCell ref="K1:L1"/>
    <mergeCell ref="M1:N1"/>
    <mergeCell ref="G2:H2"/>
    <mergeCell ref="J2:L2"/>
    <mergeCell ref="S2:U2"/>
    <mergeCell ref="S4:U4"/>
    <mergeCell ref="S5:U5"/>
    <mergeCell ref="S6:U6"/>
    <mergeCell ref="S7:U7"/>
    <mergeCell ref="S8:U8"/>
    <mergeCell ref="O9:Y9"/>
    <mergeCell ref="C11:N11"/>
    <mergeCell ref="O11:Y11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D24:N24"/>
    <mergeCell ref="D25:N25"/>
    <mergeCell ref="D26:N26"/>
    <mergeCell ref="A2:A3"/>
    <mergeCell ref="A4:A9"/>
    <mergeCell ref="B2:B3"/>
    <mergeCell ref="B4:B9"/>
    <mergeCell ref="B14:B26"/>
    <mergeCell ref="C2:C3"/>
    <mergeCell ref="C4:C9"/>
    <mergeCell ref="C14:C15"/>
    <mergeCell ref="C16:C18"/>
    <mergeCell ref="C19:C20"/>
    <mergeCell ref="C21:C22"/>
    <mergeCell ref="C23:C24"/>
    <mergeCell ref="C25:C26"/>
    <mergeCell ref="D2:D3"/>
    <mergeCell ref="D4:D9"/>
    <mergeCell ref="E2:E3"/>
    <mergeCell ref="E4:E9"/>
    <mergeCell ref="F2:F3"/>
    <mergeCell ref="F4:F9"/>
    <mergeCell ref="G4:G9"/>
    <mergeCell ref="H4:H9"/>
    <mergeCell ref="I2:I3"/>
    <mergeCell ref="I4:I9"/>
    <mergeCell ref="J4:J9"/>
    <mergeCell ref="K4:K9"/>
    <mergeCell ref="L4:L9"/>
    <mergeCell ref="M2:M3"/>
    <mergeCell ref="M4:M9"/>
    <mergeCell ref="N2:N3"/>
    <mergeCell ref="N4:N9"/>
    <mergeCell ref="O2:O3"/>
    <mergeCell ref="P2:P3"/>
    <mergeCell ref="Q2:Q3"/>
    <mergeCell ref="R2:R3"/>
    <mergeCell ref="V2:V3"/>
    <mergeCell ref="W2:W3"/>
    <mergeCell ref="X2:X3"/>
    <mergeCell ref="Y2:Y3"/>
    <mergeCell ref="Z2:Z3"/>
    <mergeCell ref="AA2:AA3"/>
    <mergeCell ref="AA4:AA9"/>
  </mergeCells>
  <pageMargins left="0.31496062992126" right="0.31496062992126" top="0.590551181102362" bottom="0.196850393700787" header="0.31496062992126" footer="0.118110236220472"/>
  <pageSetup paperSize="9" scale="7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D62"/>
  <sheetViews>
    <sheetView workbookViewId="0">
      <selection activeCell="G12" sqref="G12"/>
    </sheetView>
  </sheetViews>
  <sheetFormatPr defaultColWidth="8.88888888888889" defaultRowHeight="14.4" outlineLevelCol="3"/>
  <cols>
    <col min="2" max="2" width="56.6666666666667" customWidth="1"/>
  </cols>
  <sheetData>
    <row r="1" spans="2:4">
      <c r="B1" t="s">
        <v>63</v>
      </c>
      <c r="C1">
        <v>25200</v>
      </c>
      <c r="D1">
        <f t="shared" ref="D1:D47" si="0">C1*0.3</f>
        <v>7560</v>
      </c>
    </row>
    <row r="2" spans="2:4">
      <c r="B2" t="s">
        <v>64</v>
      </c>
      <c r="C2">
        <v>24300</v>
      </c>
      <c r="D2">
        <f t="shared" si="0"/>
        <v>7290</v>
      </c>
    </row>
    <row r="3" spans="2:4">
      <c r="B3" t="s">
        <v>65</v>
      </c>
      <c r="C3">
        <v>24300</v>
      </c>
      <c r="D3">
        <f t="shared" si="0"/>
        <v>7290</v>
      </c>
    </row>
    <row r="4" spans="2:4">
      <c r="B4" t="s">
        <v>66</v>
      </c>
      <c r="C4">
        <v>21400</v>
      </c>
      <c r="D4">
        <f t="shared" si="0"/>
        <v>6420</v>
      </c>
    </row>
    <row r="5" spans="2:4">
      <c r="B5" t="s">
        <v>67</v>
      </c>
      <c r="C5">
        <v>20000</v>
      </c>
      <c r="D5">
        <f t="shared" si="0"/>
        <v>6000</v>
      </c>
    </row>
    <row r="6" spans="2:4">
      <c r="B6" t="s">
        <v>68</v>
      </c>
      <c r="D6">
        <f t="shared" si="0"/>
        <v>0</v>
      </c>
    </row>
    <row r="7" spans="2:4">
      <c r="B7" t="s">
        <v>69</v>
      </c>
      <c r="C7">
        <v>24300</v>
      </c>
      <c r="D7">
        <f t="shared" si="0"/>
        <v>7290</v>
      </c>
    </row>
    <row r="8" spans="2:4">
      <c r="B8" t="s">
        <v>70</v>
      </c>
      <c r="C8">
        <v>24300</v>
      </c>
      <c r="D8">
        <f t="shared" si="0"/>
        <v>7290</v>
      </c>
    </row>
    <row r="9" spans="2:4">
      <c r="B9" t="s">
        <v>71</v>
      </c>
      <c r="C9">
        <v>21400</v>
      </c>
      <c r="D9">
        <f t="shared" si="0"/>
        <v>6420</v>
      </c>
    </row>
    <row r="10" spans="2:4">
      <c r="B10" t="s">
        <v>72</v>
      </c>
      <c r="C10">
        <v>20000</v>
      </c>
      <c r="D10">
        <f t="shared" si="0"/>
        <v>6000</v>
      </c>
    </row>
    <row r="11" spans="2:4">
      <c r="B11" t="s">
        <v>73</v>
      </c>
      <c r="C11">
        <v>18000</v>
      </c>
      <c r="D11">
        <f t="shared" si="0"/>
        <v>5400</v>
      </c>
    </row>
    <row r="12" spans="2:4">
      <c r="B12" t="s">
        <v>74</v>
      </c>
      <c r="C12">
        <v>17600</v>
      </c>
      <c r="D12">
        <f t="shared" si="0"/>
        <v>5280</v>
      </c>
    </row>
    <row r="13" spans="2:4">
      <c r="B13" t="s">
        <v>75</v>
      </c>
      <c r="C13">
        <v>17600</v>
      </c>
      <c r="D13">
        <f t="shared" si="0"/>
        <v>5280</v>
      </c>
    </row>
    <row r="14" spans="2:4">
      <c r="B14" t="s">
        <v>76</v>
      </c>
      <c r="C14">
        <v>10600</v>
      </c>
      <c r="D14">
        <f t="shared" si="0"/>
        <v>3180</v>
      </c>
    </row>
    <row r="15" spans="2:4">
      <c r="B15" t="s">
        <v>77</v>
      </c>
      <c r="C15">
        <v>22200</v>
      </c>
      <c r="D15">
        <f t="shared" si="0"/>
        <v>6660</v>
      </c>
    </row>
    <row r="16" spans="2:4">
      <c r="B16" t="s">
        <v>78</v>
      </c>
      <c r="C16">
        <v>23500</v>
      </c>
      <c r="D16">
        <f t="shared" si="0"/>
        <v>7050</v>
      </c>
    </row>
    <row r="17" spans="2:4">
      <c r="B17" t="s">
        <v>79</v>
      </c>
      <c r="C17">
        <v>23500</v>
      </c>
      <c r="D17">
        <f t="shared" si="0"/>
        <v>7050</v>
      </c>
    </row>
    <row r="18" spans="2:4">
      <c r="B18" t="s">
        <v>80</v>
      </c>
      <c r="C18">
        <v>20400</v>
      </c>
      <c r="D18">
        <f t="shared" si="0"/>
        <v>6120</v>
      </c>
    </row>
    <row r="19" spans="2:4">
      <c r="B19" t="s">
        <v>81</v>
      </c>
      <c r="C19">
        <v>14800</v>
      </c>
      <c r="D19">
        <f t="shared" si="0"/>
        <v>4440</v>
      </c>
    </row>
    <row r="20" spans="2:4">
      <c r="B20" t="s">
        <v>82</v>
      </c>
      <c r="C20">
        <v>13800</v>
      </c>
      <c r="D20">
        <f t="shared" si="0"/>
        <v>4140</v>
      </c>
    </row>
    <row r="21" spans="2:4">
      <c r="B21" t="s">
        <v>83</v>
      </c>
      <c r="C21">
        <v>18600</v>
      </c>
      <c r="D21">
        <f t="shared" si="0"/>
        <v>5580</v>
      </c>
    </row>
    <row r="22" spans="2:4">
      <c r="B22" t="s">
        <v>84</v>
      </c>
      <c r="C22">
        <v>13800</v>
      </c>
      <c r="D22">
        <f t="shared" si="0"/>
        <v>4140</v>
      </c>
    </row>
    <row r="23" spans="2:4">
      <c r="B23" t="s">
        <v>85</v>
      </c>
      <c r="C23">
        <v>13800</v>
      </c>
      <c r="D23">
        <f t="shared" si="0"/>
        <v>4140</v>
      </c>
    </row>
    <row r="24" spans="2:4">
      <c r="B24" t="s">
        <v>86</v>
      </c>
      <c r="D24">
        <f t="shared" si="0"/>
        <v>0</v>
      </c>
    </row>
    <row r="25" spans="2:4">
      <c r="B25" t="s">
        <v>87</v>
      </c>
      <c r="D25">
        <f t="shared" si="0"/>
        <v>0</v>
      </c>
    </row>
    <row r="26" spans="2:4">
      <c r="B26" t="s">
        <v>88</v>
      </c>
      <c r="D26">
        <f t="shared" si="0"/>
        <v>0</v>
      </c>
    </row>
    <row r="27" spans="2:4">
      <c r="B27" t="s">
        <v>89</v>
      </c>
      <c r="D27">
        <f t="shared" si="0"/>
        <v>0</v>
      </c>
    </row>
    <row r="28" spans="2:4">
      <c r="B28" t="s">
        <v>90</v>
      </c>
      <c r="C28">
        <v>39100</v>
      </c>
      <c r="D28">
        <f t="shared" si="0"/>
        <v>11730</v>
      </c>
    </row>
    <row r="29" spans="2:4">
      <c r="B29" t="s">
        <v>91</v>
      </c>
      <c r="C29">
        <v>32900</v>
      </c>
      <c r="D29">
        <f t="shared" si="0"/>
        <v>9870</v>
      </c>
    </row>
    <row r="30" spans="2:4">
      <c r="B30" t="s">
        <v>92</v>
      </c>
      <c r="C30">
        <v>28000</v>
      </c>
      <c r="D30">
        <f t="shared" si="0"/>
        <v>8400</v>
      </c>
    </row>
    <row r="31" spans="2:4">
      <c r="B31" t="s">
        <v>93</v>
      </c>
      <c r="C31">
        <v>29300</v>
      </c>
      <c r="D31">
        <f t="shared" si="0"/>
        <v>8790</v>
      </c>
    </row>
    <row r="32" spans="2:4">
      <c r="B32" t="s">
        <v>91</v>
      </c>
      <c r="C32">
        <v>28000</v>
      </c>
      <c r="D32">
        <f t="shared" si="0"/>
        <v>8400</v>
      </c>
    </row>
    <row r="33" spans="2:4">
      <c r="B33" t="s">
        <v>94</v>
      </c>
      <c r="D33">
        <f t="shared" si="0"/>
        <v>0</v>
      </c>
    </row>
    <row r="34" spans="2:4">
      <c r="B34" t="s">
        <v>95</v>
      </c>
      <c r="D34">
        <f t="shared" si="0"/>
        <v>0</v>
      </c>
    </row>
    <row r="35" spans="2:4">
      <c r="B35" t="s">
        <v>96</v>
      </c>
      <c r="D35">
        <f t="shared" si="0"/>
        <v>0</v>
      </c>
    </row>
    <row r="36" spans="2:4">
      <c r="B36" t="s">
        <v>97</v>
      </c>
      <c r="C36">
        <v>10600</v>
      </c>
      <c r="D36">
        <f t="shared" si="0"/>
        <v>3180</v>
      </c>
    </row>
    <row r="37" spans="2:4">
      <c r="B37" t="s">
        <v>98</v>
      </c>
      <c r="C37">
        <v>19900</v>
      </c>
      <c r="D37">
        <f t="shared" si="0"/>
        <v>5970</v>
      </c>
    </row>
    <row r="38" spans="2:4">
      <c r="B38" t="s">
        <v>99</v>
      </c>
      <c r="C38">
        <v>15100</v>
      </c>
      <c r="D38">
        <f t="shared" si="0"/>
        <v>4530</v>
      </c>
    </row>
    <row r="39" spans="2:4">
      <c r="B39" t="s">
        <v>100</v>
      </c>
      <c r="C39">
        <v>16200</v>
      </c>
      <c r="D39">
        <f t="shared" si="0"/>
        <v>4860</v>
      </c>
    </row>
    <row r="40" spans="2:4">
      <c r="B40" t="s">
        <v>101</v>
      </c>
      <c r="C40">
        <v>13600</v>
      </c>
      <c r="D40">
        <f t="shared" si="0"/>
        <v>4080</v>
      </c>
    </row>
    <row r="41" spans="2:4">
      <c r="B41" t="s">
        <v>102</v>
      </c>
      <c r="C41">
        <v>36500</v>
      </c>
      <c r="D41">
        <f t="shared" si="0"/>
        <v>10950</v>
      </c>
    </row>
    <row r="42" spans="2:4">
      <c r="B42" t="s">
        <v>103</v>
      </c>
      <c r="C42">
        <v>53700</v>
      </c>
      <c r="D42">
        <f t="shared" si="0"/>
        <v>16110</v>
      </c>
    </row>
    <row r="43" spans="2:4">
      <c r="B43" t="s">
        <v>104</v>
      </c>
      <c r="C43">
        <v>44800</v>
      </c>
      <c r="D43">
        <f t="shared" si="0"/>
        <v>13440</v>
      </c>
    </row>
    <row r="44" spans="2:4">
      <c r="B44" t="s">
        <v>105</v>
      </c>
      <c r="C44">
        <v>32900</v>
      </c>
      <c r="D44">
        <f t="shared" si="0"/>
        <v>9870</v>
      </c>
    </row>
    <row r="45" spans="2:4">
      <c r="B45" t="s">
        <v>106</v>
      </c>
      <c r="C45">
        <v>44800</v>
      </c>
      <c r="D45">
        <f t="shared" si="0"/>
        <v>13440</v>
      </c>
    </row>
    <row r="46" spans="2:4">
      <c r="B46" t="s">
        <v>107</v>
      </c>
      <c r="C46">
        <v>14600</v>
      </c>
      <c r="D46">
        <f t="shared" si="0"/>
        <v>4380</v>
      </c>
    </row>
    <row r="47" spans="2:4">
      <c r="B47" t="s">
        <v>105</v>
      </c>
      <c r="C47">
        <v>23900</v>
      </c>
      <c r="D47">
        <f t="shared" si="0"/>
        <v>7170</v>
      </c>
    </row>
    <row r="48" spans="2:4">
      <c r="B48" t="s">
        <v>108</v>
      </c>
      <c r="D48">
        <f t="shared" ref="D48:D60" si="1">C48*0.3</f>
        <v>0</v>
      </c>
    </row>
    <row r="49" spans="2:4">
      <c r="B49" t="s">
        <v>109</v>
      </c>
      <c r="D49">
        <f t="shared" si="1"/>
        <v>0</v>
      </c>
    </row>
    <row r="50" spans="2:4">
      <c r="B50" t="s">
        <v>110</v>
      </c>
      <c r="D50">
        <f t="shared" si="1"/>
        <v>0</v>
      </c>
    </row>
    <row r="51" spans="2:4">
      <c r="B51" t="s">
        <v>111</v>
      </c>
      <c r="D51">
        <f t="shared" si="1"/>
        <v>0</v>
      </c>
    </row>
    <row r="52" spans="2:4">
      <c r="B52" t="s">
        <v>112</v>
      </c>
      <c r="D52">
        <f t="shared" si="1"/>
        <v>0</v>
      </c>
    </row>
    <row r="53" spans="2:4">
      <c r="B53" t="s">
        <v>113</v>
      </c>
      <c r="D53">
        <f t="shared" si="1"/>
        <v>0</v>
      </c>
    </row>
    <row r="54" spans="2:4">
      <c r="B54" t="s">
        <v>114</v>
      </c>
      <c r="D54">
        <f t="shared" si="1"/>
        <v>0</v>
      </c>
    </row>
    <row r="55" spans="2:4">
      <c r="B55" t="s">
        <v>115</v>
      </c>
      <c r="C55">
        <v>39800</v>
      </c>
      <c r="D55">
        <f t="shared" si="1"/>
        <v>11940</v>
      </c>
    </row>
    <row r="56" spans="2:4">
      <c r="B56" t="s">
        <v>116</v>
      </c>
      <c r="C56">
        <v>35200</v>
      </c>
      <c r="D56">
        <f t="shared" si="1"/>
        <v>10560</v>
      </c>
    </row>
    <row r="57" spans="2:4">
      <c r="B57" t="s">
        <v>117</v>
      </c>
      <c r="C57">
        <v>38000</v>
      </c>
      <c r="D57">
        <f t="shared" si="1"/>
        <v>11400</v>
      </c>
    </row>
    <row r="58" spans="2:4">
      <c r="B58" t="s">
        <v>118</v>
      </c>
      <c r="C58">
        <v>33000</v>
      </c>
      <c r="D58">
        <f t="shared" si="1"/>
        <v>9900</v>
      </c>
    </row>
    <row r="59" spans="2:4">
      <c r="B59" t="s">
        <v>119</v>
      </c>
      <c r="C59">
        <v>18100</v>
      </c>
      <c r="D59">
        <f t="shared" si="1"/>
        <v>5430</v>
      </c>
    </row>
    <row r="60" spans="2:4">
      <c r="B60" t="s">
        <v>120</v>
      </c>
      <c r="C60">
        <v>18600</v>
      </c>
      <c r="D60">
        <f t="shared" si="1"/>
        <v>5580</v>
      </c>
    </row>
    <row r="61" spans="2:2">
      <c r="B61" t="s">
        <v>121</v>
      </c>
    </row>
    <row r="62" spans="2:2">
      <c r="B62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企业用户_867358560</cp:lastModifiedBy>
  <dcterms:created xsi:type="dcterms:W3CDTF">2017-07-07T01:13:00Z</dcterms:created>
  <cp:lastPrinted>2023-07-14T09:16:00Z</cp:lastPrinted>
  <dcterms:modified xsi:type="dcterms:W3CDTF">2025-09-12T05:51:18Z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46653143EF2C4A819291F403B0D50FB0_13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