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2025\项目\J6L和J6P项目\工艺\8.22\"/>
    </mc:Choice>
  </mc:AlternateContent>
  <bookViews>
    <workbookView xWindow="0" yWindow="0" windowWidth="18345" windowHeight="7005" tabRatio="849" activeTab="3"/>
  </bookViews>
  <sheets>
    <sheet name="封面 " sheetId="11" r:id="rId1"/>
    <sheet name="文件修改记录表" sheetId="10" r:id="rId2"/>
    <sheet name="外购件开发申请单" sheetId="5" r:id="rId3"/>
    <sheet name="Sheet1" sheetId="13" r:id="rId4"/>
    <sheet name="删除" sheetId="12" r:id="rId5"/>
    <sheet name="零件类型" sheetId="9" state="hidden" r:id="rId6"/>
  </sheets>
  <externalReferences>
    <externalReference r:id="rId7"/>
    <externalReference r:id="rId8"/>
    <externalReference r:id="rId9"/>
    <externalReference r:id="rId10"/>
  </externalReferences>
  <definedNames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_xlnm._FilterDatabase" localSheetId="4" hidden="1">删除!$A$7:$P$11</definedName>
    <definedName name="_xlnm._FilterDatabase" localSheetId="2" hidden="1">外购件开发申请单!$A$7:$P$85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删除!$A$1:$P$12</definedName>
    <definedName name="_xlnm.Print_Area" localSheetId="2">外购件开发申请单!$A$1:$P$90</definedName>
    <definedName name="Print_Area_MI" localSheetId="0">#REF!</definedName>
    <definedName name="Print_Area_MI" localSheetId="1">#REF!</definedName>
    <definedName name="_xlnm.Print_Titles" localSheetId="4">删除!$5:$7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13" l="1"/>
  <c r="H3" i="13"/>
  <c r="H2" i="13"/>
  <c r="F6" i="13" l="1"/>
  <c r="F2" i="13"/>
  <c r="F5" i="13" s="1"/>
  <c r="G2" i="13" l="1"/>
  <c r="F3" i="13"/>
  <c r="F4" i="13"/>
  <c r="A12" i="12"/>
  <c r="A11" i="12"/>
  <c r="A10" i="12"/>
  <c r="A9" i="12"/>
  <c r="A8" i="12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</calcChain>
</file>

<file path=xl/sharedStrings.xml><?xml version="1.0" encoding="utf-8"?>
<sst xmlns="http://schemas.openxmlformats.org/spreadsheetml/2006/main" count="1004" uniqueCount="337">
  <si>
    <t>外 购 件 开 发 申 请 单</t>
  </si>
  <si>
    <t>J6P经典版座椅</t>
  </si>
  <si>
    <t>编制：</t>
  </si>
  <si>
    <t>王婷</t>
  </si>
  <si>
    <t>会签：</t>
  </si>
  <si>
    <t>审核：</t>
  </si>
  <si>
    <t>批准：</t>
  </si>
  <si>
    <t>版本：A15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</si>
  <si>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</si>
  <si>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</si>
  <si>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</si>
  <si>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</si>
  <si>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</si>
  <si>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</si>
  <si>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</si>
  <si>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外购件开发申请单/J6P经典版座椅</t>
  </si>
  <si>
    <t>A1</t>
  </si>
  <si>
    <t>2023.7.14</t>
  </si>
  <si>
    <t>根据"J6P经典版座椅总成EBOM-20230712"编制清单，共有8个新开件，其中3个需要重新签署价格协议。</t>
  </si>
  <si>
    <t>A2</t>
  </si>
  <si>
    <t>2023.9.6</t>
  </si>
  <si>
    <t>新增2个图号“6800010YH43-C00;6900010YH43-C00”需要新增3个面套总成：SHT0016434；SHT0016436；SHT0016439.</t>
  </si>
  <si>
    <t>A3</t>
  </si>
  <si>
    <t>2023.10.8</t>
  </si>
  <si>
    <t>根据“重卡整体式靠背骨架总成EBOM -20230926-新增J6P经典版驾驶员靠背骨架；重汽调角器总成EBOM20230921”需新增两个新开件：SHT0016644；SHT0010871</t>
  </si>
  <si>
    <t>A4</t>
  </si>
  <si>
    <t>2023.11.13</t>
  </si>
  <si>
    <t>新增图号“6800010ZH43-C00”，需要新增4个零件号，其中3个需要重新签署价格协议。</t>
  </si>
  <si>
    <t>A5</t>
  </si>
  <si>
    <t>2023.11.24</t>
  </si>
  <si>
    <t>新增图号“6800010YD04-C00；6900010XH43-C00”新增12个新零件，其中有6个零件原河北域使用，长春工厂需要签署价格协议</t>
  </si>
  <si>
    <t>2023.12.5</t>
  </si>
  <si>
    <t>客户指定J6P项目使用重庆光大安全带。故新开安全带及锁扣，塔铁线等，需要新增6个新零件。</t>
  </si>
  <si>
    <t>A6</t>
  </si>
  <si>
    <t>2024.01.30</t>
  </si>
  <si>
    <t>新增6个图号“6800010ZD04-C00；6800010WH43J；6800010YH43J；6800010XH43J；6800010ZH43J；6900010WH43J”，共需要新增8个新开件</t>
  </si>
  <si>
    <t>A7</t>
  </si>
  <si>
    <t>2024.03.04</t>
  </si>
  <si>
    <t>J6P新增源需要新增一款驾驶员安全带总成，零件号：SHT0017125.</t>
  </si>
  <si>
    <t>A8</t>
  </si>
  <si>
    <t>2024.4.18</t>
  </si>
  <si>
    <t>客户评审提出坐垫长，侧翼有风险等问题，新开坐垫泡沫，故新增3个坐垫泡沫零件号：SHT0016956；SHT0016954；SHT0017187</t>
  </si>
  <si>
    <t>A9</t>
  </si>
  <si>
    <t>2024.5.15</t>
  </si>
  <si>
    <t>新增配置6800010-H32-C00；6900010AH32-C00，需要新增3个护面总成的新开件：SHT0017301；SHT0017303；SHT0017306</t>
  </si>
  <si>
    <t>A10</t>
  </si>
  <si>
    <t>2024.10.12</t>
  </si>
  <si>
    <t>新增配置：6900010DH71-C00；6800010GH71-C00，需要新增4个新零件：驾驶员靠背面套总成-SHT0017584；坐垫面套总成-SHT0017586；副驾驶员靠背面套总成-SHT0017590；驾驶员安全带总成-SHT0017551；坐垫加热垫总成-BEC0010343</t>
  </si>
  <si>
    <t>A11</t>
  </si>
  <si>
    <t>2024.11.20</t>
  </si>
  <si>
    <t>1）新增两个配置6800010-J19-C00、6900010AJ19-C00，需新开3个面套：主驾靠背面套-SHT0017702，坐垫面套-SHT0017706，副驾靠背面套-SHT0017709
2）J6P出口车坐盆更换，固定用的螺栓螺母新开：延伸锁止钣金固定螺栓-SHT0010802；全金属六角法兰面锁紧螺母-BFA0010020（原河北工厂使用，长春需要重新签署价格协议）</t>
  </si>
  <si>
    <t>A12</t>
  </si>
  <si>
    <t>2025.2.11</t>
  </si>
  <si>
    <t>依据“ECR0011184解放通风加热开关变更”新增：BEC0010355-通风开关；BEC0010356-加热开关</t>
  </si>
  <si>
    <t>A13</t>
  </si>
  <si>
    <t>2025.4.19</t>
  </si>
  <si>
    <t>依据“J6P经典版&amp;J6P新能源&amp;J6P出口车&amp;J6P自卸车&amp;J6P经典版升级座椅总成EBOM-20250402”新增16个外购件。
1）ECR0011407-J6L坐垫发泡风扇孔后移，新增：舒适性海绵-SHT0018136；3D网格-SHT0018137；坐垫风扇总成-BEC0010360；
2）主驾新增配置6800010-J22-C00，6800010AJ22-C00，6800010BJ22-C00，6800010CJ22-C00，新增：靠背3D网格-SHT0017991；靠背舒适性海绵-SHT0017992；靠背加热垫总成-BEC0010358；驾驶员靠背上面套总成-SHT0017995；驾驶员靠背下面套总成-SHT0017996；坐垫3D网格-SHT0018004；坐垫舒适性海绵-SHT0018005；坐垫加热垫总成-BEC0010359；坐垫面套总成-SHT0018007
3）副驾新增配置6900010-J22-C00，新增：副驾驶员靠背上部面套总成-SHT0018049；副驾驶员靠背下部面套总成-SHT0018050；坐垫面套总成-SHT0018051；副驾驶员底座总成-SHT0018108</t>
  </si>
  <si>
    <t>A14</t>
  </si>
  <si>
    <t>2025.4.16</t>
  </si>
  <si>
    <t>新增5个新开外购件：底座焊接总成-SHT0018014；座框总成-SHT0018054；驾驶员靠背骨架焊接总成-SHT0017994；副驾驶员靠背骨架焊接总成-SHT0018047；中间座椅总成-SHT0017955</t>
  </si>
  <si>
    <t>A15</t>
  </si>
  <si>
    <t>2025.8.5</t>
  </si>
  <si>
    <t>1）2.2平台罩壳使用的仰角手柄变更，需增加并增加固定卡片-SHT0014931（原河北工厂使用，需要签署价格协议）。
2）座框总成变更为河北自制，删除：座框总成-SHT0018054；新增：座框钢丝焊接分总成-SHT0018517；软带轴承-SHT0018371。
3）订正J6P升级副驾座椅BOM，新增：台阶螺栓-SHT0018185；
4）新增6900010-J19-C00配置，需新开滑轨-SHT0018446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</si>
  <si>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</si>
  <si>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</si>
  <si>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</si>
  <si>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</si>
  <si>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</si>
  <si>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</si>
  <si>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</si>
  <si>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</si>
  <si>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项目名称：J6P经典版座椅</t>
  </si>
  <si>
    <t>项目代码：ZY2342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</si>
  <si>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</si>
  <si>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</si>
  <si>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</si>
  <si>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</si>
  <si>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</si>
  <si>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</si>
  <si>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</si>
  <si>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</si>
  <si>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</si>
  <si>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</si>
  <si>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</si>
  <si>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</si>
  <si>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</si>
  <si>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</si>
  <si>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</si>
  <si>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</si>
  <si>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SHT0013504</t>
  </si>
  <si>
    <t>驾驶员安全带总成</t>
  </si>
  <si>
    <t>EA</t>
  </si>
  <si>
    <t>安全件</t>
  </si>
  <si>
    <t>长春外购</t>
  </si>
  <si>
    <t>李世新</t>
  </si>
  <si>
    <t>原河北域使用，需要重新签署价格协议</t>
  </si>
  <si>
    <t>SHT0016029</t>
  </si>
  <si>
    <t>驾驶员靠背面套总成</t>
  </si>
  <si>
    <t>缝纫总成</t>
  </si>
  <si>
    <t>ASSY</t>
  </si>
  <si>
    <t>梁红波</t>
  </si>
  <si>
    <t>SHT0016031</t>
  </si>
  <si>
    <t>坐垫面套总成</t>
  </si>
  <si>
    <t>缝纫总成件</t>
  </si>
  <si>
    <t>SHT0013505</t>
  </si>
  <si>
    <t>副驾驶员安全带总成</t>
  </si>
  <si>
    <t>——</t>
  </si>
  <si>
    <t>SHT0016045</t>
  </si>
  <si>
    <t>副驾驶员靠背面套总成</t>
  </si>
  <si>
    <t>SHT0012234</t>
  </si>
  <si>
    <t>坐盆总成</t>
  </si>
  <si>
    <t>分总成</t>
  </si>
  <si>
    <t>电泳</t>
  </si>
  <si>
    <t>原西安域使用，需要重新签署价格协议</t>
  </si>
  <si>
    <t>SHT0016049</t>
  </si>
  <si>
    <t>副驾驶员底座总成</t>
  </si>
  <si>
    <t>焊接总成</t>
  </si>
  <si>
    <t>SHT0016052</t>
  </si>
  <si>
    <t>气弹簧总成</t>
  </si>
  <si>
    <t>SHT0016434</t>
  </si>
  <si>
    <t>20230906新增</t>
  </si>
  <si>
    <t>SHT0016436</t>
  </si>
  <si>
    <t>SHT0016439</t>
  </si>
  <si>
    <t>SHT0016644</t>
  </si>
  <si>
    <t>侧翼支撑上安装钢丝</t>
  </si>
  <si>
    <t>Φ8</t>
  </si>
  <si>
    <t>钢丝</t>
  </si>
  <si>
    <t xml:space="preserve">Q235   </t>
  </si>
  <si>
    <t>河北外购</t>
  </si>
  <si>
    <t>20231008增加</t>
  </si>
  <si>
    <t>SHT0010871</t>
  </si>
  <si>
    <t>角度限位片</t>
  </si>
  <si>
    <t>冲压件</t>
  </si>
  <si>
    <t>钣金件</t>
  </si>
  <si>
    <t>t=3-Q/BQB301
SAPH440-Q/BQB310</t>
  </si>
  <si>
    <t>Q/BQB301
Q/BQB310</t>
  </si>
  <si>
    <t>20231008增加，需重新签署价格协议</t>
  </si>
  <si>
    <t>陕汽M3000-H项目</t>
  </si>
  <si>
    <t>BEC0010184</t>
  </si>
  <si>
    <t>靠背加热垫总成</t>
  </si>
  <si>
    <t>电器件</t>
  </si>
  <si>
    <t>胡天赐</t>
  </si>
  <si>
    <t>原河北域使用，需要重新签署价格协议
20231113增加</t>
  </si>
  <si>
    <t>EST</t>
  </si>
  <si>
    <t>BEC0010221</t>
  </si>
  <si>
    <t>坐垫加热垫总成</t>
  </si>
  <si>
    <t>BEC0010277</t>
  </si>
  <si>
    <t>加热线束总成</t>
  </si>
  <si>
    <t>线束总成</t>
  </si>
  <si>
    <t>张加</t>
  </si>
  <si>
    <t>20231113增加</t>
  </si>
  <si>
    <t>BEC0010086</t>
  </si>
  <si>
    <t>单加热控制器ECU</t>
  </si>
  <si>
    <t>SHT0011091</t>
  </si>
  <si>
    <t>靠背3D网格上</t>
  </si>
  <si>
    <t>2023.11.24增加
借用河北H4项目，长春工厂重新签署价格协议</t>
  </si>
  <si>
    <t>SHT0011316</t>
  </si>
  <si>
    <r>
      <rPr>
        <sz val="10"/>
        <color theme="1"/>
        <rFont val="宋体"/>
        <family val="3"/>
        <charset val="134"/>
      </rPr>
      <t>靠背</t>
    </r>
    <r>
      <rPr>
        <sz val="10"/>
        <color theme="1"/>
        <rFont val="Arial"/>
        <family val="2"/>
      </rPr>
      <t>3D</t>
    </r>
    <r>
      <rPr>
        <sz val="10"/>
        <color theme="1"/>
        <rFont val="宋体"/>
        <family val="3"/>
        <charset val="134"/>
      </rPr>
      <t>网格下</t>
    </r>
  </si>
  <si>
    <t>SHT0014177</t>
  </si>
  <si>
    <t>靠背舒适性海绵上</t>
  </si>
  <si>
    <t>SHT0014364</t>
  </si>
  <si>
    <t>靠背舒适性海绵下</t>
  </si>
  <si>
    <t>SHT0016809</t>
  </si>
  <si>
    <t>J6P经典版</t>
  </si>
  <si>
    <t>2023.11.24增加</t>
  </si>
  <si>
    <t>SHT0011090</t>
  </si>
  <si>
    <t>坐垫3D网格</t>
  </si>
  <si>
    <t>BEC0010159</t>
  </si>
  <si>
    <t>坐垫风扇总成</t>
  </si>
  <si>
    <t>SHT0016811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</si>
  <si>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</si>
  <si>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</si>
  <si>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</si>
  <si>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</si>
  <si>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</si>
  <si>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</si>
  <si>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前座靠背坐垫一体塑料包装膜</t>
  </si>
  <si>
    <t>SHT0016851</t>
  </si>
  <si>
    <t>安全带锁扣总成</t>
  </si>
  <si>
    <t>2023.12.5增加</t>
  </si>
  <si>
    <t>SHT0016852</t>
  </si>
  <si>
    <t>SHT0016853</t>
  </si>
  <si>
    <t>塔铁线总成</t>
  </si>
  <si>
    <t>SHT0017032</t>
  </si>
  <si>
    <t>2024.01.30增加</t>
  </si>
  <si>
    <t>SHT0017033</t>
  </si>
  <si>
    <t>SHT0017036</t>
  </si>
  <si>
    <t>SHT0017043</t>
  </si>
  <si>
    <t>SHT0017045</t>
  </si>
  <si>
    <t>SHT0017046</t>
  </si>
  <si>
    <t>副司机底支架焊接总成</t>
  </si>
  <si>
    <t>SHT0017042</t>
  </si>
  <si>
    <t>靠背骨架焊接总成</t>
  </si>
  <si>
    <t>焊接分总成</t>
  </si>
  <si>
    <t>SHT0016046</t>
  </si>
  <si>
    <t>靠背泡棉总成</t>
  </si>
  <si>
    <t>泡沫总成</t>
  </si>
  <si>
    <t>SHT0016956</t>
  </si>
  <si>
    <t>非通风坐垫泡沫总成</t>
  </si>
  <si>
    <t>2024.04.18增加</t>
  </si>
  <si>
    <t>SHT0016954</t>
  </si>
  <si>
    <t>驾驶员坐垫泡沫总成（通风）</t>
  </si>
  <si>
    <t>SHT0017187</t>
  </si>
  <si>
    <t>SHT0016956基础上增加无纺布</t>
  </si>
  <si>
    <t>SHT0017301</t>
  </si>
  <si>
    <t>FDZQ0259BK0A1 
FDVQ0304BK0A1</t>
  </si>
  <si>
    <t>2024.05.15增加</t>
  </si>
  <si>
    <t>SHT0017303</t>
  </si>
  <si>
    <t>SHT0017306</t>
  </si>
  <si>
    <t>SHT0017584</t>
  </si>
  <si>
    <t>2024.10.12增加</t>
  </si>
  <si>
    <t>SHT0017586</t>
  </si>
  <si>
    <t>SHT0017590</t>
  </si>
  <si>
    <t>SHT0017551</t>
  </si>
  <si>
    <t>BEC0010343</t>
  </si>
  <si>
    <t>SHT0017702</t>
  </si>
  <si>
    <t>2024.11.20增加</t>
  </si>
  <si>
    <t>SHT0017706</t>
  </si>
  <si>
    <t>SHT0010802</t>
  </si>
  <si>
    <t>延伸锁止钣金固定螺栓</t>
  </si>
  <si>
    <t>冷镦-紧固</t>
  </si>
  <si>
    <t>10B21</t>
  </si>
  <si>
    <t>2024.11.20增加
原河北工厂使用，长春需要重新签署价格协议</t>
  </si>
  <si>
    <t>BFA0010020</t>
  </si>
  <si>
    <t>全金属六角法兰面锁紧螺母</t>
  </si>
  <si>
    <t>标准件</t>
  </si>
  <si>
    <t>Φ8×24</t>
  </si>
  <si>
    <t>SHT0017709</t>
  </si>
  <si>
    <t>BEC0010355</t>
  </si>
  <si>
    <t>通风开关</t>
  </si>
  <si>
    <t>模块</t>
  </si>
  <si>
    <t>李子坤</t>
  </si>
  <si>
    <t>2025.2.11增加</t>
  </si>
  <si>
    <t>BEC0010356</t>
  </si>
  <si>
    <t>加热开关</t>
  </si>
  <si>
    <t>SHT0017991</t>
  </si>
  <si>
    <t>靠背3D网格</t>
  </si>
  <si>
    <t>泡沫</t>
  </si>
  <si>
    <t>2025.4.9新增</t>
  </si>
  <si>
    <t>SHT0017992</t>
  </si>
  <si>
    <t>靠背舒适性海绵</t>
  </si>
  <si>
    <t>BEC0010358</t>
  </si>
  <si>
    <t>SHT0017995</t>
  </si>
  <si>
    <t>驾驶员靠背上面套总成</t>
  </si>
  <si>
    <t>SHT0017996</t>
  </si>
  <si>
    <t>驾驶员靠背下面套总成</t>
  </si>
  <si>
    <t>SHT0018136</t>
  </si>
  <si>
    <t>舒适性海绵</t>
  </si>
  <si>
    <t>SHT0018137</t>
  </si>
  <si>
    <t>3D网格</t>
  </si>
  <si>
    <t>SHT0018004</t>
  </si>
  <si>
    <t>SHT0018005</t>
  </si>
  <si>
    <t>坐垫舒适性海绵</t>
  </si>
  <si>
    <t>BEC0010360</t>
  </si>
  <si>
    <t>2个风扇且后移</t>
  </si>
  <si>
    <t>BEC0010359</t>
  </si>
  <si>
    <t>SHT0018007</t>
  </si>
  <si>
    <t>SHT0018049</t>
  </si>
  <si>
    <t>副驾驶员靠背上部面套总成</t>
  </si>
  <si>
    <t>SHT0018050</t>
  </si>
  <si>
    <t>副驾驶员靠背下部面套总成</t>
  </si>
  <si>
    <t>SHT0018051</t>
  </si>
  <si>
    <t>SHT0018108</t>
  </si>
  <si>
    <t>SHT0018014</t>
  </si>
  <si>
    <t>底座焊接总成</t>
  </si>
  <si>
    <t>J6P经典版升级主驾</t>
  </si>
  <si>
    <t>2025.4.16新增</t>
  </si>
  <si>
    <t>SHT0017994</t>
  </si>
  <si>
    <t>驾驶员靠背骨架焊接总成</t>
  </si>
  <si>
    <t>J6P经典版升级</t>
  </si>
  <si>
    <t>SHT0018047</t>
  </si>
  <si>
    <t>副驾驶员靠背骨架焊接总成</t>
  </si>
  <si>
    <t>SHT0017955</t>
  </si>
  <si>
    <t>中间座椅总成</t>
  </si>
  <si>
    <t>座椅总成</t>
  </si>
  <si>
    <t>SHT0014931</t>
  </si>
  <si>
    <t>定位弹片</t>
  </si>
  <si>
    <t>65Mn，T=5</t>
  </si>
  <si>
    <t>2025.8.5增加
原河北域使用，需重新签署价格协议</t>
  </si>
  <si>
    <t>SHT0018517</t>
  </si>
  <si>
    <t>座框钢丝焊接分总成</t>
  </si>
  <si>
    <t>2025.8.5增加</t>
  </si>
  <si>
    <t>SHT0018371</t>
  </si>
  <si>
    <t>软带轴承</t>
  </si>
  <si>
    <t>BQB40-6801  165</t>
  </si>
  <si>
    <t xml:space="preserve">SHT0018185                            </t>
  </si>
  <si>
    <t>台阶螺栓</t>
  </si>
  <si>
    <t>SHT0018446</t>
  </si>
  <si>
    <t>滑轨总成</t>
  </si>
  <si>
    <t>装配总成</t>
  </si>
  <si>
    <t>外购件开发申请单（删除）</t>
  </si>
  <si>
    <t>SHT0016848</t>
  </si>
  <si>
    <t>2024.9.6删除</t>
  </si>
  <si>
    <t>SHT0017125</t>
  </si>
  <si>
    <t>SHT0016849</t>
  </si>
  <si>
    <t>SHT0016850</t>
  </si>
  <si>
    <t>SHT0018054</t>
  </si>
  <si>
    <t>座框总成</t>
  </si>
  <si>
    <t>J6P经典版升级副驾</t>
  </si>
  <si>
    <t>变更为河北自制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</si>
  <si>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</si>
  <si>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</si>
  <si>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</si>
  <si>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</si>
  <si>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</si>
  <si>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</si>
  <si>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</si>
  <si>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</si>
  <si>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</si>
  <si>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</si>
  <si>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</si>
  <si>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</si>
  <si>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</si>
  <si>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橡胶件</t>
  </si>
  <si>
    <t>管材件</t>
  </si>
  <si>
    <t>线材件</t>
  </si>
  <si>
    <t>圆钢件</t>
  </si>
  <si>
    <t>冷镦件</t>
  </si>
  <si>
    <t>压铸件</t>
  </si>
  <si>
    <t>机加件</t>
  </si>
  <si>
    <t>发泡混合料</t>
  </si>
  <si>
    <t>聚氨酯</t>
  </si>
  <si>
    <t>临采</t>
    <phoneticPr fontId="34" type="noConversion"/>
  </si>
  <si>
    <t>SHT0018517</t>
    <phoneticPr fontId="34" type="noConversion"/>
  </si>
  <si>
    <t>开发周期30天</t>
    <phoneticPr fontId="34" type="noConversion"/>
  </si>
  <si>
    <t>SHT0010692</t>
    <phoneticPr fontId="34" type="noConversion"/>
  </si>
  <si>
    <t>SHT0010693</t>
  </si>
  <si>
    <t>SHT0018101</t>
    <phoneticPr fontId="34" type="noConversion"/>
  </si>
  <si>
    <t>座框横向钢丝1</t>
    <phoneticPr fontId="34" type="noConversion"/>
  </si>
  <si>
    <t>座框横向钢丝2</t>
    <phoneticPr fontId="34" type="noConversion"/>
  </si>
  <si>
    <t>座框横向钢丝</t>
    <phoneticPr fontId="34" type="noConversion"/>
  </si>
  <si>
    <r>
      <t>Q</t>
    </r>
    <r>
      <rPr>
        <sz val="11"/>
        <color theme="1"/>
        <rFont val="宋体"/>
        <family val="3"/>
        <charset val="134"/>
        <scheme val="minor"/>
      </rPr>
      <t>235</t>
    </r>
    <phoneticPr fontId="34" type="noConversion"/>
  </si>
  <si>
    <t>¢6</t>
    <phoneticPr fontId="34" type="noConversion"/>
  </si>
  <si>
    <t>14.5*15.5*20.5*7.5和14.5*15.5*20*8.5</t>
    <phoneticPr fontId="34" type="noConversion"/>
  </si>
  <si>
    <t>SHT0014052基础上更改</t>
    <phoneticPr fontId="34" type="noConversion"/>
  </si>
  <si>
    <t>BAS0000033未税价格0.3104基础上长度增加1mm,翻边增加0.5mm</t>
    <phoneticPr fontId="34" type="noConversion"/>
  </si>
  <si>
    <t>可以参考H6</t>
    <phoneticPr fontId="3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</si>
</sst>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00_ "/>
    <numFmt numFmtId="177" formatCode="0.000_);[Red]\(0.000\)"/>
  </numFmts>
  <fonts count="36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4"/>
      <color theme="1"/>
      <name val="华文楷体"/>
      <family val="3"/>
      <charset val="134"/>
    </font>
    <font>
      <strike/>
      <sz val="10"/>
      <color theme="1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sz val="14"/>
      <color theme="1"/>
      <name val="华文楷体"/>
      <family val="3"/>
      <charset val="134"/>
    </font>
    <font>
      <b/>
      <sz val="1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sz val="2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Arial"/>
      <family val="2"/>
    </font>
    <font>
      <sz val="12"/>
      <name val="新細明體"/>
      <charset val="134"/>
    </font>
    <font>
      <b/>
      <sz val="10"/>
      <name val="Arial"/>
      <family val="2"/>
    </font>
    <font>
      <sz val="12"/>
      <color indexed="0"/>
      <name val="宋体"/>
      <family val="3"/>
      <charset val="134"/>
    </font>
    <font>
      <sz val="11"/>
      <color theme="1"/>
      <name val="Tahoma"/>
      <family val="2"/>
    </font>
    <font>
      <sz val="11"/>
      <color indexed="8"/>
      <name val="宋体"/>
      <family val="3"/>
      <charset val="134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6">
    <xf numFmtId="0" fontId="0" fillId="0" borderId="0">
      <alignment vertical="center"/>
    </xf>
    <xf numFmtId="0" fontId="23" fillId="0" borderId="0"/>
    <xf numFmtId="0" fontId="33" fillId="0" borderId="0">
      <alignment vertical="center"/>
    </xf>
    <xf numFmtId="0" fontId="24" fillId="0" borderId="1" applyNumberFormat="0" applyFill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3" fillId="0" borderId="0"/>
    <xf numFmtId="0" fontId="25" fillId="0" borderId="0"/>
    <xf numFmtId="0" fontId="23" fillId="0" borderId="0"/>
    <xf numFmtId="0" fontId="23" fillId="0" borderId="0"/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Border="0" applyProtection="0">
      <alignment vertical="center"/>
    </xf>
    <xf numFmtId="0" fontId="28" fillId="0" borderId="0"/>
    <xf numFmtId="0" fontId="29" fillId="3" borderId="4" applyNumberFormat="0" applyFont="0" applyAlignment="0" applyProtection="0">
      <alignment vertical="center"/>
    </xf>
    <xf numFmtId="0" fontId="23" fillId="0" borderId="0"/>
    <xf numFmtId="0" fontId="33" fillId="0" borderId="0">
      <alignment vertical="center"/>
    </xf>
    <xf numFmtId="0" fontId="23" fillId="0" borderId="0"/>
    <xf numFmtId="0" fontId="30" fillId="0" borderId="0" applyNumberFormat="0" applyFill="0" applyBorder="0" applyAlignment="0" applyProtection="0"/>
    <xf numFmtId="0" fontId="23" fillId="0" borderId="0"/>
    <xf numFmtId="0" fontId="33" fillId="0" borderId="0">
      <alignment vertical="center"/>
    </xf>
    <xf numFmtId="0" fontId="23" fillId="0" borderId="0"/>
    <xf numFmtId="0" fontId="23" fillId="0" borderId="0"/>
    <xf numFmtId="0" fontId="33" fillId="0" borderId="0"/>
    <xf numFmtId="0" fontId="33" fillId="0" borderId="0">
      <alignment vertical="center"/>
    </xf>
    <xf numFmtId="0" fontId="31" fillId="0" borderId="0"/>
    <xf numFmtId="0" fontId="33" fillId="0" borderId="0">
      <alignment vertical="center"/>
    </xf>
  </cellStyleXfs>
  <cellXfs count="9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16" applyNumberFormat="1" applyFont="1" applyFill="1" applyBorder="1" applyAlignment="1" applyProtection="1">
      <alignment horizontal="center" vertical="top" wrapText="1"/>
      <protection locked="0"/>
    </xf>
    <xf numFmtId="0" fontId="2" fillId="0" borderId="0" xfId="3" applyFont="1" applyFill="1" applyBorder="1" applyAlignment="1" applyProtection="1">
      <alignment horizontal="center" vertical="center" wrapText="1"/>
      <protection locked="0"/>
    </xf>
    <xf numFmtId="0" fontId="2" fillId="0" borderId="0" xfId="3" applyFont="1" applyFill="1" applyBorder="1" applyAlignment="1" applyProtection="1">
      <alignment horizontal="center" vertical="center" wrapText="1"/>
      <protection locked="0"/>
    </xf>
    <xf numFmtId="0" fontId="2" fillId="0" borderId="0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6" applyFont="1" applyFill="1" applyBorder="1" applyAlignment="1" applyProtection="1">
      <alignment horizontal="center" vertical="center" wrapText="1"/>
      <protection locked="0"/>
    </xf>
    <xf numFmtId="0" fontId="2" fillId="0" borderId="1" xfId="16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16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16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16" applyFont="1" applyFill="1" applyBorder="1" applyAlignment="1" applyProtection="1">
      <alignment horizontal="center" vertical="center" wrapText="1"/>
      <protection locked="0"/>
    </xf>
    <xf numFmtId="0" fontId="0" fillId="0" borderId="1" xfId="5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0" fillId="0" borderId="1" xfId="2" applyNumberFormat="1" applyFont="1" applyFill="1" applyBorder="1" applyAlignment="1" applyProtection="1">
      <alignment horizontal="center" vertical="center" wrapText="1"/>
    </xf>
    <xf numFmtId="0" fontId="10" fillId="0" borderId="1" xfId="2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2" fillId="0" borderId="0" xfId="16" applyNumberFormat="1" applyFont="1" applyFill="1" applyBorder="1" applyAlignment="1" applyProtection="1">
      <alignment horizontal="center" vertical="top" wrapText="1"/>
      <protection locked="0"/>
    </xf>
    <xf numFmtId="0" fontId="2" fillId="0" borderId="0" xfId="3" applyFont="1" applyFill="1" applyBorder="1" applyAlignment="1" applyProtection="1">
      <alignment horizontal="center" vertical="center" wrapText="1"/>
      <protection locked="0"/>
    </xf>
    <xf numFmtId="0" fontId="2" fillId="2" borderId="0" xfId="3" applyFont="1" applyFill="1" applyBorder="1" applyAlignment="1" applyProtection="1">
      <alignment horizontal="center" vertical="center" wrapText="1"/>
      <protection locked="0"/>
    </xf>
    <xf numFmtId="0" fontId="2" fillId="0" borderId="0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6" applyFont="1" applyFill="1" applyBorder="1" applyAlignment="1" applyProtection="1">
      <alignment horizontal="center" vertical="center" wrapText="1"/>
      <protection locked="0"/>
    </xf>
    <xf numFmtId="0" fontId="2" fillId="0" borderId="1" xfId="16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6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16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2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7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177" fontId="12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16" applyFont="1" applyFill="1" applyBorder="1" applyAlignment="1" applyProtection="1">
      <alignment horizontal="center" vertical="center" wrapText="1"/>
      <protection locked="0"/>
    </xf>
    <xf numFmtId="0" fontId="2" fillId="2" borderId="1" xfId="16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16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16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176" fontId="14" fillId="2" borderId="1" xfId="0" applyNumberFormat="1" applyFont="1" applyFill="1" applyBorder="1" applyAlignment="1">
      <alignment horizontal="left" vertical="center" wrapText="1"/>
    </xf>
    <xf numFmtId="0" fontId="10" fillId="2" borderId="1" xfId="2" applyNumberFormat="1" applyFont="1" applyFill="1" applyBorder="1" applyAlignment="1" applyProtection="1">
      <alignment horizontal="center" vertical="center" wrapText="1"/>
    </xf>
    <xf numFmtId="0" fontId="0" fillId="0" borderId="0" xfId="8" applyFont="1" applyFill="1" applyAlignment="1">
      <alignment vertical="center"/>
    </xf>
    <xf numFmtId="0" fontId="0" fillId="2" borderId="0" xfId="8" applyFont="1" applyFill="1" applyAlignment="1">
      <alignment vertical="center"/>
    </xf>
    <xf numFmtId="0" fontId="0" fillId="0" borderId="0" xfId="8" applyFont="1" applyFill="1" applyAlignment="1">
      <alignment vertical="center"/>
    </xf>
    <xf numFmtId="0" fontId="6" fillId="0" borderId="1" xfId="8" applyFont="1" applyFill="1" applyBorder="1" applyAlignment="1">
      <alignment horizontal="center" vertical="center" wrapText="1"/>
    </xf>
    <xf numFmtId="0" fontId="16" fillId="0" borderId="1" xfId="8" applyFont="1" applyFill="1" applyBorder="1" applyAlignment="1">
      <alignment horizontal="center" vertical="center" wrapText="1"/>
    </xf>
    <xf numFmtId="0" fontId="2" fillId="0" borderId="1" xfId="8" applyFont="1" applyFill="1" applyBorder="1" applyAlignment="1">
      <alignment horizontal="center" vertical="center" wrapText="1"/>
    </xf>
    <xf numFmtId="14" fontId="2" fillId="0" borderId="1" xfId="8" applyNumberFormat="1" applyFont="1" applyFill="1" applyBorder="1" applyAlignment="1">
      <alignment horizontal="center" vertical="center" wrapText="1"/>
    </xf>
    <xf numFmtId="0" fontId="2" fillId="0" borderId="1" xfId="8" applyFont="1" applyFill="1" applyBorder="1" applyAlignment="1">
      <alignment horizontal="left" vertical="center" wrapText="1"/>
    </xf>
    <xf numFmtId="0" fontId="16" fillId="0" borderId="1" xfId="8" applyFont="1" applyFill="1" applyBorder="1" applyAlignment="1">
      <alignment horizontal="center" vertical="center" wrapText="1"/>
    </xf>
    <xf numFmtId="0" fontId="2" fillId="0" borderId="1" xfId="8" applyFont="1" applyFill="1" applyBorder="1" applyAlignment="1">
      <alignment horizontal="center" vertical="center" wrapText="1"/>
    </xf>
    <xf numFmtId="14" fontId="2" fillId="0" borderId="1" xfId="8" applyNumberFormat="1" applyFont="1" applyFill="1" applyBorder="1" applyAlignment="1">
      <alignment horizontal="center" vertical="center" wrapText="1"/>
    </xf>
    <xf numFmtId="0" fontId="2" fillId="0" borderId="1" xfId="8" applyFont="1" applyFill="1" applyBorder="1" applyAlignment="1">
      <alignment horizontal="left" vertical="center" wrapText="1"/>
    </xf>
    <xf numFmtId="0" fontId="6" fillId="0" borderId="1" xfId="8" applyFont="1" applyFill="1" applyBorder="1" applyAlignment="1">
      <alignment horizontal="center" vertical="center" wrapText="1"/>
    </xf>
    <xf numFmtId="0" fontId="16" fillId="2" borderId="1" xfId="8" applyFont="1" applyFill="1" applyBorder="1" applyAlignment="1">
      <alignment horizontal="center" vertical="center" wrapText="1"/>
    </xf>
    <xf numFmtId="0" fontId="2" fillId="2" borderId="1" xfId="8" applyFont="1" applyFill="1" applyBorder="1" applyAlignment="1">
      <alignment horizontal="center" vertical="center" wrapText="1"/>
    </xf>
    <xf numFmtId="14" fontId="2" fillId="2" borderId="1" xfId="8" applyNumberFormat="1" applyFont="1" applyFill="1" applyBorder="1" applyAlignment="1">
      <alignment horizontal="center" vertical="center" wrapText="1"/>
    </xf>
    <xf numFmtId="0" fontId="2" fillId="2" borderId="1" xfId="8" applyFont="1" applyFill="1" applyBorder="1" applyAlignment="1">
      <alignment horizontal="left" vertical="center" wrapText="1"/>
    </xf>
    <xf numFmtId="0" fontId="6" fillId="2" borderId="1" xfId="8" applyFont="1" applyFill="1" applyBorder="1" applyAlignment="1">
      <alignment horizontal="center" vertical="center" wrapText="1"/>
    </xf>
    <xf numFmtId="0" fontId="0" fillId="0" borderId="0" xfId="8" applyFont="1" applyFill="1" applyAlignment="1">
      <alignment vertical="center"/>
    </xf>
    <xf numFmtId="0" fontId="18" fillId="0" borderId="0" xfId="8" applyFont="1" applyFill="1" applyAlignment="1">
      <alignment horizontal="right"/>
    </xf>
    <xf numFmtId="0" fontId="0" fillId="0" borderId="2" xfId="8" applyFont="1" applyFill="1" applyBorder="1" applyAlignment="1">
      <alignment vertical="center"/>
    </xf>
    <xf numFmtId="0" fontId="0" fillId="0" borderId="3" xfId="8" applyFont="1" applyFill="1" applyBorder="1" applyAlignment="1">
      <alignment vertical="center"/>
    </xf>
    <xf numFmtId="0" fontId="19" fillId="0" borderId="2" xfId="8" applyFont="1" applyFill="1" applyBorder="1" applyAlignment="1">
      <alignment horizontal="center" vertical="center"/>
    </xf>
    <xf numFmtId="0" fontId="20" fillId="0" borderId="0" xfId="8" applyFont="1" applyFill="1" applyAlignment="1">
      <alignment vertical="center"/>
    </xf>
    <xf numFmtId="0" fontId="21" fillId="0" borderId="0" xfId="8" applyFont="1" applyFill="1" applyAlignment="1">
      <alignment vertical="center"/>
    </xf>
    <xf numFmtId="0" fontId="22" fillId="0" borderId="0" xfId="0" applyFont="1">
      <alignment vertical="center"/>
    </xf>
    <xf numFmtId="0" fontId="35" fillId="0" borderId="0" xfId="0" applyFont="1">
      <alignment vertical="center"/>
    </xf>
    <xf numFmtId="0" fontId="18" fillId="0" borderId="0" xfId="8" applyFont="1" applyFill="1" applyAlignment="1">
      <alignment horizontal="right"/>
    </xf>
    <xf numFmtId="0" fontId="0" fillId="0" borderId="0" xfId="8" applyFont="1" applyFill="1" applyAlignment="1">
      <alignment horizontal="center" vertical="center"/>
    </xf>
    <xf numFmtId="0" fontId="17" fillId="0" borderId="0" xfId="8" applyFont="1" applyFill="1" applyAlignment="1">
      <alignment horizontal="center" vertical="center"/>
    </xf>
    <xf numFmtId="0" fontId="15" fillId="0" borderId="1" xfId="8" applyFont="1" applyFill="1" applyBorder="1" applyAlignment="1">
      <alignment horizontal="center" vertical="center" wrapText="1"/>
    </xf>
    <xf numFmtId="0" fontId="6" fillId="0" borderId="1" xfId="3" applyFont="1" applyFill="1" applyBorder="1" applyAlignment="1" applyProtection="1">
      <alignment horizontal="center" vertical="center" wrapText="1" shrinkToFit="1"/>
      <protection locked="0"/>
    </xf>
    <xf numFmtId="0" fontId="4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6" applyFont="1" applyFill="1" applyBorder="1" applyAlignment="1" applyProtection="1">
      <alignment horizontal="center" vertical="center" wrapText="1"/>
      <protection locked="0"/>
    </xf>
    <xf numFmtId="0" fontId="9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6" applyNumberFormat="1" applyFont="1" applyFill="1" applyBorder="1" applyAlignment="1" applyProtection="1">
      <alignment horizontal="left" vertical="center" wrapText="1"/>
      <protection locked="0"/>
    </xf>
    <xf numFmtId="0" fontId="5" fillId="0" borderId="1" xfId="6" applyNumberFormat="1" applyFont="1" applyFill="1" applyBorder="1" applyAlignment="1" applyProtection="1">
      <alignment horizontal="left" vertical="center" wrapText="1"/>
      <protection locked="0"/>
    </xf>
    <xf numFmtId="0" fontId="5" fillId="0" borderId="1" xfId="6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3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6" applyNumberFormat="1" applyFont="1" applyFill="1" applyBorder="1" applyAlignment="1" applyProtection="1">
      <alignment horizontal="center" vertical="center" wrapText="1"/>
      <protection locked="0"/>
    </xf>
  </cellXfs>
  <cellStyles count="26">
    <cellStyle name="BOM_Level_1" xfId="10"/>
    <cellStyle name="BOM_Level_Below3" xfId="3"/>
    <cellStyle name="RowLevel_1" xfId="17"/>
    <cellStyle name="常规" xfId="0" builtinId="0"/>
    <cellStyle name="常规 10" xfId="9"/>
    <cellStyle name="常规 10 4" xfId="20"/>
    <cellStyle name="常规 2" xfId="11"/>
    <cellStyle name="常规 2 2" xfId="8"/>
    <cellStyle name="常规 2 27" xfId="5"/>
    <cellStyle name="常规 2 27 2" xfId="19"/>
    <cellStyle name="常规 3" xfId="12"/>
    <cellStyle name="常规 3 29" xfId="2"/>
    <cellStyle name="常规 3 29 2" xfId="23"/>
    <cellStyle name="常规 3 30" xfId="15"/>
    <cellStyle name="常规 3 31" xfId="25"/>
    <cellStyle name="常规 4 2" xfId="14"/>
    <cellStyle name="常规 40" xfId="4"/>
    <cellStyle name="常规 47" xfId="22"/>
    <cellStyle name="常规 5" xfId="24"/>
    <cellStyle name="常规 5 2" xfId="7"/>
    <cellStyle name="样式 1" xfId="16"/>
    <cellStyle name="样式 1 10" xfId="1"/>
    <cellStyle name="样式 1 2" xfId="18"/>
    <cellStyle name="样式 1 3" xfId="21"/>
    <cellStyle name="样式 1 5 2" xfId="6"/>
    <cellStyle name="注释 10" xfId="13"/>
  </cellStyles>
  <dxfs count="26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0000"/>
      <color rgb="FF00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www.wps.cn/officeDocument/2023/relationships/customStorage" Target="customStorage/customStorage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emf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emf"/><Relationship Id="rId8" Type="http://schemas.openxmlformats.org/officeDocument/2006/relationships/image" Target="../media/image8.png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56515</xdr:colOff>
      <xdr:row>7</xdr:row>
      <xdr:rowOff>323215</xdr:rowOff>
    </xdr:from>
    <xdr:to>
      <xdr:col>6</xdr:col>
      <xdr:colOff>442482</xdr:colOff>
      <xdr:row>7</xdr:row>
      <xdr:rowOff>558538</xdr:rowOff>
    </xdr:to>
    <xdr:pic>
      <xdr:nvPicPr>
        <xdr:cNvPr id="2" name="Picture 36" descr="0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005" y="1546225"/>
          <a:ext cx="3854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25400</xdr:colOff>
      <xdr:row>8</xdr:row>
      <xdr:rowOff>92075</xdr:rowOff>
    </xdr:from>
    <xdr:to>
      <xdr:col>6</xdr:col>
      <xdr:colOff>479724</xdr:colOff>
      <xdr:row>8</xdr:row>
      <xdr:rowOff>435722</xdr:rowOff>
    </xdr:to>
    <xdr:pic>
      <xdr:nvPicPr>
        <xdr:cNvPr id="5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890" y="1546225"/>
          <a:ext cx="4540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88265</xdr:colOff>
      <xdr:row>9</xdr:row>
      <xdr:rowOff>53975</xdr:rowOff>
    </xdr:from>
    <xdr:to>
      <xdr:col>6</xdr:col>
      <xdr:colOff>479836</xdr:colOff>
      <xdr:row>9</xdr:row>
      <xdr:rowOff>435722</xdr:rowOff>
    </xdr:to>
    <xdr:pic>
      <xdr:nvPicPr>
        <xdr:cNvPr id="6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1546225"/>
          <a:ext cx="3911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140335</xdr:colOff>
      <xdr:row>10</xdr:row>
      <xdr:rowOff>175895</xdr:rowOff>
    </xdr:from>
    <xdr:to>
      <xdr:col>6</xdr:col>
      <xdr:colOff>479478</xdr:colOff>
      <xdr:row>10</xdr:row>
      <xdr:rowOff>411218</xdr:rowOff>
    </xdr:to>
    <xdr:pic>
      <xdr:nvPicPr>
        <xdr:cNvPr id="9" name="Picture 36" descr="0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4825" y="1546225"/>
          <a:ext cx="3390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212725</xdr:colOff>
      <xdr:row>11</xdr:row>
      <xdr:rowOff>73660</xdr:rowOff>
    </xdr:from>
    <xdr:to>
      <xdr:col>6</xdr:col>
      <xdr:colOff>451569</xdr:colOff>
      <xdr:row>11</xdr:row>
      <xdr:rowOff>436552</xdr:rowOff>
    </xdr:to>
    <xdr:pic>
      <xdr:nvPicPr>
        <xdr:cNvPr id="10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87215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12</xdr:row>
      <xdr:rowOff>111760</xdr:rowOff>
    </xdr:from>
    <xdr:to>
      <xdr:col>6</xdr:col>
      <xdr:colOff>479537</xdr:colOff>
      <xdr:row>12</xdr:row>
      <xdr:rowOff>435610</xdr:rowOff>
    </xdr:to>
    <xdr:pic>
      <xdr:nvPicPr>
        <xdr:cNvPr id="21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1546225"/>
          <a:ext cx="336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130175</xdr:colOff>
      <xdr:row>13</xdr:row>
      <xdr:rowOff>114300</xdr:rowOff>
    </xdr:from>
    <xdr:to>
      <xdr:col>6</xdr:col>
      <xdr:colOff>479497</xdr:colOff>
      <xdr:row>13</xdr:row>
      <xdr:rowOff>436336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04665" y="1546225"/>
          <a:ext cx="349250" cy="0"/>
        </a:xfrm>
        <a:prstGeom prst="rect">
          <a:avLst/>
        </a:prstGeom>
      </xdr:spPr>
    </xdr:pic>
    <xdr:clientData/>
  </xdr:twoCellAnchor>
  <xdr:twoCellAnchor>
    <xdr:from>
      <xdr:col>6</xdr:col>
      <xdr:colOff>72390</xdr:colOff>
      <xdr:row>14</xdr:row>
      <xdr:rowOff>208280</xdr:rowOff>
    </xdr:from>
    <xdr:to>
      <xdr:col>6</xdr:col>
      <xdr:colOff>479650</xdr:colOff>
      <xdr:row>14</xdr:row>
      <xdr:rowOff>389255</xdr:rowOff>
    </xdr:to>
    <xdr:pic>
      <xdr:nvPicPr>
        <xdr:cNvPr id="23" name="Picture 331" descr="3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21097" b="31740"/>
        <a:stretch>
          <a:fillRect/>
        </a:stretch>
      </xdr:blipFill>
      <xdr:spPr>
        <a:xfrm>
          <a:off x="4246880" y="1546225"/>
          <a:ext cx="40703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78441</xdr:colOff>
      <xdr:row>15</xdr:row>
      <xdr:rowOff>100853</xdr:rowOff>
    </xdr:from>
    <xdr:to>
      <xdr:col>6</xdr:col>
      <xdr:colOff>650576</xdr:colOff>
      <xdr:row>15</xdr:row>
      <xdr:rowOff>522493</xdr:rowOff>
    </xdr:to>
    <xdr:pic>
      <xdr:nvPicPr>
        <xdr:cNvPr id="3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1546225"/>
          <a:ext cx="4546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141194</xdr:colOff>
      <xdr:row>16</xdr:row>
      <xdr:rowOff>62753</xdr:rowOff>
    </xdr:from>
    <xdr:to>
      <xdr:col>6</xdr:col>
      <xdr:colOff>563017</xdr:colOff>
      <xdr:row>16</xdr:row>
      <xdr:rowOff>487295</xdr:rowOff>
    </xdr:to>
    <xdr:pic>
      <xdr:nvPicPr>
        <xdr:cNvPr id="4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1546225"/>
          <a:ext cx="3917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138430</xdr:colOff>
      <xdr:row>17</xdr:row>
      <xdr:rowOff>66040</xdr:rowOff>
    </xdr:from>
    <xdr:to>
      <xdr:col>6</xdr:col>
      <xdr:colOff>377274</xdr:colOff>
      <xdr:row>17</xdr:row>
      <xdr:rowOff>428932</xdr:rowOff>
    </xdr:to>
    <xdr:pic>
      <xdr:nvPicPr>
        <xdr:cNvPr id="8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18</xdr:row>
      <xdr:rowOff>150495</xdr:rowOff>
    </xdr:from>
    <xdr:to>
      <xdr:col>6</xdr:col>
      <xdr:colOff>461645</xdr:colOff>
      <xdr:row>18</xdr:row>
      <xdr:rowOff>360680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4414520" y="1324610"/>
          <a:ext cx="0" cy="442595"/>
        </a:xfrm>
        <a:prstGeom prst="rect">
          <a:avLst/>
        </a:prstGeom>
      </xdr:spPr>
    </xdr:pic>
    <xdr:clientData/>
  </xdr:twoCellAnchor>
  <xdr:twoCellAnchor>
    <xdr:from>
      <xdr:col>6</xdr:col>
      <xdr:colOff>76835</xdr:colOff>
      <xdr:row>19</xdr:row>
      <xdr:rowOff>63500</xdr:rowOff>
    </xdr:from>
    <xdr:to>
      <xdr:col>6</xdr:col>
      <xdr:colOff>501650</xdr:colOff>
      <xdr:row>19</xdr:row>
      <xdr:rowOff>368300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51325" y="1546225"/>
          <a:ext cx="42481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122555</xdr:colOff>
      <xdr:row>20</xdr:row>
      <xdr:rowOff>90170</xdr:rowOff>
    </xdr:from>
    <xdr:to>
      <xdr:col>6</xdr:col>
      <xdr:colOff>405290</xdr:colOff>
      <xdr:row>20</xdr:row>
      <xdr:rowOff>535991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flipV="1">
          <a:off x="4297045" y="1546225"/>
          <a:ext cx="282575" cy="0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21</xdr:row>
      <xdr:rowOff>173990</xdr:rowOff>
    </xdr:from>
    <xdr:to>
      <xdr:col>6</xdr:col>
      <xdr:colOff>457835</xdr:colOff>
      <xdr:row>21</xdr:row>
      <xdr:rowOff>509270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21480" y="1546225"/>
          <a:ext cx="410845" cy="0"/>
        </a:xfrm>
        <a:prstGeom prst="rect">
          <a:avLst/>
        </a:prstGeom>
      </xdr:spPr>
    </xdr:pic>
    <xdr:clientData/>
  </xdr:twoCellAnchor>
  <xdr:twoCellAnchor>
    <xdr:from>
      <xdr:col>6</xdr:col>
      <xdr:colOff>90170</xdr:colOff>
      <xdr:row>23</xdr:row>
      <xdr:rowOff>156845</xdr:rowOff>
    </xdr:from>
    <xdr:to>
      <xdr:col>6</xdr:col>
      <xdr:colOff>383209</xdr:colOff>
      <xdr:row>23</xdr:row>
      <xdr:rowOff>481816</xdr:rowOff>
    </xdr:to>
    <xdr:pic>
      <xdr:nvPicPr>
        <xdr:cNvPr id="16" name="图片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1546225"/>
          <a:ext cx="2927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465044</xdr:colOff>
      <xdr:row>23</xdr:row>
      <xdr:rowOff>119062</xdr:rowOff>
    </xdr:from>
    <xdr:to>
      <xdr:col>7</xdr:col>
      <xdr:colOff>59531</xdr:colOff>
      <xdr:row>23</xdr:row>
      <xdr:rowOff>119532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39310" y="1546225"/>
          <a:ext cx="127000" cy="0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22</xdr:row>
      <xdr:rowOff>62230</xdr:rowOff>
    </xdr:from>
    <xdr:to>
      <xdr:col>6</xdr:col>
      <xdr:colOff>410210</xdr:colOff>
      <xdr:row>22</xdr:row>
      <xdr:rowOff>441325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13860" y="1546225"/>
          <a:ext cx="370840" cy="0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24</xdr:row>
      <xdr:rowOff>167005</xdr:rowOff>
    </xdr:from>
    <xdr:to>
      <xdr:col>6</xdr:col>
      <xdr:colOff>462915</xdr:colOff>
      <xdr:row>24</xdr:row>
      <xdr:rowOff>483235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23080" y="1546225"/>
          <a:ext cx="314325" cy="0"/>
        </a:xfrm>
        <a:prstGeom prst="rect">
          <a:avLst/>
        </a:prstGeom>
      </xdr:spPr>
    </xdr:pic>
    <xdr:clientData/>
  </xdr:twoCellAnchor>
  <xdr:twoCellAnchor>
    <xdr:from>
      <xdr:col>6</xdr:col>
      <xdr:colOff>160655</xdr:colOff>
      <xdr:row>25</xdr:row>
      <xdr:rowOff>179070</xdr:rowOff>
    </xdr:from>
    <xdr:to>
      <xdr:col>6</xdr:col>
      <xdr:colOff>421640</xdr:colOff>
      <xdr:row>25</xdr:row>
      <xdr:rowOff>478155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35145" y="1546225"/>
          <a:ext cx="260985" cy="0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26</xdr:row>
      <xdr:rowOff>144145</xdr:rowOff>
    </xdr:from>
    <xdr:to>
      <xdr:col>6</xdr:col>
      <xdr:colOff>520065</xdr:colOff>
      <xdr:row>26</xdr:row>
      <xdr:rowOff>469265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27830" y="1546225"/>
          <a:ext cx="466725" cy="0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27</xdr:row>
      <xdr:rowOff>212725</xdr:rowOff>
    </xdr:from>
    <xdr:to>
      <xdr:col>6</xdr:col>
      <xdr:colOff>471170</xdr:colOff>
      <xdr:row>27</xdr:row>
      <xdr:rowOff>480060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23080" y="1546225"/>
          <a:ext cx="322580" cy="0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28</xdr:row>
      <xdr:rowOff>197485</xdr:rowOff>
    </xdr:from>
    <xdr:to>
      <xdr:col>6</xdr:col>
      <xdr:colOff>404495</xdr:colOff>
      <xdr:row>28</xdr:row>
      <xdr:rowOff>500380</xdr:rowOff>
    </xdr:to>
    <xdr:pic>
      <xdr:nvPicPr>
        <xdr:cNvPr id="24" name="图片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1546225"/>
          <a:ext cx="3263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150495</xdr:colOff>
      <xdr:row>29</xdr:row>
      <xdr:rowOff>78740</xdr:rowOff>
    </xdr:from>
    <xdr:to>
      <xdr:col>6</xdr:col>
      <xdr:colOff>668655</xdr:colOff>
      <xdr:row>29</xdr:row>
      <xdr:rowOff>462915</xdr:rowOff>
    </xdr:to>
    <xdr:pic>
      <xdr:nvPicPr>
        <xdr:cNvPr id="25" name="图片 24" descr="70e570ecb6aef5dd93b6b5da11ccfb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24985" y="1546225"/>
          <a:ext cx="382270" cy="0"/>
        </a:xfrm>
        <a:prstGeom prst="rect">
          <a:avLst/>
        </a:prstGeom>
      </xdr:spPr>
    </xdr:pic>
    <xdr:clientData/>
  </xdr:twoCellAnchor>
  <xdr:twoCellAnchor>
    <xdr:from>
      <xdr:col>6</xdr:col>
      <xdr:colOff>166688</xdr:colOff>
      <xdr:row>30</xdr:row>
      <xdr:rowOff>119063</xdr:rowOff>
    </xdr:from>
    <xdr:to>
      <xdr:col>6</xdr:col>
      <xdr:colOff>685546</xdr:colOff>
      <xdr:row>30</xdr:row>
      <xdr:rowOff>416019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60" y="1546225"/>
          <a:ext cx="366395" cy="0"/>
        </a:xfrm>
        <a:prstGeom prst="rect">
          <a:avLst/>
        </a:prstGeom>
      </xdr:spPr>
    </xdr:pic>
    <xdr:clientData/>
  </xdr:twoCellAnchor>
  <xdr:twoCellAnchor>
    <xdr:from>
      <xdr:col>6</xdr:col>
      <xdr:colOff>141194</xdr:colOff>
      <xdr:row>31</xdr:row>
      <xdr:rowOff>62753</xdr:rowOff>
    </xdr:from>
    <xdr:to>
      <xdr:col>6</xdr:col>
      <xdr:colOff>563017</xdr:colOff>
      <xdr:row>31</xdr:row>
      <xdr:rowOff>487295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1546225"/>
          <a:ext cx="3917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18415</xdr:colOff>
      <xdr:row>27</xdr:row>
      <xdr:rowOff>107315</xdr:rowOff>
    </xdr:from>
    <xdr:to>
      <xdr:col>6</xdr:col>
      <xdr:colOff>486410</xdr:colOff>
      <xdr:row>27</xdr:row>
      <xdr:rowOff>586105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92905" y="1546225"/>
          <a:ext cx="467995" cy="0"/>
        </a:xfrm>
        <a:prstGeom prst="rect">
          <a:avLst/>
        </a:prstGeom>
      </xdr:spPr>
    </xdr:pic>
    <xdr:clientData/>
  </xdr:twoCellAnchor>
  <xdr:twoCellAnchor>
    <xdr:from>
      <xdr:col>6</xdr:col>
      <xdr:colOff>46355</xdr:colOff>
      <xdr:row>32</xdr:row>
      <xdr:rowOff>53340</xdr:rowOff>
    </xdr:from>
    <xdr:to>
      <xdr:col>6</xdr:col>
      <xdr:colOff>514350</xdr:colOff>
      <xdr:row>32</xdr:row>
      <xdr:rowOff>532130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20845" y="1546225"/>
          <a:ext cx="467995" cy="0"/>
        </a:xfrm>
        <a:prstGeom prst="rect">
          <a:avLst/>
        </a:prstGeom>
      </xdr:spPr>
    </xdr:pic>
    <xdr:clientData/>
  </xdr:twoCellAnchor>
  <xdr:twoCellAnchor>
    <xdr:from>
      <xdr:col>6</xdr:col>
      <xdr:colOff>16510</xdr:colOff>
      <xdr:row>33</xdr:row>
      <xdr:rowOff>151765</xdr:rowOff>
    </xdr:from>
    <xdr:to>
      <xdr:col>6</xdr:col>
      <xdr:colOff>476250</xdr:colOff>
      <xdr:row>33</xdr:row>
      <xdr:rowOff>611505</xdr:rowOff>
    </xdr:to>
    <xdr:pic>
      <xdr:nvPicPr>
        <xdr:cNvPr id="31" name="Picture 433" descr="rId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1546225"/>
          <a:ext cx="4597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34</xdr:row>
      <xdr:rowOff>126365</xdr:rowOff>
    </xdr:from>
    <xdr:to>
      <xdr:col>6</xdr:col>
      <xdr:colOff>377274</xdr:colOff>
      <xdr:row>34</xdr:row>
      <xdr:rowOff>520977</xdr:rowOff>
    </xdr:to>
    <xdr:pic>
      <xdr:nvPicPr>
        <xdr:cNvPr id="32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69215</xdr:colOff>
      <xdr:row>35</xdr:row>
      <xdr:rowOff>97155</xdr:rowOff>
    </xdr:from>
    <xdr:to>
      <xdr:col>6</xdr:col>
      <xdr:colOff>513715</xdr:colOff>
      <xdr:row>35</xdr:row>
      <xdr:rowOff>541655</xdr:rowOff>
    </xdr:to>
    <xdr:pic>
      <xdr:nvPicPr>
        <xdr:cNvPr id="34" name="Picture 433" descr="rId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705" y="1546225"/>
          <a:ext cx="444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36</xdr:row>
      <xdr:rowOff>28575</xdr:rowOff>
    </xdr:from>
    <xdr:to>
      <xdr:col>6</xdr:col>
      <xdr:colOff>438150</xdr:colOff>
      <xdr:row>36</xdr:row>
      <xdr:rowOff>381000</xdr:rowOff>
    </xdr:to>
    <xdr:pic>
      <xdr:nvPicPr>
        <xdr:cNvPr id="35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546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37</xdr:row>
      <xdr:rowOff>28575</xdr:rowOff>
    </xdr:from>
    <xdr:to>
      <xdr:col>6</xdr:col>
      <xdr:colOff>438150</xdr:colOff>
      <xdr:row>37</xdr:row>
      <xdr:rowOff>509067</xdr:rowOff>
    </xdr:to>
    <xdr:pic>
      <xdr:nvPicPr>
        <xdr:cNvPr id="36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546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68580</xdr:colOff>
      <xdr:row>39</xdr:row>
      <xdr:rowOff>274955</xdr:rowOff>
    </xdr:from>
    <xdr:to>
      <xdr:col>6</xdr:col>
      <xdr:colOff>516890</xdr:colOff>
      <xdr:row>39</xdr:row>
      <xdr:rowOff>606425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070" y="1546225"/>
          <a:ext cx="4483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38735</xdr:colOff>
      <xdr:row>40</xdr:row>
      <xdr:rowOff>189865</xdr:rowOff>
    </xdr:from>
    <xdr:to>
      <xdr:col>6</xdr:col>
      <xdr:colOff>487680</xdr:colOff>
      <xdr:row>40</xdr:row>
      <xdr:rowOff>521970</xdr:rowOff>
    </xdr:to>
    <xdr:pic>
      <xdr:nvPicPr>
        <xdr:cNvPr id="39" name="图片 3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1546225"/>
          <a:ext cx="4489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46990</xdr:colOff>
      <xdr:row>41</xdr:row>
      <xdr:rowOff>120650</xdr:rowOff>
    </xdr:from>
    <xdr:to>
      <xdr:col>6</xdr:col>
      <xdr:colOff>468630</xdr:colOff>
      <xdr:row>41</xdr:row>
      <xdr:rowOff>545465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1480" y="1546225"/>
          <a:ext cx="421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151130</xdr:colOff>
      <xdr:row>42</xdr:row>
      <xdr:rowOff>113030</xdr:rowOff>
    </xdr:from>
    <xdr:to>
      <xdr:col>6</xdr:col>
      <xdr:colOff>389890</xdr:colOff>
      <xdr:row>42</xdr:row>
      <xdr:rowOff>507365</xdr:rowOff>
    </xdr:to>
    <xdr:pic>
      <xdr:nvPicPr>
        <xdr:cNvPr id="29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2562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24765</xdr:colOff>
      <xdr:row>43</xdr:row>
      <xdr:rowOff>245745</xdr:rowOff>
    </xdr:from>
    <xdr:to>
      <xdr:col>6</xdr:col>
      <xdr:colOff>446405</xdr:colOff>
      <xdr:row>43</xdr:row>
      <xdr:rowOff>527685</xdr:rowOff>
    </xdr:to>
    <xdr:pic>
      <xdr:nvPicPr>
        <xdr:cNvPr id="41" name="图片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255" y="1546225"/>
          <a:ext cx="421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91440</xdr:colOff>
      <xdr:row>44</xdr:row>
      <xdr:rowOff>163830</xdr:rowOff>
    </xdr:from>
    <xdr:to>
      <xdr:col>6</xdr:col>
      <xdr:colOff>492760</xdr:colOff>
      <xdr:row>44</xdr:row>
      <xdr:rowOff>571500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65930" y="1546225"/>
          <a:ext cx="401320" cy="0"/>
        </a:xfrm>
        <a:prstGeom prst="rect">
          <a:avLst/>
        </a:prstGeom>
      </xdr:spPr>
    </xdr:pic>
    <xdr:clientData/>
  </xdr:twoCellAnchor>
  <xdr:twoCellAnchor>
    <xdr:from>
      <xdr:col>6</xdr:col>
      <xdr:colOff>128905</xdr:colOff>
      <xdr:row>46</xdr:row>
      <xdr:rowOff>60325</xdr:rowOff>
    </xdr:from>
    <xdr:to>
      <xdr:col>6</xdr:col>
      <xdr:colOff>436880</xdr:colOff>
      <xdr:row>46</xdr:row>
      <xdr:rowOff>569595</xdr:rowOff>
    </xdr:to>
    <xdr:pic>
      <xdr:nvPicPr>
        <xdr:cNvPr id="44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3395" y="1546225"/>
          <a:ext cx="307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181535</xdr:colOff>
      <xdr:row>47</xdr:row>
      <xdr:rowOff>125506</xdr:rowOff>
    </xdr:from>
    <xdr:to>
      <xdr:col>6</xdr:col>
      <xdr:colOff>603358</xdr:colOff>
      <xdr:row>47</xdr:row>
      <xdr:rowOff>550048</xdr:rowOff>
    </xdr:to>
    <xdr:pic>
      <xdr:nvPicPr>
        <xdr:cNvPr id="45" name="图片 4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1546225"/>
          <a:ext cx="3517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181535</xdr:colOff>
      <xdr:row>48</xdr:row>
      <xdr:rowOff>125506</xdr:rowOff>
    </xdr:from>
    <xdr:to>
      <xdr:col>6</xdr:col>
      <xdr:colOff>603358</xdr:colOff>
      <xdr:row>48</xdr:row>
      <xdr:rowOff>550048</xdr:rowOff>
    </xdr:to>
    <xdr:pic>
      <xdr:nvPicPr>
        <xdr:cNvPr id="46" name="图片 4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1546225"/>
          <a:ext cx="3517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181535</xdr:colOff>
      <xdr:row>49</xdr:row>
      <xdr:rowOff>125506</xdr:rowOff>
    </xdr:from>
    <xdr:to>
      <xdr:col>6</xdr:col>
      <xdr:colOff>603358</xdr:colOff>
      <xdr:row>49</xdr:row>
      <xdr:rowOff>550048</xdr:rowOff>
    </xdr:to>
    <xdr:pic>
      <xdr:nvPicPr>
        <xdr:cNvPr id="47" name="图片 4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1546225"/>
          <a:ext cx="3517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50</xdr:row>
      <xdr:rowOff>142240</xdr:rowOff>
    </xdr:from>
    <xdr:to>
      <xdr:col>6</xdr:col>
      <xdr:colOff>474980</xdr:colOff>
      <xdr:row>50</xdr:row>
      <xdr:rowOff>563880</xdr:rowOff>
    </xdr:to>
    <xdr:pic>
      <xdr:nvPicPr>
        <xdr:cNvPr id="48" name="图片 4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155" y="1546225"/>
          <a:ext cx="3613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54610</xdr:colOff>
      <xdr:row>51</xdr:row>
      <xdr:rowOff>157480</xdr:rowOff>
    </xdr:from>
    <xdr:to>
      <xdr:col>6</xdr:col>
      <xdr:colOff>476250</xdr:colOff>
      <xdr:row>51</xdr:row>
      <xdr:rowOff>582295</xdr:rowOff>
    </xdr:to>
    <xdr:pic>
      <xdr:nvPicPr>
        <xdr:cNvPr id="49" name="图片 4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1546225"/>
          <a:ext cx="421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116840</xdr:colOff>
      <xdr:row>52</xdr:row>
      <xdr:rowOff>179705</xdr:rowOff>
    </xdr:from>
    <xdr:to>
      <xdr:col>6</xdr:col>
      <xdr:colOff>355600</xdr:colOff>
      <xdr:row>52</xdr:row>
      <xdr:rowOff>574040</xdr:rowOff>
    </xdr:to>
    <xdr:pic>
      <xdr:nvPicPr>
        <xdr:cNvPr id="50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29133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54610</xdr:colOff>
      <xdr:row>53</xdr:row>
      <xdr:rowOff>155575</xdr:rowOff>
    </xdr:from>
    <xdr:to>
      <xdr:col>6</xdr:col>
      <xdr:colOff>385445</xdr:colOff>
      <xdr:row>53</xdr:row>
      <xdr:rowOff>576580</xdr:rowOff>
    </xdr:to>
    <xdr:pic>
      <xdr:nvPicPr>
        <xdr:cNvPr id="51" name="图片 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1546225"/>
          <a:ext cx="3308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16510</xdr:colOff>
      <xdr:row>54</xdr:row>
      <xdr:rowOff>127000</xdr:rowOff>
    </xdr:from>
    <xdr:to>
      <xdr:col>6</xdr:col>
      <xdr:colOff>438150</xdr:colOff>
      <xdr:row>54</xdr:row>
      <xdr:rowOff>551815</xdr:rowOff>
    </xdr:to>
    <xdr:pic>
      <xdr:nvPicPr>
        <xdr:cNvPr id="52" name="图片 5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1546225"/>
          <a:ext cx="421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173355</xdr:colOff>
      <xdr:row>55</xdr:row>
      <xdr:rowOff>97155</xdr:rowOff>
    </xdr:from>
    <xdr:to>
      <xdr:col>6</xdr:col>
      <xdr:colOff>412115</xdr:colOff>
      <xdr:row>55</xdr:row>
      <xdr:rowOff>491490</xdr:rowOff>
    </xdr:to>
    <xdr:pic>
      <xdr:nvPicPr>
        <xdr:cNvPr id="53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47845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39370</xdr:colOff>
      <xdr:row>56</xdr:row>
      <xdr:rowOff>254635</xdr:rowOff>
    </xdr:from>
    <xdr:to>
      <xdr:col>6</xdr:col>
      <xdr:colOff>490220</xdr:colOff>
      <xdr:row>56</xdr:row>
      <xdr:rowOff>489585</xdr:rowOff>
    </xdr:to>
    <xdr:pic>
      <xdr:nvPicPr>
        <xdr:cNvPr id="54" name="Picture 36" descr="0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860" y="1546225"/>
          <a:ext cx="450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17145</xdr:colOff>
      <xdr:row>57</xdr:row>
      <xdr:rowOff>126365</xdr:rowOff>
    </xdr:from>
    <xdr:to>
      <xdr:col>6</xdr:col>
      <xdr:colOff>440055</xdr:colOff>
      <xdr:row>57</xdr:row>
      <xdr:rowOff>525145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91635" y="1546225"/>
          <a:ext cx="422910" cy="0"/>
        </a:xfrm>
        <a:prstGeom prst="rect">
          <a:avLst/>
        </a:prstGeom>
      </xdr:spPr>
    </xdr:pic>
    <xdr:clientData/>
  </xdr:twoCellAnchor>
  <xdr:twoCellAnchor>
    <xdr:from>
      <xdr:col>6</xdr:col>
      <xdr:colOff>138430</xdr:colOff>
      <xdr:row>62</xdr:row>
      <xdr:rowOff>148590</xdr:rowOff>
    </xdr:from>
    <xdr:to>
      <xdr:col>6</xdr:col>
      <xdr:colOff>377274</xdr:colOff>
      <xdr:row>62</xdr:row>
      <xdr:rowOff>543202</xdr:rowOff>
    </xdr:to>
    <xdr:pic>
      <xdr:nvPicPr>
        <xdr:cNvPr id="37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113665</xdr:colOff>
      <xdr:row>58</xdr:row>
      <xdr:rowOff>142240</xdr:rowOff>
    </xdr:from>
    <xdr:to>
      <xdr:col>6</xdr:col>
      <xdr:colOff>474980</xdr:colOff>
      <xdr:row>58</xdr:row>
      <xdr:rowOff>563880</xdr:rowOff>
    </xdr:to>
    <xdr:pic>
      <xdr:nvPicPr>
        <xdr:cNvPr id="55" name="图片 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155" y="1546225"/>
          <a:ext cx="3613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54610</xdr:colOff>
      <xdr:row>59</xdr:row>
      <xdr:rowOff>157480</xdr:rowOff>
    </xdr:from>
    <xdr:to>
      <xdr:col>6</xdr:col>
      <xdr:colOff>476250</xdr:colOff>
      <xdr:row>59</xdr:row>
      <xdr:rowOff>582295</xdr:rowOff>
    </xdr:to>
    <xdr:pic>
      <xdr:nvPicPr>
        <xdr:cNvPr id="56" name="图片 5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1546225"/>
          <a:ext cx="421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174625</xdr:colOff>
      <xdr:row>60</xdr:row>
      <xdr:rowOff>191770</xdr:rowOff>
    </xdr:from>
    <xdr:to>
      <xdr:col>6</xdr:col>
      <xdr:colOff>427469</xdr:colOff>
      <xdr:row>60</xdr:row>
      <xdr:rowOff>491558</xdr:rowOff>
    </xdr:to>
    <xdr:pic>
      <xdr:nvPicPr>
        <xdr:cNvPr id="61" name="图片 6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115" y="1546225"/>
          <a:ext cx="25273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215265</xdr:colOff>
      <xdr:row>61</xdr:row>
      <xdr:rowOff>196215</xdr:rowOff>
    </xdr:from>
    <xdr:to>
      <xdr:col>6</xdr:col>
      <xdr:colOff>405300</xdr:colOff>
      <xdr:row>61</xdr:row>
      <xdr:rowOff>484752</xdr:rowOff>
    </xdr:to>
    <xdr:pic>
      <xdr:nvPicPr>
        <xdr:cNvPr id="62" name="图片 6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9755" y="1546225"/>
          <a:ext cx="18986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63</xdr:row>
      <xdr:rowOff>193675</xdr:rowOff>
    </xdr:from>
    <xdr:to>
      <xdr:col>6</xdr:col>
      <xdr:colOff>497840</xdr:colOff>
      <xdr:row>63</xdr:row>
      <xdr:rowOff>488950</xdr:rowOff>
    </xdr:to>
    <xdr:pic>
      <xdr:nvPicPr>
        <xdr:cNvPr id="57" name="图片 9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4015" y="1546225"/>
          <a:ext cx="4883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32385</xdr:colOff>
      <xdr:row>64</xdr:row>
      <xdr:rowOff>155575</xdr:rowOff>
    </xdr:from>
    <xdr:to>
      <xdr:col>6</xdr:col>
      <xdr:colOff>496570</xdr:colOff>
      <xdr:row>64</xdr:row>
      <xdr:rowOff>469900</xdr:rowOff>
    </xdr:to>
    <xdr:pic>
      <xdr:nvPicPr>
        <xdr:cNvPr id="58" name="图片 4" descr="QTYQX8841PGV@7PSF]_5NVT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6875" y="1546225"/>
          <a:ext cx="4641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48260</xdr:colOff>
      <xdr:row>65</xdr:row>
      <xdr:rowOff>120015</xdr:rowOff>
    </xdr:from>
    <xdr:ext cx="366489" cy="416718"/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22750" y="1666240"/>
          <a:ext cx="366395" cy="416560"/>
        </a:xfrm>
        <a:prstGeom prst="rect">
          <a:avLst/>
        </a:prstGeom>
      </xdr:spPr>
    </xdr:pic>
    <xdr:clientData/>
  </xdr:oneCellAnchor>
  <xdr:oneCellAnchor>
    <xdr:from>
      <xdr:col>6</xdr:col>
      <xdr:colOff>66040</xdr:colOff>
      <xdr:row>66</xdr:row>
      <xdr:rowOff>174625</xdr:rowOff>
    </xdr:from>
    <xdr:ext cx="452042" cy="372223"/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40530" y="2393950"/>
          <a:ext cx="451485" cy="372110"/>
        </a:xfrm>
        <a:prstGeom prst="rect">
          <a:avLst/>
        </a:prstGeom>
      </xdr:spPr>
    </xdr:pic>
    <xdr:clientData/>
  </xdr:oneCellAnchor>
  <xdr:twoCellAnchor>
    <xdr:from>
      <xdr:col>6</xdr:col>
      <xdr:colOff>182880</xdr:colOff>
      <xdr:row>67</xdr:row>
      <xdr:rowOff>91440</xdr:rowOff>
    </xdr:from>
    <xdr:to>
      <xdr:col>6</xdr:col>
      <xdr:colOff>465615</xdr:colOff>
      <xdr:row>67</xdr:row>
      <xdr:rowOff>537261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flipV="1">
          <a:off x="4357370" y="2983865"/>
          <a:ext cx="282575" cy="445770"/>
        </a:xfrm>
        <a:prstGeom prst="rect">
          <a:avLst/>
        </a:prstGeom>
      </xdr:spPr>
    </xdr:pic>
    <xdr:clientData/>
  </xdr:twoCellAnchor>
  <xdr:twoCellAnchor>
    <xdr:from>
      <xdr:col>6</xdr:col>
      <xdr:colOff>158750</xdr:colOff>
      <xdr:row>69</xdr:row>
      <xdr:rowOff>93980</xdr:rowOff>
    </xdr:from>
    <xdr:to>
      <xdr:col>6</xdr:col>
      <xdr:colOff>427936</xdr:colOff>
      <xdr:row>69</xdr:row>
      <xdr:rowOff>483235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333240" y="4332605"/>
          <a:ext cx="268605" cy="389255"/>
        </a:xfrm>
        <a:prstGeom prst="rect">
          <a:avLst/>
        </a:prstGeom>
      </xdr:spPr>
    </xdr:pic>
    <xdr:clientData/>
  </xdr:twoCellAnchor>
  <xdr:twoCellAnchor>
    <xdr:from>
      <xdr:col>6</xdr:col>
      <xdr:colOff>125730</xdr:colOff>
      <xdr:row>68</xdr:row>
      <xdr:rowOff>170180</xdr:rowOff>
    </xdr:from>
    <xdr:to>
      <xdr:col>6</xdr:col>
      <xdr:colOff>495210</xdr:colOff>
      <xdr:row>68</xdr:row>
      <xdr:rowOff>523875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00220" y="3735705"/>
          <a:ext cx="368935" cy="353695"/>
        </a:xfrm>
        <a:prstGeom prst="rect">
          <a:avLst/>
        </a:prstGeom>
      </xdr:spPr>
    </xdr:pic>
    <xdr:clientData/>
  </xdr:twoCellAnchor>
  <xdr:twoCellAnchor>
    <xdr:from>
      <xdr:col>6</xdr:col>
      <xdr:colOff>150495</xdr:colOff>
      <xdr:row>72</xdr:row>
      <xdr:rowOff>78740</xdr:rowOff>
    </xdr:from>
    <xdr:to>
      <xdr:col>6</xdr:col>
      <xdr:colOff>668655</xdr:colOff>
      <xdr:row>72</xdr:row>
      <xdr:rowOff>462915</xdr:rowOff>
    </xdr:to>
    <xdr:pic>
      <xdr:nvPicPr>
        <xdr:cNvPr id="66" name="图片 65" descr="70e570ecb6aef5dd93b6b5da11ccfb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24985" y="63366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150495</xdr:colOff>
      <xdr:row>73</xdr:row>
      <xdr:rowOff>78740</xdr:rowOff>
    </xdr:from>
    <xdr:to>
      <xdr:col>6</xdr:col>
      <xdr:colOff>668655</xdr:colOff>
      <xdr:row>73</xdr:row>
      <xdr:rowOff>462915</xdr:rowOff>
    </xdr:to>
    <xdr:pic>
      <xdr:nvPicPr>
        <xdr:cNvPr id="67" name="图片 66" descr="70e570ecb6aef5dd93b6b5da11ccfb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24985" y="70097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136072</xdr:colOff>
      <xdr:row>75</xdr:row>
      <xdr:rowOff>0</xdr:rowOff>
    </xdr:from>
    <xdr:to>
      <xdr:col>6</xdr:col>
      <xdr:colOff>557895</xdr:colOff>
      <xdr:row>75</xdr:row>
      <xdr:rowOff>424542</xdr:rowOff>
    </xdr:to>
    <xdr:pic>
      <xdr:nvPicPr>
        <xdr:cNvPr id="68" name="图片 6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0380" y="8277225"/>
          <a:ext cx="396875" cy="424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122465</xdr:colOff>
      <xdr:row>75</xdr:row>
      <xdr:rowOff>40822</xdr:rowOff>
    </xdr:from>
    <xdr:to>
      <xdr:col>6</xdr:col>
      <xdr:colOff>612322</xdr:colOff>
      <xdr:row>75</xdr:row>
      <xdr:rowOff>503056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96410" y="8317865"/>
          <a:ext cx="410845" cy="462280"/>
        </a:xfrm>
        <a:prstGeom prst="rect">
          <a:avLst/>
        </a:prstGeom>
      </xdr:spPr>
    </xdr:pic>
    <xdr:clientData/>
  </xdr:twoCellAnchor>
  <xdr:twoCellAnchor>
    <xdr:from>
      <xdr:col>6</xdr:col>
      <xdr:colOff>143033</xdr:colOff>
      <xdr:row>74</xdr:row>
      <xdr:rowOff>117662</xdr:rowOff>
    </xdr:from>
    <xdr:to>
      <xdr:col>6</xdr:col>
      <xdr:colOff>661891</xdr:colOff>
      <xdr:row>74</xdr:row>
      <xdr:rowOff>414618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365" y="7721600"/>
          <a:ext cx="389890" cy="296545"/>
        </a:xfrm>
        <a:prstGeom prst="rect">
          <a:avLst/>
        </a:prstGeom>
      </xdr:spPr>
    </xdr:pic>
    <xdr:clientData/>
  </xdr:twoCellAnchor>
  <xdr:twoCellAnchor>
    <xdr:from>
      <xdr:col>6</xdr:col>
      <xdr:colOff>150495</xdr:colOff>
      <xdr:row>71</xdr:row>
      <xdr:rowOff>78740</xdr:rowOff>
    </xdr:from>
    <xdr:to>
      <xdr:col>6</xdr:col>
      <xdr:colOff>668655</xdr:colOff>
      <xdr:row>71</xdr:row>
      <xdr:rowOff>462915</xdr:rowOff>
    </xdr:to>
    <xdr:pic>
      <xdr:nvPicPr>
        <xdr:cNvPr id="71" name="图片 70" descr="70e570ecb6aef5dd93b6b5da11ccfb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24985" y="56635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150495</xdr:colOff>
      <xdr:row>70</xdr:row>
      <xdr:rowOff>78740</xdr:rowOff>
    </xdr:from>
    <xdr:to>
      <xdr:col>6</xdr:col>
      <xdr:colOff>668655</xdr:colOff>
      <xdr:row>70</xdr:row>
      <xdr:rowOff>462915</xdr:rowOff>
    </xdr:to>
    <xdr:pic>
      <xdr:nvPicPr>
        <xdr:cNvPr id="72" name="图片 71" descr="70e570ecb6aef5dd93b6b5da11ccfb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24985" y="49904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204108</xdr:colOff>
      <xdr:row>78</xdr:row>
      <xdr:rowOff>86843</xdr:rowOff>
    </xdr:from>
    <xdr:to>
      <xdr:col>6</xdr:col>
      <xdr:colOff>572408</xdr:colOff>
      <xdr:row>78</xdr:row>
      <xdr:rowOff>476733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378325" y="10382885"/>
          <a:ext cx="328930" cy="389890"/>
        </a:xfrm>
        <a:prstGeom prst="rect">
          <a:avLst/>
        </a:prstGeom>
      </xdr:spPr>
    </xdr:pic>
    <xdr:clientData/>
  </xdr:twoCellAnchor>
  <xdr:twoCellAnchor>
    <xdr:from>
      <xdr:col>6</xdr:col>
      <xdr:colOff>171850</xdr:colOff>
      <xdr:row>77</xdr:row>
      <xdr:rowOff>122465</xdr:rowOff>
    </xdr:from>
    <xdr:to>
      <xdr:col>6</xdr:col>
      <xdr:colOff>639845</xdr:colOff>
      <xdr:row>77</xdr:row>
      <xdr:rowOff>476795</xdr:rowOff>
    </xdr:to>
    <xdr:pic>
      <xdr:nvPicPr>
        <xdr:cNvPr id="76" name="图片 7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45940" y="9745345"/>
          <a:ext cx="361315" cy="35433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79</xdr:row>
      <xdr:rowOff>110490</xdr:rowOff>
    </xdr:from>
    <xdr:to>
      <xdr:col>6</xdr:col>
      <xdr:colOff>487407</xdr:colOff>
      <xdr:row>79</xdr:row>
      <xdr:rowOff>423545</xdr:rowOff>
    </xdr:to>
    <xdr:pic>
      <xdr:nvPicPr>
        <xdr:cNvPr id="77" name="图片 7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199890" y="11080115"/>
          <a:ext cx="461645" cy="31305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80</xdr:row>
      <xdr:rowOff>121285</xdr:rowOff>
    </xdr:from>
    <xdr:to>
      <xdr:col>6</xdr:col>
      <xdr:colOff>435047</xdr:colOff>
      <xdr:row>80</xdr:row>
      <xdr:rowOff>488678</xdr:rowOff>
    </xdr:to>
    <xdr:pic>
      <xdr:nvPicPr>
        <xdr:cNvPr id="78" name="图片 7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60215" y="11764010"/>
          <a:ext cx="349250" cy="367030"/>
        </a:xfrm>
        <a:prstGeom prst="rect">
          <a:avLst/>
        </a:prstGeom>
      </xdr:spPr>
    </xdr:pic>
    <xdr:clientData/>
  </xdr:twoCellAnchor>
  <xdr:twoCellAnchor>
    <xdr:from>
      <xdr:col>6</xdr:col>
      <xdr:colOff>63500</xdr:colOff>
      <xdr:row>81</xdr:row>
      <xdr:rowOff>183515</xdr:rowOff>
    </xdr:from>
    <xdr:to>
      <xdr:col>6</xdr:col>
      <xdr:colOff>486833</xdr:colOff>
      <xdr:row>81</xdr:row>
      <xdr:rowOff>467517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237990" y="12499340"/>
          <a:ext cx="422910" cy="283845"/>
        </a:xfrm>
        <a:prstGeom prst="rect">
          <a:avLst/>
        </a:prstGeom>
      </xdr:spPr>
    </xdr:pic>
    <xdr:clientData/>
  </xdr:twoCellAnchor>
  <xdr:twoCellAnchor>
    <xdr:from>
      <xdr:col>6</xdr:col>
      <xdr:colOff>170815</xdr:colOff>
      <xdr:row>82</xdr:row>
      <xdr:rowOff>165735</xdr:rowOff>
    </xdr:from>
    <xdr:to>
      <xdr:col>6</xdr:col>
      <xdr:colOff>389816</xdr:colOff>
      <xdr:row>82</xdr:row>
      <xdr:rowOff>490705</xdr:rowOff>
    </xdr:to>
    <xdr:pic>
      <xdr:nvPicPr>
        <xdr:cNvPr id="74" name="图片 7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345305" y="13154660"/>
          <a:ext cx="218440" cy="324485"/>
        </a:xfrm>
        <a:prstGeom prst="rect">
          <a:avLst/>
        </a:prstGeom>
      </xdr:spPr>
    </xdr:pic>
    <xdr:clientData/>
  </xdr:twoCellAnchor>
  <xdr:twoCellAnchor>
    <xdr:from>
      <xdr:col>6</xdr:col>
      <xdr:colOff>217805</xdr:colOff>
      <xdr:row>83</xdr:row>
      <xdr:rowOff>192405</xdr:rowOff>
    </xdr:from>
    <xdr:to>
      <xdr:col>6</xdr:col>
      <xdr:colOff>410933</xdr:colOff>
      <xdr:row>83</xdr:row>
      <xdr:rowOff>478982</xdr:rowOff>
    </xdr:to>
    <xdr:pic>
      <xdr:nvPicPr>
        <xdr:cNvPr id="79" name="图片 7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flipH="1">
          <a:off x="4392295" y="13854430"/>
          <a:ext cx="193040" cy="286385"/>
        </a:xfrm>
        <a:prstGeom prst="rect">
          <a:avLst/>
        </a:prstGeom>
      </xdr:spPr>
    </xdr:pic>
    <xdr:clientData/>
  </xdr:twoCellAnchor>
  <xdr:twoCellAnchor>
    <xdr:from>
      <xdr:col>6</xdr:col>
      <xdr:colOff>84455</xdr:colOff>
      <xdr:row>84</xdr:row>
      <xdr:rowOff>120015</xdr:rowOff>
    </xdr:from>
    <xdr:to>
      <xdr:col>6</xdr:col>
      <xdr:colOff>471170</xdr:colOff>
      <xdr:row>84</xdr:row>
      <xdr:rowOff>621665</xdr:rowOff>
    </xdr:to>
    <xdr:pic>
      <xdr:nvPicPr>
        <xdr:cNvPr id="80" name="图片 7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258945" y="14455140"/>
          <a:ext cx="386715" cy="501650"/>
        </a:xfrm>
        <a:prstGeom prst="rect">
          <a:avLst/>
        </a:prstGeom>
      </xdr:spPr>
    </xdr:pic>
    <xdr:clientData/>
  </xdr:twoCellAnchor>
  <xdr:twoCellAnchor editAs="oneCell">
    <xdr:from>
      <xdr:col>6</xdr:col>
      <xdr:colOff>92710</xdr:colOff>
      <xdr:row>85</xdr:row>
      <xdr:rowOff>231775</xdr:rowOff>
    </xdr:from>
    <xdr:to>
      <xdr:col>6</xdr:col>
      <xdr:colOff>477520</xdr:colOff>
      <xdr:row>85</xdr:row>
      <xdr:rowOff>545465</xdr:rowOff>
    </xdr:to>
    <xdr:pic>
      <xdr:nvPicPr>
        <xdr:cNvPr id="81" name="图片 8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267200" y="15240000"/>
          <a:ext cx="384810" cy="313690"/>
        </a:xfrm>
        <a:prstGeom prst="rect">
          <a:avLst/>
        </a:prstGeom>
      </xdr:spPr>
    </xdr:pic>
    <xdr:clientData/>
  </xdr:twoCellAnchor>
  <xdr:oneCellAnchor>
    <xdr:from>
      <xdr:col>6</xdr:col>
      <xdr:colOff>135255</xdr:colOff>
      <xdr:row>88</xdr:row>
      <xdr:rowOff>135255</xdr:rowOff>
    </xdr:from>
    <xdr:ext cx="357505" cy="314325"/>
    <xdr:pic>
      <xdr:nvPicPr>
        <xdr:cNvPr id="82" name="Picture 280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9745" y="17162780"/>
          <a:ext cx="35750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126365</xdr:colOff>
      <xdr:row>87</xdr:row>
      <xdr:rowOff>180975</xdr:rowOff>
    </xdr:from>
    <xdr:ext cx="323850" cy="314325"/>
    <xdr:pic>
      <xdr:nvPicPr>
        <xdr:cNvPr id="83" name="Picture 1711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0855" y="16535400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93345</xdr:colOff>
      <xdr:row>89</xdr:row>
      <xdr:rowOff>252095</xdr:rowOff>
    </xdr:from>
    <xdr:to>
      <xdr:col>6</xdr:col>
      <xdr:colOff>495001</xdr:colOff>
      <xdr:row>89</xdr:row>
      <xdr:rowOff>442595</xdr:rowOff>
    </xdr:to>
    <xdr:pic>
      <xdr:nvPicPr>
        <xdr:cNvPr id="84" name="图片 8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267835" y="17952720"/>
          <a:ext cx="401320" cy="190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6</xdr:row>
      <xdr:rowOff>28575</xdr:rowOff>
    </xdr:from>
    <xdr:to>
      <xdr:col>7</xdr:col>
      <xdr:colOff>656536</xdr:colOff>
      <xdr:row>14</xdr:row>
      <xdr:rowOff>9356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057275"/>
          <a:ext cx="5514286" cy="135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64135</xdr:colOff>
      <xdr:row>7</xdr:row>
      <xdr:rowOff>234950</xdr:rowOff>
    </xdr:from>
    <xdr:to>
      <xdr:col>6</xdr:col>
      <xdr:colOff>450102</xdr:colOff>
      <xdr:row>7</xdr:row>
      <xdr:rowOff>470273</xdr:rowOff>
    </xdr:to>
    <xdr:pic>
      <xdr:nvPicPr>
        <xdr:cNvPr id="33" name="Picture 36" descr="0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8625" y="1781175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34925</xdr:colOff>
      <xdr:row>8</xdr:row>
      <xdr:rowOff>242570</xdr:rowOff>
    </xdr:from>
    <xdr:to>
      <xdr:col>6</xdr:col>
      <xdr:colOff>485695</xdr:colOff>
      <xdr:row>8</xdr:row>
      <xdr:rowOff>477893</xdr:rowOff>
    </xdr:to>
    <xdr:pic>
      <xdr:nvPicPr>
        <xdr:cNvPr id="44" name="Picture 36" descr="0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9415" y="2461895"/>
          <a:ext cx="45021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111125</xdr:colOff>
      <xdr:row>9</xdr:row>
      <xdr:rowOff>167005</xdr:rowOff>
    </xdr:from>
    <xdr:to>
      <xdr:col>6</xdr:col>
      <xdr:colOff>450268</xdr:colOff>
      <xdr:row>9</xdr:row>
      <xdr:rowOff>402328</xdr:rowOff>
    </xdr:to>
    <xdr:pic>
      <xdr:nvPicPr>
        <xdr:cNvPr id="55" name="Picture 36" descr="0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5615" y="305943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46990</xdr:colOff>
      <xdr:row>11</xdr:row>
      <xdr:rowOff>146050</xdr:rowOff>
    </xdr:from>
    <xdr:to>
      <xdr:col>6</xdr:col>
      <xdr:colOff>495089</xdr:colOff>
      <xdr:row>11</xdr:row>
      <xdr:rowOff>452968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21480" y="4384675"/>
          <a:ext cx="447675" cy="3067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34;-&#65403;&#65438;-&#2136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"/>
  <sheetViews>
    <sheetView view="pageBreakPreview" topLeftCell="A4" zoomScaleNormal="100" workbookViewId="0">
      <selection activeCell="K7" sqref="K7"/>
    </sheetView>
  </sheetViews>
  <sheetFormatPr defaultColWidth="9" defaultRowHeight="13.5"/>
  <cols>
    <col min="1" max="16383" width="9" style="70"/>
  </cols>
  <sheetData>
    <row r="1" spans="1:16" ht="48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spans="1:16" ht="69.95" customHeight="1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</row>
    <row r="3" spans="1:16" ht="69.95" customHeight="1">
      <c r="A3" s="81" t="s">
        <v>0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1:16" ht="69.95" customHeight="1">
      <c r="A4" s="81" t="s">
        <v>1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</row>
    <row r="6" spans="1:16" ht="45" customHeight="1">
      <c r="E6" s="71"/>
      <c r="F6" s="79" t="s">
        <v>2</v>
      </c>
      <c r="G6" s="79"/>
      <c r="H6" s="72"/>
      <c r="I6" s="74" t="s">
        <v>3</v>
      </c>
      <c r="J6" s="72"/>
    </row>
    <row r="7" spans="1:16" ht="45" customHeight="1">
      <c r="E7" s="71"/>
      <c r="F7" s="79" t="s">
        <v>4</v>
      </c>
      <c r="G7" s="79"/>
      <c r="H7" s="73"/>
      <c r="I7" s="73"/>
      <c r="J7" s="73"/>
    </row>
    <row r="8" spans="1:16" ht="45" customHeight="1">
      <c r="E8" s="71"/>
      <c r="F8" s="79" t="s">
        <v>5</v>
      </c>
      <c r="G8" s="79"/>
      <c r="H8" s="73"/>
      <c r="I8" s="73"/>
      <c r="J8" s="73"/>
    </row>
    <row r="9" spans="1:16" ht="45" customHeight="1">
      <c r="E9" s="71"/>
      <c r="F9" s="79" t="s">
        <v>6</v>
      </c>
      <c r="G9" s="79"/>
      <c r="H9" s="73"/>
      <c r="I9" s="73"/>
      <c r="J9" s="73"/>
      <c r="N9" s="75" t="s">
        <v>7</v>
      </c>
      <c r="O9" s="76"/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34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view="pageBreakPreview" topLeftCell="A17" zoomScaleNormal="100" workbookViewId="0">
      <selection activeCell="D18" sqref="D18"/>
    </sheetView>
  </sheetViews>
  <sheetFormatPr defaultColWidth="8" defaultRowHeight="13.5"/>
  <cols>
    <col min="1" max="1" width="14.875" style="54" customWidth="1"/>
    <col min="2" max="2" width="9.125" style="54" customWidth="1"/>
    <col min="3" max="3" width="10.625" style="54" customWidth="1"/>
    <col min="4" max="4" width="84.875" style="54" customWidth="1"/>
    <col min="5" max="5" width="9.375" style="54" customWidth="1"/>
    <col min="6" max="6" width="7.375" style="54" customWidth="1"/>
    <col min="7" max="16384" width="8" style="54"/>
  </cols>
  <sheetData>
    <row r="1" spans="1:6" ht="22.5" customHeight="1">
      <c r="A1" s="82" t="s">
        <v>8</v>
      </c>
      <c r="B1" s="82"/>
      <c r="C1" s="82"/>
      <c r="D1" s="82"/>
      <c r="E1" s="82"/>
      <c r="F1" s="82"/>
    </row>
    <row r="2" spans="1:6">
      <c r="A2" s="82"/>
      <c r="B2" s="82"/>
      <c r="C2" s="82"/>
      <c r="D2" s="82"/>
      <c r="E2" s="82"/>
      <c r="F2" s="82"/>
    </row>
    <row r="3" spans="1:6" ht="26.25" customHeight="1">
      <c r="A3" s="55" t="s">
        <v>9</v>
      </c>
      <c r="B3" s="55" t="s">
        <v>10</v>
      </c>
      <c r="C3" s="55" t="s">
        <v>11</v>
      </c>
      <c r="D3" s="55" t="s">
        <v>12</v>
      </c>
      <c r="E3" s="55" t="s">
        <v>13</v>
      </c>
      <c r="F3" s="55" t="s">
        <v>14</v>
      </c>
    </row>
    <row r="4" spans="1:6" ht="30" customHeight="1">
      <c r="A4" s="56" t="s">
        <v>15</v>
      </c>
      <c r="B4" s="57" t="s">
        <v>16</v>
      </c>
      <c r="C4" s="58" t="s">
        <v>17</v>
      </c>
      <c r="D4" s="59" t="s">
        <v>18</v>
      </c>
      <c r="E4" s="57" t="s">
        <v>3</v>
      </c>
      <c r="F4" s="55"/>
    </row>
    <row r="5" spans="1:6" ht="30" customHeight="1">
      <c r="A5" s="56" t="s">
        <v>15</v>
      </c>
      <c r="B5" s="57" t="s">
        <v>19</v>
      </c>
      <c r="C5" s="58" t="s">
        <v>20</v>
      </c>
      <c r="D5" s="59" t="s">
        <v>21</v>
      </c>
      <c r="E5" s="57" t="s">
        <v>3</v>
      </c>
      <c r="F5" s="55"/>
    </row>
    <row r="6" spans="1:6" ht="30" customHeight="1">
      <c r="A6" s="56" t="s">
        <v>15</v>
      </c>
      <c r="B6" s="57" t="s">
        <v>22</v>
      </c>
      <c r="C6" s="58" t="s">
        <v>23</v>
      </c>
      <c r="D6" s="59" t="s">
        <v>24</v>
      </c>
      <c r="E6" s="57" t="s">
        <v>3</v>
      </c>
      <c r="F6" s="55"/>
    </row>
    <row r="7" spans="1:6" ht="30" customHeight="1">
      <c r="A7" s="56" t="s">
        <v>15</v>
      </c>
      <c r="B7" s="57" t="s">
        <v>25</v>
      </c>
      <c r="C7" s="58" t="s">
        <v>26</v>
      </c>
      <c r="D7" s="59" t="s">
        <v>27</v>
      </c>
      <c r="E7" s="57" t="s">
        <v>3</v>
      </c>
      <c r="F7" s="55"/>
    </row>
    <row r="8" spans="1:6" ht="30" customHeight="1">
      <c r="A8" s="56" t="s">
        <v>15</v>
      </c>
      <c r="B8" s="57" t="s">
        <v>28</v>
      </c>
      <c r="C8" s="58" t="s">
        <v>29</v>
      </c>
      <c r="D8" s="59" t="s">
        <v>30</v>
      </c>
      <c r="E8" s="57" t="s">
        <v>3</v>
      </c>
      <c r="F8" s="55"/>
    </row>
    <row r="9" spans="1:6" ht="30" customHeight="1">
      <c r="A9" s="56" t="s">
        <v>15</v>
      </c>
      <c r="B9" s="57" t="s">
        <v>28</v>
      </c>
      <c r="C9" s="58" t="s">
        <v>31</v>
      </c>
      <c r="D9" s="59" t="s">
        <v>32</v>
      </c>
      <c r="E9" s="57" t="s">
        <v>3</v>
      </c>
      <c r="F9" s="55"/>
    </row>
    <row r="10" spans="1:6" ht="30" customHeight="1">
      <c r="A10" s="56" t="s">
        <v>15</v>
      </c>
      <c r="B10" s="57" t="s">
        <v>33</v>
      </c>
      <c r="C10" s="58" t="s">
        <v>34</v>
      </c>
      <c r="D10" s="59" t="s">
        <v>35</v>
      </c>
      <c r="E10" s="57" t="s">
        <v>3</v>
      </c>
      <c r="F10" s="55"/>
    </row>
    <row r="11" spans="1:6" ht="30" customHeight="1">
      <c r="A11" s="56" t="s">
        <v>15</v>
      </c>
      <c r="B11" s="57" t="s">
        <v>36</v>
      </c>
      <c r="C11" s="58" t="s">
        <v>37</v>
      </c>
      <c r="D11" s="59" t="s">
        <v>38</v>
      </c>
      <c r="E11" s="57" t="s">
        <v>3</v>
      </c>
      <c r="F11" s="55"/>
    </row>
    <row r="12" spans="1:6" ht="30" customHeight="1">
      <c r="A12" s="56" t="s">
        <v>15</v>
      </c>
      <c r="B12" s="57" t="s">
        <v>39</v>
      </c>
      <c r="C12" s="58" t="s">
        <v>40</v>
      </c>
      <c r="D12" s="59" t="s">
        <v>41</v>
      </c>
      <c r="E12" s="57" t="s">
        <v>3</v>
      </c>
      <c r="F12" s="55"/>
    </row>
    <row r="13" spans="1:6" ht="30" customHeight="1">
      <c r="A13" s="56" t="s">
        <v>15</v>
      </c>
      <c r="B13" s="57" t="s">
        <v>42</v>
      </c>
      <c r="C13" s="58" t="s">
        <v>43</v>
      </c>
      <c r="D13" s="59" t="s">
        <v>44</v>
      </c>
      <c r="E13" s="57" t="s">
        <v>3</v>
      </c>
      <c r="F13" s="55"/>
    </row>
    <row r="14" spans="1:6" ht="41.1" customHeight="1">
      <c r="A14" s="56" t="s">
        <v>15</v>
      </c>
      <c r="B14" s="57" t="s">
        <v>45</v>
      </c>
      <c r="C14" s="58" t="s">
        <v>46</v>
      </c>
      <c r="D14" s="59" t="s">
        <v>47</v>
      </c>
      <c r="E14" s="57" t="s">
        <v>3</v>
      </c>
      <c r="F14" s="55"/>
    </row>
    <row r="15" spans="1:6" ht="60.95" customHeight="1">
      <c r="A15" s="56" t="s">
        <v>15</v>
      </c>
      <c r="B15" s="57" t="s">
        <v>48</v>
      </c>
      <c r="C15" s="58" t="s">
        <v>49</v>
      </c>
      <c r="D15" s="59" t="s">
        <v>50</v>
      </c>
      <c r="E15" s="57" t="s">
        <v>3</v>
      </c>
      <c r="F15" s="55"/>
    </row>
    <row r="16" spans="1:6" ht="45.95" customHeight="1">
      <c r="A16" s="56" t="s">
        <v>15</v>
      </c>
      <c r="B16" s="57" t="s">
        <v>51</v>
      </c>
      <c r="C16" s="58" t="s">
        <v>52</v>
      </c>
      <c r="D16" s="59" t="s">
        <v>53</v>
      </c>
      <c r="E16" s="57" t="s">
        <v>3</v>
      </c>
      <c r="F16" s="55"/>
    </row>
    <row r="17" spans="1:6" ht="137.1" customHeight="1">
      <c r="A17" s="56" t="s">
        <v>15</v>
      </c>
      <c r="B17" s="57" t="s">
        <v>54</v>
      </c>
      <c r="C17" s="58" t="s">
        <v>55</v>
      </c>
      <c r="D17" s="59" t="s">
        <v>56</v>
      </c>
      <c r="E17" s="57" t="s">
        <v>3</v>
      </c>
      <c r="F17" s="55"/>
    </row>
    <row r="18" spans="1:6" s="52" customFormat="1" ht="57" customHeight="1">
      <c r="A18" s="60" t="s">
        <v>15</v>
      </c>
      <c r="B18" s="61" t="s">
        <v>57</v>
      </c>
      <c r="C18" s="62" t="s">
        <v>58</v>
      </c>
      <c r="D18" s="63" t="s">
        <v>59</v>
      </c>
      <c r="E18" s="61" t="s">
        <v>3</v>
      </c>
      <c r="F18" s="64"/>
    </row>
    <row r="19" spans="1:6" s="53" customFormat="1" ht="84" customHeight="1">
      <c r="A19" s="65" t="s">
        <v>15</v>
      </c>
      <c r="B19" s="66" t="s">
        <v>60</v>
      </c>
      <c r="C19" s="67" t="s">
        <v>61</v>
      </c>
      <c r="D19" s="68" t="s">
        <v>62</v>
      </c>
      <c r="E19" s="66" t="s">
        <v>3</v>
      </c>
      <c r="F19" s="69"/>
    </row>
  </sheetData>
  <mergeCells count="1">
    <mergeCell ref="A1:F2"/>
  </mergeCells>
  <phoneticPr fontId="34" type="noConversion"/>
  <printOptions horizontalCentered="1"/>
  <pageMargins left="0.39305555555555599" right="0.39305555555555599" top="0.78680555555555598" bottom="0.78680555555555598" header="0.196527777777778" footer="0.196527777777778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Q90"/>
  <sheetViews>
    <sheetView showGridLines="0" topLeftCell="A82" zoomScaleNormal="100" zoomScaleSheetLayoutView="85" workbookViewId="0">
      <selection activeCell="C90" sqref="C90:D90"/>
    </sheetView>
  </sheetViews>
  <sheetFormatPr defaultColWidth="9" defaultRowHeight="12" outlineLevelRow="1"/>
  <cols>
    <col min="1" max="1" width="4.625" style="26" customWidth="1"/>
    <col min="2" max="3" width="10.625" style="26" customWidth="1"/>
    <col min="4" max="5" width="14.625" style="26" customWidth="1"/>
    <col min="6" max="6" width="4.625" style="26" customWidth="1"/>
    <col min="7" max="7" width="7.625" style="26" customWidth="1"/>
    <col min="8" max="8" width="7.875" style="27" customWidth="1"/>
    <col min="9" max="9" width="9.625" style="27" customWidth="1"/>
    <col min="10" max="10" width="6.625" style="26" customWidth="1"/>
    <col min="11" max="11" width="8" style="26" customWidth="1"/>
    <col min="12" max="12" width="13" style="26" customWidth="1"/>
    <col min="13" max="13" width="6.625" style="26" customWidth="1"/>
    <col min="14" max="15" width="7.625" style="26" customWidth="1"/>
    <col min="16" max="16" width="16.75" style="26" customWidth="1"/>
    <col min="17" max="16346" width="8.875" style="26"/>
    <col min="16347" max="16384" width="9" style="26"/>
  </cols>
  <sheetData>
    <row r="1" spans="1:16" s="22" customFormat="1" ht="17.25" customHeight="1">
      <c r="A1" s="85"/>
      <c r="B1" s="85"/>
      <c r="C1" s="84" t="s">
        <v>63</v>
      </c>
      <c r="D1" s="84"/>
      <c r="E1" s="84"/>
      <c r="F1" s="84"/>
      <c r="G1" s="84"/>
      <c r="H1" s="84"/>
      <c r="I1" s="84"/>
      <c r="J1" s="84"/>
      <c r="K1" s="84"/>
      <c r="L1" s="87" t="s">
        <v>64</v>
      </c>
      <c r="M1" s="87"/>
      <c r="N1" s="88" t="s">
        <v>65</v>
      </c>
      <c r="O1" s="88"/>
      <c r="P1" s="88"/>
    </row>
    <row r="2" spans="1:16" s="22" customFormat="1" ht="17.25" customHeight="1">
      <c r="A2" s="85"/>
      <c r="B2" s="85"/>
      <c r="C2" s="84"/>
      <c r="D2" s="84"/>
      <c r="E2" s="84"/>
      <c r="F2" s="84"/>
      <c r="G2" s="84"/>
      <c r="H2" s="84"/>
      <c r="I2" s="84"/>
      <c r="J2" s="84"/>
      <c r="K2" s="84"/>
      <c r="L2" s="87" t="s">
        <v>66</v>
      </c>
      <c r="M2" s="87"/>
      <c r="N2" s="88" t="s">
        <v>67</v>
      </c>
      <c r="O2" s="88"/>
      <c r="P2" s="88"/>
    </row>
    <row r="3" spans="1:16" s="22" customFormat="1" ht="17.25" customHeight="1">
      <c r="A3" s="85"/>
      <c r="B3" s="85"/>
      <c r="C3" s="84"/>
      <c r="D3" s="84"/>
      <c r="E3" s="84"/>
      <c r="F3" s="84"/>
      <c r="G3" s="84"/>
      <c r="H3" s="84"/>
      <c r="I3" s="84"/>
      <c r="J3" s="84"/>
      <c r="K3" s="84"/>
      <c r="L3" s="87" t="s">
        <v>68</v>
      </c>
      <c r="M3" s="87"/>
      <c r="N3" s="88" t="s">
        <v>57</v>
      </c>
      <c r="O3" s="88"/>
      <c r="P3" s="88"/>
    </row>
    <row r="4" spans="1:16" s="22" customFormat="1" ht="20.100000000000001" customHeight="1">
      <c r="A4" s="85"/>
      <c r="B4" s="85"/>
      <c r="C4" s="84"/>
      <c r="D4" s="84"/>
      <c r="E4" s="84"/>
      <c r="F4" s="84"/>
      <c r="G4" s="84"/>
      <c r="H4" s="84"/>
      <c r="I4" s="84"/>
      <c r="J4" s="84"/>
      <c r="K4" s="84"/>
      <c r="L4" s="87" t="s">
        <v>69</v>
      </c>
      <c r="M4" s="87"/>
      <c r="N4" s="88" t="s">
        <v>70</v>
      </c>
      <c r="O4" s="88"/>
      <c r="P4" s="88"/>
    </row>
    <row r="5" spans="1:16" s="22" customFormat="1" ht="20.100000000000001" customHeight="1">
      <c r="A5" s="89" t="s">
        <v>71</v>
      </c>
      <c r="B5" s="90"/>
      <c r="C5" s="90"/>
      <c r="D5" s="89"/>
      <c r="E5" s="89"/>
      <c r="F5" s="89" t="s">
        <v>72</v>
      </c>
      <c r="G5" s="89"/>
      <c r="H5" s="89"/>
      <c r="I5" s="89"/>
      <c r="J5" s="89"/>
      <c r="K5" s="89"/>
      <c r="L5" s="87" t="s">
        <v>73</v>
      </c>
      <c r="M5" s="87"/>
      <c r="N5" s="88" t="s">
        <v>58</v>
      </c>
      <c r="O5" s="88"/>
      <c r="P5" s="88"/>
    </row>
    <row r="6" spans="1:16" s="23" customFormat="1" ht="15" customHeight="1">
      <c r="A6" s="93" t="s">
        <v>74</v>
      </c>
      <c r="B6" s="94" t="s">
        <v>75</v>
      </c>
      <c r="C6" s="94" t="s">
        <v>76</v>
      </c>
      <c r="D6" s="92" t="s">
        <v>77</v>
      </c>
      <c r="E6" s="92" t="s">
        <v>78</v>
      </c>
      <c r="F6" s="92" t="s">
        <v>79</v>
      </c>
      <c r="G6" s="92" t="s">
        <v>80</v>
      </c>
      <c r="H6" s="91" t="s">
        <v>81</v>
      </c>
      <c r="I6" s="91" t="s">
        <v>82</v>
      </c>
      <c r="J6" s="92" t="s">
        <v>83</v>
      </c>
      <c r="K6" s="86" t="s">
        <v>84</v>
      </c>
      <c r="L6" s="86" t="s">
        <v>85</v>
      </c>
      <c r="M6" s="86" t="s">
        <v>86</v>
      </c>
      <c r="N6" s="83" t="s">
        <v>87</v>
      </c>
      <c r="O6" s="83" t="s">
        <v>88</v>
      </c>
      <c r="P6" s="83" t="s">
        <v>14</v>
      </c>
    </row>
    <row r="7" spans="1:16" s="24" customFormat="1" ht="15" customHeight="1" collapsed="1">
      <c r="A7" s="93"/>
      <c r="B7" s="94"/>
      <c r="C7" s="94"/>
      <c r="D7" s="92"/>
      <c r="E7" s="92"/>
      <c r="F7" s="92"/>
      <c r="G7" s="92"/>
      <c r="H7" s="91"/>
      <c r="I7" s="91"/>
      <c r="J7" s="92"/>
      <c r="K7" s="86"/>
      <c r="L7" s="86"/>
      <c r="M7" s="86"/>
      <c r="N7" s="83"/>
      <c r="O7" s="83"/>
      <c r="P7" s="83"/>
    </row>
    <row r="8" spans="1:16" s="24" customFormat="1" ht="56.1" hidden="1" customHeight="1" outlineLevel="1">
      <c r="A8" s="28">
        <f t="shared" ref="A8:A24" si="0">ROW()-7</f>
        <v>1</v>
      </c>
      <c r="B8" s="29" t="s">
        <v>89</v>
      </c>
      <c r="C8" s="29" t="s">
        <v>89</v>
      </c>
      <c r="D8" s="29" t="s">
        <v>90</v>
      </c>
      <c r="E8" s="29"/>
      <c r="F8" s="30" t="s">
        <v>91</v>
      </c>
      <c r="G8" s="31"/>
      <c r="H8" s="29" t="s">
        <v>92</v>
      </c>
      <c r="I8" s="29"/>
      <c r="J8" s="29"/>
      <c r="K8" s="29" t="s">
        <v>93</v>
      </c>
      <c r="L8" s="38"/>
      <c r="M8" s="28">
        <v>1</v>
      </c>
      <c r="N8" s="28">
        <v>10000</v>
      </c>
      <c r="O8" s="28" t="s">
        <v>94</v>
      </c>
      <c r="P8" s="28" t="s">
        <v>95</v>
      </c>
    </row>
    <row r="9" spans="1:16" s="24" customFormat="1" ht="35.1" hidden="1" customHeight="1" outlineLevel="1">
      <c r="A9" s="28">
        <f t="shared" si="0"/>
        <v>2</v>
      </c>
      <c r="B9" s="29" t="s">
        <v>96</v>
      </c>
      <c r="C9" s="29" t="s">
        <v>96</v>
      </c>
      <c r="D9" s="29" t="s">
        <v>97</v>
      </c>
      <c r="E9" s="29"/>
      <c r="F9" s="30" t="s">
        <v>91</v>
      </c>
      <c r="G9" s="31"/>
      <c r="H9" s="29" t="s">
        <v>98</v>
      </c>
      <c r="I9" s="29" t="s">
        <v>99</v>
      </c>
      <c r="J9" s="29"/>
      <c r="K9" s="29" t="s">
        <v>93</v>
      </c>
      <c r="L9" s="38"/>
      <c r="M9" s="28">
        <v>1</v>
      </c>
      <c r="N9" s="28">
        <v>10000</v>
      </c>
      <c r="O9" s="28" t="s">
        <v>100</v>
      </c>
      <c r="P9" s="28"/>
    </row>
    <row r="10" spans="1:16" s="24" customFormat="1" ht="35.1" hidden="1" customHeight="1" outlineLevel="1">
      <c r="A10" s="28">
        <f t="shared" si="0"/>
        <v>3</v>
      </c>
      <c r="B10" s="29" t="s">
        <v>101</v>
      </c>
      <c r="C10" s="29" t="s">
        <v>101</v>
      </c>
      <c r="D10" s="29" t="s">
        <v>102</v>
      </c>
      <c r="E10" s="29"/>
      <c r="F10" s="30" t="s">
        <v>91</v>
      </c>
      <c r="G10" s="31"/>
      <c r="H10" s="29" t="s">
        <v>103</v>
      </c>
      <c r="I10" s="29" t="s">
        <v>99</v>
      </c>
      <c r="J10" s="29"/>
      <c r="K10" s="29" t="s">
        <v>93</v>
      </c>
      <c r="L10" s="38"/>
      <c r="M10" s="28">
        <v>1</v>
      </c>
      <c r="N10" s="28">
        <v>10000</v>
      </c>
      <c r="O10" s="28" t="s">
        <v>100</v>
      </c>
      <c r="P10" s="28"/>
    </row>
    <row r="11" spans="1:16" s="24" customFormat="1" ht="35.1" hidden="1" customHeight="1" outlineLevel="1">
      <c r="A11" s="28">
        <f t="shared" si="0"/>
        <v>4</v>
      </c>
      <c r="B11" s="29" t="s">
        <v>104</v>
      </c>
      <c r="C11" s="29" t="s">
        <v>104</v>
      </c>
      <c r="D11" s="29" t="s">
        <v>105</v>
      </c>
      <c r="E11" s="29"/>
      <c r="F11" s="30" t="s">
        <v>91</v>
      </c>
      <c r="G11" s="32"/>
      <c r="H11" s="29" t="s">
        <v>92</v>
      </c>
      <c r="I11" s="29" t="s">
        <v>106</v>
      </c>
      <c r="J11" s="29"/>
      <c r="K11" s="29" t="s">
        <v>93</v>
      </c>
      <c r="L11" s="38"/>
      <c r="M11" s="28">
        <v>1</v>
      </c>
      <c r="N11" s="28">
        <v>10000</v>
      </c>
      <c r="O11" s="28" t="s">
        <v>94</v>
      </c>
      <c r="P11" s="28" t="s">
        <v>95</v>
      </c>
    </row>
    <row r="12" spans="1:16" s="24" customFormat="1" ht="35.1" hidden="1" customHeight="1" outlineLevel="1">
      <c r="A12" s="28">
        <f t="shared" si="0"/>
        <v>5</v>
      </c>
      <c r="B12" s="29" t="s">
        <v>107</v>
      </c>
      <c r="C12" s="29" t="s">
        <v>107</v>
      </c>
      <c r="D12" s="29" t="s">
        <v>108</v>
      </c>
      <c r="E12" s="33"/>
      <c r="F12" s="30" t="s">
        <v>91</v>
      </c>
      <c r="G12" s="32"/>
      <c r="H12" s="29" t="s">
        <v>98</v>
      </c>
      <c r="I12" s="29" t="s">
        <v>106</v>
      </c>
      <c r="J12" s="29"/>
      <c r="K12" s="29" t="s">
        <v>93</v>
      </c>
      <c r="L12" s="38"/>
      <c r="M12" s="28">
        <v>1</v>
      </c>
      <c r="N12" s="28">
        <v>10000</v>
      </c>
      <c r="O12" s="28" t="s">
        <v>100</v>
      </c>
      <c r="P12" s="28"/>
    </row>
    <row r="13" spans="1:16" s="24" customFormat="1" ht="45" hidden="1" customHeight="1" outlineLevel="1">
      <c r="A13" s="28">
        <f t="shared" si="0"/>
        <v>6</v>
      </c>
      <c r="B13" s="29" t="s">
        <v>109</v>
      </c>
      <c r="C13" s="29" t="s">
        <v>109</v>
      </c>
      <c r="D13" s="29" t="s">
        <v>110</v>
      </c>
      <c r="E13" s="33"/>
      <c r="F13" s="30" t="s">
        <v>91</v>
      </c>
      <c r="G13" s="32"/>
      <c r="H13" s="29" t="s">
        <v>111</v>
      </c>
      <c r="I13" s="29" t="s">
        <v>106</v>
      </c>
      <c r="J13" s="29" t="s">
        <v>112</v>
      </c>
      <c r="K13" s="29" t="s">
        <v>93</v>
      </c>
      <c r="L13" s="39"/>
      <c r="M13" s="28">
        <v>1</v>
      </c>
      <c r="N13" s="28">
        <v>10000</v>
      </c>
      <c r="O13" s="28" t="s">
        <v>94</v>
      </c>
      <c r="P13" s="28" t="s">
        <v>113</v>
      </c>
    </row>
    <row r="14" spans="1:16" s="24" customFormat="1" ht="35.1" hidden="1" customHeight="1" outlineLevel="1">
      <c r="A14" s="28">
        <f t="shared" si="0"/>
        <v>7</v>
      </c>
      <c r="B14" s="29" t="s">
        <v>114</v>
      </c>
      <c r="C14" s="29" t="s">
        <v>114</v>
      </c>
      <c r="D14" s="29" t="s">
        <v>115</v>
      </c>
      <c r="E14" s="33"/>
      <c r="F14" s="30" t="s">
        <v>91</v>
      </c>
      <c r="G14" s="32"/>
      <c r="H14" s="29" t="s">
        <v>116</v>
      </c>
      <c r="I14" s="29" t="s">
        <v>106</v>
      </c>
      <c r="J14" s="29" t="s">
        <v>112</v>
      </c>
      <c r="K14" s="29" t="s">
        <v>93</v>
      </c>
      <c r="L14" s="39"/>
      <c r="M14" s="28">
        <v>1</v>
      </c>
      <c r="N14" s="28">
        <v>10000</v>
      </c>
      <c r="O14" s="28" t="s">
        <v>94</v>
      </c>
      <c r="P14" s="40"/>
    </row>
    <row r="15" spans="1:16" s="24" customFormat="1" ht="35.1" hidden="1" customHeight="1" outlineLevel="1">
      <c r="A15" s="28">
        <f t="shared" si="0"/>
        <v>8</v>
      </c>
      <c r="B15" s="29" t="s">
        <v>117</v>
      </c>
      <c r="C15" s="29" t="s">
        <v>117</v>
      </c>
      <c r="D15" s="29" t="s">
        <v>118</v>
      </c>
      <c r="E15" s="33"/>
      <c r="F15" s="30" t="s">
        <v>91</v>
      </c>
      <c r="G15" s="32"/>
      <c r="H15" s="29" t="s">
        <v>106</v>
      </c>
      <c r="I15" s="29" t="s">
        <v>106</v>
      </c>
      <c r="J15" s="29" t="s">
        <v>112</v>
      </c>
      <c r="K15" s="29" t="s">
        <v>93</v>
      </c>
      <c r="L15" s="39"/>
      <c r="M15" s="28">
        <v>1</v>
      </c>
      <c r="N15" s="28">
        <v>10000</v>
      </c>
      <c r="O15" s="28" t="s">
        <v>94</v>
      </c>
      <c r="P15" s="40"/>
    </row>
    <row r="16" spans="1:16" s="24" customFormat="1" ht="35.1" hidden="1" customHeight="1" outlineLevel="1">
      <c r="A16" s="28">
        <f t="shared" si="0"/>
        <v>9</v>
      </c>
      <c r="B16" s="29" t="s">
        <v>119</v>
      </c>
      <c r="C16" s="29" t="s">
        <v>119</v>
      </c>
      <c r="D16" s="29" t="s">
        <v>97</v>
      </c>
      <c r="E16" s="33"/>
      <c r="F16" s="30" t="s">
        <v>91</v>
      </c>
      <c r="G16" s="34"/>
      <c r="H16" s="29" t="s">
        <v>98</v>
      </c>
      <c r="I16" s="29" t="s">
        <v>106</v>
      </c>
      <c r="J16" s="29"/>
      <c r="K16" s="29" t="s">
        <v>93</v>
      </c>
      <c r="L16" s="39"/>
      <c r="M16" s="28">
        <v>1</v>
      </c>
      <c r="N16" s="28">
        <v>10000</v>
      </c>
      <c r="O16" s="28" t="s">
        <v>100</v>
      </c>
      <c r="P16" s="28" t="s">
        <v>120</v>
      </c>
    </row>
    <row r="17" spans="1:17" s="24" customFormat="1" ht="35.1" hidden="1" customHeight="1" outlineLevel="1">
      <c r="A17" s="28">
        <f t="shared" si="0"/>
        <v>10</v>
      </c>
      <c r="B17" s="29" t="s">
        <v>121</v>
      </c>
      <c r="C17" s="29" t="s">
        <v>121</v>
      </c>
      <c r="D17" s="29" t="s">
        <v>102</v>
      </c>
      <c r="E17" s="33"/>
      <c r="F17" s="30" t="s">
        <v>91</v>
      </c>
      <c r="G17" s="34"/>
      <c r="H17" s="29" t="s">
        <v>98</v>
      </c>
      <c r="I17" s="29" t="s">
        <v>106</v>
      </c>
      <c r="J17" s="29"/>
      <c r="K17" s="29" t="s">
        <v>93</v>
      </c>
      <c r="L17" s="39"/>
      <c r="M17" s="28">
        <v>1</v>
      </c>
      <c r="N17" s="28">
        <v>10000</v>
      </c>
      <c r="O17" s="28" t="s">
        <v>100</v>
      </c>
      <c r="P17" s="28" t="s">
        <v>120</v>
      </c>
    </row>
    <row r="18" spans="1:17" s="24" customFormat="1" ht="35.1" hidden="1" customHeight="1" outlineLevel="1">
      <c r="A18" s="28">
        <f t="shared" si="0"/>
        <v>11</v>
      </c>
      <c r="B18" s="29" t="s">
        <v>122</v>
      </c>
      <c r="C18" s="29" t="s">
        <v>122</v>
      </c>
      <c r="D18" s="29" t="s">
        <v>108</v>
      </c>
      <c r="E18" s="33"/>
      <c r="F18" s="30" t="s">
        <v>91</v>
      </c>
      <c r="G18" s="32"/>
      <c r="H18" s="29" t="s">
        <v>98</v>
      </c>
      <c r="I18" s="29" t="s">
        <v>106</v>
      </c>
      <c r="J18" s="29"/>
      <c r="K18" s="29" t="s">
        <v>93</v>
      </c>
      <c r="L18" s="39"/>
      <c r="M18" s="28">
        <v>1</v>
      </c>
      <c r="N18" s="28">
        <v>10000</v>
      </c>
      <c r="O18" s="28" t="s">
        <v>100</v>
      </c>
      <c r="P18" s="28" t="s">
        <v>120</v>
      </c>
    </row>
    <row r="19" spans="1:17" s="24" customFormat="1" ht="35.1" hidden="1" customHeight="1" outlineLevel="1">
      <c r="A19" s="28">
        <f t="shared" si="0"/>
        <v>12</v>
      </c>
      <c r="B19" s="35" t="s">
        <v>123</v>
      </c>
      <c r="C19" s="35" t="s">
        <v>123</v>
      </c>
      <c r="D19" s="36" t="s">
        <v>124</v>
      </c>
      <c r="E19" s="33" t="s">
        <v>125</v>
      </c>
      <c r="F19" s="30" t="s">
        <v>91</v>
      </c>
      <c r="G19" s="32"/>
      <c r="H19" s="36" t="s">
        <v>126</v>
      </c>
      <c r="I19" s="36" t="s">
        <v>127</v>
      </c>
      <c r="J19" s="36"/>
      <c r="K19" s="36" t="s">
        <v>128</v>
      </c>
      <c r="L19" s="36"/>
      <c r="M19" s="36">
        <v>1</v>
      </c>
      <c r="N19" s="36">
        <v>10000</v>
      </c>
      <c r="O19" s="36" t="s">
        <v>94</v>
      </c>
      <c r="P19" s="28" t="s">
        <v>129</v>
      </c>
    </row>
    <row r="20" spans="1:17" s="24" customFormat="1" ht="41.1" hidden="1" customHeight="1" outlineLevel="1">
      <c r="A20" s="28">
        <f t="shared" si="0"/>
        <v>13</v>
      </c>
      <c r="B20" s="29" t="s">
        <v>130</v>
      </c>
      <c r="C20" s="29" t="s">
        <v>130</v>
      </c>
      <c r="D20" s="29" t="s">
        <v>131</v>
      </c>
      <c r="E20" s="33" t="s">
        <v>132</v>
      </c>
      <c r="F20" s="30" t="s">
        <v>91</v>
      </c>
      <c r="G20" s="32"/>
      <c r="H20" s="29" t="s">
        <v>133</v>
      </c>
      <c r="I20" s="29" t="s">
        <v>134</v>
      </c>
      <c r="J20" s="29" t="s">
        <v>135</v>
      </c>
      <c r="K20" s="36" t="s">
        <v>128</v>
      </c>
      <c r="L20" s="36"/>
      <c r="M20" s="36">
        <v>1</v>
      </c>
      <c r="N20" s="36">
        <v>10000</v>
      </c>
      <c r="O20" s="36" t="s">
        <v>94</v>
      </c>
      <c r="P20" s="28" t="s">
        <v>136</v>
      </c>
      <c r="Q20" s="24" t="s">
        <v>137</v>
      </c>
    </row>
    <row r="21" spans="1:17" s="24" customFormat="1" ht="54.95" hidden="1" customHeight="1" outlineLevel="1">
      <c r="A21" s="28">
        <f t="shared" si="0"/>
        <v>14</v>
      </c>
      <c r="B21" s="29" t="s">
        <v>138</v>
      </c>
      <c r="C21" s="29" t="s">
        <v>138</v>
      </c>
      <c r="D21" s="29" t="s">
        <v>139</v>
      </c>
      <c r="E21" s="33" t="s">
        <v>140</v>
      </c>
      <c r="F21" s="30" t="s">
        <v>91</v>
      </c>
      <c r="G21" s="37"/>
      <c r="H21" s="29" t="s">
        <v>140</v>
      </c>
      <c r="I21" s="29" t="s">
        <v>99</v>
      </c>
      <c r="J21" s="29"/>
      <c r="K21" s="36" t="s">
        <v>93</v>
      </c>
      <c r="M21" s="36">
        <v>1</v>
      </c>
      <c r="N21" s="36">
        <v>10000</v>
      </c>
      <c r="O21" s="36" t="s">
        <v>141</v>
      </c>
      <c r="P21" s="28" t="s">
        <v>142</v>
      </c>
      <c r="Q21" s="24" t="s">
        <v>143</v>
      </c>
    </row>
    <row r="22" spans="1:17" s="24" customFormat="1" ht="54.95" hidden="1" customHeight="1" outlineLevel="1">
      <c r="A22" s="28">
        <f t="shared" si="0"/>
        <v>15</v>
      </c>
      <c r="B22" s="29" t="s">
        <v>144</v>
      </c>
      <c r="C22" s="29" t="s">
        <v>144</v>
      </c>
      <c r="D22" s="29" t="s">
        <v>145</v>
      </c>
      <c r="E22" s="33" t="s">
        <v>140</v>
      </c>
      <c r="F22" s="30" t="s">
        <v>91</v>
      </c>
      <c r="G22" s="37"/>
      <c r="H22" s="29" t="s">
        <v>140</v>
      </c>
      <c r="I22" s="29" t="s">
        <v>99</v>
      </c>
      <c r="J22" s="29"/>
      <c r="K22" s="36" t="s">
        <v>93</v>
      </c>
      <c r="L22" s="36"/>
      <c r="M22" s="36">
        <v>1</v>
      </c>
      <c r="N22" s="36">
        <v>10000</v>
      </c>
      <c r="O22" s="36" t="s">
        <v>141</v>
      </c>
      <c r="P22" s="28" t="s">
        <v>142</v>
      </c>
      <c r="Q22" s="24" t="s">
        <v>143</v>
      </c>
    </row>
    <row r="23" spans="1:17" s="24" customFormat="1" ht="41.1" hidden="1" customHeight="1" outlineLevel="1">
      <c r="A23" s="28">
        <f t="shared" si="0"/>
        <v>16</v>
      </c>
      <c r="B23" s="29" t="s">
        <v>146</v>
      </c>
      <c r="C23" s="29" t="s">
        <v>146</v>
      </c>
      <c r="D23" s="29" t="s">
        <v>147</v>
      </c>
      <c r="E23" s="33" t="s">
        <v>148</v>
      </c>
      <c r="F23" s="30" t="s">
        <v>91</v>
      </c>
      <c r="G23" s="37"/>
      <c r="H23" s="29" t="s">
        <v>140</v>
      </c>
      <c r="I23" s="29" t="s">
        <v>99</v>
      </c>
      <c r="J23" s="29"/>
      <c r="K23" s="36" t="s">
        <v>93</v>
      </c>
      <c r="L23" s="36"/>
      <c r="M23" s="36">
        <v>1</v>
      </c>
      <c r="N23" s="36">
        <v>10000</v>
      </c>
      <c r="O23" s="36" t="s">
        <v>149</v>
      </c>
      <c r="P23" s="28" t="s">
        <v>150</v>
      </c>
    </row>
    <row r="24" spans="1:17" s="24" customFormat="1" ht="53.1" hidden="1" customHeight="1" outlineLevel="1">
      <c r="A24" s="28">
        <f t="shared" si="0"/>
        <v>17</v>
      </c>
      <c r="B24" s="29" t="s">
        <v>151</v>
      </c>
      <c r="C24" s="29" t="s">
        <v>151</v>
      </c>
      <c r="D24" s="29" t="s">
        <v>152</v>
      </c>
      <c r="E24" s="33" t="s">
        <v>140</v>
      </c>
      <c r="F24" s="30" t="s">
        <v>91</v>
      </c>
      <c r="G24" s="37"/>
      <c r="H24" s="29" t="s">
        <v>140</v>
      </c>
      <c r="I24" s="29" t="s">
        <v>99</v>
      </c>
      <c r="J24" s="29"/>
      <c r="K24" s="36" t="s">
        <v>93</v>
      </c>
      <c r="L24" s="36"/>
      <c r="M24" s="36">
        <v>1</v>
      </c>
      <c r="N24" s="36">
        <v>10000</v>
      </c>
      <c r="O24" s="36" t="s">
        <v>141</v>
      </c>
      <c r="P24" s="28" t="s">
        <v>142</v>
      </c>
      <c r="Q24" s="24" t="s">
        <v>143</v>
      </c>
    </row>
    <row r="25" spans="1:17" s="24" customFormat="1" ht="53.1" hidden="1" customHeight="1" outlineLevel="1">
      <c r="A25" s="28">
        <f t="shared" ref="A25:A68" si="1">ROW()-7</f>
        <v>18</v>
      </c>
      <c r="B25" s="29" t="s">
        <v>153</v>
      </c>
      <c r="C25" s="29" t="s">
        <v>153</v>
      </c>
      <c r="D25" s="29" t="s">
        <v>154</v>
      </c>
      <c r="E25" s="33"/>
      <c r="F25" s="30" t="s">
        <v>91</v>
      </c>
      <c r="G25" s="37"/>
      <c r="H25" s="29" t="s">
        <v>140</v>
      </c>
      <c r="I25" s="29" t="s">
        <v>99</v>
      </c>
      <c r="J25" s="29"/>
      <c r="K25" s="36" t="s">
        <v>93</v>
      </c>
      <c r="L25" s="36"/>
      <c r="M25" s="36">
        <v>1</v>
      </c>
      <c r="N25" s="36">
        <v>10000</v>
      </c>
      <c r="O25" s="36" t="s">
        <v>94</v>
      </c>
      <c r="P25" s="28" t="s">
        <v>155</v>
      </c>
    </row>
    <row r="26" spans="1:17" s="24" customFormat="1" ht="53.1" hidden="1" customHeight="1" outlineLevel="1">
      <c r="A26" s="28">
        <f t="shared" si="1"/>
        <v>19</v>
      </c>
      <c r="B26" s="29" t="s">
        <v>156</v>
      </c>
      <c r="C26" s="29" t="s">
        <v>156</v>
      </c>
      <c r="D26" s="29" t="s">
        <v>157</v>
      </c>
      <c r="E26" s="33"/>
      <c r="F26" s="30" t="s">
        <v>91</v>
      </c>
      <c r="G26" s="37"/>
      <c r="H26" s="29" t="s">
        <v>140</v>
      </c>
      <c r="I26" s="29" t="s">
        <v>99</v>
      </c>
      <c r="J26" s="29"/>
      <c r="K26" s="36" t="s">
        <v>93</v>
      </c>
      <c r="L26" s="36"/>
      <c r="M26" s="36">
        <v>1</v>
      </c>
      <c r="N26" s="36">
        <v>10000</v>
      </c>
      <c r="O26" s="36" t="s">
        <v>94</v>
      </c>
      <c r="P26" s="28" t="s">
        <v>155</v>
      </c>
    </row>
    <row r="27" spans="1:17" s="24" customFormat="1" ht="53.1" hidden="1" customHeight="1" outlineLevel="1">
      <c r="A27" s="28">
        <f t="shared" si="1"/>
        <v>20</v>
      </c>
      <c r="B27" s="29" t="s">
        <v>158</v>
      </c>
      <c r="C27" s="29" t="s">
        <v>158</v>
      </c>
      <c r="D27" s="29" t="s">
        <v>159</v>
      </c>
      <c r="E27" s="33"/>
      <c r="F27" s="30" t="s">
        <v>91</v>
      </c>
      <c r="G27" s="37"/>
      <c r="H27" s="29" t="s">
        <v>140</v>
      </c>
      <c r="I27" s="29" t="s">
        <v>99</v>
      </c>
      <c r="J27" s="29"/>
      <c r="K27" s="36" t="s">
        <v>93</v>
      </c>
      <c r="L27" s="36"/>
      <c r="M27" s="36">
        <v>1</v>
      </c>
      <c r="N27" s="36">
        <v>10000</v>
      </c>
      <c r="O27" s="36" t="s">
        <v>94</v>
      </c>
      <c r="P27" s="28" t="s">
        <v>155</v>
      </c>
    </row>
    <row r="28" spans="1:17" s="24" customFormat="1" ht="53.1" hidden="1" customHeight="1" outlineLevel="1">
      <c r="A28" s="28">
        <f t="shared" si="1"/>
        <v>21</v>
      </c>
      <c r="B28" s="29" t="s">
        <v>160</v>
      </c>
      <c r="C28" s="29" t="s">
        <v>160</v>
      </c>
      <c r="D28" s="29" t="s">
        <v>161</v>
      </c>
      <c r="E28" s="33"/>
      <c r="F28" s="30" t="s">
        <v>91</v>
      </c>
      <c r="G28" s="37"/>
      <c r="H28" s="29" t="s">
        <v>140</v>
      </c>
      <c r="I28" s="29" t="s">
        <v>99</v>
      </c>
      <c r="J28" s="29"/>
      <c r="K28" s="36" t="s">
        <v>93</v>
      </c>
      <c r="L28" s="36"/>
      <c r="M28" s="36">
        <v>1</v>
      </c>
      <c r="N28" s="36">
        <v>10000</v>
      </c>
      <c r="O28" s="36" t="s">
        <v>94</v>
      </c>
      <c r="P28" s="28" t="s">
        <v>155</v>
      </c>
    </row>
    <row r="29" spans="1:17" s="24" customFormat="1" ht="53.1" hidden="1" customHeight="1" outlineLevel="1">
      <c r="A29" s="28">
        <f t="shared" si="1"/>
        <v>22</v>
      </c>
      <c r="B29" s="29" t="s">
        <v>162</v>
      </c>
      <c r="C29" s="29" t="s">
        <v>162</v>
      </c>
      <c r="D29" s="29" t="s">
        <v>97</v>
      </c>
      <c r="E29" s="33" t="s">
        <v>163</v>
      </c>
      <c r="F29" s="30" t="s">
        <v>91</v>
      </c>
      <c r="G29" s="37"/>
      <c r="H29" s="29" t="s">
        <v>98</v>
      </c>
      <c r="I29" s="29" t="s">
        <v>99</v>
      </c>
      <c r="J29" s="29"/>
      <c r="K29" s="36" t="s">
        <v>93</v>
      </c>
      <c r="L29" s="36"/>
      <c r="M29" s="36">
        <v>1</v>
      </c>
      <c r="N29" s="36">
        <v>10000</v>
      </c>
      <c r="O29" s="36" t="s">
        <v>100</v>
      </c>
      <c r="P29" s="28" t="s">
        <v>164</v>
      </c>
    </row>
    <row r="30" spans="1:17" s="24" customFormat="1" ht="53.1" hidden="1" customHeight="1" outlineLevel="1">
      <c r="A30" s="28">
        <f t="shared" si="1"/>
        <v>23</v>
      </c>
      <c r="B30" s="29" t="s">
        <v>165</v>
      </c>
      <c r="C30" s="29" t="s">
        <v>165</v>
      </c>
      <c r="D30" s="29" t="s">
        <v>166</v>
      </c>
      <c r="E30" s="33"/>
      <c r="F30" s="30" t="s">
        <v>91</v>
      </c>
      <c r="G30" s="37"/>
      <c r="H30" s="29" t="s">
        <v>106</v>
      </c>
      <c r="I30" s="29" t="s">
        <v>106</v>
      </c>
      <c r="J30" s="29"/>
      <c r="K30" s="36" t="s">
        <v>93</v>
      </c>
      <c r="L30" s="36"/>
      <c r="M30" s="36">
        <v>1</v>
      </c>
      <c r="N30" s="36">
        <v>10000</v>
      </c>
      <c r="O30" s="36" t="s">
        <v>94</v>
      </c>
      <c r="P30" s="28" t="s">
        <v>155</v>
      </c>
    </row>
    <row r="31" spans="1:17" s="24" customFormat="1" ht="53.1" hidden="1" customHeight="1" outlineLevel="1">
      <c r="A31" s="28">
        <f t="shared" si="1"/>
        <v>24</v>
      </c>
      <c r="B31" s="29" t="s">
        <v>167</v>
      </c>
      <c r="C31" s="29" t="s">
        <v>167</v>
      </c>
      <c r="D31" s="29" t="s">
        <v>168</v>
      </c>
      <c r="E31" s="33"/>
      <c r="F31" s="30" t="s">
        <v>91</v>
      </c>
      <c r="G31" s="37"/>
      <c r="H31" s="29" t="s">
        <v>140</v>
      </c>
      <c r="I31" s="29" t="s">
        <v>99</v>
      </c>
      <c r="J31" s="29"/>
      <c r="K31" s="36" t="s">
        <v>93</v>
      </c>
      <c r="L31" s="36"/>
      <c r="M31" s="36">
        <v>1</v>
      </c>
      <c r="N31" s="36">
        <v>10000</v>
      </c>
      <c r="O31" s="36" t="s">
        <v>149</v>
      </c>
      <c r="P31" s="28" t="s">
        <v>155</v>
      </c>
    </row>
    <row r="32" spans="1:17" s="24" customFormat="1" ht="53.1" hidden="1" customHeight="1" outlineLevel="1">
      <c r="A32" s="28">
        <f t="shared" si="1"/>
        <v>25</v>
      </c>
      <c r="B32" s="29" t="s">
        <v>169</v>
      </c>
      <c r="C32" s="29" t="s">
        <v>169</v>
      </c>
      <c r="D32" s="29" t="s">
        <v>102</v>
      </c>
      <c r="E32" s="33"/>
      <c r="F32" s="30" t="s">
        <v>91</v>
      </c>
      <c r="G32" s="37"/>
      <c r="H32" s="29" t="s">
        <v>103</v>
      </c>
      <c r="I32" s="29" t="s">
        <v>99</v>
      </c>
      <c r="J32" s="29"/>
      <c r="K32" s="36" t="s">
        <v>93</v>
      </c>
      <c r="L32" s="36"/>
      <c r="M32" s="36">
        <v>1</v>
      </c>
      <c r="N32" s="36">
        <v>10000</v>
      </c>
      <c r="O32" s="36" t="s">
        <v>100</v>
      </c>
      <c r="P32" s="28" t="s">
        <v>164</v>
      </c>
    </row>
    <row r="33" spans="1:16" s="24" customFormat="1" ht="53.1" hidden="1" customHeight="1" outlineLevel="1">
      <c r="A33" s="28">
        <f t="shared" si="1"/>
        <v>26</v>
      </c>
      <c r="B33" s="29" t="s">
        <v>170</v>
      </c>
      <c r="C33" s="29" t="s">
        <v>170</v>
      </c>
      <c r="D33" s="29" t="s">
        <v>171</v>
      </c>
      <c r="E33" s="33"/>
      <c r="F33" s="30" t="s">
        <v>91</v>
      </c>
      <c r="G33" s="37"/>
      <c r="H33" s="29" t="s">
        <v>140</v>
      </c>
      <c r="I33" s="29" t="s">
        <v>99</v>
      </c>
      <c r="J33" s="29"/>
      <c r="K33" s="36" t="s">
        <v>93</v>
      </c>
      <c r="L33" s="36"/>
      <c r="M33" s="36">
        <v>1</v>
      </c>
      <c r="N33" s="36">
        <v>10000</v>
      </c>
      <c r="O33" s="36" t="s">
        <v>149</v>
      </c>
      <c r="P33" s="28" t="s">
        <v>164</v>
      </c>
    </row>
    <row r="34" spans="1:16" s="24" customFormat="1" ht="53.1" hidden="1" customHeight="1" outlineLevel="1">
      <c r="A34" s="28">
        <f t="shared" si="1"/>
        <v>27</v>
      </c>
      <c r="B34" s="29" t="s">
        <v>172</v>
      </c>
      <c r="C34" s="29" t="s">
        <v>172</v>
      </c>
      <c r="D34" s="29" t="s">
        <v>173</v>
      </c>
      <c r="E34" s="33"/>
      <c r="F34" s="30" t="s">
        <v>91</v>
      </c>
      <c r="G34" s="37"/>
      <c r="H34" s="29" t="s">
        <v>106</v>
      </c>
      <c r="I34" s="29" t="s">
        <v>106</v>
      </c>
      <c r="J34" s="29"/>
      <c r="K34" s="36" t="s">
        <v>93</v>
      </c>
      <c r="L34" s="36"/>
      <c r="M34" s="36">
        <v>1</v>
      </c>
      <c r="N34" s="36">
        <v>10000</v>
      </c>
      <c r="O34" s="36" t="s">
        <v>94</v>
      </c>
      <c r="P34" s="28" t="s">
        <v>164</v>
      </c>
    </row>
    <row r="35" spans="1:16" s="24" customFormat="1" ht="53.1" hidden="1" customHeight="1" outlineLevel="1">
      <c r="A35" s="28">
        <f t="shared" si="1"/>
        <v>28</v>
      </c>
      <c r="B35" s="29" t="s">
        <v>174</v>
      </c>
      <c r="C35" s="29" t="s">
        <v>174</v>
      </c>
      <c r="D35" s="29" t="s">
        <v>108</v>
      </c>
      <c r="E35" s="33"/>
      <c r="F35" s="30" t="s">
        <v>91</v>
      </c>
      <c r="G35" s="37"/>
      <c r="H35" s="29" t="s">
        <v>103</v>
      </c>
      <c r="I35" s="29" t="s">
        <v>106</v>
      </c>
      <c r="J35" s="29"/>
      <c r="K35" s="36" t="s">
        <v>93</v>
      </c>
      <c r="L35" s="36"/>
      <c r="M35" s="36">
        <v>1</v>
      </c>
      <c r="N35" s="36">
        <v>10000</v>
      </c>
      <c r="O35" s="36" t="s">
        <v>100</v>
      </c>
      <c r="P35" s="28" t="s">
        <v>164</v>
      </c>
    </row>
    <row r="36" spans="1:16" s="24" customFormat="1" ht="53.1" hidden="1" customHeight="1" outlineLevel="1">
      <c r="A36" s="28">
        <f t="shared" si="1"/>
        <v>29</v>
      </c>
      <c r="B36" s="29" t="s">
        <v>175</v>
      </c>
      <c r="C36" s="29" t="s">
        <v>175</v>
      </c>
      <c r="D36" s="29" t="s">
        <v>176</v>
      </c>
      <c r="E36" s="33"/>
      <c r="F36" s="30" t="s">
        <v>91</v>
      </c>
      <c r="G36" s="37"/>
      <c r="H36" s="29" t="s">
        <v>106</v>
      </c>
      <c r="I36" s="29" t="s">
        <v>106</v>
      </c>
      <c r="J36" s="29"/>
      <c r="K36" s="36" t="s">
        <v>93</v>
      </c>
      <c r="L36" s="36"/>
      <c r="M36" s="36">
        <v>1</v>
      </c>
      <c r="N36" s="36">
        <v>10000</v>
      </c>
      <c r="O36" s="36" t="s">
        <v>94</v>
      </c>
      <c r="P36" s="28" t="s">
        <v>164</v>
      </c>
    </row>
    <row r="37" spans="1:16" s="24" customFormat="1" ht="53.1" hidden="1" customHeight="1" outlineLevel="1">
      <c r="A37" s="28">
        <f t="shared" si="1"/>
        <v>30</v>
      </c>
      <c r="B37" s="29" t="s">
        <v>177</v>
      </c>
      <c r="C37" s="29" t="s">
        <v>177</v>
      </c>
      <c r="D37" s="29" t="s">
        <v>178</v>
      </c>
      <c r="E37" s="33"/>
      <c r="F37" s="30" t="s">
        <v>91</v>
      </c>
      <c r="G37" s="37"/>
      <c r="H37" s="29" t="s">
        <v>111</v>
      </c>
      <c r="I37" s="29"/>
      <c r="J37" s="29"/>
      <c r="K37" s="36" t="s">
        <v>93</v>
      </c>
      <c r="L37" s="36"/>
      <c r="M37" s="36">
        <v>1</v>
      </c>
      <c r="N37" s="36">
        <v>10000</v>
      </c>
      <c r="O37" s="36" t="s">
        <v>94</v>
      </c>
      <c r="P37" s="28" t="s">
        <v>179</v>
      </c>
    </row>
    <row r="38" spans="1:16" s="24" customFormat="1" ht="53.1" hidden="1" customHeight="1" outlineLevel="1">
      <c r="A38" s="28">
        <f t="shared" si="1"/>
        <v>31</v>
      </c>
      <c r="B38" s="29" t="s">
        <v>180</v>
      </c>
      <c r="C38" s="29" t="s">
        <v>180</v>
      </c>
      <c r="D38" s="29" t="s">
        <v>178</v>
      </c>
      <c r="E38" s="33"/>
      <c r="F38" s="30" t="s">
        <v>91</v>
      </c>
      <c r="G38" s="37"/>
      <c r="H38" s="29" t="s">
        <v>111</v>
      </c>
      <c r="I38" s="29"/>
      <c r="J38" s="29"/>
      <c r="K38" s="36" t="s">
        <v>93</v>
      </c>
      <c r="L38" s="36"/>
      <c r="M38" s="36">
        <v>1</v>
      </c>
      <c r="N38" s="36">
        <v>10000</v>
      </c>
      <c r="O38" s="36" t="s">
        <v>94</v>
      </c>
      <c r="P38" s="28" t="s">
        <v>179</v>
      </c>
    </row>
    <row r="39" spans="1:16" s="24" customFormat="1" ht="53.1" hidden="1" customHeight="1" outlineLevel="1">
      <c r="A39" s="28">
        <f t="shared" si="1"/>
        <v>32</v>
      </c>
      <c r="B39" s="29" t="s">
        <v>181</v>
      </c>
      <c r="C39" s="29" t="s">
        <v>181</v>
      </c>
      <c r="D39" s="29" t="s">
        <v>182</v>
      </c>
      <c r="E39" s="33"/>
      <c r="F39" s="30" t="s">
        <v>91</v>
      </c>
      <c r="G39" s="37"/>
      <c r="H39" s="29"/>
      <c r="I39" s="29"/>
      <c r="J39" s="29"/>
      <c r="K39" s="36" t="s">
        <v>93</v>
      </c>
      <c r="L39" s="36"/>
      <c r="M39" s="36">
        <v>1</v>
      </c>
      <c r="N39" s="36">
        <v>10000</v>
      </c>
      <c r="O39" s="36" t="s">
        <v>94</v>
      </c>
      <c r="P39" s="28" t="s">
        <v>179</v>
      </c>
    </row>
    <row r="40" spans="1:16" s="24" customFormat="1" ht="53.1" hidden="1" customHeight="1" outlineLevel="1">
      <c r="A40" s="28">
        <f t="shared" si="1"/>
        <v>33</v>
      </c>
      <c r="B40" s="29" t="s">
        <v>183</v>
      </c>
      <c r="C40" s="29" t="s">
        <v>183</v>
      </c>
      <c r="D40" s="29" t="s">
        <v>97</v>
      </c>
      <c r="E40" s="33"/>
      <c r="F40" s="30" t="s">
        <v>91</v>
      </c>
      <c r="G40" s="37"/>
      <c r="H40" s="29" t="s">
        <v>103</v>
      </c>
      <c r="I40" s="29" t="s">
        <v>106</v>
      </c>
      <c r="J40" s="29"/>
      <c r="K40" s="36" t="s">
        <v>93</v>
      </c>
      <c r="L40" s="36"/>
      <c r="M40" s="36">
        <v>1</v>
      </c>
      <c r="N40" s="36">
        <v>10000</v>
      </c>
      <c r="O40" s="36" t="s">
        <v>100</v>
      </c>
      <c r="P40" s="28" t="s">
        <v>184</v>
      </c>
    </row>
    <row r="41" spans="1:16" s="24" customFormat="1" ht="53.1" hidden="1" customHeight="1" outlineLevel="1">
      <c r="A41" s="28">
        <f t="shared" si="1"/>
        <v>34</v>
      </c>
      <c r="B41" s="29" t="s">
        <v>185</v>
      </c>
      <c r="C41" s="29" t="s">
        <v>185</v>
      </c>
      <c r="D41" s="29" t="s">
        <v>97</v>
      </c>
      <c r="E41" s="33"/>
      <c r="F41" s="30" t="s">
        <v>91</v>
      </c>
      <c r="G41" s="37"/>
      <c r="H41" s="29" t="s">
        <v>103</v>
      </c>
      <c r="I41" s="29" t="s">
        <v>106</v>
      </c>
      <c r="J41" s="29"/>
      <c r="K41" s="36" t="s">
        <v>93</v>
      </c>
      <c r="L41" s="36"/>
      <c r="M41" s="36">
        <v>1</v>
      </c>
      <c r="N41" s="36">
        <v>10000</v>
      </c>
      <c r="O41" s="36" t="s">
        <v>100</v>
      </c>
      <c r="P41" s="28" t="s">
        <v>184</v>
      </c>
    </row>
    <row r="42" spans="1:16" s="24" customFormat="1" ht="53.1" hidden="1" customHeight="1" outlineLevel="1">
      <c r="A42" s="28">
        <f t="shared" si="1"/>
        <v>35</v>
      </c>
      <c r="B42" s="29" t="s">
        <v>186</v>
      </c>
      <c r="C42" s="29" t="s">
        <v>186</v>
      </c>
      <c r="D42" s="29" t="s">
        <v>102</v>
      </c>
      <c r="E42" s="33"/>
      <c r="F42" s="30" t="s">
        <v>91</v>
      </c>
      <c r="G42" s="37"/>
      <c r="H42" s="29" t="s">
        <v>103</v>
      </c>
      <c r="I42" s="29" t="s">
        <v>106</v>
      </c>
      <c r="J42" s="29"/>
      <c r="K42" s="36" t="s">
        <v>93</v>
      </c>
      <c r="L42" s="36"/>
      <c r="M42" s="36">
        <v>1</v>
      </c>
      <c r="N42" s="36">
        <v>10000</v>
      </c>
      <c r="O42" s="36" t="s">
        <v>100</v>
      </c>
      <c r="P42" s="28" t="s">
        <v>184</v>
      </c>
    </row>
    <row r="43" spans="1:16" s="24" customFormat="1" ht="53.1" hidden="1" customHeight="1" outlineLevel="1">
      <c r="A43" s="28">
        <f t="shared" si="1"/>
        <v>36</v>
      </c>
      <c r="B43" s="29" t="s">
        <v>187</v>
      </c>
      <c r="C43" s="29" t="s">
        <v>187</v>
      </c>
      <c r="D43" s="29" t="s">
        <v>108</v>
      </c>
      <c r="E43" s="33"/>
      <c r="F43" s="30" t="s">
        <v>91</v>
      </c>
      <c r="G43" s="37"/>
      <c r="H43" s="29" t="s">
        <v>103</v>
      </c>
      <c r="I43" s="29" t="s">
        <v>106</v>
      </c>
      <c r="J43" s="29"/>
      <c r="K43" s="36" t="s">
        <v>93</v>
      </c>
      <c r="L43" s="36"/>
      <c r="M43" s="36">
        <v>1</v>
      </c>
      <c r="N43" s="36">
        <v>10000</v>
      </c>
      <c r="O43" s="36" t="s">
        <v>100</v>
      </c>
      <c r="P43" s="28" t="s">
        <v>184</v>
      </c>
    </row>
    <row r="44" spans="1:16" s="24" customFormat="1" ht="53.1" hidden="1" customHeight="1" outlineLevel="1">
      <c r="A44" s="28">
        <f t="shared" si="1"/>
        <v>37</v>
      </c>
      <c r="B44" s="29" t="s">
        <v>188</v>
      </c>
      <c r="C44" s="29" t="s">
        <v>188</v>
      </c>
      <c r="D44" s="29" t="s">
        <v>102</v>
      </c>
      <c r="E44" s="33"/>
      <c r="F44" s="30" t="s">
        <v>91</v>
      </c>
      <c r="G44" s="37"/>
      <c r="H44" s="29" t="s">
        <v>103</v>
      </c>
      <c r="I44" s="29" t="s">
        <v>106</v>
      </c>
      <c r="J44" s="29"/>
      <c r="K44" s="36" t="s">
        <v>93</v>
      </c>
      <c r="L44" s="36"/>
      <c r="M44" s="36">
        <v>1</v>
      </c>
      <c r="N44" s="36">
        <v>10000</v>
      </c>
      <c r="O44" s="36" t="s">
        <v>100</v>
      </c>
      <c r="P44" s="28" t="s">
        <v>184</v>
      </c>
    </row>
    <row r="45" spans="1:16" s="24" customFormat="1" ht="53.1" hidden="1" customHeight="1" outlineLevel="1">
      <c r="A45" s="28">
        <f t="shared" si="1"/>
        <v>38</v>
      </c>
      <c r="B45" s="29" t="s">
        <v>189</v>
      </c>
      <c r="C45" s="29" t="s">
        <v>189</v>
      </c>
      <c r="D45" s="29" t="s">
        <v>190</v>
      </c>
      <c r="E45" s="33"/>
      <c r="F45" s="30" t="s">
        <v>91</v>
      </c>
      <c r="G45" s="37"/>
      <c r="H45" s="29" t="s">
        <v>116</v>
      </c>
      <c r="I45" s="29" t="s">
        <v>106</v>
      </c>
      <c r="J45" s="29"/>
      <c r="K45" s="36" t="s">
        <v>93</v>
      </c>
      <c r="L45" s="36"/>
      <c r="M45" s="36">
        <v>1</v>
      </c>
      <c r="N45" s="36">
        <v>10000</v>
      </c>
      <c r="O45" s="36" t="s">
        <v>94</v>
      </c>
      <c r="P45" s="28" t="s">
        <v>184</v>
      </c>
    </row>
    <row r="46" spans="1:16" s="24" customFormat="1" ht="53.1" hidden="1" customHeight="1" outlineLevel="1">
      <c r="A46" s="28">
        <f t="shared" si="1"/>
        <v>39</v>
      </c>
      <c r="B46" s="29" t="s">
        <v>191</v>
      </c>
      <c r="C46" s="29" t="s">
        <v>191</v>
      </c>
      <c r="D46" s="29" t="s">
        <v>192</v>
      </c>
      <c r="E46" s="33"/>
      <c r="F46" s="30" t="s">
        <v>91</v>
      </c>
      <c r="G46" s="37"/>
      <c r="H46" s="29" t="s">
        <v>193</v>
      </c>
      <c r="I46" s="29" t="s">
        <v>106</v>
      </c>
      <c r="J46" s="29"/>
      <c r="K46" s="36" t="s">
        <v>93</v>
      </c>
      <c r="L46" s="36"/>
      <c r="M46" s="36">
        <v>1</v>
      </c>
      <c r="N46" s="36">
        <v>10000</v>
      </c>
      <c r="O46" s="36" t="s">
        <v>94</v>
      </c>
      <c r="P46" s="28" t="s">
        <v>184</v>
      </c>
    </row>
    <row r="47" spans="1:16" s="24" customFormat="1" ht="53.1" hidden="1" customHeight="1" outlineLevel="1">
      <c r="A47" s="28">
        <f t="shared" si="1"/>
        <v>40</v>
      </c>
      <c r="B47" s="29" t="s">
        <v>194</v>
      </c>
      <c r="C47" s="29" t="s">
        <v>194</v>
      </c>
      <c r="D47" s="29" t="s">
        <v>195</v>
      </c>
      <c r="E47" s="33"/>
      <c r="F47" s="30" t="s">
        <v>91</v>
      </c>
      <c r="G47" s="37"/>
      <c r="H47" s="29" t="s">
        <v>196</v>
      </c>
      <c r="I47" s="29" t="s">
        <v>106</v>
      </c>
      <c r="J47" s="29"/>
      <c r="K47" s="36" t="s">
        <v>93</v>
      </c>
      <c r="L47" s="36"/>
      <c r="M47" s="36">
        <v>1</v>
      </c>
      <c r="N47" s="36">
        <v>10000</v>
      </c>
      <c r="O47" s="36" t="s">
        <v>94</v>
      </c>
      <c r="P47" s="28" t="s">
        <v>184</v>
      </c>
    </row>
    <row r="48" spans="1:16" s="24" customFormat="1" ht="53.1" hidden="1" customHeight="1" outlineLevel="1">
      <c r="A48" s="28">
        <f t="shared" si="1"/>
        <v>41</v>
      </c>
      <c r="B48" s="29" t="s">
        <v>197</v>
      </c>
      <c r="C48" s="29" t="s">
        <v>197</v>
      </c>
      <c r="D48" s="29" t="s">
        <v>198</v>
      </c>
      <c r="E48" s="33"/>
      <c r="F48" s="30" t="s">
        <v>91</v>
      </c>
      <c r="G48" s="34"/>
      <c r="H48" s="29" t="s">
        <v>196</v>
      </c>
      <c r="I48" s="29" t="s">
        <v>106</v>
      </c>
      <c r="J48" s="29"/>
      <c r="K48" s="36" t="s">
        <v>93</v>
      </c>
      <c r="L48" s="36"/>
      <c r="M48" s="36">
        <v>1</v>
      </c>
      <c r="N48" s="36">
        <v>10000</v>
      </c>
      <c r="O48" s="36" t="s">
        <v>94</v>
      </c>
      <c r="P48" s="28" t="s">
        <v>199</v>
      </c>
    </row>
    <row r="49" spans="1:16" s="24" customFormat="1" ht="53.1" hidden="1" customHeight="1" outlineLevel="1">
      <c r="A49" s="28">
        <f t="shared" si="1"/>
        <v>42</v>
      </c>
      <c r="B49" s="29" t="s">
        <v>200</v>
      </c>
      <c r="C49" s="29" t="s">
        <v>200</v>
      </c>
      <c r="D49" s="29" t="s">
        <v>201</v>
      </c>
      <c r="E49" s="33"/>
      <c r="F49" s="30" t="s">
        <v>91</v>
      </c>
      <c r="G49" s="34"/>
      <c r="H49" s="29" t="s">
        <v>196</v>
      </c>
      <c r="I49" s="29" t="s">
        <v>106</v>
      </c>
      <c r="J49" s="29"/>
      <c r="K49" s="36" t="s">
        <v>93</v>
      </c>
      <c r="L49" s="36"/>
      <c r="M49" s="36">
        <v>1</v>
      </c>
      <c r="N49" s="36">
        <v>10000</v>
      </c>
      <c r="O49" s="36" t="s">
        <v>94</v>
      </c>
      <c r="P49" s="28" t="s">
        <v>199</v>
      </c>
    </row>
    <row r="50" spans="1:16" s="24" customFormat="1" ht="53.1" hidden="1" customHeight="1" outlineLevel="1">
      <c r="A50" s="28">
        <f t="shared" si="1"/>
        <v>43</v>
      </c>
      <c r="B50" s="29" t="s">
        <v>202</v>
      </c>
      <c r="C50" s="29" t="s">
        <v>202</v>
      </c>
      <c r="D50" s="29" t="s">
        <v>198</v>
      </c>
      <c r="E50" s="33" t="s">
        <v>203</v>
      </c>
      <c r="F50" s="30" t="s">
        <v>91</v>
      </c>
      <c r="G50" s="34"/>
      <c r="H50" s="29" t="s">
        <v>196</v>
      </c>
      <c r="I50" s="29" t="s">
        <v>106</v>
      </c>
      <c r="J50" s="29"/>
      <c r="K50" s="36" t="s">
        <v>93</v>
      </c>
      <c r="L50" s="36"/>
      <c r="M50" s="36">
        <v>1</v>
      </c>
      <c r="N50" s="36">
        <v>10000</v>
      </c>
      <c r="O50" s="36" t="s">
        <v>94</v>
      </c>
      <c r="P50" s="28" t="s">
        <v>199</v>
      </c>
    </row>
    <row r="51" spans="1:16" s="24" customFormat="1" ht="53.1" hidden="1" customHeight="1" outlineLevel="1">
      <c r="A51" s="28">
        <f t="shared" si="1"/>
        <v>44</v>
      </c>
      <c r="B51" s="29" t="s">
        <v>204</v>
      </c>
      <c r="C51" s="29" t="s">
        <v>204</v>
      </c>
      <c r="D51" s="29" t="s">
        <v>97</v>
      </c>
      <c r="E51" s="33" t="s">
        <v>205</v>
      </c>
      <c r="F51" s="30" t="s">
        <v>91</v>
      </c>
      <c r="G51" s="34"/>
      <c r="H51" s="29" t="s">
        <v>103</v>
      </c>
      <c r="I51" s="29" t="s">
        <v>106</v>
      </c>
      <c r="J51" s="29"/>
      <c r="K51" s="36" t="s">
        <v>93</v>
      </c>
      <c r="L51" s="36"/>
      <c r="M51" s="36">
        <v>1</v>
      </c>
      <c r="N51" s="36">
        <v>10000</v>
      </c>
      <c r="O51" s="36" t="s">
        <v>100</v>
      </c>
      <c r="P51" s="28" t="s">
        <v>206</v>
      </c>
    </row>
    <row r="52" spans="1:16" s="24" customFormat="1" ht="53.1" hidden="1" customHeight="1" outlineLevel="1">
      <c r="A52" s="28">
        <f t="shared" si="1"/>
        <v>45</v>
      </c>
      <c r="B52" s="29" t="s">
        <v>207</v>
      </c>
      <c r="C52" s="29" t="s">
        <v>207</v>
      </c>
      <c r="D52" s="29" t="s">
        <v>102</v>
      </c>
      <c r="E52" s="33" t="s">
        <v>205</v>
      </c>
      <c r="F52" s="30" t="s">
        <v>91</v>
      </c>
      <c r="G52" s="34"/>
      <c r="H52" s="29" t="s">
        <v>103</v>
      </c>
      <c r="I52" s="29" t="s">
        <v>106</v>
      </c>
      <c r="J52" s="29"/>
      <c r="K52" s="36" t="s">
        <v>93</v>
      </c>
      <c r="L52" s="36"/>
      <c r="M52" s="36">
        <v>1</v>
      </c>
      <c r="N52" s="36">
        <v>10000</v>
      </c>
      <c r="O52" s="36" t="s">
        <v>100</v>
      </c>
      <c r="P52" s="28" t="s">
        <v>206</v>
      </c>
    </row>
    <row r="53" spans="1:16" s="24" customFormat="1" ht="53.1" hidden="1" customHeight="1" outlineLevel="1">
      <c r="A53" s="28">
        <f t="shared" si="1"/>
        <v>46</v>
      </c>
      <c r="B53" s="29" t="s">
        <v>208</v>
      </c>
      <c r="C53" s="29" t="s">
        <v>208</v>
      </c>
      <c r="D53" s="29" t="s">
        <v>108</v>
      </c>
      <c r="E53" s="33"/>
      <c r="F53" s="30" t="s">
        <v>91</v>
      </c>
      <c r="G53" s="34"/>
      <c r="H53" s="29" t="s">
        <v>103</v>
      </c>
      <c r="I53" s="29" t="s">
        <v>106</v>
      </c>
      <c r="J53" s="29"/>
      <c r="K53" s="36" t="s">
        <v>93</v>
      </c>
      <c r="L53" s="36"/>
      <c r="M53" s="36">
        <v>1</v>
      </c>
      <c r="N53" s="36">
        <v>10000</v>
      </c>
      <c r="O53" s="36" t="s">
        <v>100</v>
      </c>
      <c r="P53" s="28" t="s">
        <v>206</v>
      </c>
    </row>
    <row r="54" spans="1:16" s="24" customFormat="1" ht="53.1" hidden="1" customHeight="1" outlineLevel="1">
      <c r="A54" s="28">
        <f t="shared" si="1"/>
        <v>47</v>
      </c>
      <c r="B54" s="29" t="s">
        <v>209</v>
      </c>
      <c r="C54" s="29" t="s">
        <v>209</v>
      </c>
      <c r="D54" s="29" t="s">
        <v>97</v>
      </c>
      <c r="E54" s="33"/>
      <c r="F54" s="30" t="s">
        <v>91</v>
      </c>
      <c r="G54" s="34"/>
      <c r="H54" s="29" t="s">
        <v>103</v>
      </c>
      <c r="I54" s="29" t="s">
        <v>106</v>
      </c>
      <c r="J54" s="29"/>
      <c r="K54" s="36" t="s">
        <v>93</v>
      </c>
      <c r="L54" s="36"/>
      <c r="M54" s="36">
        <v>1</v>
      </c>
      <c r="N54" s="36">
        <v>10000</v>
      </c>
      <c r="O54" s="36" t="s">
        <v>100</v>
      </c>
      <c r="P54" s="28" t="s">
        <v>210</v>
      </c>
    </row>
    <row r="55" spans="1:16" s="24" customFormat="1" ht="53.1" hidden="1" customHeight="1" outlineLevel="1">
      <c r="A55" s="28">
        <f t="shared" si="1"/>
        <v>48</v>
      </c>
      <c r="B55" s="29" t="s">
        <v>211</v>
      </c>
      <c r="C55" s="29" t="s">
        <v>211</v>
      </c>
      <c r="D55" s="29" t="s">
        <v>102</v>
      </c>
      <c r="E55" s="33"/>
      <c r="F55" s="30" t="s">
        <v>91</v>
      </c>
      <c r="G55" s="34"/>
      <c r="H55" s="29" t="s">
        <v>103</v>
      </c>
      <c r="I55" s="29" t="s">
        <v>106</v>
      </c>
      <c r="J55" s="29"/>
      <c r="K55" s="36" t="s">
        <v>93</v>
      </c>
      <c r="L55" s="36"/>
      <c r="M55" s="36">
        <v>1</v>
      </c>
      <c r="N55" s="36">
        <v>10000</v>
      </c>
      <c r="O55" s="36" t="s">
        <v>100</v>
      </c>
      <c r="P55" s="28" t="s">
        <v>210</v>
      </c>
    </row>
    <row r="56" spans="1:16" s="24" customFormat="1" ht="53.1" hidden="1" customHeight="1" outlineLevel="1">
      <c r="A56" s="28">
        <f t="shared" si="1"/>
        <v>49</v>
      </c>
      <c r="B56" s="29" t="s">
        <v>212</v>
      </c>
      <c r="C56" s="29" t="s">
        <v>212</v>
      </c>
      <c r="D56" s="29" t="s">
        <v>108</v>
      </c>
      <c r="E56" s="33"/>
      <c r="F56" s="30" t="s">
        <v>91</v>
      </c>
      <c r="G56" s="34"/>
      <c r="H56" s="29" t="s">
        <v>103</v>
      </c>
      <c r="I56" s="29" t="s">
        <v>106</v>
      </c>
      <c r="J56" s="29"/>
      <c r="K56" s="36" t="s">
        <v>93</v>
      </c>
      <c r="L56" s="36"/>
      <c r="M56" s="36">
        <v>1</v>
      </c>
      <c r="N56" s="36">
        <v>10000</v>
      </c>
      <c r="O56" s="36" t="s">
        <v>100</v>
      </c>
      <c r="P56" s="28" t="s">
        <v>210</v>
      </c>
    </row>
    <row r="57" spans="1:16" s="24" customFormat="1" ht="53.1" hidden="1" customHeight="1" outlineLevel="1">
      <c r="A57" s="28">
        <f t="shared" si="1"/>
        <v>50</v>
      </c>
      <c r="B57" s="29" t="s">
        <v>213</v>
      </c>
      <c r="C57" s="29" t="s">
        <v>213</v>
      </c>
      <c r="D57" s="29" t="s">
        <v>90</v>
      </c>
      <c r="E57" s="33"/>
      <c r="F57" s="30" t="s">
        <v>91</v>
      </c>
      <c r="G57" s="34"/>
      <c r="H57" s="29" t="s">
        <v>92</v>
      </c>
      <c r="I57" s="29" t="s">
        <v>99</v>
      </c>
      <c r="J57" s="29" t="s">
        <v>106</v>
      </c>
      <c r="K57" s="36" t="s">
        <v>93</v>
      </c>
      <c r="L57" s="36"/>
      <c r="M57" s="36">
        <v>1</v>
      </c>
      <c r="N57" s="36">
        <v>10000</v>
      </c>
      <c r="O57" s="36" t="s">
        <v>94</v>
      </c>
      <c r="P57" s="28" t="s">
        <v>210</v>
      </c>
    </row>
    <row r="58" spans="1:16" s="24" customFormat="1" ht="53.1" hidden="1" customHeight="1" outlineLevel="1">
      <c r="A58" s="28">
        <f t="shared" si="1"/>
        <v>51</v>
      </c>
      <c r="B58" s="29" t="s">
        <v>214</v>
      </c>
      <c r="C58" s="29" t="s">
        <v>214</v>
      </c>
      <c r="D58" s="29" t="s">
        <v>145</v>
      </c>
      <c r="E58" s="33"/>
      <c r="F58" s="30" t="s">
        <v>91</v>
      </c>
      <c r="G58" s="34"/>
      <c r="H58" s="29" t="s">
        <v>140</v>
      </c>
      <c r="I58" s="29" t="s">
        <v>99</v>
      </c>
      <c r="J58" s="29"/>
      <c r="K58" s="36" t="s">
        <v>93</v>
      </c>
      <c r="L58" s="36"/>
      <c r="M58" s="36">
        <v>1</v>
      </c>
      <c r="N58" s="36">
        <v>10000</v>
      </c>
      <c r="O58" s="36" t="s">
        <v>94</v>
      </c>
      <c r="P58" s="28" t="s">
        <v>210</v>
      </c>
    </row>
    <row r="59" spans="1:16" s="24" customFormat="1" ht="53.1" hidden="1" customHeight="1" outlineLevel="1">
      <c r="A59" s="28">
        <f t="shared" si="1"/>
        <v>52</v>
      </c>
      <c r="B59" s="29" t="s">
        <v>215</v>
      </c>
      <c r="C59" s="29" t="s">
        <v>215</v>
      </c>
      <c r="D59" s="29" t="s">
        <v>97</v>
      </c>
      <c r="E59" s="33"/>
      <c r="F59" s="30" t="s">
        <v>91</v>
      </c>
      <c r="G59" s="34"/>
      <c r="H59" s="29" t="s">
        <v>103</v>
      </c>
      <c r="I59" s="29" t="s">
        <v>106</v>
      </c>
      <c r="J59" s="29"/>
      <c r="K59" s="36" t="s">
        <v>93</v>
      </c>
      <c r="L59" s="36"/>
      <c r="M59" s="36">
        <v>1</v>
      </c>
      <c r="N59" s="36">
        <v>10000</v>
      </c>
      <c r="O59" s="36" t="s">
        <v>100</v>
      </c>
      <c r="P59" s="28" t="s">
        <v>216</v>
      </c>
    </row>
    <row r="60" spans="1:16" s="24" customFormat="1" ht="53.1" hidden="1" customHeight="1" outlineLevel="1">
      <c r="A60" s="28">
        <f t="shared" si="1"/>
        <v>53</v>
      </c>
      <c r="B60" s="29" t="s">
        <v>217</v>
      </c>
      <c r="C60" s="29" t="s">
        <v>217</v>
      </c>
      <c r="D60" s="29" t="s">
        <v>102</v>
      </c>
      <c r="E60" s="33"/>
      <c r="F60" s="30" t="s">
        <v>91</v>
      </c>
      <c r="G60" s="34"/>
      <c r="H60" s="29" t="s">
        <v>103</v>
      </c>
      <c r="I60" s="29" t="s">
        <v>106</v>
      </c>
      <c r="J60" s="29"/>
      <c r="K60" s="36" t="s">
        <v>93</v>
      </c>
      <c r="L60" s="36"/>
      <c r="M60" s="36">
        <v>1</v>
      </c>
      <c r="N60" s="36">
        <v>10000</v>
      </c>
      <c r="O60" s="36" t="s">
        <v>100</v>
      </c>
      <c r="P60" s="28" t="s">
        <v>216</v>
      </c>
    </row>
    <row r="61" spans="1:16" s="24" customFormat="1" ht="53.1" hidden="1" customHeight="1" outlineLevel="1">
      <c r="A61" s="28">
        <f t="shared" si="1"/>
        <v>54</v>
      </c>
      <c r="B61" s="29" t="s">
        <v>218</v>
      </c>
      <c r="C61" s="29" t="s">
        <v>218</v>
      </c>
      <c r="D61" s="29" t="s">
        <v>219</v>
      </c>
      <c r="E61" s="33"/>
      <c r="F61" s="30" t="s">
        <v>91</v>
      </c>
      <c r="G61" s="34"/>
      <c r="H61" s="29" t="s">
        <v>220</v>
      </c>
      <c r="I61" s="29" t="s">
        <v>221</v>
      </c>
      <c r="J61" s="29"/>
      <c r="K61" s="36" t="s">
        <v>93</v>
      </c>
      <c r="L61" s="36"/>
      <c r="M61" s="36">
        <v>1</v>
      </c>
      <c r="N61" s="36">
        <v>10000</v>
      </c>
      <c r="O61" s="36" t="s">
        <v>94</v>
      </c>
      <c r="P61" s="28" t="s">
        <v>222</v>
      </c>
    </row>
    <row r="62" spans="1:16" s="24" customFormat="1" ht="53.1" hidden="1" customHeight="1" outlineLevel="1">
      <c r="A62" s="28">
        <f t="shared" si="1"/>
        <v>55</v>
      </c>
      <c r="B62" s="29" t="s">
        <v>223</v>
      </c>
      <c r="C62" s="29" t="s">
        <v>223</v>
      </c>
      <c r="D62" s="29" t="s">
        <v>224</v>
      </c>
      <c r="E62" s="33"/>
      <c r="F62" s="30" t="s">
        <v>91</v>
      </c>
      <c r="G62" s="34"/>
      <c r="H62" s="29" t="s">
        <v>225</v>
      </c>
      <c r="I62" s="29" t="s">
        <v>226</v>
      </c>
      <c r="J62" s="29"/>
      <c r="K62" s="36" t="s">
        <v>93</v>
      </c>
      <c r="L62" s="36"/>
      <c r="M62" s="36">
        <v>1</v>
      </c>
      <c r="N62" s="36">
        <v>10000</v>
      </c>
      <c r="O62" s="36" t="s">
        <v>94</v>
      </c>
      <c r="P62" s="28" t="s">
        <v>222</v>
      </c>
    </row>
    <row r="63" spans="1:16" s="24" customFormat="1" ht="53.1" hidden="1" customHeight="1" outlineLevel="1">
      <c r="A63" s="28">
        <f t="shared" si="1"/>
        <v>56</v>
      </c>
      <c r="B63" s="29" t="s">
        <v>227</v>
      </c>
      <c r="C63" s="29" t="s">
        <v>227</v>
      </c>
      <c r="D63" s="29" t="s">
        <v>108</v>
      </c>
      <c r="E63" s="33"/>
      <c r="F63" s="30" t="s">
        <v>91</v>
      </c>
      <c r="G63" s="34"/>
      <c r="H63" s="29" t="s">
        <v>98</v>
      </c>
      <c r="I63" s="29" t="s">
        <v>106</v>
      </c>
      <c r="J63" s="29"/>
      <c r="K63" s="36" t="s">
        <v>93</v>
      </c>
      <c r="L63" s="36"/>
      <c r="M63" s="36">
        <v>1</v>
      </c>
      <c r="N63" s="36">
        <v>10000</v>
      </c>
      <c r="O63" s="36" t="s">
        <v>100</v>
      </c>
      <c r="P63" s="28" t="s">
        <v>216</v>
      </c>
    </row>
    <row r="64" spans="1:16" s="24" customFormat="1" ht="53.1" hidden="1" customHeight="1" outlineLevel="1">
      <c r="A64" s="28">
        <f t="shared" si="1"/>
        <v>57</v>
      </c>
      <c r="B64" s="29" t="s">
        <v>228</v>
      </c>
      <c r="C64" s="29" t="s">
        <v>228</v>
      </c>
      <c r="D64" s="29" t="s">
        <v>229</v>
      </c>
      <c r="E64" s="33"/>
      <c r="F64" s="30" t="s">
        <v>91</v>
      </c>
      <c r="G64" s="34"/>
      <c r="H64" s="29" t="s">
        <v>230</v>
      </c>
      <c r="I64" s="29" t="s">
        <v>106</v>
      </c>
      <c r="J64" s="29"/>
      <c r="K64" s="36" t="s">
        <v>93</v>
      </c>
      <c r="L64" s="36"/>
      <c r="M64" s="36">
        <v>1</v>
      </c>
      <c r="N64" s="36">
        <v>10000</v>
      </c>
      <c r="O64" s="36" t="s">
        <v>231</v>
      </c>
      <c r="P64" s="28" t="s">
        <v>232</v>
      </c>
    </row>
    <row r="65" spans="1:16" s="24" customFormat="1" ht="53.1" hidden="1" customHeight="1" outlineLevel="1">
      <c r="A65" s="28">
        <f t="shared" si="1"/>
        <v>58</v>
      </c>
      <c r="B65" s="29" t="s">
        <v>233</v>
      </c>
      <c r="C65" s="29" t="s">
        <v>233</v>
      </c>
      <c r="D65" s="29" t="s">
        <v>234</v>
      </c>
      <c r="E65" s="33"/>
      <c r="F65" s="30" t="s">
        <v>91</v>
      </c>
      <c r="G65" s="34"/>
      <c r="H65" s="29" t="s">
        <v>230</v>
      </c>
      <c r="I65" s="29" t="s">
        <v>106</v>
      </c>
      <c r="J65" s="29"/>
      <c r="K65" s="36" t="s">
        <v>93</v>
      </c>
      <c r="L65" s="36"/>
      <c r="M65" s="36">
        <v>1</v>
      </c>
      <c r="N65" s="36">
        <v>10000</v>
      </c>
      <c r="O65" s="36" t="s">
        <v>231</v>
      </c>
      <c r="P65" s="28" t="s">
        <v>232</v>
      </c>
    </row>
    <row r="66" spans="1:16" s="24" customFormat="1" ht="53.1" customHeight="1">
      <c r="A66" s="28">
        <f t="shared" si="1"/>
        <v>59</v>
      </c>
      <c r="B66" s="29" t="s">
        <v>235</v>
      </c>
      <c r="C66" s="29" t="s">
        <v>235</v>
      </c>
      <c r="D66" s="29" t="s">
        <v>236</v>
      </c>
      <c r="E66" s="33" t="s">
        <v>237</v>
      </c>
      <c r="F66" s="30" t="s">
        <v>91</v>
      </c>
      <c r="G66" s="41"/>
      <c r="H66" s="29" t="s">
        <v>106</v>
      </c>
      <c r="I66" s="29" t="s">
        <v>106</v>
      </c>
      <c r="J66" s="29"/>
      <c r="K66" s="36" t="s">
        <v>93</v>
      </c>
      <c r="L66" s="36"/>
      <c r="M66" s="36">
        <v>1</v>
      </c>
      <c r="N66" s="36"/>
      <c r="O66" s="36" t="s">
        <v>94</v>
      </c>
      <c r="P66" s="28" t="s">
        <v>238</v>
      </c>
    </row>
    <row r="67" spans="1:16" s="24" customFormat="1" ht="53.1" customHeight="1">
      <c r="A67" s="28">
        <f t="shared" si="1"/>
        <v>60</v>
      </c>
      <c r="B67" s="29" t="s">
        <v>239</v>
      </c>
      <c r="C67" s="29" t="s">
        <v>239</v>
      </c>
      <c r="D67" s="29" t="s">
        <v>240</v>
      </c>
      <c r="E67" s="33" t="s">
        <v>237</v>
      </c>
      <c r="F67" s="30" t="s">
        <v>91</v>
      </c>
      <c r="G67" s="41"/>
      <c r="H67" s="29" t="s">
        <v>106</v>
      </c>
      <c r="I67" s="29" t="s">
        <v>106</v>
      </c>
      <c r="J67" s="29"/>
      <c r="K67" s="36" t="s">
        <v>93</v>
      </c>
      <c r="L67" s="36"/>
      <c r="M67" s="36">
        <v>1</v>
      </c>
      <c r="N67" s="36"/>
      <c r="O67" s="36" t="s">
        <v>94</v>
      </c>
      <c r="P67" s="28" t="s">
        <v>238</v>
      </c>
    </row>
    <row r="68" spans="1:16" s="24" customFormat="1" ht="53.1" customHeight="1">
      <c r="A68" s="28">
        <f t="shared" si="1"/>
        <v>61</v>
      </c>
      <c r="B68" s="29" t="s">
        <v>241</v>
      </c>
      <c r="C68" s="29" t="s">
        <v>241</v>
      </c>
      <c r="D68" s="29" t="s">
        <v>139</v>
      </c>
      <c r="E68" s="33" t="s">
        <v>140</v>
      </c>
      <c r="F68" s="30" t="s">
        <v>91</v>
      </c>
      <c r="G68" s="41"/>
      <c r="H68" s="29" t="s">
        <v>140</v>
      </c>
      <c r="I68" s="29" t="s">
        <v>99</v>
      </c>
      <c r="J68" s="29"/>
      <c r="K68" s="36" t="s">
        <v>93</v>
      </c>
      <c r="L68" s="36"/>
      <c r="M68" s="36">
        <v>1</v>
      </c>
      <c r="N68" s="36"/>
      <c r="O68" s="36" t="s">
        <v>231</v>
      </c>
      <c r="P68" s="28" t="s">
        <v>238</v>
      </c>
    </row>
    <row r="69" spans="1:16" s="24" customFormat="1" ht="53.1" customHeight="1">
      <c r="A69" s="28">
        <f t="shared" ref="A69:A90" si="2">ROW()-7</f>
        <v>62</v>
      </c>
      <c r="B69" s="29" t="s">
        <v>242</v>
      </c>
      <c r="C69" s="29" t="s">
        <v>242</v>
      </c>
      <c r="D69" s="29" t="s">
        <v>243</v>
      </c>
      <c r="E69" s="33"/>
      <c r="F69" s="30" t="s">
        <v>91</v>
      </c>
      <c r="G69" s="42"/>
      <c r="H69" s="42" t="s">
        <v>98</v>
      </c>
      <c r="I69" s="42" t="s">
        <v>99</v>
      </c>
      <c r="J69" s="29"/>
      <c r="K69" s="36" t="s">
        <v>93</v>
      </c>
      <c r="L69" s="36"/>
      <c r="M69" s="36">
        <v>1</v>
      </c>
      <c r="N69" s="36"/>
      <c r="O69" s="36" t="s">
        <v>100</v>
      </c>
      <c r="P69" s="28" t="s">
        <v>238</v>
      </c>
    </row>
    <row r="70" spans="1:16" s="24" customFormat="1" ht="53.1" customHeight="1">
      <c r="A70" s="28">
        <f t="shared" si="2"/>
        <v>63</v>
      </c>
      <c r="B70" s="29" t="s">
        <v>244</v>
      </c>
      <c r="C70" s="29" t="s">
        <v>244</v>
      </c>
      <c r="D70" s="29" t="s">
        <v>245</v>
      </c>
      <c r="E70" s="33"/>
      <c r="F70" s="30" t="s">
        <v>91</v>
      </c>
      <c r="G70" s="42"/>
      <c r="H70" s="42" t="s">
        <v>98</v>
      </c>
      <c r="I70" s="42" t="s">
        <v>99</v>
      </c>
      <c r="J70" s="29"/>
      <c r="K70" s="36" t="s">
        <v>93</v>
      </c>
      <c r="L70" s="36"/>
      <c r="M70" s="36">
        <v>1</v>
      </c>
      <c r="N70" s="36"/>
      <c r="O70" s="36" t="s">
        <v>100</v>
      </c>
      <c r="P70" s="28" t="s">
        <v>238</v>
      </c>
    </row>
    <row r="71" spans="1:16" s="24" customFormat="1" ht="53.1" customHeight="1">
      <c r="A71" s="28">
        <f t="shared" si="2"/>
        <v>64</v>
      </c>
      <c r="B71" s="29" t="s">
        <v>246</v>
      </c>
      <c r="C71" s="29" t="s">
        <v>246</v>
      </c>
      <c r="D71" s="29" t="s">
        <v>247</v>
      </c>
      <c r="E71" s="33" t="s">
        <v>237</v>
      </c>
      <c r="F71" s="30" t="s">
        <v>91</v>
      </c>
      <c r="G71" s="41"/>
      <c r="H71" s="42" t="s">
        <v>106</v>
      </c>
      <c r="I71" s="42" t="s">
        <v>106</v>
      </c>
      <c r="J71" s="29"/>
      <c r="K71" s="36" t="s">
        <v>93</v>
      </c>
      <c r="L71" s="36"/>
      <c r="M71" s="36">
        <v>1</v>
      </c>
      <c r="N71" s="36"/>
      <c r="O71" s="36" t="s">
        <v>94</v>
      </c>
      <c r="P71" s="28" t="s">
        <v>238</v>
      </c>
    </row>
    <row r="72" spans="1:16" s="24" customFormat="1" ht="53.1" customHeight="1">
      <c r="A72" s="28">
        <f t="shared" si="2"/>
        <v>65</v>
      </c>
      <c r="B72" s="29" t="s">
        <v>248</v>
      </c>
      <c r="C72" s="29" t="s">
        <v>248</v>
      </c>
      <c r="D72" s="29" t="s">
        <v>249</v>
      </c>
      <c r="E72" s="33" t="s">
        <v>237</v>
      </c>
      <c r="F72" s="30" t="s">
        <v>91</v>
      </c>
      <c r="G72" s="41"/>
      <c r="H72" s="42" t="s">
        <v>106</v>
      </c>
      <c r="I72" s="42" t="s">
        <v>106</v>
      </c>
      <c r="J72" s="29"/>
      <c r="K72" s="36" t="s">
        <v>93</v>
      </c>
      <c r="L72" s="36"/>
      <c r="M72" s="36">
        <v>1</v>
      </c>
      <c r="N72" s="36"/>
      <c r="O72" s="36" t="s">
        <v>94</v>
      </c>
      <c r="P72" s="28" t="s">
        <v>238</v>
      </c>
    </row>
    <row r="73" spans="1:16" s="24" customFormat="1" ht="53.1" customHeight="1">
      <c r="A73" s="28">
        <f t="shared" si="2"/>
        <v>66</v>
      </c>
      <c r="B73" s="29" t="s">
        <v>250</v>
      </c>
      <c r="C73" s="29" t="s">
        <v>250</v>
      </c>
      <c r="D73" s="29" t="s">
        <v>166</v>
      </c>
      <c r="E73" s="33" t="s">
        <v>237</v>
      </c>
      <c r="F73" s="30" t="s">
        <v>91</v>
      </c>
      <c r="G73" s="41"/>
      <c r="H73" s="42" t="s">
        <v>106</v>
      </c>
      <c r="I73" s="42" t="s">
        <v>106</v>
      </c>
      <c r="J73" s="29"/>
      <c r="K73" s="36" t="s">
        <v>93</v>
      </c>
      <c r="L73" s="36"/>
      <c r="M73" s="36">
        <v>1</v>
      </c>
      <c r="N73" s="36"/>
      <c r="O73" s="36" t="s">
        <v>94</v>
      </c>
      <c r="P73" s="28" t="s">
        <v>238</v>
      </c>
    </row>
    <row r="74" spans="1:16" s="24" customFormat="1" ht="53.1" customHeight="1">
      <c r="A74" s="28">
        <f t="shared" si="2"/>
        <v>67</v>
      </c>
      <c r="B74" s="29" t="s">
        <v>251</v>
      </c>
      <c r="C74" s="29" t="s">
        <v>251</v>
      </c>
      <c r="D74" s="29" t="s">
        <v>252</v>
      </c>
      <c r="E74" s="33" t="s">
        <v>237</v>
      </c>
      <c r="F74" s="30" t="s">
        <v>91</v>
      </c>
      <c r="G74" s="41"/>
      <c r="H74" s="42" t="s">
        <v>106</v>
      </c>
      <c r="I74" s="42" t="s">
        <v>106</v>
      </c>
      <c r="J74" s="29"/>
      <c r="K74" s="36" t="s">
        <v>93</v>
      </c>
      <c r="L74" s="36"/>
      <c r="M74" s="36">
        <v>1</v>
      </c>
      <c r="N74" s="36"/>
      <c r="O74" s="36" t="s">
        <v>94</v>
      </c>
      <c r="P74" s="28" t="s">
        <v>238</v>
      </c>
    </row>
    <row r="75" spans="1:16" s="24" customFormat="1" ht="53.1" customHeight="1">
      <c r="A75" s="28">
        <f t="shared" si="2"/>
        <v>68</v>
      </c>
      <c r="B75" s="29" t="s">
        <v>253</v>
      </c>
      <c r="C75" s="29" t="s">
        <v>253</v>
      </c>
      <c r="D75" s="29" t="s">
        <v>168</v>
      </c>
      <c r="E75" s="33" t="s">
        <v>254</v>
      </c>
      <c r="F75" s="30" t="s">
        <v>91</v>
      </c>
      <c r="G75" s="42"/>
      <c r="H75" s="43" t="s">
        <v>106</v>
      </c>
      <c r="I75" s="43" t="s">
        <v>106</v>
      </c>
      <c r="J75" s="29"/>
      <c r="K75" s="36" t="s">
        <v>93</v>
      </c>
      <c r="L75" s="36"/>
      <c r="M75" s="36">
        <v>1</v>
      </c>
      <c r="N75" s="36"/>
      <c r="O75" s="36" t="s">
        <v>231</v>
      </c>
      <c r="P75" s="28" t="s">
        <v>238</v>
      </c>
    </row>
    <row r="76" spans="1:16" s="24" customFormat="1" ht="53.1" customHeight="1">
      <c r="A76" s="28">
        <f t="shared" si="2"/>
        <v>69</v>
      </c>
      <c r="B76" s="29" t="s">
        <v>255</v>
      </c>
      <c r="C76" s="29" t="s">
        <v>255</v>
      </c>
      <c r="D76" s="29" t="s">
        <v>145</v>
      </c>
      <c r="E76" s="33" t="s">
        <v>140</v>
      </c>
      <c r="F76" s="30" t="s">
        <v>91</v>
      </c>
      <c r="G76" s="42"/>
      <c r="H76" s="43" t="s">
        <v>140</v>
      </c>
      <c r="I76" s="43" t="s">
        <v>99</v>
      </c>
      <c r="J76" s="29"/>
      <c r="K76" s="36" t="s">
        <v>93</v>
      </c>
      <c r="L76" s="36"/>
      <c r="M76" s="36">
        <v>1</v>
      </c>
      <c r="N76" s="36"/>
      <c r="O76" s="36" t="s">
        <v>231</v>
      </c>
      <c r="P76" s="28" t="s">
        <v>238</v>
      </c>
    </row>
    <row r="77" spans="1:16" s="24" customFormat="1" ht="53.1" customHeight="1">
      <c r="A77" s="28">
        <f t="shared" si="2"/>
        <v>70</v>
      </c>
      <c r="B77" s="29" t="s">
        <v>256</v>
      </c>
      <c r="C77" s="29" t="s">
        <v>256</v>
      </c>
      <c r="D77" s="29" t="s">
        <v>102</v>
      </c>
      <c r="E77" s="33"/>
      <c r="F77" s="30" t="s">
        <v>91</v>
      </c>
      <c r="G77" s="42"/>
      <c r="H77" s="43"/>
      <c r="I77" s="43"/>
      <c r="J77" s="29"/>
      <c r="K77" s="36" t="s">
        <v>93</v>
      </c>
      <c r="L77" s="36"/>
      <c r="M77" s="36">
        <v>1</v>
      </c>
      <c r="N77" s="36"/>
      <c r="O77" s="36" t="s">
        <v>100</v>
      </c>
      <c r="P77" s="28" t="s">
        <v>238</v>
      </c>
    </row>
    <row r="78" spans="1:16" s="24" customFormat="1" ht="53.1" customHeight="1">
      <c r="A78" s="28">
        <f t="shared" si="2"/>
        <v>71</v>
      </c>
      <c r="B78" s="29" t="s">
        <v>257</v>
      </c>
      <c r="C78" s="29" t="s">
        <v>257</v>
      </c>
      <c r="D78" s="29" t="s">
        <v>258</v>
      </c>
      <c r="E78" s="33"/>
      <c r="F78" s="30" t="s">
        <v>91</v>
      </c>
      <c r="G78" s="42"/>
      <c r="H78" s="42" t="s">
        <v>98</v>
      </c>
      <c r="I78" s="42" t="s">
        <v>106</v>
      </c>
      <c r="J78" s="29"/>
      <c r="K78" s="36" t="s">
        <v>93</v>
      </c>
      <c r="L78" s="36"/>
      <c r="M78" s="36">
        <v>1</v>
      </c>
      <c r="N78" s="36"/>
      <c r="O78" s="36" t="s">
        <v>100</v>
      </c>
      <c r="P78" s="28" t="s">
        <v>238</v>
      </c>
    </row>
    <row r="79" spans="1:16" s="24" customFormat="1" ht="53.1" customHeight="1">
      <c r="A79" s="28">
        <f t="shared" si="2"/>
        <v>72</v>
      </c>
      <c r="B79" s="29" t="s">
        <v>259</v>
      </c>
      <c r="C79" s="29" t="s">
        <v>259</v>
      </c>
      <c r="D79" s="29" t="s">
        <v>260</v>
      </c>
      <c r="E79" s="33"/>
      <c r="F79" s="30" t="s">
        <v>91</v>
      </c>
      <c r="G79" s="42"/>
      <c r="H79" s="42" t="s">
        <v>98</v>
      </c>
      <c r="I79" s="42" t="s">
        <v>106</v>
      </c>
      <c r="J79" s="29"/>
      <c r="K79" s="36" t="s">
        <v>93</v>
      </c>
      <c r="L79" s="36"/>
      <c r="M79" s="36">
        <v>1</v>
      </c>
      <c r="N79" s="36"/>
      <c r="O79" s="36" t="s">
        <v>100</v>
      </c>
      <c r="P79" s="28" t="s">
        <v>238</v>
      </c>
    </row>
    <row r="80" spans="1:16" s="24" customFormat="1" ht="53.1" customHeight="1">
      <c r="A80" s="28">
        <f t="shared" si="2"/>
        <v>73</v>
      </c>
      <c r="B80" s="29" t="s">
        <v>261</v>
      </c>
      <c r="C80" s="29" t="s">
        <v>261</v>
      </c>
      <c r="D80" s="29" t="s">
        <v>102</v>
      </c>
      <c r="E80" s="33"/>
      <c r="F80" s="30" t="s">
        <v>91</v>
      </c>
      <c r="G80" s="42"/>
      <c r="H80" s="42" t="s">
        <v>103</v>
      </c>
      <c r="I80" s="42" t="s">
        <v>106</v>
      </c>
      <c r="J80" s="29"/>
      <c r="K80" s="36" t="s">
        <v>93</v>
      </c>
      <c r="L80" s="36"/>
      <c r="M80" s="36">
        <v>1</v>
      </c>
      <c r="N80" s="36"/>
      <c r="O80" s="36" t="s">
        <v>100</v>
      </c>
      <c r="P80" s="28" t="s">
        <v>238</v>
      </c>
    </row>
    <row r="81" spans="1:17" s="24" customFormat="1" ht="53.1" customHeight="1">
      <c r="A81" s="28">
        <f t="shared" si="2"/>
        <v>74</v>
      </c>
      <c r="B81" s="29" t="s">
        <v>262</v>
      </c>
      <c r="C81" s="29" t="s">
        <v>262</v>
      </c>
      <c r="D81" s="29" t="s">
        <v>115</v>
      </c>
      <c r="E81" s="33"/>
      <c r="F81" s="30" t="s">
        <v>91</v>
      </c>
      <c r="G81" s="42"/>
      <c r="H81" s="42" t="s">
        <v>116</v>
      </c>
      <c r="I81" s="42" t="s">
        <v>106</v>
      </c>
      <c r="J81" s="29"/>
      <c r="K81" s="36" t="s">
        <v>93</v>
      </c>
      <c r="L81" s="36"/>
      <c r="M81" s="36">
        <v>1</v>
      </c>
      <c r="N81" s="36"/>
      <c r="O81" s="36" t="s">
        <v>94</v>
      </c>
      <c r="P81" s="28" t="s">
        <v>238</v>
      </c>
    </row>
    <row r="82" spans="1:17" s="5" customFormat="1" ht="53.1" customHeight="1">
      <c r="A82" s="14">
        <f t="shared" si="2"/>
        <v>75</v>
      </c>
      <c r="B82" s="15" t="s">
        <v>263</v>
      </c>
      <c r="C82" s="15" t="s">
        <v>263</v>
      </c>
      <c r="D82" s="15" t="s">
        <v>264</v>
      </c>
      <c r="E82" s="16" t="s">
        <v>265</v>
      </c>
      <c r="F82" s="17" t="s">
        <v>91</v>
      </c>
      <c r="G82" s="18"/>
      <c r="H82" s="19" t="s">
        <v>116</v>
      </c>
      <c r="I82" s="19" t="s">
        <v>106</v>
      </c>
      <c r="J82" s="15"/>
      <c r="K82" s="21" t="s">
        <v>93</v>
      </c>
      <c r="L82" s="21"/>
      <c r="M82" s="21">
        <v>1</v>
      </c>
      <c r="N82" s="21"/>
      <c r="O82" s="21" t="s">
        <v>94</v>
      </c>
      <c r="P82" s="14" t="s">
        <v>266</v>
      </c>
    </row>
    <row r="83" spans="1:17" s="5" customFormat="1" ht="53.1" customHeight="1">
      <c r="A83" s="14">
        <f t="shared" si="2"/>
        <v>76</v>
      </c>
      <c r="B83" s="15" t="s">
        <v>267</v>
      </c>
      <c r="C83" s="15" t="s">
        <v>267</v>
      </c>
      <c r="D83" s="15" t="s">
        <v>268</v>
      </c>
      <c r="E83" s="16" t="s">
        <v>269</v>
      </c>
      <c r="F83" s="17" t="s">
        <v>91</v>
      </c>
      <c r="G83" s="18"/>
      <c r="H83" s="19" t="s">
        <v>116</v>
      </c>
      <c r="I83" s="19" t="s">
        <v>106</v>
      </c>
      <c r="J83" s="15"/>
      <c r="K83" s="21" t="s">
        <v>93</v>
      </c>
      <c r="L83" s="21"/>
      <c r="M83" s="21">
        <v>1</v>
      </c>
      <c r="N83" s="21"/>
      <c r="O83" s="21" t="s">
        <v>94</v>
      </c>
      <c r="P83" s="14" t="s">
        <v>266</v>
      </c>
    </row>
    <row r="84" spans="1:17" s="5" customFormat="1" ht="53.1" customHeight="1">
      <c r="A84" s="14">
        <f t="shared" si="2"/>
        <v>77</v>
      </c>
      <c r="B84" s="15" t="s">
        <v>270</v>
      </c>
      <c r="C84" s="15" t="s">
        <v>270</v>
      </c>
      <c r="D84" s="15" t="s">
        <v>271</v>
      </c>
      <c r="E84" s="16" t="s">
        <v>269</v>
      </c>
      <c r="F84" s="17" t="s">
        <v>91</v>
      </c>
      <c r="G84" s="18"/>
      <c r="H84" s="19" t="s">
        <v>116</v>
      </c>
      <c r="I84" s="19" t="s">
        <v>106</v>
      </c>
      <c r="J84" s="15"/>
      <c r="K84" s="21" t="s">
        <v>93</v>
      </c>
      <c r="L84" s="21"/>
      <c r="M84" s="21">
        <v>1</v>
      </c>
      <c r="N84" s="21"/>
      <c r="O84" s="21" t="s">
        <v>94</v>
      </c>
      <c r="P84" s="14" t="s">
        <v>266</v>
      </c>
    </row>
    <row r="85" spans="1:17" s="5" customFormat="1" ht="53.1" customHeight="1">
      <c r="A85" s="14">
        <f t="shared" si="2"/>
        <v>78</v>
      </c>
      <c r="B85" s="15" t="s">
        <v>272</v>
      </c>
      <c r="C85" s="15" t="s">
        <v>272</v>
      </c>
      <c r="D85" s="15" t="s">
        <v>273</v>
      </c>
      <c r="E85" s="16" t="s">
        <v>106</v>
      </c>
      <c r="F85" s="17" t="s">
        <v>91</v>
      </c>
      <c r="G85" s="19"/>
      <c r="H85" s="19" t="s">
        <v>274</v>
      </c>
      <c r="I85" s="19" t="s">
        <v>106</v>
      </c>
      <c r="J85" s="15"/>
      <c r="K85" s="21" t="s">
        <v>93</v>
      </c>
      <c r="L85" s="21"/>
      <c r="M85" s="21">
        <v>1</v>
      </c>
      <c r="N85" s="21"/>
      <c r="O85" s="21" t="s">
        <v>94</v>
      </c>
      <c r="P85" s="14" t="s">
        <v>266</v>
      </c>
    </row>
    <row r="86" spans="1:17" s="25" customFormat="1" ht="53.1" customHeight="1">
      <c r="A86" s="44">
        <f t="shared" si="2"/>
        <v>79</v>
      </c>
      <c r="B86" s="45" t="s">
        <v>275</v>
      </c>
      <c r="C86" s="45" t="s">
        <v>275</v>
      </c>
      <c r="D86" s="45" t="s">
        <v>276</v>
      </c>
      <c r="E86" s="46"/>
      <c r="F86" s="47" t="s">
        <v>91</v>
      </c>
      <c r="G86" s="48"/>
      <c r="H86" s="49" t="s">
        <v>225</v>
      </c>
      <c r="I86" s="49" t="s">
        <v>277</v>
      </c>
      <c r="J86" s="45"/>
      <c r="K86" s="51" t="s">
        <v>93</v>
      </c>
      <c r="L86" s="51"/>
      <c r="M86" s="51">
        <v>1</v>
      </c>
      <c r="N86" s="51"/>
      <c r="O86" s="51" t="s">
        <v>94</v>
      </c>
      <c r="P86" s="44" t="s">
        <v>278</v>
      </c>
    </row>
    <row r="87" spans="1:17" s="25" customFormat="1" ht="53.1" customHeight="1">
      <c r="A87" s="44">
        <f t="shared" si="2"/>
        <v>80</v>
      </c>
      <c r="B87" s="45" t="s">
        <v>279</v>
      </c>
      <c r="C87" s="45" t="s">
        <v>323</v>
      </c>
      <c r="D87" s="45" t="s">
        <v>280</v>
      </c>
      <c r="E87" s="46" t="s">
        <v>336</v>
      </c>
      <c r="F87" s="47" t="s">
        <v>91</v>
      </c>
      <c r="G87" s="49"/>
      <c r="H87" s="49" t="s">
        <v>193</v>
      </c>
      <c r="I87" s="49"/>
      <c r="J87" s="45"/>
      <c r="K87" s="51" t="s">
        <v>128</v>
      </c>
      <c r="L87" s="51"/>
      <c r="M87" s="51">
        <v>1</v>
      </c>
      <c r="N87" s="51"/>
      <c r="O87" s="51" t="s">
        <v>94</v>
      </c>
      <c r="P87" s="44" t="s">
        <v>281</v>
      </c>
    </row>
    <row r="88" spans="1:17" s="25" customFormat="1" ht="53.1" customHeight="1">
      <c r="A88" s="44">
        <f t="shared" si="2"/>
        <v>81</v>
      </c>
      <c r="B88" s="45" t="s">
        <v>282</v>
      </c>
      <c r="C88" s="45" t="s">
        <v>282</v>
      </c>
      <c r="D88" s="45" t="s">
        <v>283</v>
      </c>
      <c r="E88" s="46" t="s">
        <v>335</v>
      </c>
      <c r="F88" s="47" t="s">
        <v>91</v>
      </c>
      <c r="G88" s="50"/>
      <c r="H88" s="49" t="s">
        <v>132</v>
      </c>
      <c r="I88" s="49" t="s">
        <v>284</v>
      </c>
      <c r="J88" s="45"/>
      <c r="K88" s="51" t="s">
        <v>128</v>
      </c>
      <c r="L88" s="51" t="s">
        <v>333</v>
      </c>
      <c r="M88" s="51">
        <v>1</v>
      </c>
      <c r="N88" s="51"/>
      <c r="O88" s="51" t="s">
        <v>94</v>
      </c>
      <c r="P88" s="44" t="s">
        <v>281</v>
      </c>
    </row>
    <row r="89" spans="1:17" s="25" customFormat="1" ht="53.1" customHeight="1">
      <c r="A89" s="44">
        <f t="shared" si="2"/>
        <v>82</v>
      </c>
      <c r="B89" s="45" t="s">
        <v>285</v>
      </c>
      <c r="C89" s="45" t="s">
        <v>285</v>
      </c>
      <c r="D89" s="45" t="s">
        <v>286</v>
      </c>
      <c r="E89" s="46"/>
      <c r="F89" s="47" t="s">
        <v>91</v>
      </c>
      <c r="G89" s="50"/>
      <c r="H89" s="49" t="s">
        <v>225</v>
      </c>
      <c r="I89" s="49"/>
      <c r="J89" s="45"/>
      <c r="K89" s="51" t="s">
        <v>93</v>
      </c>
      <c r="L89" s="51"/>
      <c r="M89" s="51">
        <v>1</v>
      </c>
      <c r="N89" s="51"/>
      <c r="O89" s="51" t="s">
        <v>94</v>
      </c>
      <c r="P89" s="44" t="s">
        <v>281</v>
      </c>
      <c r="Q89" s="25" t="s">
        <v>322</v>
      </c>
    </row>
    <row r="90" spans="1:17" s="25" customFormat="1" ht="53.1" customHeight="1">
      <c r="A90" s="44">
        <f t="shared" si="2"/>
        <v>83</v>
      </c>
      <c r="B90" s="45" t="s">
        <v>287</v>
      </c>
      <c r="C90" s="45" t="s">
        <v>287</v>
      </c>
      <c r="D90" s="45" t="s">
        <v>288</v>
      </c>
      <c r="E90" s="46"/>
      <c r="F90" s="47" t="s">
        <v>91</v>
      </c>
      <c r="G90" s="48"/>
      <c r="H90" s="49" t="s">
        <v>289</v>
      </c>
      <c r="I90" s="49" t="s">
        <v>334</v>
      </c>
      <c r="J90" s="45"/>
      <c r="K90" s="51" t="s">
        <v>93</v>
      </c>
      <c r="L90" s="51" t="s">
        <v>324</v>
      </c>
      <c r="M90" s="51">
        <v>1</v>
      </c>
      <c r="N90" s="51"/>
      <c r="O90" s="51" t="s">
        <v>94</v>
      </c>
      <c r="P90" s="44" t="s">
        <v>281</v>
      </c>
    </row>
  </sheetData>
  <autoFilter ref="A7:P85"/>
  <mergeCells count="30">
    <mergeCell ref="A5:E5"/>
    <mergeCell ref="F5:K5"/>
    <mergeCell ref="L5:M5"/>
    <mergeCell ref="N5:P5"/>
    <mergeCell ref="H6:H7"/>
    <mergeCell ref="I6:I7"/>
    <mergeCell ref="J6:J7"/>
    <mergeCell ref="D6:D7"/>
    <mergeCell ref="E6:E7"/>
    <mergeCell ref="A6:A7"/>
    <mergeCell ref="B6:B7"/>
    <mergeCell ref="C6:C7"/>
    <mergeCell ref="F6:F7"/>
    <mergeCell ref="G6:G7"/>
    <mergeCell ref="P6:P7"/>
    <mergeCell ref="C1:K4"/>
    <mergeCell ref="A1:B4"/>
    <mergeCell ref="K6:K7"/>
    <mergeCell ref="L6:L7"/>
    <mergeCell ref="M6:M7"/>
    <mergeCell ref="N6:N7"/>
    <mergeCell ref="O6:O7"/>
    <mergeCell ref="L1:M1"/>
    <mergeCell ref="N1:P1"/>
    <mergeCell ref="L2:M2"/>
    <mergeCell ref="N2:P2"/>
    <mergeCell ref="L3:M3"/>
    <mergeCell ref="N3:P3"/>
    <mergeCell ref="L4:M4"/>
    <mergeCell ref="N4:P4"/>
  </mergeCells>
  <phoneticPr fontId="34" type="noConversion"/>
  <conditionalFormatting sqref="B19">
    <cfRule type="duplicateValues" dxfId="263" priority="474"/>
    <cfRule type="duplicateValues" dxfId="262" priority="473"/>
    <cfRule type="duplicateValues" dxfId="261" priority="472"/>
  </conditionalFormatting>
  <conditionalFormatting sqref="C19">
    <cfRule type="duplicateValues" dxfId="260" priority="477"/>
    <cfRule type="duplicateValues" dxfId="259" priority="476"/>
    <cfRule type="duplicateValues" dxfId="258" priority="475"/>
  </conditionalFormatting>
  <conditionalFormatting sqref="B25">
    <cfRule type="duplicateValues" dxfId="257" priority="452"/>
  </conditionalFormatting>
  <conditionalFormatting sqref="B26">
    <cfRule type="duplicateValues" dxfId="256" priority="451"/>
  </conditionalFormatting>
  <conditionalFormatting sqref="B27">
    <cfRule type="duplicateValues" dxfId="255" priority="450"/>
  </conditionalFormatting>
  <conditionalFormatting sqref="B28">
    <cfRule type="duplicateValues" dxfId="254" priority="449"/>
  </conditionalFormatting>
  <conditionalFormatting sqref="B29">
    <cfRule type="duplicateValues" dxfId="253" priority="448"/>
  </conditionalFormatting>
  <conditionalFormatting sqref="B30">
    <cfRule type="duplicateValues" dxfId="252" priority="447"/>
  </conditionalFormatting>
  <conditionalFormatting sqref="B31">
    <cfRule type="duplicateValues" dxfId="251" priority="446"/>
  </conditionalFormatting>
  <conditionalFormatting sqref="B32">
    <cfRule type="duplicateValues" dxfId="250" priority="445"/>
  </conditionalFormatting>
  <conditionalFormatting sqref="B33">
    <cfRule type="duplicateValues" dxfId="249" priority="444"/>
  </conditionalFormatting>
  <conditionalFormatting sqref="B34">
    <cfRule type="duplicateValues" dxfId="248" priority="443"/>
  </conditionalFormatting>
  <conditionalFormatting sqref="B35">
    <cfRule type="duplicateValues" dxfId="247" priority="442"/>
  </conditionalFormatting>
  <conditionalFormatting sqref="B36">
    <cfRule type="duplicateValues" dxfId="246" priority="441"/>
  </conditionalFormatting>
  <conditionalFormatting sqref="B37">
    <cfRule type="duplicateValues" dxfId="245" priority="407"/>
  </conditionalFormatting>
  <conditionalFormatting sqref="B38">
    <cfRule type="duplicateValues" dxfId="244" priority="406"/>
  </conditionalFormatting>
  <conditionalFormatting sqref="B39">
    <cfRule type="duplicateValues" dxfId="243" priority="405"/>
  </conditionalFormatting>
  <conditionalFormatting sqref="B40">
    <cfRule type="duplicateValues" dxfId="242" priority="397"/>
    <cfRule type="duplicateValues" dxfId="241" priority="401"/>
  </conditionalFormatting>
  <conditionalFormatting sqref="B41">
    <cfRule type="duplicateValues" dxfId="240" priority="396"/>
    <cfRule type="duplicateValues" dxfId="239" priority="400"/>
  </conditionalFormatting>
  <conditionalFormatting sqref="B42">
    <cfRule type="duplicateValues" dxfId="238" priority="395"/>
    <cfRule type="duplicateValues" dxfId="237" priority="399"/>
  </conditionalFormatting>
  <conditionalFormatting sqref="B43">
    <cfRule type="duplicateValues" dxfId="236" priority="390"/>
    <cfRule type="duplicateValues" dxfId="235" priority="391"/>
  </conditionalFormatting>
  <conditionalFormatting sqref="B44">
    <cfRule type="duplicateValues" dxfId="234" priority="387"/>
    <cfRule type="duplicateValues" dxfId="233" priority="389"/>
  </conditionalFormatting>
  <conditionalFormatting sqref="B45">
    <cfRule type="duplicateValues" dxfId="232" priority="382"/>
    <cfRule type="duplicateValues" dxfId="231" priority="383"/>
  </conditionalFormatting>
  <conditionalFormatting sqref="B46">
    <cfRule type="duplicateValues" dxfId="230" priority="377"/>
    <cfRule type="duplicateValues" dxfId="229" priority="381"/>
  </conditionalFormatting>
  <conditionalFormatting sqref="B47">
    <cfRule type="duplicateValues" dxfId="228" priority="376"/>
    <cfRule type="duplicateValues" dxfId="227" priority="380"/>
  </conditionalFormatting>
  <conditionalFormatting sqref="B48">
    <cfRule type="duplicateValues" dxfId="226" priority="335"/>
  </conditionalFormatting>
  <conditionalFormatting sqref="C48">
    <cfRule type="duplicateValues" dxfId="225" priority="338"/>
  </conditionalFormatting>
  <conditionalFormatting sqref="B49">
    <cfRule type="duplicateValues" dxfId="224" priority="334"/>
  </conditionalFormatting>
  <conditionalFormatting sqref="C49">
    <cfRule type="duplicateValues" dxfId="223" priority="337"/>
  </conditionalFormatting>
  <conditionalFormatting sqref="B50">
    <cfRule type="duplicateValues" dxfId="222" priority="333"/>
  </conditionalFormatting>
  <conditionalFormatting sqref="C50">
    <cfRule type="duplicateValues" dxfId="221" priority="336"/>
  </conditionalFormatting>
  <conditionalFormatting sqref="B51">
    <cfRule type="duplicateValues" dxfId="220" priority="325"/>
  </conditionalFormatting>
  <conditionalFormatting sqref="C51">
    <cfRule type="duplicateValues" dxfId="219" priority="332"/>
  </conditionalFormatting>
  <conditionalFormatting sqref="B52">
    <cfRule type="duplicateValues" dxfId="218" priority="324"/>
  </conditionalFormatting>
  <conditionalFormatting sqref="C52">
    <cfRule type="duplicateValues" dxfId="217" priority="331"/>
  </conditionalFormatting>
  <conditionalFormatting sqref="B53">
    <cfRule type="duplicateValues" dxfId="216" priority="323"/>
  </conditionalFormatting>
  <conditionalFormatting sqref="C53">
    <cfRule type="duplicateValues" dxfId="215" priority="330"/>
  </conditionalFormatting>
  <conditionalFormatting sqref="B54">
    <cfRule type="duplicateValues" dxfId="214" priority="314"/>
  </conditionalFormatting>
  <conditionalFormatting sqref="C54">
    <cfRule type="duplicateValues" dxfId="213" priority="317"/>
  </conditionalFormatting>
  <conditionalFormatting sqref="B55">
    <cfRule type="duplicateValues" dxfId="212" priority="313"/>
  </conditionalFormatting>
  <conditionalFormatting sqref="C55">
    <cfRule type="duplicateValues" dxfId="211" priority="316"/>
  </conditionalFormatting>
  <conditionalFormatting sqref="B56">
    <cfRule type="duplicateValues" dxfId="210" priority="312"/>
  </conditionalFormatting>
  <conditionalFormatting sqref="C56">
    <cfRule type="duplicateValues" dxfId="209" priority="315"/>
  </conditionalFormatting>
  <conditionalFormatting sqref="B57">
    <cfRule type="duplicateValues" dxfId="208" priority="307"/>
  </conditionalFormatting>
  <conditionalFormatting sqref="C57">
    <cfRule type="duplicateValues" dxfId="207" priority="311"/>
  </conditionalFormatting>
  <conditionalFormatting sqref="B58">
    <cfRule type="duplicateValues" dxfId="206" priority="299"/>
    <cfRule type="duplicateValues" dxfId="205" priority="298"/>
  </conditionalFormatting>
  <conditionalFormatting sqref="C58">
    <cfRule type="duplicateValues" dxfId="204" priority="302"/>
    <cfRule type="duplicateValues" dxfId="203" priority="300"/>
  </conditionalFormatting>
  <conditionalFormatting sqref="B59">
    <cfRule type="duplicateValues" dxfId="202" priority="279"/>
    <cfRule type="duplicateValues" dxfId="201" priority="270"/>
  </conditionalFormatting>
  <conditionalFormatting sqref="C59">
    <cfRule type="duplicateValues" dxfId="200" priority="297"/>
    <cfRule type="duplicateValues" dxfId="199" priority="288"/>
  </conditionalFormatting>
  <conditionalFormatting sqref="B60">
    <cfRule type="duplicateValues" dxfId="198" priority="278"/>
    <cfRule type="duplicateValues" dxfId="197" priority="269"/>
  </conditionalFormatting>
  <conditionalFormatting sqref="C60">
    <cfRule type="duplicateValues" dxfId="196" priority="296"/>
    <cfRule type="duplicateValues" dxfId="195" priority="287"/>
  </conditionalFormatting>
  <conditionalFormatting sqref="B61">
    <cfRule type="duplicateValues" dxfId="194" priority="237"/>
    <cfRule type="duplicateValues" dxfId="193" priority="241"/>
    <cfRule type="duplicateValues" dxfId="192" priority="245"/>
  </conditionalFormatting>
  <conditionalFormatting sqref="C61">
    <cfRule type="duplicateValues" dxfId="191" priority="249"/>
    <cfRule type="duplicateValues" dxfId="190" priority="253"/>
  </conditionalFormatting>
  <conditionalFormatting sqref="B62">
    <cfRule type="duplicateValues" dxfId="189" priority="236"/>
    <cfRule type="duplicateValues" dxfId="188" priority="240"/>
    <cfRule type="duplicateValues" dxfId="187" priority="244"/>
  </conditionalFormatting>
  <conditionalFormatting sqref="C62">
    <cfRule type="duplicateValues" dxfId="186" priority="248"/>
    <cfRule type="duplicateValues" dxfId="185" priority="252"/>
  </conditionalFormatting>
  <conditionalFormatting sqref="B63">
    <cfRule type="duplicateValues" dxfId="184" priority="256"/>
    <cfRule type="duplicateValues" dxfId="183" priority="257"/>
    <cfRule type="duplicateValues" dxfId="182" priority="258"/>
  </conditionalFormatting>
  <conditionalFormatting sqref="C63">
    <cfRule type="duplicateValues" dxfId="181" priority="259"/>
    <cfRule type="duplicateValues" dxfId="180" priority="260"/>
  </conditionalFormatting>
  <conditionalFormatting sqref="B64">
    <cfRule type="duplicateValues" dxfId="179" priority="230"/>
    <cfRule type="duplicateValues" dxfId="178" priority="228"/>
    <cfRule type="duplicateValues" dxfId="177" priority="226"/>
  </conditionalFormatting>
  <conditionalFormatting sqref="C64">
    <cfRule type="duplicateValues" dxfId="176" priority="234"/>
    <cfRule type="duplicateValues" dxfId="175" priority="232"/>
    <cfRule type="duplicateValues" dxfId="174" priority="224"/>
  </conditionalFormatting>
  <conditionalFormatting sqref="B65">
    <cfRule type="duplicateValues" dxfId="173" priority="229"/>
    <cfRule type="duplicateValues" dxfId="172" priority="227"/>
    <cfRule type="duplicateValues" dxfId="171" priority="225"/>
  </conditionalFormatting>
  <conditionalFormatting sqref="C65">
    <cfRule type="duplicateValues" dxfId="170" priority="233"/>
    <cfRule type="duplicateValues" dxfId="169" priority="231"/>
    <cfRule type="duplicateValues" dxfId="168" priority="223"/>
  </conditionalFormatting>
  <conditionalFormatting sqref="B66">
    <cfRule type="duplicateValues" dxfId="167" priority="202"/>
    <cfRule type="duplicateValues" dxfId="166" priority="192"/>
    <cfRule type="duplicateValues" dxfId="165" priority="182"/>
  </conditionalFormatting>
  <conditionalFormatting sqref="C66">
    <cfRule type="duplicateValues" dxfId="164" priority="222"/>
    <cfRule type="duplicateValues" dxfId="163" priority="212"/>
    <cfRule type="duplicateValues" dxfId="162" priority="172"/>
  </conditionalFormatting>
  <conditionalFormatting sqref="B67">
    <cfRule type="duplicateValues" dxfId="161" priority="201"/>
    <cfRule type="duplicateValues" dxfId="160" priority="191"/>
    <cfRule type="duplicateValues" dxfId="159" priority="181"/>
  </conditionalFormatting>
  <conditionalFormatting sqref="C67">
    <cfRule type="duplicateValues" dxfId="158" priority="221"/>
    <cfRule type="duplicateValues" dxfId="157" priority="211"/>
    <cfRule type="duplicateValues" dxfId="156" priority="171"/>
  </conditionalFormatting>
  <conditionalFormatting sqref="B68">
    <cfRule type="duplicateValues" dxfId="155" priority="200"/>
    <cfRule type="duplicateValues" dxfId="154" priority="190"/>
    <cfRule type="duplicateValues" dxfId="153" priority="180"/>
  </conditionalFormatting>
  <conditionalFormatting sqref="C68">
    <cfRule type="duplicateValues" dxfId="152" priority="220"/>
    <cfRule type="duplicateValues" dxfId="151" priority="210"/>
    <cfRule type="duplicateValues" dxfId="150" priority="170"/>
  </conditionalFormatting>
  <conditionalFormatting sqref="B69">
    <cfRule type="duplicateValues" dxfId="149" priority="199"/>
    <cfRule type="duplicateValues" dxfId="148" priority="189"/>
    <cfRule type="duplicateValues" dxfId="147" priority="179"/>
  </conditionalFormatting>
  <conditionalFormatting sqref="C69">
    <cfRule type="duplicateValues" dxfId="146" priority="219"/>
    <cfRule type="duplicateValues" dxfId="145" priority="209"/>
    <cfRule type="duplicateValues" dxfId="144" priority="169"/>
  </conditionalFormatting>
  <conditionalFormatting sqref="B70">
    <cfRule type="duplicateValues" dxfId="143" priority="198"/>
    <cfRule type="duplicateValues" dxfId="142" priority="188"/>
    <cfRule type="duplicateValues" dxfId="141" priority="178"/>
  </conditionalFormatting>
  <conditionalFormatting sqref="C70">
    <cfRule type="duplicateValues" dxfId="140" priority="218"/>
    <cfRule type="duplicateValues" dxfId="139" priority="208"/>
    <cfRule type="duplicateValues" dxfId="138" priority="168"/>
  </conditionalFormatting>
  <conditionalFormatting sqref="B71">
    <cfRule type="duplicateValues" dxfId="137" priority="197"/>
    <cfRule type="duplicateValues" dxfId="136" priority="187"/>
    <cfRule type="duplicateValues" dxfId="135" priority="177"/>
  </conditionalFormatting>
  <conditionalFormatting sqref="C71">
    <cfRule type="duplicateValues" dxfId="134" priority="217"/>
    <cfRule type="duplicateValues" dxfId="133" priority="207"/>
    <cfRule type="duplicateValues" dxfId="132" priority="167"/>
  </conditionalFormatting>
  <conditionalFormatting sqref="B72">
    <cfRule type="duplicateValues" dxfId="131" priority="196"/>
    <cfRule type="duplicateValues" dxfId="130" priority="186"/>
    <cfRule type="duplicateValues" dxfId="129" priority="176"/>
  </conditionalFormatting>
  <conditionalFormatting sqref="C72">
    <cfRule type="duplicateValues" dxfId="128" priority="216"/>
    <cfRule type="duplicateValues" dxfId="127" priority="206"/>
    <cfRule type="duplicateValues" dxfId="126" priority="166"/>
  </conditionalFormatting>
  <conditionalFormatting sqref="B73">
    <cfRule type="duplicateValues" dxfId="125" priority="195"/>
    <cfRule type="duplicateValues" dxfId="124" priority="185"/>
    <cfRule type="duplicateValues" dxfId="123" priority="175"/>
  </conditionalFormatting>
  <conditionalFormatting sqref="C73">
    <cfRule type="duplicateValues" dxfId="122" priority="215"/>
    <cfRule type="duplicateValues" dxfId="121" priority="205"/>
    <cfRule type="duplicateValues" dxfId="120" priority="165"/>
  </conditionalFormatting>
  <conditionalFormatting sqref="B74">
    <cfRule type="duplicateValues" dxfId="119" priority="194"/>
    <cfRule type="duplicateValues" dxfId="118" priority="184"/>
    <cfRule type="duplicateValues" dxfId="117" priority="174"/>
  </conditionalFormatting>
  <conditionalFormatting sqref="C74">
    <cfRule type="duplicateValues" dxfId="116" priority="214"/>
    <cfRule type="duplicateValues" dxfId="115" priority="204"/>
    <cfRule type="duplicateValues" dxfId="114" priority="164"/>
  </conditionalFormatting>
  <conditionalFormatting sqref="B75">
    <cfRule type="duplicateValues" dxfId="113" priority="193"/>
    <cfRule type="duplicateValues" dxfId="112" priority="183"/>
    <cfRule type="duplicateValues" dxfId="111" priority="173"/>
  </conditionalFormatting>
  <conditionalFormatting sqref="C75">
    <cfRule type="duplicateValues" dxfId="110" priority="213"/>
    <cfRule type="duplicateValues" dxfId="109" priority="203"/>
    <cfRule type="duplicateValues" dxfId="108" priority="163"/>
  </conditionalFormatting>
  <conditionalFormatting sqref="B76">
    <cfRule type="duplicateValues" dxfId="107" priority="134"/>
    <cfRule type="duplicateValues" dxfId="106" priority="120"/>
    <cfRule type="duplicateValues" dxfId="105" priority="106"/>
  </conditionalFormatting>
  <conditionalFormatting sqref="C76">
    <cfRule type="duplicateValues" dxfId="104" priority="162"/>
    <cfRule type="duplicateValues" dxfId="103" priority="148"/>
    <cfRule type="duplicateValues" dxfId="102" priority="92"/>
  </conditionalFormatting>
  <conditionalFormatting sqref="B77">
    <cfRule type="duplicateValues" dxfId="101" priority="133"/>
    <cfRule type="duplicateValues" dxfId="100" priority="119"/>
    <cfRule type="duplicateValues" dxfId="99" priority="105"/>
  </conditionalFormatting>
  <conditionalFormatting sqref="C77">
    <cfRule type="duplicateValues" dxfId="98" priority="161"/>
    <cfRule type="duplicateValues" dxfId="97" priority="147"/>
    <cfRule type="duplicateValues" dxfId="96" priority="91"/>
  </conditionalFormatting>
  <conditionalFormatting sqref="B78">
    <cfRule type="duplicateValues" dxfId="95" priority="53"/>
    <cfRule type="duplicateValues" dxfId="94" priority="61"/>
    <cfRule type="duplicateValues" dxfId="93" priority="65"/>
    <cfRule type="duplicateValues" dxfId="92" priority="69"/>
  </conditionalFormatting>
  <conditionalFormatting sqref="C78">
    <cfRule type="duplicateValues" dxfId="91" priority="57"/>
    <cfRule type="duplicateValues" dxfId="90" priority="73"/>
    <cfRule type="duplicateValues" dxfId="89" priority="77"/>
  </conditionalFormatting>
  <conditionalFormatting sqref="B79">
    <cfRule type="duplicateValues" dxfId="88" priority="52"/>
    <cfRule type="duplicateValues" dxfId="87" priority="60"/>
    <cfRule type="duplicateValues" dxfId="86" priority="64"/>
    <cfRule type="duplicateValues" dxfId="85" priority="68"/>
  </conditionalFormatting>
  <conditionalFormatting sqref="C79">
    <cfRule type="duplicateValues" dxfId="84" priority="56"/>
    <cfRule type="duplicateValues" dxfId="83" priority="72"/>
    <cfRule type="duplicateValues" dxfId="82" priority="76"/>
  </conditionalFormatting>
  <conditionalFormatting sqref="B80">
    <cfRule type="duplicateValues" dxfId="81" priority="51"/>
    <cfRule type="duplicateValues" dxfId="80" priority="59"/>
    <cfRule type="duplicateValues" dxfId="79" priority="63"/>
    <cfRule type="duplicateValues" dxfId="78" priority="67"/>
  </conditionalFormatting>
  <conditionalFormatting sqref="C80">
    <cfRule type="duplicateValues" dxfId="77" priority="55"/>
    <cfRule type="duplicateValues" dxfId="76" priority="71"/>
    <cfRule type="duplicateValues" dxfId="75" priority="75"/>
  </conditionalFormatting>
  <conditionalFormatting sqref="B86">
    <cfRule type="duplicateValues" dxfId="74" priority="6"/>
    <cfRule type="duplicateValues" dxfId="73" priority="18"/>
    <cfRule type="duplicateValues" dxfId="72" priority="24"/>
    <cfRule type="duplicateValues" dxfId="71" priority="30"/>
  </conditionalFormatting>
  <conditionalFormatting sqref="C86">
    <cfRule type="duplicateValues" dxfId="70" priority="12"/>
    <cfRule type="duplicateValues" dxfId="69" priority="36"/>
    <cfRule type="duplicateValues" dxfId="68" priority="42"/>
  </conditionalFormatting>
  <conditionalFormatting sqref="B87">
    <cfRule type="duplicateValues" dxfId="67" priority="5"/>
    <cfRule type="duplicateValues" dxfId="66" priority="17"/>
    <cfRule type="duplicateValues" dxfId="65" priority="23"/>
    <cfRule type="duplicateValues" dxfId="64" priority="29"/>
  </conditionalFormatting>
  <conditionalFormatting sqref="C87">
    <cfRule type="duplicateValues" dxfId="63" priority="11"/>
    <cfRule type="duplicateValues" dxfId="62" priority="35"/>
    <cfRule type="duplicateValues" dxfId="61" priority="41"/>
  </conditionalFormatting>
  <conditionalFormatting sqref="B88">
    <cfRule type="duplicateValues" dxfId="60" priority="4"/>
    <cfRule type="duplicateValues" dxfId="59" priority="16"/>
    <cfRule type="duplicateValues" dxfId="58" priority="22"/>
    <cfRule type="duplicateValues" dxfId="57" priority="28"/>
  </conditionalFormatting>
  <conditionalFormatting sqref="C88">
    <cfRule type="duplicateValues" dxfId="56" priority="10"/>
    <cfRule type="duplicateValues" dxfId="55" priority="34"/>
    <cfRule type="duplicateValues" dxfId="54" priority="40"/>
  </conditionalFormatting>
  <conditionalFormatting sqref="B89">
    <cfRule type="duplicateValues" dxfId="53" priority="3"/>
    <cfRule type="duplicateValues" dxfId="52" priority="15"/>
    <cfRule type="duplicateValues" dxfId="51" priority="21"/>
    <cfRule type="duplicateValues" dxfId="50" priority="27"/>
  </conditionalFormatting>
  <conditionalFormatting sqref="C89">
    <cfRule type="duplicateValues" dxfId="49" priority="9"/>
    <cfRule type="duplicateValues" dxfId="48" priority="33"/>
    <cfRule type="duplicateValues" dxfId="47" priority="39"/>
  </conditionalFormatting>
  <conditionalFormatting sqref="B90">
    <cfRule type="duplicateValues" dxfId="46" priority="2"/>
    <cfRule type="duplicateValues" dxfId="45" priority="14"/>
    <cfRule type="duplicateValues" dxfId="44" priority="20"/>
    <cfRule type="duplicateValues" dxfId="43" priority="26"/>
  </conditionalFormatting>
  <conditionalFormatting sqref="C90">
    <cfRule type="duplicateValues" dxfId="42" priority="8"/>
    <cfRule type="duplicateValues" dxfId="41" priority="32"/>
    <cfRule type="duplicateValues" dxfId="40" priority="38"/>
  </conditionalFormatting>
  <conditionalFormatting sqref="B81:B85">
    <cfRule type="duplicateValues" dxfId="39" priority="50"/>
    <cfRule type="duplicateValues" dxfId="38" priority="58"/>
    <cfRule type="duplicateValues" dxfId="37" priority="62"/>
    <cfRule type="duplicateValues" dxfId="36" priority="66"/>
  </conditionalFormatting>
  <conditionalFormatting sqref="C81:C85">
    <cfRule type="duplicateValues" dxfId="35" priority="54"/>
    <cfRule type="duplicateValues" dxfId="34" priority="70"/>
    <cfRule type="duplicateValues" dxfId="33" priority="74"/>
  </conditionalFormatting>
  <conditionalFormatting sqref="B1:B77 B91:B1048576">
    <cfRule type="duplicateValues" dxfId="32" priority="78"/>
  </conditionalFormatting>
  <conditionalFormatting sqref="B1:B60 B91:B1048576">
    <cfRule type="duplicateValues" dxfId="31" priority="261"/>
  </conditionalFormatting>
  <conditionalFormatting sqref="B1:B39 B91:B1048576">
    <cfRule type="duplicateValues" dxfId="30" priority="402"/>
  </conditionalFormatting>
  <conditionalFormatting sqref="B1:B24 B91:B1048576">
    <cfRule type="duplicateValues" dxfId="29" priority="453"/>
  </conditionalFormatting>
  <conditionalFormatting sqref="C1:C57 C91:C1048576">
    <cfRule type="duplicateValues" dxfId="28" priority="303"/>
  </conditionalFormatting>
  <conditionalFormatting sqref="C1:C63 C91:C1048576">
    <cfRule type="duplicateValues" dxfId="27" priority="235"/>
  </conditionalFormatting>
  <conditionalFormatting sqref="C1:C47 C91:C1048576">
    <cfRule type="duplicateValues" dxfId="26" priority="373"/>
  </conditionalFormatting>
  <printOptions horizontalCentered="1"/>
  <pageMargins left="0.31458333333333299" right="0.27500000000000002" top="0.31458333333333299" bottom="0.31458333333333299" header="0.31458333333333299" footer="0.31458333333333299"/>
  <pageSetup paperSize="9" scale="96" orientation="landscape" r:id="rId1"/>
  <headerFooter>
    <oddFooter>&amp;C第 &amp;P 页，共 &amp;N 页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tabSelected="1" workbookViewId="0">
      <selection activeCell="P15" sqref="P15"/>
    </sheetView>
  </sheetViews>
  <sheetFormatPr defaultRowHeight="13.5"/>
  <cols>
    <col min="1" max="1" width="14.5" customWidth="1"/>
    <col min="2" max="2" width="15.375" customWidth="1"/>
    <col min="3" max="3" width="5.875" customWidth="1"/>
    <col min="4" max="4" width="4.25" customWidth="1"/>
    <col min="5" max="5" width="8.375" customWidth="1"/>
  </cols>
  <sheetData>
    <row r="1" spans="1:8">
      <c r="A1" s="45" t="s">
        <v>323</v>
      </c>
      <c r="B1" s="45" t="s">
        <v>280</v>
      </c>
    </row>
    <row r="2" spans="1:8">
      <c r="A2" s="45" t="s">
        <v>325</v>
      </c>
      <c r="B2" s="77" t="s">
        <v>328</v>
      </c>
      <c r="C2" s="77" t="s">
        <v>331</v>
      </c>
      <c r="D2" s="78" t="s">
        <v>332</v>
      </c>
      <c r="E2">
        <v>7.51E-2</v>
      </c>
      <c r="F2">
        <f>E2*9/1.13*0.95*2</f>
        <v>1.1364690265486725</v>
      </c>
      <c r="G2">
        <f>0.08*8</f>
        <v>0.64</v>
      </c>
      <c r="H2">
        <f>E2*2</f>
        <v>0.1502</v>
      </c>
    </row>
    <row r="3" spans="1:8">
      <c r="A3" s="45" t="s">
        <v>326</v>
      </c>
      <c r="B3" s="77" t="s">
        <v>329</v>
      </c>
      <c r="C3" s="77" t="s">
        <v>331</v>
      </c>
      <c r="D3" s="78" t="s">
        <v>332</v>
      </c>
      <c r="E3">
        <v>0.1018</v>
      </c>
      <c r="F3">
        <f t="shared" ref="F3:F4" si="0">E3*9/1.13*0.95</f>
        <v>0.77025663716814163</v>
      </c>
      <c r="H3">
        <f>E3</f>
        <v>0.1018</v>
      </c>
    </row>
    <row r="4" spans="1:8">
      <c r="A4" s="45" t="s">
        <v>327</v>
      </c>
      <c r="B4" s="77" t="s">
        <v>330</v>
      </c>
      <c r="C4" s="77" t="s">
        <v>331</v>
      </c>
      <c r="D4" s="78" t="s">
        <v>332</v>
      </c>
      <c r="E4">
        <v>0.11219999999999999</v>
      </c>
      <c r="F4">
        <f t="shared" si="0"/>
        <v>0.84894690265486727</v>
      </c>
      <c r="H4">
        <f>E4</f>
        <v>0.11219999999999999</v>
      </c>
    </row>
    <row r="5" spans="1:8">
      <c r="F5">
        <f>F4+F3+F2</f>
        <v>2.7556725663716817</v>
      </c>
    </row>
    <row r="6" spans="1:8">
      <c r="F6">
        <f>F5+G2*1.12</f>
        <v>3.4724725663716818</v>
      </c>
    </row>
  </sheetData>
  <phoneticPr fontId="34" type="noConversion"/>
  <conditionalFormatting sqref="A1">
    <cfRule type="duplicateValues" dxfId="25" priority="4"/>
    <cfRule type="duplicateValues" dxfId="24" priority="5"/>
    <cfRule type="duplicateValues" dxfId="23" priority="6"/>
  </conditionalFormatting>
  <conditionalFormatting sqref="A2:A4">
    <cfRule type="duplicateValues" dxfId="22" priority="1"/>
    <cfRule type="duplicateValues" dxfId="21" priority="2"/>
    <cfRule type="duplicateValues" dxfId="20" priority="3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Q12"/>
  <sheetViews>
    <sheetView showGridLines="0" view="pageBreakPreview" topLeftCell="A8" zoomScale="85" zoomScaleNormal="100" workbookViewId="0">
      <selection activeCell="D12" sqref="D12"/>
    </sheetView>
  </sheetViews>
  <sheetFormatPr defaultColWidth="9" defaultRowHeight="12"/>
  <cols>
    <col min="1" max="1" width="4.625" style="6" customWidth="1"/>
    <col min="2" max="3" width="10.625" style="6" customWidth="1"/>
    <col min="4" max="5" width="14.625" style="6" customWidth="1"/>
    <col min="6" max="6" width="4.625" style="6" customWidth="1"/>
    <col min="7" max="7" width="7.625" style="6" customWidth="1"/>
    <col min="8" max="8" width="7.875" style="7" customWidth="1"/>
    <col min="9" max="9" width="9.625" style="7" customWidth="1"/>
    <col min="10" max="11" width="6.625" style="6" customWidth="1"/>
    <col min="12" max="12" width="13" style="6" customWidth="1"/>
    <col min="13" max="13" width="6.625" style="6" customWidth="1"/>
    <col min="14" max="15" width="7.625" style="6" customWidth="1"/>
    <col min="16" max="16" width="16.75" style="6" customWidth="1"/>
    <col min="17" max="16346" width="8.875" style="6"/>
    <col min="16347" max="16384" width="9" style="6"/>
  </cols>
  <sheetData>
    <row r="1" spans="1:17" s="2" customFormat="1" ht="17.25" customHeight="1">
      <c r="A1" s="85"/>
      <c r="B1" s="85"/>
      <c r="C1" s="84" t="s">
        <v>290</v>
      </c>
      <c r="D1" s="84"/>
      <c r="E1" s="84"/>
      <c r="F1" s="84"/>
      <c r="G1" s="84"/>
      <c r="H1" s="84"/>
      <c r="I1" s="84"/>
      <c r="J1" s="84"/>
      <c r="K1" s="84"/>
      <c r="L1" s="87" t="s">
        <v>64</v>
      </c>
      <c r="M1" s="87"/>
      <c r="N1" s="88"/>
      <c r="O1" s="88"/>
      <c r="P1" s="88"/>
    </row>
    <row r="2" spans="1:17" s="2" customFormat="1" ht="17.25" customHeight="1">
      <c r="A2" s="85"/>
      <c r="B2" s="85"/>
      <c r="C2" s="84"/>
      <c r="D2" s="84"/>
      <c r="E2" s="84"/>
      <c r="F2" s="84"/>
      <c r="G2" s="84"/>
      <c r="H2" s="84"/>
      <c r="I2" s="84"/>
      <c r="J2" s="84"/>
      <c r="K2" s="84"/>
      <c r="L2" s="87" t="s">
        <v>66</v>
      </c>
      <c r="M2" s="87"/>
      <c r="N2" s="88"/>
      <c r="O2" s="88"/>
      <c r="P2" s="88"/>
    </row>
    <row r="3" spans="1:17" s="2" customFormat="1" ht="17.25" customHeight="1">
      <c r="A3" s="85"/>
      <c r="B3" s="85"/>
      <c r="C3" s="84"/>
      <c r="D3" s="84"/>
      <c r="E3" s="84"/>
      <c r="F3" s="84"/>
      <c r="G3" s="84"/>
      <c r="H3" s="84"/>
      <c r="I3" s="84"/>
      <c r="J3" s="84"/>
      <c r="K3" s="84"/>
      <c r="L3" s="87" t="s">
        <v>68</v>
      </c>
      <c r="M3" s="87"/>
      <c r="N3" s="88"/>
      <c r="O3" s="88"/>
      <c r="P3" s="88"/>
    </row>
    <row r="4" spans="1:17" s="2" customFormat="1" ht="20.100000000000001" customHeight="1">
      <c r="A4" s="85"/>
      <c r="B4" s="85"/>
      <c r="C4" s="84"/>
      <c r="D4" s="84"/>
      <c r="E4" s="84"/>
      <c r="F4" s="84"/>
      <c r="G4" s="84"/>
      <c r="H4" s="84"/>
      <c r="I4" s="84"/>
      <c r="J4" s="84"/>
      <c r="K4" s="84"/>
      <c r="L4" s="87" t="s">
        <v>69</v>
      </c>
      <c r="M4" s="87"/>
      <c r="N4" s="88"/>
      <c r="O4" s="88"/>
      <c r="P4" s="88"/>
    </row>
    <row r="5" spans="1:17" s="2" customFormat="1" ht="20.100000000000001" customHeight="1">
      <c r="A5" s="89" t="s">
        <v>71</v>
      </c>
      <c r="B5" s="90"/>
      <c r="C5" s="90"/>
      <c r="D5" s="89"/>
      <c r="E5" s="89"/>
      <c r="F5" s="89" t="s">
        <v>72</v>
      </c>
      <c r="G5" s="89"/>
      <c r="H5" s="89"/>
      <c r="I5" s="89"/>
      <c r="J5" s="89"/>
      <c r="K5" s="89"/>
      <c r="L5" s="87" t="s">
        <v>73</v>
      </c>
      <c r="M5" s="87"/>
      <c r="N5" s="88"/>
      <c r="O5" s="88"/>
      <c r="P5" s="88"/>
    </row>
    <row r="6" spans="1:17" s="3" customFormat="1" ht="15" customHeight="1">
      <c r="A6" s="93" t="s">
        <v>74</v>
      </c>
      <c r="B6" s="94" t="s">
        <v>75</v>
      </c>
      <c r="C6" s="94" t="s">
        <v>76</v>
      </c>
      <c r="D6" s="92" t="s">
        <v>77</v>
      </c>
      <c r="E6" s="92" t="s">
        <v>78</v>
      </c>
      <c r="F6" s="92" t="s">
        <v>79</v>
      </c>
      <c r="G6" s="92" t="s">
        <v>80</v>
      </c>
      <c r="H6" s="91" t="s">
        <v>81</v>
      </c>
      <c r="I6" s="91" t="s">
        <v>82</v>
      </c>
      <c r="J6" s="92" t="s">
        <v>83</v>
      </c>
      <c r="K6" s="86" t="s">
        <v>84</v>
      </c>
      <c r="L6" s="86" t="s">
        <v>85</v>
      </c>
      <c r="M6" s="86" t="s">
        <v>86</v>
      </c>
      <c r="N6" s="83" t="s">
        <v>87</v>
      </c>
      <c r="O6" s="83" t="s">
        <v>88</v>
      </c>
      <c r="P6" s="83" t="s">
        <v>14</v>
      </c>
    </row>
    <row r="7" spans="1:17" s="4" customFormat="1" ht="15" customHeight="1">
      <c r="A7" s="93"/>
      <c r="B7" s="94"/>
      <c r="C7" s="94"/>
      <c r="D7" s="92"/>
      <c r="E7" s="92"/>
      <c r="F7" s="92"/>
      <c r="G7" s="92"/>
      <c r="H7" s="91"/>
      <c r="I7" s="91"/>
      <c r="J7" s="92"/>
      <c r="K7" s="86"/>
      <c r="L7" s="86"/>
      <c r="M7" s="86"/>
      <c r="N7" s="83"/>
      <c r="O7" s="83"/>
      <c r="P7" s="83"/>
    </row>
    <row r="8" spans="1:17" s="4" customFormat="1" ht="53.1" customHeight="1">
      <c r="A8" s="8">
        <f t="shared" ref="A8:A12" si="0">ROW()-7</f>
        <v>1</v>
      </c>
      <c r="B8" s="9" t="s">
        <v>291</v>
      </c>
      <c r="C8" s="9" t="s">
        <v>291</v>
      </c>
      <c r="D8" s="9" t="s">
        <v>90</v>
      </c>
      <c r="E8" s="10"/>
      <c r="F8" s="11" t="s">
        <v>91</v>
      </c>
      <c r="G8" s="12"/>
      <c r="H8" s="9" t="s">
        <v>92</v>
      </c>
      <c r="I8" s="9"/>
      <c r="J8" s="9"/>
      <c r="K8" s="20" t="s">
        <v>93</v>
      </c>
      <c r="L8" s="20"/>
      <c r="M8" s="20">
        <v>1</v>
      </c>
      <c r="N8" s="20">
        <v>10000</v>
      </c>
      <c r="O8" s="20" t="s">
        <v>94</v>
      </c>
      <c r="P8" s="8" t="s">
        <v>292</v>
      </c>
    </row>
    <row r="9" spans="1:17" s="4" customFormat="1" ht="53.1" customHeight="1">
      <c r="A9" s="8">
        <f t="shared" si="0"/>
        <v>2</v>
      </c>
      <c r="B9" s="9" t="s">
        <v>293</v>
      </c>
      <c r="C9" s="9" t="s">
        <v>293</v>
      </c>
      <c r="D9" s="9" t="s">
        <v>90</v>
      </c>
      <c r="E9" s="10"/>
      <c r="F9" s="11" t="s">
        <v>91</v>
      </c>
      <c r="G9" s="13"/>
      <c r="H9" s="9" t="s">
        <v>92</v>
      </c>
      <c r="I9" s="9" t="s">
        <v>99</v>
      </c>
      <c r="J9" s="9"/>
      <c r="K9" s="20" t="s">
        <v>93</v>
      </c>
      <c r="L9" s="20"/>
      <c r="M9" s="20">
        <v>1</v>
      </c>
      <c r="N9" s="20">
        <v>10000</v>
      </c>
      <c r="O9" s="20" t="s">
        <v>94</v>
      </c>
      <c r="P9" s="8" t="s">
        <v>292</v>
      </c>
    </row>
    <row r="10" spans="1:17" s="4" customFormat="1" ht="53.1" customHeight="1">
      <c r="A10" s="8">
        <f t="shared" si="0"/>
        <v>3</v>
      </c>
      <c r="B10" s="9" t="s">
        <v>294</v>
      </c>
      <c r="C10" s="9" t="s">
        <v>294</v>
      </c>
      <c r="D10" s="9" t="s">
        <v>90</v>
      </c>
      <c r="E10" s="10"/>
      <c r="F10" s="11" t="s">
        <v>91</v>
      </c>
      <c r="G10" s="12"/>
      <c r="H10" s="9" t="s">
        <v>92</v>
      </c>
      <c r="I10" s="9"/>
      <c r="J10" s="9"/>
      <c r="K10" s="20" t="s">
        <v>93</v>
      </c>
      <c r="L10" s="20"/>
      <c r="M10" s="20">
        <v>1</v>
      </c>
      <c r="N10" s="20">
        <v>10000</v>
      </c>
      <c r="O10" s="20" t="s">
        <v>94</v>
      </c>
      <c r="P10" s="8" t="s">
        <v>292</v>
      </c>
    </row>
    <row r="11" spans="1:17" s="4" customFormat="1" ht="53.1" customHeight="1">
      <c r="A11" s="8">
        <f t="shared" si="0"/>
        <v>4</v>
      </c>
      <c r="B11" s="9" t="s">
        <v>295</v>
      </c>
      <c r="C11" s="9" t="s">
        <v>295</v>
      </c>
      <c r="D11" s="9" t="s">
        <v>178</v>
      </c>
      <c r="E11" s="10"/>
      <c r="F11" s="11" t="s">
        <v>91</v>
      </c>
      <c r="G11" s="12"/>
      <c r="H11" s="9"/>
      <c r="I11" s="9"/>
      <c r="J11" s="9"/>
      <c r="K11" s="20" t="s">
        <v>93</v>
      </c>
      <c r="L11" s="20"/>
      <c r="M11" s="20">
        <v>1</v>
      </c>
      <c r="N11" s="20">
        <v>10000</v>
      </c>
      <c r="O11" s="20" t="s">
        <v>94</v>
      </c>
      <c r="P11" s="8" t="s">
        <v>292</v>
      </c>
    </row>
    <row r="12" spans="1:17" s="5" customFormat="1" ht="53.1" customHeight="1">
      <c r="A12" s="14">
        <f t="shared" si="0"/>
        <v>5</v>
      </c>
      <c r="B12" s="15" t="s">
        <v>296</v>
      </c>
      <c r="C12" s="15" t="s">
        <v>296</v>
      </c>
      <c r="D12" s="15" t="s">
        <v>297</v>
      </c>
      <c r="E12" s="16" t="s">
        <v>298</v>
      </c>
      <c r="F12" s="17" t="s">
        <v>91</v>
      </c>
      <c r="G12" s="18"/>
      <c r="H12" s="19" t="s">
        <v>116</v>
      </c>
      <c r="I12" s="19" t="s">
        <v>106</v>
      </c>
      <c r="J12" s="15"/>
      <c r="K12" s="21" t="s">
        <v>93</v>
      </c>
      <c r="L12" s="21"/>
      <c r="M12" s="21">
        <v>1</v>
      </c>
      <c r="N12" s="21"/>
      <c r="O12" s="21" t="s">
        <v>94</v>
      </c>
      <c r="P12" s="14" t="s">
        <v>266</v>
      </c>
      <c r="Q12" s="5" t="s">
        <v>299</v>
      </c>
    </row>
  </sheetData>
  <autoFilter ref="A7:P11"/>
  <mergeCells count="30">
    <mergeCell ref="A5:E5"/>
    <mergeCell ref="F5:K5"/>
    <mergeCell ref="L5:M5"/>
    <mergeCell ref="N5:P5"/>
    <mergeCell ref="H6:H7"/>
    <mergeCell ref="I6:I7"/>
    <mergeCell ref="J6:J7"/>
    <mergeCell ref="D6:D7"/>
    <mergeCell ref="E6:E7"/>
    <mergeCell ref="A6:A7"/>
    <mergeCell ref="B6:B7"/>
    <mergeCell ref="C6:C7"/>
    <mergeCell ref="F6:F7"/>
    <mergeCell ref="G6:G7"/>
    <mergeCell ref="P6:P7"/>
    <mergeCell ref="A1:B4"/>
    <mergeCell ref="C1:K4"/>
    <mergeCell ref="K6:K7"/>
    <mergeCell ref="L6:L7"/>
    <mergeCell ref="M6:M7"/>
    <mergeCell ref="N6:N7"/>
    <mergeCell ref="O6:O7"/>
    <mergeCell ref="L1:M1"/>
    <mergeCell ref="N1:P1"/>
    <mergeCell ref="L2:M2"/>
    <mergeCell ref="N2:P2"/>
    <mergeCell ref="L3:M3"/>
    <mergeCell ref="N3:P3"/>
    <mergeCell ref="L4:M4"/>
    <mergeCell ref="N4:P4"/>
  </mergeCells>
  <phoneticPr fontId="34" type="noConversion"/>
  <conditionalFormatting sqref="B8">
    <cfRule type="duplicateValues" dxfId="19" priority="59"/>
  </conditionalFormatting>
  <conditionalFormatting sqref="B9">
    <cfRule type="duplicateValues" dxfId="18" priority="34"/>
  </conditionalFormatting>
  <conditionalFormatting sqref="C9">
    <cfRule type="duplicateValues" dxfId="17" priority="35"/>
  </conditionalFormatting>
  <conditionalFormatting sqref="B10">
    <cfRule type="duplicateValues" dxfId="16" priority="12"/>
  </conditionalFormatting>
  <conditionalFormatting sqref="B11">
    <cfRule type="duplicateValues" dxfId="15" priority="11"/>
  </conditionalFormatting>
  <conditionalFormatting sqref="B12">
    <cfRule type="duplicateValues" dxfId="14" priority="5"/>
    <cfRule type="duplicateValues" dxfId="13" priority="4"/>
    <cfRule type="duplicateValues" dxfId="12" priority="3"/>
    <cfRule type="duplicateValues" dxfId="11" priority="1"/>
  </conditionalFormatting>
  <conditionalFormatting sqref="C12">
    <cfRule type="duplicateValues" dxfId="10" priority="7"/>
    <cfRule type="duplicateValues" dxfId="9" priority="6"/>
    <cfRule type="duplicateValues" dxfId="8" priority="2"/>
  </conditionalFormatting>
  <conditionalFormatting sqref="B10:B11">
    <cfRule type="duplicateValues" dxfId="7" priority="10"/>
  </conditionalFormatting>
  <conditionalFormatting sqref="C10:C11">
    <cfRule type="duplicateValues" dxfId="6" priority="9"/>
    <cfRule type="duplicateValues" dxfId="5" priority="8"/>
  </conditionalFormatting>
  <conditionalFormatting sqref="B1:B7 B13:B1048576">
    <cfRule type="duplicateValues" dxfId="4" priority="72"/>
  </conditionalFormatting>
  <conditionalFormatting sqref="B1:B8 B13:B1048576">
    <cfRule type="duplicateValues" dxfId="3" priority="53"/>
  </conditionalFormatting>
  <conditionalFormatting sqref="C1:C8 C13:C1048576">
    <cfRule type="duplicateValues" dxfId="2" priority="36"/>
  </conditionalFormatting>
  <conditionalFormatting sqref="C1:C9 C13:C1048576">
    <cfRule type="duplicateValues" dxfId="1" priority="13"/>
  </conditionalFormatting>
  <printOptions horizontalCentered="1"/>
  <pageMargins left="0.31458333333333299" right="0.27500000000000002" top="0.31458333333333299" bottom="0.31458333333333299" header="0.31458333333333299" footer="0.31458333333333299"/>
  <pageSetup paperSize="9" scale="96" orientation="landscape" r:id="rId1"/>
  <headerFooter>
    <oddFooter>&amp;C第 &amp;P 页，共 &amp;N 页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topLeftCell="A3" workbookViewId="0">
      <selection activeCell="G21" sqref="G21"/>
    </sheetView>
  </sheetViews>
  <sheetFormatPr defaultColWidth="9" defaultRowHeight="13.5"/>
  <sheetData>
    <row r="1" spans="1:1">
      <c r="A1" s="1" t="s">
        <v>289</v>
      </c>
    </row>
    <row r="2" spans="1:1">
      <c r="A2" s="1" t="s">
        <v>300</v>
      </c>
    </row>
    <row r="3" spans="1:1">
      <c r="A3" s="1" t="s">
        <v>98</v>
      </c>
    </row>
    <row r="4" spans="1:1">
      <c r="A4" s="1" t="s">
        <v>301</v>
      </c>
    </row>
    <row r="5" spans="1:1">
      <c r="A5" s="1" t="s">
        <v>116</v>
      </c>
    </row>
    <row r="6" spans="1:1">
      <c r="A6" s="1" t="s">
        <v>302</v>
      </c>
    </row>
    <row r="7" spans="1:1">
      <c r="A7" s="1" t="s">
        <v>303</v>
      </c>
    </row>
    <row r="8" spans="1:1">
      <c r="A8" s="1" t="s">
        <v>304</v>
      </c>
    </row>
    <row r="9" spans="1:1">
      <c r="A9" s="1" t="s">
        <v>305</v>
      </c>
    </row>
    <row r="10" spans="1:1">
      <c r="A10" s="1" t="s">
        <v>306</v>
      </c>
    </row>
    <row r="11" spans="1:1">
      <c r="A11" s="1" t="s">
        <v>307</v>
      </c>
    </row>
    <row r="12" spans="1:1">
      <c r="A12" s="1" t="s">
        <v>308</v>
      </c>
    </row>
    <row r="13" spans="1:1">
      <c r="A13" s="1" t="s">
        <v>309</v>
      </c>
    </row>
    <row r="14" spans="1:1">
      <c r="A14" s="1" t="s">
        <v>310</v>
      </c>
    </row>
    <row r="15" spans="1:1">
      <c r="A15" s="1" t="s">
        <v>311</v>
      </c>
    </row>
    <row r="16" spans="1:1">
      <c r="A16" s="1" t="s">
        <v>140</v>
      </c>
    </row>
    <row r="17" spans="1:1">
      <c r="A17" s="1" t="s">
        <v>92</v>
      </c>
    </row>
    <row r="18" spans="1:1">
      <c r="A18" s="1" t="s">
        <v>312</v>
      </c>
    </row>
    <row r="19" spans="1:1">
      <c r="A19" s="1" t="s">
        <v>225</v>
      </c>
    </row>
    <row r="20" spans="1:1">
      <c r="A20" s="1" t="s">
        <v>313</v>
      </c>
    </row>
    <row r="21" spans="1:1">
      <c r="A21" s="1" t="s">
        <v>314</v>
      </c>
    </row>
    <row r="22" spans="1:1">
      <c r="A22" s="1" t="s">
        <v>315</v>
      </c>
    </row>
    <row r="23" spans="1:1">
      <c r="A23" s="1" t="s">
        <v>316</v>
      </c>
    </row>
    <row r="24" spans="1:1">
      <c r="A24" s="1" t="s">
        <v>133</v>
      </c>
    </row>
    <row r="25" spans="1:1">
      <c r="A25" s="1" t="s">
        <v>317</v>
      </c>
    </row>
    <row r="26" spans="1:1">
      <c r="A26" s="1" t="s">
        <v>318</v>
      </c>
    </row>
    <row r="27" spans="1:1">
      <c r="A27" s="1" t="s">
        <v>319</v>
      </c>
    </row>
    <row r="28" spans="1:1">
      <c r="A28" s="1" t="s">
        <v>320</v>
      </c>
    </row>
    <row r="29" spans="1:1">
      <c r="A29" s="1" t="s">
        <v>321</v>
      </c>
    </row>
  </sheetData>
  <phoneticPr fontId="34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4</vt:i4>
      </vt:variant>
    </vt:vector>
  </HeadingPairs>
  <TitlesOfParts>
    <vt:vector size="10" baseType="lpstr">
      <vt:lpstr>封面 </vt:lpstr>
      <vt:lpstr>文件修改记录表</vt:lpstr>
      <vt:lpstr>外购件开发申请单</vt:lpstr>
      <vt:lpstr>Sheet1</vt:lpstr>
      <vt:lpstr>删除</vt:lpstr>
      <vt:lpstr>零件类型</vt:lpstr>
      <vt:lpstr>删除!Print_Area</vt:lpstr>
      <vt:lpstr>外购件开发申请单!Print_Area</vt:lpstr>
      <vt:lpstr>删除!Print_Titles</vt:lpstr>
      <vt:lpstr>外购件开发申请单!Print_Titles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lastPrinted>2020-07-07T00:54:00Z</cp:lastPrinted>
  <dcterms:created xsi:type="dcterms:W3CDTF">2006-09-13T11:21:00Z</dcterms:created>
  <dcterms:modified xsi:type="dcterms:W3CDTF">2025-09-12T09:31:07Z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