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75" windowHeight="10260"/>
  </bookViews>
  <sheets>
    <sheet name="结算明细" sheetId="1" r:id="rId1"/>
  </sheets>
  <definedNames>
    <definedName name="_xlnm._FilterDatabase" localSheetId="0" hidden="1">结算明细!$A$1:$BE$26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<sst xmlns="http://schemas.openxmlformats.org/spreadsheetml/2006/main" count="761" uniqueCount="370">
  <si>
    <t>服务站代码</t>
  </si>
  <si>
    <t>服务站简称</t>
  </si>
  <si>
    <t>申请单号</t>
  </si>
  <si>
    <t>对应单号</t>
  </si>
  <si>
    <t>单据种类</t>
  </si>
  <si>
    <t>索赔类别</t>
  </si>
  <si>
    <t>产品代码</t>
  </si>
  <si>
    <t>VVIN码</t>
  </si>
  <si>
    <t>发动机号</t>
  </si>
  <si>
    <t>发动机型号</t>
  </si>
  <si>
    <t>生产日期</t>
  </si>
  <si>
    <t>销售日期</t>
  </si>
  <si>
    <t>送修日期</t>
  </si>
  <si>
    <t>行驶里程</t>
  </si>
  <si>
    <t>车辆用途</t>
  </si>
  <si>
    <t>重大索赔申请单</t>
  </si>
  <si>
    <t>操作员</t>
  </si>
  <si>
    <t>服务站备注</t>
  </si>
  <si>
    <t>责任厂家代码</t>
  </si>
  <si>
    <t>厂家简称</t>
  </si>
  <si>
    <t>损坏件代码</t>
  </si>
  <si>
    <t>损坏件名称</t>
  </si>
  <si>
    <t>工时单价</t>
  </si>
  <si>
    <t>附加费率</t>
  </si>
  <si>
    <t>工时费</t>
  </si>
  <si>
    <t>材料费</t>
  </si>
  <si>
    <t>附加费</t>
  </si>
  <si>
    <t>拖车费</t>
  </si>
  <si>
    <t>外出工时费</t>
  </si>
  <si>
    <t>燃油费</t>
  </si>
  <si>
    <t>外出补助费</t>
  </si>
  <si>
    <t>单据状态</t>
  </si>
  <si>
    <t>RA标识</t>
  </si>
  <si>
    <t>索赔件检验标识</t>
  </si>
  <si>
    <t>入库日期</t>
  </si>
  <si>
    <t>审核人</t>
  </si>
  <si>
    <t>审核日期</t>
  </si>
  <si>
    <t>服务站结算状态</t>
  </si>
  <si>
    <t>服务站结算单</t>
  </si>
  <si>
    <t>结算金额</t>
  </si>
  <si>
    <t>含税价</t>
  </si>
  <si>
    <t>结算金额1</t>
  </si>
  <si>
    <t>厂家结算单号</t>
  </si>
  <si>
    <t>厂家结算状态</t>
  </si>
  <si>
    <t>外出修理工人数</t>
  </si>
  <si>
    <t>外出鉴定人数</t>
  </si>
  <si>
    <t>外出里程</t>
  </si>
  <si>
    <t>出发时间</t>
  </si>
  <si>
    <t>返回时间</t>
  </si>
  <si>
    <t>交通类别</t>
  </si>
  <si>
    <t>外出出发地址</t>
  </si>
  <si>
    <t>外出终点</t>
  </si>
  <si>
    <t>回访日期</t>
  </si>
  <si>
    <t>故障描述</t>
  </si>
  <si>
    <t>原因分析</t>
  </si>
  <si>
    <t>处理结果</t>
  </si>
  <si>
    <t>责任单位</t>
  </si>
  <si>
    <t>QK1828</t>
  </si>
  <si>
    <t>尉氏海润</t>
  </si>
  <si>
    <t>202503587172</t>
  </si>
  <si>
    <t>索赔单</t>
  </si>
  <si>
    <t>正常索赔</t>
  </si>
  <si>
    <t>R11AU33444TDPCXAE</t>
  </si>
  <si>
    <t>LFNA4LCA0RAE21380</t>
  </si>
  <si>
    <t>54073066</t>
  </si>
  <si>
    <t>锡柴CA4DB1A14E68</t>
  </si>
  <si>
    <t>2024-04-25</t>
  </si>
  <si>
    <t>2024-06-06</t>
  </si>
  <si>
    <t>2025-03-14</t>
  </si>
  <si>
    <t>轻卡载货</t>
  </si>
  <si>
    <t>尉氏县海润汽车服务有限公司</t>
  </si>
  <si>
    <t>LDB49</t>
  </si>
  <si>
    <t>光华荣昌</t>
  </si>
  <si>
    <t>LDB49BCL0010161</t>
  </si>
  <si>
    <t>高配直气阀</t>
  </si>
  <si>
    <t>审核</t>
  </si>
  <si>
    <t>0</t>
  </si>
  <si>
    <t>通过！！</t>
  </si>
  <si>
    <t>2025-06-17</t>
  </si>
  <si>
    <t>2025-03-15</t>
  </si>
  <si>
    <t>已结</t>
  </si>
  <si>
    <t>JS25070465651</t>
  </si>
  <si>
    <t>JS25072513871</t>
  </si>
  <si>
    <t>用户进站反映车辆主驾驶气囊座椅失效的问题</t>
  </si>
  <si>
    <t>我站检查故障为气囊座椅里边的高配直气阀漏气原因导致</t>
  </si>
  <si>
    <t>更换高配直气阀，故障排除</t>
  </si>
  <si>
    <t>安路普</t>
  </si>
  <si>
    <t>FY25072500291</t>
  </si>
  <si>
    <t>费用单</t>
  </si>
  <si>
    <t>QK2808</t>
  </si>
  <si>
    <t>曲靖洪盛</t>
  </si>
  <si>
    <t>202505910774</t>
  </si>
  <si>
    <t>R01AU36174TD042P1</t>
  </si>
  <si>
    <t>LFNA4MJC3RLE91647</t>
  </si>
  <si>
    <t>60762028</t>
  </si>
  <si>
    <t>大柴CA4DD3A17E68</t>
  </si>
  <si>
    <t>2024-05-22</t>
  </si>
  <si>
    <t>2024-06-13</t>
  </si>
  <si>
    <t>2025-05-28</t>
  </si>
  <si>
    <t>该车更换配件由座椅厂家直接提供，不索赔材料费用</t>
  </si>
  <si>
    <t>LDB49SHT0014803</t>
  </si>
  <si>
    <t>低配直气阀</t>
  </si>
  <si>
    <t>1</t>
  </si>
  <si>
    <t>2025-07-04</t>
  </si>
  <si>
    <t>JS25070465436</t>
  </si>
  <si>
    <t>2025-06-30</t>
  </si>
  <si>
    <t>用户反映车辆漏气打不上气</t>
  </si>
  <si>
    <t>驾驶员气囊座椅气管低配直气阀密封不良漏气导致</t>
  </si>
  <si>
    <t xml:space="preserve">更换驾驶员座椅气管低配直气阀故障排除 </t>
  </si>
  <si>
    <t>A0741</t>
  </si>
  <si>
    <t>丹东第一</t>
  </si>
  <si>
    <t>202506947551</t>
  </si>
  <si>
    <t>Q05AU3316WXD09AC5</t>
  </si>
  <si>
    <t>LFNA4LJA0RAE01374</t>
  </si>
  <si>
    <t>60739575</t>
  </si>
  <si>
    <t>大柴CA4DD1-16E6</t>
  </si>
  <si>
    <t>2024-01-14</t>
  </si>
  <si>
    <t>2025-05-17</t>
  </si>
  <si>
    <t>2025-06-08</t>
  </si>
  <si>
    <t>LDB496800010BH26-C00</t>
  </si>
  <si>
    <t>驾驶员座总成</t>
  </si>
  <si>
    <t>2025-06-19</t>
  </si>
  <si>
    <t>QKJKM</t>
  </si>
  <si>
    <t>JS25070465128</t>
  </si>
  <si>
    <t>2025-06-10</t>
  </si>
  <si>
    <t>客户反映该车座椅漏气</t>
  </si>
  <si>
    <t>派工检查为座椅内部调压阀密封圈密封不严导致</t>
  </si>
  <si>
    <t>更换密封圈故障排除</t>
  </si>
  <si>
    <t>QK1704</t>
  </si>
  <si>
    <t>厦门欣恒平</t>
  </si>
  <si>
    <t>202504730103</t>
  </si>
  <si>
    <t>R01AU33174TDPBIAE</t>
  </si>
  <si>
    <t>LFNA4LJA7RAE11934</t>
  </si>
  <si>
    <t>60751573</t>
  </si>
  <si>
    <t>2024-03-11</t>
  </si>
  <si>
    <t>2025-02-13</t>
  </si>
  <si>
    <t>2025-04-14</t>
  </si>
  <si>
    <t>已上传座椅一码标识信息</t>
  </si>
  <si>
    <t>2025-06-11</t>
  </si>
  <si>
    <t>2025-05-24</t>
  </si>
  <si>
    <t>JS25070465418</t>
  </si>
  <si>
    <t>2025-05-22</t>
  </si>
  <si>
    <t>客户报修反应车辆驾驶室老是有漏气的声音，不知道哪里漏气</t>
  </si>
  <si>
    <t>经检查发现驾驶室座椅下的低配直气阀漏气导致</t>
  </si>
  <si>
    <t>更换低配直气阀，故障排除</t>
  </si>
  <si>
    <t>A0915</t>
  </si>
  <si>
    <t>嫩江岩旭</t>
  </si>
  <si>
    <t>202412191187</t>
  </si>
  <si>
    <t>正常索赔（外出）</t>
  </si>
  <si>
    <t>R11AU3344WXDH22C5</t>
  </si>
  <si>
    <t>LFNA4LCA7PAE26962</t>
  </si>
  <si>
    <t>53984784</t>
  </si>
  <si>
    <t>2023-06-30</t>
  </si>
  <si>
    <t>2024-03-15</t>
  </si>
  <si>
    <t>2024-12-08</t>
  </si>
  <si>
    <t>嫩江</t>
  </si>
  <si>
    <t>派工号：21202412080831360341</t>
  </si>
  <si>
    <t>2024-12-12</t>
  </si>
  <si>
    <t>JS25010678088</t>
  </si>
  <si>
    <t>02</t>
  </si>
  <si>
    <t>服务站</t>
  </si>
  <si>
    <t>嫩江市鹤山农场</t>
  </si>
  <si>
    <t>座椅漏气，无法行驶</t>
  </si>
  <si>
    <t>经检查发现低配直气阀漏气，导致故障</t>
  </si>
  <si>
    <t>因没有备件，用户着急用车，给予临时气管打结处理，待件到达给予更换</t>
  </si>
  <si>
    <t>E2039</t>
  </si>
  <si>
    <t>萍乡三鑫达</t>
  </si>
  <si>
    <t>202505917171</t>
  </si>
  <si>
    <t>R01AU36484TD079P1</t>
  </si>
  <si>
    <t>LFNA4MJC2RAE48090</t>
  </si>
  <si>
    <t>54142001</t>
  </si>
  <si>
    <t>锡柴CA4DT2-18E68</t>
  </si>
  <si>
    <t>2024-11-28</t>
  </si>
  <si>
    <t>2025-05-07</t>
  </si>
  <si>
    <t>2025-05-29</t>
  </si>
  <si>
    <t>2025-06-12</t>
  </si>
  <si>
    <t>JS25070465433</t>
  </si>
  <si>
    <t>2025-05-31</t>
  </si>
  <si>
    <t>用户报修座椅硬弹不起</t>
  </si>
  <si>
    <t>经检查，高配直气阀紧发导至座椅弹不起</t>
  </si>
  <si>
    <t>调整高配直气阀，故障暂时排除。</t>
  </si>
  <si>
    <t>D1525</t>
  </si>
  <si>
    <t>徐州朗驰</t>
  </si>
  <si>
    <t>202506972354</t>
  </si>
  <si>
    <t>R11AU3344WXDM36AE</t>
  </si>
  <si>
    <t>LFNA4LCAXRAE02416</t>
  </si>
  <si>
    <t>54033058</t>
  </si>
  <si>
    <t>2024-09-30</t>
  </si>
  <si>
    <t>2025-06-16</t>
  </si>
  <si>
    <t>徐州淮海</t>
  </si>
  <si>
    <t xml:space="preserve"> </t>
  </si>
  <si>
    <t>LIE576800653AA17</t>
  </si>
  <si>
    <t>座椅气囊控制阀</t>
  </si>
  <si>
    <t>JS25070465292</t>
  </si>
  <si>
    <t>座椅漏气</t>
  </si>
  <si>
    <t>座椅气囊气阀漏气</t>
  </si>
  <si>
    <t>更换新的气阀，已解决漏气故障</t>
  </si>
  <si>
    <t>QK1830</t>
  </si>
  <si>
    <t>西平县万汇</t>
  </si>
  <si>
    <t>202501392263</t>
  </si>
  <si>
    <t>R01AU33174TDP6WC5</t>
  </si>
  <si>
    <t>LFNA4LJA4RAE11681</t>
  </si>
  <si>
    <t>60750879</t>
  </si>
  <si>
    <t>2024-03-10</t>
  </si>
  <si>
    <t>2025-01-20</t>
  </si>
  <si>
    <t>西平县万汇汽车维修服务有限公司</t>
  </si>
  <si>
    <t>老师好：该车保险打火，车辆不敢在行驶，服务站排查多项线路才找到此问题，请老师谅解</t>
  </si>
  <si>
    <t>LAAD36800030AH26-C00</t>
  </si>
  <si>
    <t>通风开关及电线束总成参见6800010AH26-C0</t>
  </si>
  <si>
    <t>2025-06-28</t>
  </si>
  <si>
    <t>QKWQ</t>
  </si>
  <si>
    <t>JS25070465684</t>
  </si>
  <si>
    <t>上蔡县</t>
  </si>
  <si>
    <t>2025-04-13</t>
  </si>
  <si>
    <t>客户车辆行驶中保险冒烟烧坏不敢行驶</t>
  </si>
  <si>
    <t>检查发现驾驶室通风座椅线束破损导致频繁打铁</t>
  </si>
  <si>
    <t>给予重新分线绝缘维修故障排除</t>
  </si>
  <si>
    <t>河北工厂</t>
  </si>
  <si>
    <t>B1849</t>
  </si>
  <si>
    <t>三门峡盛裕</t>
  </si>
  <si>
    <t>202502498587</t>
  </si>
  <si>
    <t>R01AU33174TDP4DC5</t>
  </si>
  <si>
    <t>LFNA4LJA0RAE02881</t>
  </si>
  <si>
    <t>60741379</t>
  </si>
  <si>
    <t>2024-01-15</t>
  </si>
  <si>
    <t>2024-08-31</t>
  </si>
  <si>
    <t>2025-02-22</t>
  </si>
  <si>
    <t>LDB496804050BH26-C00</t>
  </si>
  <si>
    <t>减振系统总成(参见6800010BH26-C00)</t>
  </si>
  <si>
    <t>2025-04-10</t>
  </si>
  <si>
    <t>JS25070465273</t>
  </si>
  <si>
    <t>2025-02-24</t>
  </si>
  <si>
    <t>用户反映车辆驾驶员座椅异响。</t>
  </si>
  <si>
    <t>检查发现座椅固定骨架松旷导致。</t>
  </si>
  <si>
    <t>为用户保用新件装复。故障排除，请老师审批。</t>
  </si>
  <si>
    <t>QK2011</t>
  </si>
  <si>
    <t>乐平鸿达</t>
  </si>
  <si>
    <t>202412189481</t>
  </si>
  <si>
    <t>R01AU33WX4TDN18AE</t>
  </si>
  <si>
    <t>LFNA4LCA4RLE90092</t>
  </si>
  <si>
    <t>BHP24001410</t>
  </si>
  <si>
    <t>云内490PLUS2</t>
  </si>
  <si>
    <t>2024-01-20</t>
  </si>
  <si>
    <t>2024-03-20</t>
  </si>
  <si>
    <t>2024-10-20</t>
  </si>
  <si>
    <t>乐平市鸿达汽车修配厂</t>
  </si>
  <si>
    <t>LDB496800010MA98</t>
  </si>
  <si>
    <t>2025-06-13</t>
  </si>
  <si>
    <t>2025-01-04</t>
  </si>
  <si>
    <t>JS25070465588</t>
  </si>
  <si>
    <t>2024-12-18</t>
  </si>
  <si>
    <t>用户反映车辆座椅漏气无法使用</t>
  </si>
  <si>
    <t>经检查座椅管路接头开裂漏气</t>
  </si>
  <si>
    <t>更换座椅总成修复</t>
  </si>
  <si>
    <t>202407433511</t>
  </si>
  <si>
    <t>R11AU33WXWXDD10MD</t>
  </si>
  <si>
    <t>LFNA4LCA0PAE14121</t>
  </si>
  <si>
    <t>BHP22019635</t>
  </si>
  <si>
    <t>2023-03-27</t>
  </si>
  <si>
    <t>2023-12-22</t>
  </si>
  <si>
    <t>2024-07-19</t>
  </si>
  <si>
    <t>派工号：21202407190841260530</t>
  </si>
  <si>
    <t>LDB49SLT0010277</t>
  </si>
  <si>
    <t>气囊</t>
  </si>
  <si>
    <t>2024-12-11</t>
  </si>
  <si>
    <t>2024-08-09</t>
  </si>
  <si>
    <t>嫩江市</t>
  </si>
  <si>
    <t>2024-07-20</t>
  </si>
  <si>
    <t>座椅气囊漏气，打不上气压，松不开断气刹</t>
  </si>
  <si>
    <t>经检查发现气囊及低配直气阀损坏，导致故障</t>
  </si>
  <si>
    <t>给予更换故障件，故障排除</t>
  </si>
  <si>
    <t>202407465155</t>
  </si>
  <si>
    <t>R11AU3344WXDE06P1</t>
  </si>
  <si>
    <t>LFNA4MCA5PAE38176</t>
  </si>
  <si>
    <t>54005502</t>
  </si>
  <si>
    <t>2023-10-12</t>
  </si>
  <si>
    <t>2023-11-09</t>
  </si>
  <si>
    <t>2024-07-25</t>
  </si>
  <si>
    <t>派工号：21202407250939231050</t>
  </si>
  <si>
    <t>2024-08-14</t>
  </si>
  <si>
    <t>大杨树</t>
  </si>
  <si>
    <t>2024-07-26</t>
  </si>
  <si>
    <t>车辆漏气，打不上气压</t>
  </si>
  <si>
    <t>给予更换低配直气阀，故障排除</t>
  </si>
  <si>
    <t>202504739027</t>
  </si>
  <si>
    <t>R01AU33174TDP3XC5</t>
  </si>
  <si>
    <t>LFNA4LJA0RAE03383</t>
  </si>
  <si>
    <t>60741393</t>
  </si>
  <si>
    <t>2024-01-17</t>
  </si>
  <si>
    <t>2024-11-18</t>
  </si>
  <si>
    <t>2025-04-16</t>
  </si>
  <si>
    <t>2025-04-18</t>
  </si>
  <si>
    <t>2025-04-17</t>
  </si>
  <si>
    <t>G2425</t>
  </si>
  <si>
    <t>佛山顺肇</t>
  </si>
  <si>
    <t>202505892084</t>
  </si>
  <si>
    <t>2025-05-23</t>
  </si>
  <si>
    <t>顺德</t>
  </si>
  <si>
    <t>JS25070465037</t>
  </si>
  <si>
    <t>用户报修座椅无法升起。</t>
  </si>
  <si>
    <t>检查驾驶位气囊座椅加气时座椅不会升高，拆下座椅检查是气阀紧。</t>
  </si>
  <si>
    <t>调整座椅气囊气阀，故障排除。</t>
  </si>
  <si>
    <t>QK1809</t>
  </si>
  <si>
    <t>河南叶宝路</t>
  </si>
  <si>
    <t>202506018023</t>
  </si>
  <si>
    <t>R01AU33WX4TDPCPW2</t>
  </si>
  <si>
    <t>LFNA4LJA5RAE25766</t>
  </si>
  <si>
    <t>77634398</t>
  </si>
  <si>
    <t>康机F2.5NS6B172</t>
  </si>
  <si>
    <t>2024-05-28</t>
  </si>
  <si>
    <t>2025-06-26</t>
  </si>
  <si>
    <t>平顶山市叶宝路恒利达汽车修理厂</t>
  </si>
  <si>
    <t>2025-07-03</t>
  </si>
  <si>
    <t>JS25070465481</t>
  </si>
  <si>
    <t>用户反映座椅漏气.</t>
  </si>
  <si>
    <t>经我站检查为座椅高配直气阀接头漏气.</t>
  </si>
  <si>
    <t>调换修理包中备用接头后故障排除.</t>
  </si>
  <si>
    <t>202504692116</t>
  </si>
  <si>
    <t>R01AU33174TDM70AE</t>
  </si>
  <si>
    <t>LFNA4LJA2RAE03482</t>
  </si>
  <si>
    <t>60742062</t>
  </si>
  <si>
    <t>2024-01-18</t>
  </si>
  <si>
    <t>2024-10-28</t>
  </si>
  <si>
    <t>2025-04-05</t>
  </si>
  <si>
    <t>LDB49SLT0011539</t>
  </si>
  <si>
    <t>低配减震总成</t>
  </si>
  <si>
    <t>2025-04-07</t>
  </si>
  <si>
    <t>2025-04-06</t>
  </si>
  <si>
    <t>为用户保用新件装复，故障排除，请老师审批。</t>
  </si>
  <si>
    <t>QD2826</t>
  </si>
  <si>
    <t>临江大成</t>
  </si>
  <si>
    <t>202506945808</t>
  </si>
  <si>
    <t>R11AU3344WXDP4XP1</t>
  </si>
  <si>
    <t>LFNA4MCA9RAE02199</t>
  </si>
  <si>
    <t>54026128</t>
  </si>
  <si>
    <t>2024-01-13</t>
  </si>
  <si>
    <t>2024-08-27</t>
  </si>
  <si>
    <t>临江市大成汽车服务有限公司</t>
  </si>
  <si>
    <t>JS25070465696</t>
  </si>
  <si>
    <t>客户反应座椅漏气</t>
  </si>
  <si>
    <t>经检查后发现为座椅直线阀损坏导致</t>
  </si>
  <si>
    <t>经与厂家联系，厂家提供配件维修，维修后故障解除</t>
  </si>
  <si>
    <t>202505833545</t>
  </si>
  <si>
    <t>R01AU33WX4TDP3HC5</t>
  </si>
  <si>
    <t>LFNA4LJAXRAE31448</t>
  </si>
  <si>
    <t>77637489</t>
  </si>
  <si>
    <t>2024-06-28</t>
  </si>
  <si>
    <t>2024-10-26</t>
  </si>
  <si>
    <t>2025-05-06</t>
  </si>
  <si>
    <t>2025-05-21</t>
  </si>
  <si>
    <t>2025-05-10</t>
  </si>
  <si>
    <t>客户反映车辆漏气 座椅气囊不回弹 功能失效</t>
  </si>
  <si>
    <t>经拆检发现为座椅气囊漏气，座椅减震功能失效</t>
  </si>
  <si>
    <t>给予更换座椅总成 试车故障排除</t>
  </si>
  <si>
    <t>FY25072500293</t>
  </si>
  <si>
    <t>FY25072500292</t>
  </si>
  <si>
    <t>FY25072500289</t>
  </si>
  <si>
    <t>FY25072500290</t>
  </si>
  <si>
    <t>202506948638</t>
  </si>
  <si>
    <t>R01AU33WXWXDPGTAE</t>
  </si>
  <si>
    <t>LFNA4MJA8RAM03909</t>
  </si>
  <si>
    <t>BHQT0020403</t>
  </si>
  <si>
    <t>云内YN25PLUS160B</t>
  </si>
  <si>
    <t>2024-06-25</t>
  </si>
  <si>
    <t>2025-04-15</t>
  </si>
  <si>
    <t>该车更换配件由座椅厂家直接提供不索赔材料费用</t>
  </si>
  <si>
    <t xml:space="preserve">驾驶员座椅气管低配直气阀密封不良漏气导致  </t>
  </si>
  <si>
    <t>求和项:结算金额1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</si>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</sst>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/>
    <xf numFmtId="176" fontId="2" fillId="0" borderId="1" xfId="0" applyNumberFormat="1" applyFont="1" applyBorder="1" applyAlignment="1"/>
    <xf numFmtId="177" fontId="2" fillId="0" borderId="1" xfId="0" applyNumberFormat="1" applyFont="1" applyBorder="1" applyAlignment="1"/>
    <xf numFmtId="177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17.4089467593" refreshedBy="ZhaoGang" recordCount="26">
  <cacheSource type="worksheet">
    <worksheetSource ref="A1:BE1048576" sheet="结算明细"/>
  </cacheSource>
  <cacheFields count="57">
    <cacheField name="服务站代码" numFmtId="0">
      <sharedItems containsBlank="1" count="14">
        <s v="QK1828"/>
        <m/>
        <s v="QK2808"/>
        <s v="A0741"/>
        <s v="QK1704"/>
        <s v="A0915"/>
        <s v="E2039"/>
        <s v="D1525"/>
        <s v="QK1830"/>
        <s v="B1849"/>
        <s v="QK2011"/>
        <s v="G2425"/>
        <s v="QK1809"/>
        <s v="QD2826"/>
      </sharedItems>
    </cacheField>
    <cacheField name="服务站简称" numFmtId="0">
      <sharedItems containsBlank="1" count="14">
        <s v="尉氏海润"/>
        <m/>
        <s v="曲靖洪盛"/>
        <s v="丹东第一"/>
        <s v="厦门欣恒平"/>
        <s v="嫩江岩旭"/>
        <s v="萍乡三鑫达"/>
        <s v="徐州朗驰"/>
        <s v="西平县万汇"/>
        <s v="三门峡盛裕"/>
        <s v="乐平鸿达"/>
        <s v="佛山顺肇"/>
        <s v="河南叶宝路"/>
        <s v="临江大成"/>
      </sharedItems>
    </cacheField>
    <cacheField name="申请单号" numFmtId="0">
      <sharedItems containsBlank="1" count="25">
        <s v="202503587172"/>
        <s v="FY25072500291"/>
        <s v="202505910774"/>
        <s v="202506947551"/>
        <s v="202504730103"/>
        <s v="202412191187"/>
        <s v="202505917171"/>
        <s v="202506972354"/>
        <s v="202501392263"/>
        <s v="202502498587"/>
        <s v="202412189481"/>
        <s v="202407433511"/>
        <s v="202407465155"/>
        <s v="202504739027"/>
        <s v="202505892084"/>
        <s v="202506018023"/>
        <s v="202504692116"/>
        <s v="202506945808"/>
        <s v="202505833545"/>
        <s v="FY25072500293"/>
        <s v="FY25072500292"/>
        <s v="FY25072500289"/>
        <s v="FY25072500290"/>
        <s v="202506948638"/>
        <m/>
      </sharedItems>
    </cacheField>
    <cacheField name="对应单号" numFmtId="0">
      <sharedItems containsBlank="1" count="25">
        <s v="202503587172"/>
        <s v="FY25072500291"/>
        <s v="202505910774"/>
        <s v="202506947551"/>
        <s v="202504730103"/>
        <s v="202412191187"/>
        <s v="202505917171"/>
        <s v="202506972354"/>
        <s v="202501392263"/>
        <s v="202502498587"/>
        <s v="202412189481"/>
        <s v="202407433511"/>
        <s v="202407465155"/>
        <s v="202504739027"/>
        <s v="202505892084"/>
        <s v="202506018023"/>
        <s v="202504692116"/>
        <s v="202506945808"/>
        <s v="202505833545"/>
        <s v="FY25072500293"/>
        <s v="FY25072500292"/>
        <s v="FY25072500289"/>
        <s v="FY25072500290"/>
        <s v="202506948638"/>
        <m/>
      </sharedItems>
    </cacheField>
    <cacheField name="单据种类" numFmtId="0">
      <sharedItems containsBlank="1" count="3">
        <s v="索赔单"/>
        <s v="费用单"/>
        <m/>
      </sharedItems>
    </cacheField>
    <cacheField name="索赔类别" numFmtId="0">
      <sharedItems containsBlank="1" count="3">
        <s v="正常索赔"/>
        <m/>
        <s v="正常索赔（外出）"/>
      </sharedItems>
    </cacheField>
    <cacheField name="产品代码" numFmtId="0">
      <sharedItems containsBlank="1" count="19">
        <s v="R11AU33444TDPCXAE"/>
        <m/>
        <s v="R01AU36174TD042P1"/>
        <s v="Q05AU3316WXD09AC5"/>
        <s v="R01AU33174TDPBIAE"/>
        <s v="R11AU3344WXDH22C5"/>
        <s v="R01AU36484TD079P1"/>
        <s v="R11AU3344WXDM36AE"/>
        <s v="R01AU33174TDP6WC5"/>
        <s v="R01AU33174TDP4DC5"/>
        <s v="R01AU33WX4TDN18AE"/>
        <s v="R11AU33WXWXDD10MD"/>
        <s v="R11AU3344WXDE06P1"/>
        <s v="R01AU33174TDP3XC5"/>
        <s v="R01AU33WX4TDPCPW2"/>
        <s v="R01AU33174TDM70AE"/>
        <s v="R11AU3344WXDP4XP1"/>
        <s v="R01AU33WX4TDP3HC5"/>
        <s v="R01AU33WXWXDPGTAE"/>
      </sharedItems>
    </cacheField>
    <cacheField name="VVIN码" numFmtId="0">
      <sharedItems containsBlank="1" count="19">
        <s v="LFNA4LCA0RAE21380"/>
        <m/>
        <s v="LFNA4MJC3RLE91647"/>
        <s v="LFNA4LJA0RAE01374"/>
        <s v="LFNA4LJA7RAE11934"/>
        <s v="LFNA4LCA7PAE26962"/>
        <s v="LFNA4MJC2RAE48090"/>
        <s v="LFNA4LCAXRAE02416"/>
        <s v="LFNA4LJA4RAE11681"/>
        <s v="LFNA4LJA0RAE02881"/>
        <s v="LFNA4LCA4RLE90092"/>
        <s v="LFNA4LCA0PAE14121"/>
        <s v="LFNA4MCA5PAE38176"/>
        <s v="LFNA4LJA0RAE03383"/>
        <s v="LFNA4LJA5RAE25766"/>
        <s v="LFNA4LJA2RAE03482"/>
        <s v="LFNA4MCA9RAE02199"/>
        <s v="LFNA4LJAXRAE31448"/>
        <s v="LFNA4MJA8RAM03909"/>
      </sharedItems>
    </cacheField>
    <cacheField name="发动机号" numFmtId="0">
      <sharedItems containsBlank="1" count="19">
        <s v="54073066"/>
        <m/>
        <s v="60762028"/>
        <s v="60739575"/>
        <s v="60751573"/>
        <s v="53984784"/>
        <s v="54142001"/>
        <s v="54033058"/>
        <s v="60750879"/>
        <s v="60741379"/>
        <s v="BHP24001410"/>
        <s v="BHP22019635"/>
        <s v="54005502"/>
        <s v="60741393"/>
        <s v="77634398"/>
        <s v="60742062"/>
        <s v="54026128"/>
        <s v="77637489"/>
        <s v="BHQT0020403"/>
      </sharedItems>
    </cacheField>
    <cacheField name="发动机型号" numFmtId="0">
      <sharedItems containsBlank="1" count="8">
        <s v="锡柴CA4DB1A14E68"/>
        <m/>
        <s v="大柴CA4DD3A17E68"/>
        <s v="大柴CA4DD1-16E6"/>
        <s v="锡柴CA4DT2-18E68"/>
        <s v="云内490PLUS2"/>
        <s v="康机F2.5NS6B172"/>
        <s v="云内YN25PLUS160B"/>
      </sharedItems>
    </cacheField>
    <cacheField name="生产日期" numFmtId="0">
      <sharedItems containsBlank="1" count="18">
        <s v="2024-04-25"/>
        <m/>
        <s v="2024-05-22"/>
        <s v="2024-01-14"/>
        <s v="2024-03-11"/>
        <s v="2023-06-30"/>
        <s v="2024-11-28"/>
        <s v="2024-03-10"/>
        <s v="2024-01-15"/>
        <s v="2024-01-20"/>
        <s v="2023-03-27"/>
        <s v="2023-10-12"/>
        <s v="2024-01-17"/>
        <s v="2024-05-28"/>
        <s v="2024-01-18"/>
        <s v="2024-01-13"/>
        <s v="2024-06-28"/>
        <s v="2024-06-25"/>
      </sharedItems>
    </cacheField>
    <cacheField name="销售日期" numFmtId="0">
      <sharedItems containsBlank="1" count="18">
        <s v="2024-06-06"/>
        <m/>
        <s v="2024-06-13"/>
        <s v="2025-05-17"/>
        <s v="2025-02-13"/>
        <s v="2024-03-15"/>
        <s v="2025-05-07"/>
        <s v="2024-09-30"/>
        <s v="2024-08-31"/>
        <s v="2024-03-20"/>
        <s v="2023-12-22"/>
        <s v="2023-11-09"/>
        <s v="2024-11-18"/>
        <s v="2024-08-09"/>
        <s v="2024-10-28"/>
        <s v="2024-08-27"/>
        <s v="2024-10-26"/>
        <s v="2025-04-15"/>
      </sharedItems>
    </cacheField>
    <cacheField name="送修日期" numFmtId="0">
      <sharedItems containsBlank="1" count="19">
        <s v="2025-03-14"/>
        <m/>
        <s v="2025-05-28"/>
        <s v="2025-06-08"/>
        <s v="2025-04-14"/>
        <s v="2024-12-08"/>
        <s v="2025-05-29"/>
        <s v="2025-06-16"/>
        <s v="2025-01-20"/>
        <s v="2025-02-22"/>
        <s v="2024-10-20"/>
        <s v="2024-07-19"/>
        <s v="2024-07-25"/>
        <s v="2025-04-16"/>
        <s v="2025-05-23"/>
        <s v="2025-06-26"/>
        <s v="2025-04-05"/>
        <s v="2025-05-06"/>
        <s v="2025-06-10"/>
      </sharedItems>
    </cacheField>
    <cacheField name="行驶里程" numFmtId="0">
      <sharedItems containsString="0" containsBlank="1" containsNumber="1" containsInteger="1" minValue="0" maxValue="60156" count="21">
        <n v="60156"/>
        <n v="0"/>
        <n v="31268"/>
        <n v="9374"/>
        <n v="19896"/>
        <n v="13744"/>
        <n v="7934"/>
        <n v="23993"/>
        <n v="18956"/>
        <n v="32212"/>
        <n v="14390"/>
        <n v="30121"/>
        <n v="22525"/>
        <n v="42239"/>
        <n v="4523"/>
        <n v="57766"/>
        <n v="12901"/>
        <n v="21122"/>
        <n v="42912"/>
        <n v="3925"/>
        <m/>
      </sharedItems>
    </cacheField>
    <cacheField name="车辆用途" numFmtId="0">
      <sharedItems containsBlank="1" count="2">
        <s v="轻卡载货"/>
        <m/>
      </sharedItems>
    </cacheField>
    <cacheField name="重大索赔申请单" numFmtId="0">
      <sharedItems containsString="0" containsBlank="1" containsNonDate="0" count="1">
        <m/>
      </sharedItems>
    </cacheField>
    <cacheField name="操作员" numFmtId="0">
      <sharedItems containsBlank="1" count="14">
        <s v="尉氏县海润汽车服务有限公司"/>
        <m/>
        <s v="曲靖洪盛"/>
        <s v="丹东第一"/>
        <s v="厦门欣恒平"/>
        <s v="嫩江"/>
        <s v="萍乡三鑫达"/>
        <s v="徐州淮海"/>
        <s v="西平县万汇汽车维修服务有限公司"/>
        <s v="三门峡盛裕"/>
        <s v="乐平市鸿达汽车修配厂"/>
        <s v="顺德"/>
        <s v="平顶山市叶宝路恒利达汽车修理厂"/>
        <s v="临江市大成汽车服务有限公司"/>
      </sharedItems>
    </cacheField>
    <cacheField name="服务站备注" numFmtId="0">
      <sharedItems containsBlank="1" count="9">
        <m/>
        <s v="该车更换配件由座椅厂家直接提供，不索赔材料费用"/>
        <s v="已上传座椅一码标识信息"/>
        <s v="派工号：21202412080831360341"/>
        <s v=" "/>
        <s v="老师好：该车保险打火，车辆不敢在行驶，服务站排查多项线路才找到此问题，请老师谅解"/>
        <s v="派工号：21202407190841260530"/>
        <s v="派工号：21202407250939231050"/>
        <s v="该车更换配件由座椅厂家直接提供不索赔材料费用"/>
      </sharedItems>
    </cacheField>
    <cacheField name="责任厂家代码" numFmtId="0">
      <sharedItems containsBlank="1" count="2">
        <s v="LDB49"/>
        <m/>
      </sharedItems>
    </cacheField>
    <cacheField name="厂家简称" numFmtId="0">
      <sharedItems containsBlank="1" count="2">
        <s v="光华荣昌"/>
        <m/>
      </sharedItems>
    </cacheField>
    <cacheField name="损坏件代码" numFmtId="0">
      <sharedItems containsBlank="1" count="10">
        <s v="LDB49BCL0010161"/>
        <m/>
        <s v="LDB49SHT0014803"/>
        <s v="LDB496800010BH26-C00"/>
        <s v="LIE576800653AA17"/>
        <s v="LAAD36800030AH26-C00"/>
        <s v="LDB496804050BH26-C00"/>
        <s v="LDB496800010MA98"/>
        <s v="LDB49SLT0010277"/>
        <s v="LDB49SLT0011539"/>
      </sharedItems>
    </cacheField>
    <cacheField name="损坏件名称" numFmtId="0">
      <sharedItems containsBlank="1" count="9">
        <s v="高配直气阀"/>
        <m/>
        <s v="低配直气阀"/>
        <s v="驾驶员座总成"/>
        <s v="座椅气囊控制阀"/>
        <s v="通风开关及电线束总成参见6800010AH26-C0"/>
        <s v="减振系统总成(参见6800010BH26-C00)"/>
        <s v="气囊"/>
        <s v="低配减震总成"/>
      </sharedItems>
    </cacheField>
    <cacheField name="工时单价" numFmtId="0">
      <sharedItems containsString="0" containsBlank="1" containsNumber="1" minValue="0" maxValue="30.09" count="3">
        <n v="30.09"/>
        <n v="0"/>
        <m/>
      </sharedItems>
    </cacheField>
    <cacheField name="附加费率" numFmtId="0">
      <sharedItems containsString="0" containsBlank="1" containsNumber="1" minValue="0" maxValue="0.17" count="3">
        <n v="0.17"/>
        <n v="0"/>
        <m/>
      </sharedItems>
    </cacheField>
    <cacheField name="工时费" numFmtId="0">
      <sharedItems containsString="0" containsBlank="1" containsNumber="1" minValue="0" maxValue="180.54" count="8">
        <n v="90.27"/>
        <n v="0"/>
        <n v="120.36"/>
        <n v="105.27"/>
        <n v="180.54"/>
        <n v="150.45"/>
        <n v="60.18"/>
        <m/>
      </sharedItems>
    </cacheField>
    <cacheField name="材料费" numFmtId="0">
      <sharedItems containsString="0" containsBlank="1" containsNumber="1" minValue="0" maxValue="2030.06" count="9">
        <n v="21.13"/>
        <n v="0"/>
        <n v="17.45"/>
        <n v="727.81"/>
        <n v="1510.55"/>
        <n v="145.07"/>
        <n v="888.37"/>
        <n v="2030.06"/>
        <m/>
      </sharedItems>
    </cacheField>
    <cacheField name="附加费" numFmtId="0">
      <sharedItems containsString="0" containsBlank="1" containsNumber="1" minValue="0" maxValue="345.11" count="9">
        <n v="3.59"/>
        <n v="0"/>
        <n v="2.97"/>
        <n v="123.73"/>
        <n v="256.79"/>
        <n v="24.67"/>
        <n v="151.02"/>
        <n v="345.11"/>
        <m/>
      </sharedItems>
    </cacheField>
    <cacheField name="拖车费" numFmtId="0">
      <sharedItems containsString="0" containsBlank="1" containsNumber="1" containsInteger="1" minValue="0" maxValue="0" count="2">
        <n v="0"/>
        <m/>
      </sharedItems>
    </cacheField>
    <cacheField name="外出工时费" numFmtId="0">
      <sharedItems containsString="0" containsBlank="1" containsNumber="1" containsInteger="1" minValue="0" maxValue="0" count="2">
        <n v="0"/>
        <m/>
      </sharedItems>
    </cacheField>
    <cacheField name="燃油费" numFmtId="0">
      <sharedItems containsString="0" containsBlank="1" containsNumber="1" minValue="0" maxValue="641.31" count="6">
        <n v="0"/>
        <n v="266.22"/>
        <n v="233.64"/>
        <n v="332.17"/>
        <n v="641.31"/>
        <m/>
      </sharedItems>
    </cacheField>
    <cacheField name="外出补助费" numFmtId="0">
      <sharedItems containsString="0" containsBlank="1" containsNumber="1" minValue="0" maxValue="258.62" count="4">
        <n v="0"/>
        <n v="172.41"/>
        <n v="258.62"/>
        <m/>
      </sharedItems>
    </cacheField>
    <cacheField name="单据状态" numFmtId="0">
      <sharedItems containsBlank="1" count="2">
        <s v="审核"/>
        <m/>
      </sharedItems>
    </cacheField>
    <cacheField name="RA标识" numFmtId="0">
      <sharedItems containsBlank="1" count="3">
        <s v="0"/>
        <m/>
        <s v="1"/>
      </sharedItems>
    </cacheField>
    <cacheField name="索赔件检验标识" numFmtId="0">
      <sharedItems containsBlank="1" count="2">
        <s v="通过！！"/>
        <m/>
      </sharedItems>
    </cacheField>
    <cacheField name="入库日期" numFmtId="0">
      <sharedItems containsBlank="1" count="11">
        <s v="2025-06-17"/>
        <m/>
        <s v="2025-07-04"/>
        <s v="2025-06-19"/>
        <s v="2025-06-11"/>
        <s v="2024-12-12"/>
        <s v="2025-06-12"/>
        <s v="2025-06-28"/>
        <s v="2025-06-13"/>
        <s v="2024-12-11"/>
        <s v="2025-07-03"/>
      </sharedItems>
    </cacheField>
    <cacheField name="审核人" numFmtId="0">
      <sharedItems containsBlank="1" count="3">
        <m/>
        <s v="QKJKM"/>
        <s v="QKWQ"/>
      </sharedItems>
    </cacheField>
    <cacheField name="审核日期" numFmtId="0">
      <sharedItems containsBlank="1" count="16">
        <s v="2025-03-15"/>
        <m/>
        <s v="2025-07-04"/>
        <s v="2025-06-19"/>
        <s v="2025-05-24"/>
        <s v="2024-12-12"/>
        <s v="2025-06-12"/>
        <s v="2025-06-28"/>
        <s v="2025-04-10"/>
        <s v="2025-01-04"/>
        <s v="2024-08-09"/>
        <s v="2024-08-14"/>
        <s v="2025-04-18"/>
        <s v="2025-07-03"/>
        <s v="2025-04-07"/>
        <s v="2025-05-21"/>
      </sharedItems>
    </cacheField>
    <cacheField name="服务站结算状态" numFmtId="0">
      <sharedItems containsBlank="1" count="2">
        <s v="已结"/>
        <m/>
      </sharedItems>
    </cacheField>
    <cacheField name="服务站结算单" numFmtId="0">
      <sharedItems containsBlank="1" count="14">
        <s v="JS25070465651"/>
        <m/>
        <s v="JS25070465436"/>
        <s v="JS25070465128"/>
        <s v="JS25070465418"/>
        <s v="JS25010678088"/>
        <s v="JS25070465433"/>
        <s v="JS25070465292"/>
        <s v="JS25070465684"/>
        <s v="JS25070465273"/>
        <s v="JS25070465588"/>
        <s v="JS25070465037"/>
        <s v="JS25070465481"/>
        <s v="JS25070465696"/>
      </sharedItems>
    </cacheField>
    <cacheField name="结算金额" numFmtId="0">
      <sharedItems containsString="0" containsBlank="1" containsNumber="1" minValue="0" maxValue="2480.44" count="18">
        <n v="114.99"/>
        <n v="311.98"/>
        <n v="90.27"/>
        <n v="140.78"/>
        <n v="528.9"/>
        <n v="105.27"/>
        <n v="586.59"/>
        <n v="1001.99"/>
        <n v="1917.79"/>
        <n v="824.77"/>
        <n v="980.53"/>
        <n v="1189.84"/>
        <n v="2480.44"/>
        <n v="0"/>
        <n v="121.28"/>
        <n v="130.45"/>
        <n v="53.04"/>
        <m/>
      </sharedItems>
    </cacheField>
    <cacheField name="含税价" numFmtId="0">
      <sharedItems containsString="0" containsBlank="1" containsNumber="1" minValue="0" maxValue="12713.0876" count="19">
        <n v="129.9387"/>
        <n v="352.5374"/>
        <n v="102.0051"/>
        <n v="159.0814"/>
        <n v="597.657"/>
        <n v="118.9551"/>
        <n v="662.8467"/>
        <n v="1132.2487"/>
        <n v="2167.1027"/>
        <n v="931.9901"/>
        <n v="1107.9989"/>
        <n v="1344.5192"/>
        <n v="2802.8972"/>
        <n v="0"/>
        <n v="137.0464"/>
        <n v="147.4085"/>
        <n v="59.9352"/>
        <n v="12713.0876"/>
        <m/>
      </sharedItems>
    </cacheField>
    <cacheField name="结算金额1" numFmtId="0">
      <sharedItems containsString="0" containsBlank="1" containsNumber="1" minValue="107.9213958" maxValue="12713.0973858" count="14">
        <n v="137.4751446"/>
        <m/>
        <n v="107.9213958"/>
        <n v="168.3081212"/>
        <n v="632.321106"/>
        <n v="125.8544958"/>
        <n v="701.2918086"/>
        <n v="1197.9191246"/>
        <n v="2292.7946566"/>
        <n v="986.0455258"/>
        <n v="1172.2628362"/>
        <n v="1422.5013136"/>
        <n v="2965.4652376"/>
        <n v="12713.0973858"/>
      </sharedItems>
    </cacheField>
    <cacheField name="厂家结算单号" numFmtId="0">
      <sharedItems containsBlank="1" count="2">
        <s v="JS25072513871"/>
        <m/>
      </sharedItems>
    </cacheField>
    <cacheField name="厂家结算状态" numFmtId="0">
      <sharedItems containsBlank="1" count="2">
        <s v="已结"/>
        <m/>
      </sharedItems>
    </cacheField>
    <cacheField name="外出修理工人数" numFmtId="0">
      <sharedItems containsString="0" containsBlank="1" containsNumber="1" containsInteger="1" minValue="0" maxValue="1" count="3">
        <n v="0"/>
        <n v="1"/>
        <m/>
      </sharedItems>
    </cacheField>
    <cacheField name="外出鉴定人数" numFmtId="0">
      <sharedItems containsString="0" containsBlank="1" containsNumber="1" containsInteger="1" minValue="0" maxValue="1" count="3">
        <n v="0"/>
        <n v="1"/>
        <m/>
      </sharedItems>
    </cacheField>
    <cacheField name="外出里程" numFmtId="0">
      <sharedItems containsString="0" containsBlank="1" containsNumber="1" minValue="0" maxValue="186.45" count="6">
        <m/>
        <n v="0"/>
        <n v="68.62"/>
        <n v="67.92"/>
        <n v="96.55"/>
        <n v="186.45"/>
      </sharedItems>
    </cacheField>
    <cacheField name="出发时间" numFmtId="0">
      <sharedItems containsBlank="1" count="5">
        <m/>
        <s v="2024-12-08"/>
        <s v="2025-01-20"/>
        <s v="2024-07-19"/>
        <s v="2024-07-25"/>
      </sharedItems>
    </cacheField>
    <cacheField name="返回时间" numFmtId="0">
      <sharedItems containsBlank="1" count="5">
        <m/>
        <s v="2024-12-08"/>
        <s v="2025-01-20"/>
        <s v="2024-07-19"/>
        <s v="2024-07-25"/>
      </sharedItems>
    </cacheField>
    <cacheField name="交通类别" numFmtId="0">
      <sharedItems containsBlank="1" count="2">
        <m/>
        <s v="02"/>
      </sharedItems>
    </cacheField>
    <cacheField name="外出出发地址" numFmtId="0">
      <sharedItems containsBlank="1" count="2">
        <m/>
        <s v="服务站"/>
      </sharedItems>
    </cacheField>
    <cacheField name="外出终点" numFmtId="0">
      <sharedItems containsBlank="1" count="5">
        <m/>
        <s v="嫩江市鹤山农场"/>
        <s v="上蔡县"/>
        <s v="嫩江市"/>
        <s v="大杨树"/>
      </sharedItems>
    </cacheField>
    <cacheField name="回访日期" numFmtId="0">
      <sharedItems containsBlank="1" count="18">
        <s v="2025-03-14"/>
        <m/>
        <s v="2025-06-30"/>
        <s v="2025-06-10"/>
        <s v="2025-05-22"/>
        <s v="2024-12-12"/>
        <s v="2025-05-31"/>
        <s v="2025-06-16"/>
        <s v="2025-04-13"/>
        <s v="2025-02-24"/>
        <s v="2024-12-18"/>
        <s v="2024-07-20"/>
        <s v="2024-07-26"/>
        <s v="2025-04-17"/>
        <s v="2025-05-24"/>
        <s v="2025-06-26"/>
        <s v="2025-04-06"/>
        <s v="2025-05-10"/>
      </sharedItems>
    </cacheField>
    <cacheField name="故障描述" numFmtId="0">
      <sharedItems containsBlank="1" count="17">
        <s v="用户进站反映车辆主驾驶气囊座椅失效的问题"/>
        <m/>
        <s v="用户反映车辆漏气打不上气"/>
        <s v="客户反映该车座椅漏气"/>
        <s v="客户报修反应车辆驾驶室老是有漏气的声音，不知道哪里漏气"/>
        <s v="座椅漏气，无法行驶"/>
        <s v="用户报修座椅硬弹不起"/>
        <s v="座椅漏气"/>
        <s v="客户车辆行驶中保险冒烟烧坏不敢行驶"/>
        <s v="用户反映车辆驾驶员座椅异响。"/>
        <s v="用户反映车辆座椅漏气无法使用"/>
        <s v="座椅气囊漏气，打不上气压，松不开断气刹"/>
        <s v="车辆漏气，打不上气压"/>
        <s v="用户报修座椅无法升起。"/>
        <s v="用户反映座椅漏气."/>
        <s v="客户反应座椅漏气"/>
        <s v="客户反映车辆漏气 座椅气囊不回弹 功能失效"/>
      </sharedItems>
    </cacheField>
    <cacheField name="原因分析" numFmtId="0">
      <sharedItems containsBlank="1" count="17">
        <s v="我站检查故障为气囊座椅里边的高配直气阀漏气原因导致"/>
        <m/>
        <s v="驾驶员气囊座椅气管低配直气阀密封不良漏气导致"/>
        <s v="派工检查为座椅内部调压阀密封圈密封不严导致"/>
        <s v="经检查发现驾驶室座椅下的低配直气阀漏气导致"/>
        <s v="经检查发现低配直气阀漏气，导致故障"/>
        <s v="经检查，高配直气阀紧发导至座椅弹不起"/>
        <s v="座椅气囊气阀漏气"/>
        <s v="检查发现驾驶室通风座椅线束破损导致频繁打铁"/>
        <s v="检查发现座椅固定骨架松旷导致。"/>
        <s v="经检查座椅管路接头开裂漏气"/>
        <s v="经检查发现气囊及低配直气阀损坏，导致故障"/>
        <s v="检查驾驶位气囊座椅加气时座椅不会升高，拆下座椅检查是气阀紧。"/>
        <s v="经我站检查为座椅高配直气阀接头漏气."/>
        <s v="经检查后发现为座椅直线阀损坏导致"/>
        <s v="经拆检发现为座椅气囊漏气，座椅减震功能失效"/>
        <s v="驾驶员座椅气管低配直气阀密封不良漏气导致  "/>
      </sharedItems>
    </cacheField>
    <cacheField name="处理结果" numFmtId="0">
      <sharedItems containsBlank="1" count="18">
        <s v="更换高配直气阀，故障排除"/>
        <m/>
        <s v="更换驾驶员座椅气管低配直气阀故障排除 "/>
        <s v="更换密封圈故障排除"/>
        <s v="更换低配直气阀，故障排除"/>
        <s v="因没有备件，用户着急用车，给予临时气管打结处理，待件到达给予更换"/>
        <s v="调整高配直气阀，故障暂时排除。"/>
        <s v="更换新的气阀，已解决漏气故障"/>
        <s v="给予重新分线绝缘维修故障排除"/>
        <s v="为用户保用新件装复。故障排除，请老师审批。"/>
        <s v="更换座椅总成修复"/>
        <s v="给予更换故障件，故障排除"/>
        <s v="给予更换低配直气阀，故障排除"/>
        <s v="调整座椅气囊气阀，故障排除。"/>
        <s v="调换修理包中备用接头后故障排除."/>
        <s v="为用户保用新件装复，故障排除，请老师审批。"/>
        <s v="经与厂家联系，厂家提供配件维修，维修后故障解除"/>
        <s v="给予更换座椅总成 试车故障排除"/>
      </sharedItems>
    </cacheField>
    <cacheField name="责任单位" numFmtId="0">
      <sharedItems containsBlank="1" count="3">
        <s v="安路普"/>
        <m/>
        <s v="河北工厂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0"/>
    <x v="1"/>
    <x v="0"/>
    <x v="0"/>
    <x v="0"/>
    <x v="1"/>
    <x v="1"/>
    <x v="1"/>
    <x v="1"/>
    <x v="1"/>
    <x v="1"/>
    <x v="1"/>
    <x v="0"/>
    <x v="0"/>
    <x v="0"/>
    <x v="0"/>
    <x v="1"/>
    <x v="1"/>
    <x v="1"/>
    <x v="1"/>
    <x v="0"/>
    <x v="1"/>
    <x v="1"/>
    <x v="1"/>
    <x v="1"/>
    <x v="1"/>
    <x v="1"/>
    <x v="0"/>
    <x v="1"/>
    <x v="0"/>
    <x v="0"/>
    <x v="1"/>
    <x v="0"/>
    <x v="0"/>
    <x v="0"/>
    <x v="0"/>
    <x v="0"/>
    <x v="1"/>
    <x v="1"/>
    <x v="1"/>
    <x v="1"/>
    <x v="1"/>
  </r>
  <r>
    <x v="2"/>
    <x v="2"/>
    <x v="2"/>
    <x v="2"/>
    <x v="0"/>
    <x v="0"/>
    <x v="2"/>
    <x v="2"/>
    <x v="2"/>
    <x v="2"/>
    <x v="2"/>
    <x v="2"/>
    <x v="2"/>
    <x v="2"/>
    <x v="0"/>
    <x v="0"/>
    <x v="2"/>
    <x v="1"/>
    <x v="0"/>
    <x v="0"/>
    <x v="2"/>
    <x v="2"/>
    <x v="0"/>
    <x v="0"/>
    <x v="0"/>
    <x v="1"/>
    <x v="1"/>
    <x v="0"/>
    <x v="0"/>
    <x v="0"/>
    <x v="0"/>
    <x v="0"/>
    <x v="2"/>
    <x v="0"/>
    <x v="2"/>
    <x v="0"/>
    <x v="2"/>
    <x v="0"/>
    <x v="2"/>
    <x v="2"/>
    <x v="2"/>
    <x v="2"/>
    <x v="0"/>
    <x v="0"/>
    <x v="0"/>
    <x v="0"/>
    <x v="0"/>
    <x v="0"/>
    <x v="0"/>
    <x v="0"/>
    <x v="0"/>
    <x v="0"/>
    <x v="2"/>
    <x v="2"/>
    <x v="2"/>
    <x v="2"/>
    <x v="0"/>
  </r>
  <r>
    <x v="3"/>
    <x v="3"/>
    <x v="3"/>
    <x v="3"/>
    <x v="0"/>
    <x v="0"/>
    <x v="3"/>
    <x v="3"/>
    <x v="3"/>
    <x v="3"/>
    <x v="3"/>
    <x v="3"/>
    <x v="3"/>
    <x v="3"/>
    <x v="0"/>
    <x v="0"/>
    <x v="3"/>
    <x v="0"/>
    <x v="0"/>
    <x v="0"/>
    <x v="3"/>
    <x v="3"/>
    <x v="0"/>
    <x v="0"/>
    <x v="0"/>
    <x v="1"/>
    <x v="1"/>
    <x v="0"/>
    <x v="0"/>
    <x v="0"/>
    <x v="0"/>
    <x v="0"/>
    <x v="2"/>
    <x v="0"/>
    <x v="3"/>
    <x v="1"/>
    <x v="3"/>
    <x v="0"/>
    <x v="3"/>
    <x v="2"/>
    <x v="2"/>
    <x v="2"/>
    <x v="0"/>
    <x v="0"/>
    <x v="0"/>
    <x v="0"/>
    <x v="0"/>
    <x v="0"/>
    <x v="0"/>
    <x v="0"/>
    <x v="0"/>
    <x v="0"/>
    <x v="3"/>
    <x v="3"/>
    <x v="3"/>
    <x v="3"/>
    <x v="0"/>
  </r>
  <r>
    <x v="4"/>
    <x v="4"/>
    <x v="4"/>
    <x v="4"/>
    <x v="0"/>
    <x v="0"/>
    <x v="4"/>
    <x v="4"/>
    <x v="4"/>
    <x v="2"/>
    <x v="4"/>
    <x v="4"/>
    <x v="4"/>
    <x v="4"/>
    <x v="0"/>
    <x v="0"/>
    <x v="4"/>
    <x v="2"/>
    <x v="0"/>
    <x v="0"/>
    <x v="2"/>
    <x v="2"/>
    <x v="0"/>
    <x v="0"/>
    <x v="2"/>
    <x v="2"/>
    <x v="2"/>
    <x v="0"/>
    <x v="0"/>
    <x v="0"/>
    <x v="0"/>
    <x v="0"/>
    <x v="0"/>
    <x v="0"/>
    <x v="4"/>
    <x v="0"/>
    <x v="4"/>
    <x v="0"/>
    <x v="4"/>
    <x v="3"/>
    <x v="3"/>
    <x v="3"/>
    <x v="0"/>
    <x v="0"/>
    <x v="0"/>
    <x v="0"/>
    <x v="0"/>
    <x v="0"/>
    <x v="0"/>
    <x v="0"/>
    <x v="0"/>
    <x v="0"/>
    <x v="4"/>
    <x v="4"/>
    <x v="4"/>
    <x v="4"/>
    <x v="0"/>
  </r>
  <r>
    <x v="5"/>
    <x v="5"/>
    <x v="5"/>
    <x v="5"/>
    <x v="0"/>
    <x v="2"/>
    <x v="5"/>
    <x v="5"/>
    <x v="5"/>
    <x v="0"/>
    <x v="5"/>
    <x v="5"/>
    <x v="5"/>
    <x v="5"/>
    <x v="0"/>
    <x v="0"/>
    <x v="5"/>
    <x v="3"/>
    <x v="0"/>
    <x v="0"/>
    <x v="2"/>
    <x v="2"/>
    <x v="0"/>
    <x v="0"/>
    <x v="0"/>
    <x v="1"/>
    <x v="1"/>
    <x v="0"/>
    <x v="0"/>
    <x v="1"/>
    <x v="1"/>
    <x v="0"/>
    <x v="2"/>
    <x v="0"/>
    <x v="5"/>
    <x v="0"/>
    <x v="5"/>
    <x v="0"/>
    <x v="5"/>
    <x v="4"/>
    <x v="4"/>
    <x v="4"/>
    <x v="0"/>
    <x v="0"/>
    <x v="1"/>
    <x v="1"/>
    <x v="2"/>
    <x v="1"/>
    <x v="1"/>
    <x v="1"/>
    <x v="1"/>
    <x v="1"/>
    <x v="5"/>
    <x v="5"/>
    <x v="5"/>
    <x v="5"/>
    <x v="0"/>
  </r>
  <r>
    <x v="6"/>
    <x v="6"/>
    <x v="6"/>
    <x v="6"/>
    <x v="0"/>
    <x v="0"/>
    <x v="6"/>
    <x v="6"/>
    <x v="6"/>
    <x v="4"/>
    <x v="6"/>
    <x v="6"/>
    <x v="6"/>
    <x v="6"/>
    <x v="0"/>
    <x v="0"/>
    <x v="6"/>
    <x v="0"/>
    <x v="0"/>
    <x v="0"/>
    <x v="0"/>
    <x v="0"/>
    <x v="0"/>
    <x v="0"/>
    <x v="3"/>
    <x v="1"/>
    <x v="1"/>
    <x v="0"/>
    <x v="0"/>
    <x v="0"/>
    <x v="0"/>
    <x v="0"/>
    <x v="2"/>
    <x v="0"/>
    <x v="6"/>
    <x v="1"/>
    <x v="6"/>
    <x v="0"/>
    <x v="6"/>
    <x v="5"/>
    <x v="5"/>
    <x v="5"/>
    <x v="0"/>
    <x v="0"/>
    <x v="0"/>
    <x v="0"/>
    <x v="0"/>
    <x v="0"/>
    <x v="0"/>
    <x v="0"/>
    <x v="0"/>
    <x v="0"/>
    <x v="6"/>
    <x v="6"/>
    <x v="6"/>
    <x v="6"/>
    <x v="0"/>
  </r>
  <r>
    <x v="7"/>
    <x v="7"/>
    <x v="7"/>
    <x v="7"/>
    <x v="0"/>
    <x v="0"/>
    <x v="7"/>
    <x v="7"/>
    <x v="7"/>
    <x v="0"/>
    <x v="3"/>
    <x v="7"/>
    <x v="7"/>
    <x v="7"/>
    <x v="0"/>
    <x v="0"/>
    <x v="7"/>
    <x v="4"/>
    <x v="0"/>
    <x v="0"/>
    <x v="4"/>
    <x v="4"/>
    <x v="0"/>
    <x v="0"/>
    <x v="0"/>
    <x v="1"/>
    <x v="1"/>
    <x v="0"/>
    <x v="0"/>
    <x v="0"/>
    <x v="0"/>
    <x v="0"/>
    <x v="2"/>
    <x v="0"/>
    <x v="3"/>
    <x v="1"/>
    <x v="3"/>
    <x v="0"/>
    <x v="7"/>
    <x v="2"/>
    <x v="2"/>
    <x v="2"/>
    <x v="0"/>
    <x v="0"/>
    <x v="0"/>
    <x v="0"/>
    <x v="0"/>
    <x v="0"/>
    <x v="0"/>
    <x v="0"/>
    <x v="0"/>
    <x v="0"/>
    <x v="7"/>
    <x v="7"/>
    <x v="7"/>
    <x v="7"/>
    <x v="0"/>
  </r>
  <r>
    <x v="8"/>
    <x v="8"/>
    <x v="8"/>
    <x v="8"/>
    <x v="0"/>
    <x v="2"/>
    <x v="8"/>
    <x v="8"/>
    <x v="8"/>
    <x v="2"/>
    <x v="7"/>
    <x v="7"/>
    <x v="8"/>
    <x v="8"/>
    <x v="0"/>
    <x v="0"/>
    <x v="8"/>
    <x v="5"/>
    <x v="0"/>
    <x v="0"/>
    <x v="5"/>
    <x v="5"/>
    <x v="0"/>
    <x v="0"/>
    <x v="4"/>
    <x v="1"/>
    <x v="1"/>
    <x v="0"/>
    <x v="0"/>
    <x v="2"/>
    <x v="1"/>
    <x v="0"/>
    <x v="2"/>
    <x v="0"/>
    <x v="7"/>
    <x v="2"/>
    <x v="7"/>
    <x v="0"/>
    <x v="8"/>
    <x v="6"/>
    <x v="6"/>
    <x v="6"/>
    <x v="0"/>
    <x v="0"/>
    <x v="0"/>
    <x v="1"/>
    <x v="3"/>
    <x v="2"/>
    <x v="2"/>
    <x v="1"/>
    <x v="1"/>
    <x v="2"/>
    <x v="8"/>
    <x v="8"/>
    <x v="8"/>
    <x v="8"/>
    <x v="2"/>
  </r>
  <r>
    <x v="9"/>
    <x v="9"/>
    <x v="9"/>
    <x v="9"/>
    <x v="0"/>
    <x v="0"/>
    <x v="9"/>
    <x v="9"/>
    <x v="9"/>
    <x v="2"/>
    <x v="8"/>
    <x v="8"/>
    <x v="9"/>
    <x v="9"/>
    <x v="0"/>
    <x v="0"/>
    <x v="9"/>
    <x v="0"/>
    <x v="0"/>
    <x v="0"/>
    <x v="6"/>
    <x v="6"/>
    <x v="0"/>
    <x v="0"/>
    <x v="5"/>
    <x v="3"/>
    <x v="3"/>
    <x v="0"/>
    <x v="0"/>
    <x v="0"/>
    <x v="0"/>
    <x v="0"/>
    <x v="0"/>
    <x v="0"/>
    <x v="0"/>
    <x v="1"/>
    <x v="8"/>
    <x v="0"/>
    <x v="9"/>
    <x v="7"/>
    <x v="7"/>
    <x v="7"/>
    <x v="0"/>
    <x v="0"/>
    <x v="0"/>
    <x v="0"/>
    <x v="0"/>
    <x v="0"/>
    <x v="0"/>
    <x v="0"/>
    <x v="0"/>
    <x v="0"/>
    <x v="9"/>
    <x v="9"/>
    <x v="9"/>
    <x v="9"/>
    <x v="2"/>
  </r>
  <r>
    <x v="10"/>
    <x v="10"/>
    <x v="10"/>
    <x v="10"/>
    <x v="0"/>
    <x v="0"/>
    <x v="10"/>
    <x v="10"/>
    <x v="10"/>
    <x v="5"/>
    <x v="9"/>
    <x v="9"/>
    <x v="10"/>
    <x v="10"/>
    <x v="0"/>
    <x v="0"/>
    <x v="10"/>
    <x v="0"/>
    <x v="0"/>
    <x v="0"/>
    <x v="7"/>
    <x v="3"/>
    <x v="0"/>
    <x v="0"/>
    <x v="5"/>
    <x v="4"/>
    <x v="4"/>
    <x v="0"/>
    <x v="0"/>
    <x v="0"/>
    <x v="0"/>
    <x v="0"/>
    <x v="0"/>
    <x v="0"/>
    <x v="8"/>
    <x v="1"/>
    <x v="9"/>
    <x v="0"/>
    <x v="10"/>
    <x v="8"/>
    <x v="8"/>
    <x v="8"/>
    <x v="0"/>
    <x v="0"/>
    <x v="0"/>
    <x v="0"/>
    <x v="0"/>
    <x v="0"/>
    <x v="0"/>
    <x v="0"/>
    <x v="0"/>
    <x v="0"/>
    <x v="10"/>
    <x v="10"/>
    <x v="10"/>
    <x v="10"/>
    <x v="2"/>
  </r>
  <r>
    <x v="5"/>
    <x v="5"/>
    <x v="11"/>
    <x v="11"/>
    <x v="0"/>
    <x v="2"/>
    <x v="11"/>
    <x v="11"/>
    <x v="11"/>
    <x v="5"/>
    <x v="10"/>
    <x v="10"/>
    <x v="11"/>
    <x v="11"/>
    <x v="0"/>
    <x v="0"/>
    <x v="5"/>
    <x v="6"/>
    <x v="0"/>
    <x v="0"/>
    <x v="8"/>
    <x v="7"/>
    <x v="0"/>
    <x v="0"/>
    <x v="5"/>
    <x v="5"/>
    <x v="5"/>
    <x v="0"/>
    <x v="0"/>
    <x v="3"/>
    <x v="1"/>
    <x v="0"/>
    <x v="0"/>
    <x v="0"/>
    <x v="9"/>
    <x v="1"/>
    <x v="10"/>
    <x v="0"/>
    <x v="5"/>
    <x v="9"/>
    <x v="9"/>
    <x v="9"/>
    <x v="0"/>
    <x v="0"/>
    <x v="1"/>
    <x v="1"/>
    <x v="4"/>
    <x v="3"/>
    <x v="3"/>
    <x v="1"/>
    <x v="1"/>
    <x v="3"/>
    <x v="11"/>
    <x v="11"/>
    <x v="11"/>
    <x v="11"/>
    <x v="0"/>
  </r>
  <r>
    <x v="5"/>
    <x v="5"/>
    <x v="12"/>
    <x v="12"/>
    <x v="0"/>
    <x v="2"/>
    <x v="12"/>
    <x v="12"/>
    <x v="12"/>
    <x v="0"/>
    <x v="11"/>
    <x v="11"/>
    <x v="12"/>
    <x v="12"/>
    <x v="0"/>
    <x v="0"/>
    <x v="5"/>
    <x v="7"/>
    <x v="0"/>
    <x v="0"/>
    <x v="2"/>
    <x v="2"/>
    <x v="0"/>
    <x v="0"/>
    <x v="6"/>
    <x v="2"/>
    <x v="2"/>
    <x v="0"/>
    <x v="0"/>
    <x v="4"/>
    <x v="2"/>
    <x v="0"/>
    <x v="0"/>
    <x v="0"/>
    <x v="9"/>
    <x v="1"/>
    <x v="11"/>
    <x v="0"/>
    <x v="5"/>
    <x v="10"/>
    <x v="10"/>
    <x v="10"/>
    <x v="0"/>
    <x v="0"/>
    <x v="1"/>
    <x v="1"/>
    <x v="5"/>
    <x v="4"/>
    <x v="4"/>
    <x v="1"/>
    <x v="1"/>
    <x v="4"/>
    <x v="12"/>
    <x v="12"/>
    <x v="5"/>
    <x v="12"/>
    <x v="0"/>
  </r>
  <r>
    <x v="0"/>
    <x v="0"/>
    <x v="13"/>
    <x v="13"/>
    <x v="0"/>
    <x v="0"/>
    <x v="13"/>
    <x v="13"/>
    <x v="13"/>
    <x v="2"/>
    <x v="12"/>
    <x v="12"/>
    <x v="13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2"/>
    <x v="0"/>
    <x v="0"/>
    <x v="0"/>
    <x v="0"/>
    <x v="0"/>
    <x v="0"/>
    <x v="0"/>
    <x v="0"/>
    <x v="0"/>
    <x v="0"/>
    <x v="0"/>
    <x v="0"/>
    <x v="0"/>
    <x v="0"/>
    <x v="0"/>
    <x v="13"/>
    <x v="0"/>
    <x v="0"/>
    <x v="0"/>
    <x v="0"/>
  </r>
  <r>
    <x v="11"/>
    <x v="11"/>
    <x v="14"/>
    <x v="14"/>
    <x v="0"/>
    <x v="0"/>
    <x v="6"/>
    <x v="6"/>
    <x v="6"/>
    <x v="4"/>
    <x v="6"/>
    <x v="6"/>
    <x v="14"/>
    <x v="14"/>
    <x v="0"/>
    <x v="0"/>
    <x v="11"/>
    <x v="0"/>
    <x v="0"/>
    <x v="0"/>
    <x v="3"/>
    <x v="3"/>
    <x v="0"/>
    <x v="0"/>
    <x v="3"/>
    <x v="1"/>
    <x v="1"/>
    <x v="0"/>
    <x v="0"/>
    <x v="0"/>
    <x v="0"/>
    <x v="0"/>
    <x v="2"/>
    <x v="0"/>
    <x v="6"/>
    <x v="1"/>
    <x v="6"/>
    <x v="0"/>
    <x v="11"/>
    <x v="5"/>
    <x v="5"/>
    <x v="5"/>
    <x v="0"/>
    <x v="0"/>
    <x v="0"/>
    <x v="0"/>
    <x v="0"/>
    <x v="0"/>
    <x v="0"/>
    <x v="0"/>
    <x v="0"/>
    <x v="0"/>
    <x v="14"/>
    <x v="13"/>
    <x v="12"/>
    <x v="13"/>
    <x v="0"/>
  </r>
  <r>
    <x v="12"/>
    <x v="12"/>
    <x v="15"/>
    <x v="15"/>
    <x v="0"/>
    <x v="0"/>
    <x v="14"/>
    <x v="14"/>
    <x v="14"/>
    <x v="6"/>
    <x v="13"/>
    <x v="13"/>
    <x v="15"/>
    <x v="15"/>
    <x v="0"/>
    <x v="0"/>
    <x v="12"/>
    <x v="0"/>
    <x v="0"/>
    <x v="0"/>
    <x v="0"/>
    <x v="0"/>
    <x v="0"/>
    <x v="0"/>
    <x v="0"/>
    <x v="1"/>
    <x v="1"/>
    <x v="0"/>
    <x v="0"/>
    <x v="0"/>
    <x v="0"/>
    <x v="0"/>
    <x v="2"/>
    <x v="0"/>
    <x v="10"/>
    <x v="1"/>
    <x v="13"/>
    <x v="0"/>
    <x v="12"/>
    <x v="2"/>
    <x v="2"/>
    <x v="2"/>
    <x v="0"/>
    <x v="0"/>
    <x v="0"/>
    <x v="0"/>
    <x v="0"/>
    <x v="0"/>
    <x v="0"/>
    <x v="0"/>
    <x v="0"/>
    <x v="0"/>
    <x v="15"/>
    <x v="14"/>
    <x v="13"/>
    <x v="14"/>
    <x v="0"/>
  </r>
  <r>
    <x v="9"/>
    <x v="9"/>
    <x v="16"/>
    <x v="16"/>
    <x v="0"/>
    <x v="0"/>
    <x v="15"/>
    <x v="15"/>
    <x v="15"/>
    <x v="2"/>
    <x v="14"/>
    <x v="14"/>
    <x v="16"/>
    <x v="16"/>
    <x v="0"/>
    <x v="0"/>
    <x v="9"/>
    <x v="0"/>
    <x v="0"/>
    <x v="0"/>
    <x v="9"/>
    <x v="8"/>
    <x v="0"/>
    <x v="0"/>
    <x v="5"/>
    <x v="6"/>
    <x v="6"/>
    <x v="0"/>
    <x v="0"/>
    <x v="0"/>
    <x v="0"/>
    <x v="0"/>
    <x v="0"/>
    <x v="0"/>
    <x v="0"/>
    <x v="0"/>
    <x v="14"/>
    <x v="0"/>
    <x v="9"/>
    <x v="11"/>
    <x v="11"/>
    <x v="11"/>
    <x v="0"/>
    <x v="0"/>
    <x v="0"/>
    <x v="0"/>
    <x v="0"/>
    <x v="0"/>
    <x v="0"/>
    <x v="0"/>
    <x v="0"/>
    <x v="0"/>
    <x v="16"/>
    <x v="9"/>
    <x v="9"/>
    <x v="15"/>
    <x v="2"/>
  </r>
  <r>
    <x v="13"/>
    <x v="13"/>
    <x v="17"/>
    <x v="17"/>
    <x v="0"/>
    <x v="0"/>
    <x v="16"/>
    <x v="16"/>
    <x v="16"/>
    <x v="0"/>
    <x v="15"/>
    <x v="15"/>
    <x v="3"/>
    <x v="17"/>
    <x v="0"/>
    <x v="0"/>
    <x v="13"/>
    <x v="0"/>
    <x v="0"/>
    <x v="0"/>
    <x v="7"/>
    <x v="3"/>
    <x v="0"/>
    <x v="0"/>
    <x v="0"/>
    <x v="1"/>
    <x v="1"/>
    <x v="0"/>
    <x v="0"/>
    <x v="0"/>
    <x v="0"/>
    <x v="0"/>
    <x v="2"/>
    <x v="0"/>
    <x v="3"/>
    <x v="1"/>
    <x v="3"/>
    <x v="0"/>
    <x v="13"/>
    <x v="2"/>
    <x v="2"/>
    <x v="2"/>
    <x v="0"/>
    <x v="0"/>
    <x v="0"/>
    <x v="0"/>
    <x v="0"/>
    <x v="0"/>
    <x v="0"/>
    <x v="0"/>
    <x v="0"/>
    <x v="0"/>
    <x v="3"/>
    <x v="15"/>
    <x v="14"/>
    <x v="16"/>
    <x v="0"/>
  </r>
  <r>
    <x v="8"/>
    <x v="8"/>
    <x v="18"/>
    <x v="18"/>
    <x v="0"/>
    <x v="0"/>
    <x v="17"/>
    <x v="17"/>
    <x v="17"/>
    <x v="6"/>
    <x v="16"/>
    <x v="16"/>
    <x v="17"/>
    <x v="18"/>
    <x v="0"/>
    <x v="0"/>
    <x v="8"/>
    <x v="0"/>
    <x v="0"/>
    <x v="0"/>
    <x v="3"/>
    <x v="3"/>
    <x v="0"/>
    <x v="0"/>
    <x v="3"/>
    <x v="7"/>
    <x v="7"/>
    <x v="0"/>
    <x v="0"/>
    <x v="0"/>
    <x v="0"/>
    <x v="0"/>
    <x v="0"/>
    <x v="0"/>
    <x v="0"/>
    <x v="1"/>
    <x v="15"/>
    <x v="0"/>
    <x v="8"/>
    <x v="12"/>
    <x v="12"/>
    <x v="12"/>
    <x v="0"/>
    <x v="0"/>
    <x v="0"/>
    <x v="0"/>
    <x v="0"/>
    <x v="0"/>
    <x v="0"/>
    <x v="0"/>
    <x v="0"/>
    <x v="0"/>
    <x v="17"/>
    <x v="16"/>
    <x v="15"/>
    <x v="17"/>
    <x v="0"/>
  </r>
  <r>
    <x v="1"/>
    <x v="1"/>
    <x v="19"/>
    <x v="19"/>
    <x v="1"/>
    <x v="1"/>
    <x v="1"/>
    <x v="1"/>
    <x v="1"/>
    <x v="1"/>
    <x v="1"/>
    <x v="1"/>
    <x v="1"/>
    <x v="1"/>
    <x v="1"/>
    <x v="0"/>
    <x v="1"/>
    <x v="0"/>
    <x v="0"/>
    <x v="0"/>
    <x v="1"/>
    <x v="1"/>
    <x v="1"/>
    <x v="1"/>
    <x v="1"/>
    <x v="1"/>
    <x v="1"/>
    <x v="0"/>
    <x v="0"/>
    <x v="0"/>
    <x v="0"/>
    <x v="1"/>
    <x v="1"/>
    <x v="1"/>
    <x v="1"/>
    <x v="0"/>
    <x v="1"/>
    <x v="1"/>
    <x v="1"/>
    <x v="13"/>
    <x v="13"/>
    <x v="1"/>
    <x v="0"/>
    <x v="1"/>
    <x v="0"/>
    <x v="0"/>
    <x v="1"/>
    <x v="0"/>
    <x v="0"/>
    <x v="0"/>
    <x v="0"/>
    <x v="0"/>
    <x v="1"/>
    <x v="1"/>
    <x v="1"/>
    <x v="1"/>
    <x v="1"/>
  </r>
  <r>
    <x v="1"/>
    <x v="1"/>
    <x v="20"/>
    <x v="20"/>
    <x v="1"/>
    <x v="1"/>
    <x v="1"/>
    <x v="1"/>
    <x v="1"/>
    <x v="1"/>
    <x v="1"/>
    <x v="1"/>
    <x v="1"/>
    <x v="1"/>
    <x v="1"/>
    <x v="0"/>
    <x v="1"/>
    <x v="0"/>
    <x v="0"/>
    <x v="0"/>
    <x v="1"/>
    <x v="1"/>
    <x v="1"/>
    <x v="1"/>
    <x v="1"/>
    <x v="1"/>
    <x v="1"/>
    <x v="0"/>
    <x v="0"/>
    <x v="0"/>
    <x v="0"/>
    <x v="1"/>
    <x v="1"/>
    <x v="1"/>
    <x v="1"/>
    <x v="0"/>
    <x v="1"/>
    <x v="1"/>
    <x v="1"/>
    <x v="14"/>
    <x v="14"/>
    <x v="1"/>
    <x v="0"/>
    <x v="1"/>
    <x v="0"/>
    <x v="0"/>
    <x v="1"/>
    <x v="0"/>
    <x v="0"/>
    <x v="0"/>
    <x v="0"/>
    <x v="0"/>
    <x v="1"/>
    <x v="1"/>
    <x v="1"/>
    <x v="1"/>
    <x v="1"/>
  </r>
  <r>
    <x v="1"/>
    <x v="1"/>
    <x v="21"/>
    <x v="21"/>
    <x v="1"/>
    <x v="1"/>
    <x v="1"/>
    <x v="1"/>
    <x v="1"/>
    <x v="1"/>
    <x v="1"/>
    <x v="1"/>
    <x v="1"/>
    <x v="1"/>
    <x v="1"/>
    <x v="0"/>
    <x v="1"/>
    <x v="0"/>
    <x v="0"/>
    <x v="0"/>
    <x v="1"/>
    <x v="1"/>
    <x v="1"/>
    <x v="1"/>
    <x v="1"/>
    <x v="1"/>
    <x v="1"/>
    <x v="0"/>
    <x v="0"/>
    <x v="0"/>
    <x v="0"/>
    <x v="1"/>
    <x v="1"/>
    <x v="1"/>
    <x v="1"/>
    <x v="0"/>
    <x v="1"/>
    <x v="1"/>
    <x v="1"/>
    <x v="15"/>
    <x v="15"/>
    <x v="1"/>
    <x v="0"/>
    <x v="1"/>
    <x v="0"/>
    <x v="0"/>
    <x v="1"/>
    <x v="0"/>
    <x v="0"/>
    <x v="0"/>
    <x v="0"/>
    <x v="0"/>
    <x v="1"/>
    <x v="1"/>
    <x v="1"/>
    <x v="1"/>
    <x v="1"/>
  </r>
  <r>
    <x v="1"/>
    <x v="1"/>
    <x v="22"/>
    <x v="22"/>
    <x v="1"/>
    <x v="1"/>
    <x v="1"/>
    <x v="1"/>
    <x v="1"/>
    <x v="1"/>
    <x v="1"/>
    <x v="1"/>
    <x v="1"/>
    <x v="1"/>
    <x v="1"/>
    <x v="0"/>
    <x v="1"/>
    <x v="0"/>
    <x v="0"/>
    <x v="0"/>
    <x v="1"/>
    <x v="1"/>
    <x v="1"/>
    <x v="1"/>
    <x v="1"/>
    <x v="1"/>
    <x v="1"/>
    <x v="0"/>
    <x v="0"/>
    <x v="0"/>
    <x v="0"/>
    <x v="1"/>
    <x v="1"/>
    <x v="1"/>
    <x v="1"/>
    <x v="0"/>
    <x v="1"/>
    <x v="1"/>
    <x v="1"/>
    <x v="16"/>
    <x v="16"/>
    <x v="1"/>
    <x v="0"/>
    <x v="1"/>
    <x v="0"/>
    <x v="0"/>
    <x v="1"/>
    <x v="0"/>
    <x v="0"/>
    <x v="0"/>
    <x v="0"/>
    <x v="0"/>
    <x v="1"/>
    <x v="1"/>
    <x v="1"/>
    <x v="1"/>
    <x v="1"/>
  </r>
  <r>
    <x v="2"/>
    <x v="2"/>
    <x v="23"/>
    <x v="23"/>
    <x v="0"/>
    <x v="0"/>
    <x v="18"/>
    <x v="18"/>
    <x v="18"/>
    <x v="7"/>
    <x v="17"/>
    <x v="17"/>
    <x v="18"/>
    <x v="19"/>
    <x v="0"/>
    <x v="0"/>
    <x v="2"/>
    <x v="8"/>
    <x v="0"/>
    <x v="0"/>
    <x v="2"/>
    <x v="2"/>
    <x v="0"/>
    <x v="0"/>
    <x v="0"/>
    <x v="1"/>
    <x v="1"/>
    <x v="0"/>
    <x v="0"/>
    <x v="0"/>
    <x v="0"/>
    <x v="0"/>
    <x v="2"/>
    <x v="0"/>
    <x v="3"/>
    <x v="1"/>
    <x v="3"/>
    <x v="0"/>
    <x v="2"/>
    <x v="2"/>
    <x v="2"/>
    <x v="2"/>
    <x v="0"/>
    <x v="0"/>
    <x v="0"/>
    <x v="0"/>
    <x v="0"/>
    <x v="0"/>
    <x v="0"/>
    <x v="0"/>
    <x v="0"/>
    <x v="0"/>
    <x v="3"/>
    <x v="2"/>
    <x v="16"/>
    <x v="2"/>
    <x v="0"/>
  </r>
  <r>
    <x v="1"/>
    <x v="1"/>
    <x v="24"/>
    <x v="24"/>
    <x v="2"/>
    <x v="1"/>
    <x v="1"/>
    <x v="1"/>
    <x v="1"/>
    <x v="1"/>
    <x v="1"/>
    <x v="1"/>
    <x v="1"/>
    <x v="20"/>
    <x v="1"/>
    <x v="0"/>
    <x v="1"/>
    <x v="0"/>
    <x v="1"/>
    <x v="1"/>
    <x v="1"/>
    <x v="1"/>
    <x v="2"/>
    <x v="2"/>
    <x v="7"/>
    <x v="8"/>
    <x v="8"/>
    <x v="1"/>
    <x v="1"/>
    <x v="5"/>
    <x v="3"/>
    <x v="1"/>
    <x v="1"/>
    <x v="1"/>
    <x v="1"/>
    <x v="0"/>
    <x v="1"/>
    <x v="1"/>
    <x v="1"/>
    <x v="17"/>
    <x v="17"/>
    <x v="13"/>
    <x v="1"/>
    <x v="1"/>
    <x v="2"/>
    <x v="2"/>
    <x v="0"/>
    <x v="0"/>
    <x v="0"/>
    <x v="0"/>
    <x v="0"/>
    <x v="0"/>
    <x v="1"/>
    <x v="1"/>
    <x v="1"/>
    <x v="1"/>
    <x v="1"/>
  </r>
  <r>
    <x v="1"/>
    <x v="1"/>
    <x v="24"/>
    <x v="24"/>
    <x v="2"/>
    <x v="1"/>
    <x v="1"/>
    <x v="1"/>
    <x v="1"/>
    <x v="1"/>
    <x v="1"/>
    <x v="1"/>
    <x v="1"/>
    <x v="20"/>
    <x v="1"/>
    <x v="0"/>
    <x v="1"/>
    <x v="0"/>
    <x v="1"/>
    <x v="1"/>
    <x v="1"/>
    <x v="1"/>
    <x v="2"/>
    <x v="2"/>
    <x v="7"/>
    <x v="8"/>
    <x v="8"/>
    <x v="1"/>
    <x v="1"/>
    <x v="5"/>
    <x v="3"/>
    <x v="1"/>
    <x v="1"/>
    <x v="1"/>
    <x v="1"/>
    <x v="0"/>
    <x v="1"/>
    <x v="1"/>
    <x v="1"/>
    <x v="17"/>
    <x v="18"/>
    <x v="1"/>
    <x v="1"/>
    <x v="1"/>
    <x v="2"/>
    <x v="2"/>
    <x v="0"/>
    <x v="0"/>
    <x v="0"/>
    <x v="0"/>
    <x v="0"/>
    <x v="0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B31:AC35" firstHeaderRow="1" firstDataRow="1" firstDataCol="1"/>
  <pivotFields count="57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2"/>
        <item x="1"/>
        <item t="default"/>
      </items>
    </pivotField>
  </pivotFields>
  <rowFields count="1">
    <field x="5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结算金额1" fld="4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E35"/>
  <sheetViews>
    <sheetView tabSelected="1" workbookViewId="0">
      <pane xSplit="23640" topLeftCell="V1" activePane="topLeft"/>
      <selection activeCell="AB31" sqref="AB31:AC34"/>
      <selection pane="topRight"/>
    </sheetView>
  </sheetViews>
  <sheetFormatPr defaultColWidth="101" defaultRowHeight="15.6" customHeight="1"/>
  <cols>
    <col min="1" max="1" width="10.125" customWidth="1"/>
    <col min="2" max="2" width="11.375" customWidth="1"/>
    <col min="3" max="4" width="13.8083333333333" customWidth="1"/>
    <col min="5" max="5" width="8.625" customWidth="1"/>
    <col min="6" max="6" width="13.8083333333333" customWidth="1"/>
    <col min="7" max="21" width="13.8083333333333" hidden="1" customWidth="1"/>
    <col min="22" max="22" width="13.8083333333333" customWidth="1"/>
    <col min="23" max="23" width="7.375" customWidth="1"/>
    <col min="24" max="24" width="9.125" customWidth="1"/>
    <col min="25" max="25" width="8.375" customWidth="1"/>
    <col min="26" max="27" width="8.125" customWidth="1"/>
    <col min="28" max="28" width="11.375"/>
    <col min="29" max="29" width="18.5"/>
    <col min="30" max="30" width="7.125" customWidth="1"/>
    <col min="31" max="31" width="8.375" customWidth="1"/>
    <col min="32" max="33" width="7.875" customWidth="1"/>
    <col min="34" max="34" width="8.875" customWidth="1"/>
    <col min="35" max="35" width="13.8083333333333" customWidth="1"/>
    <col min="36" max="36" width="5.125" customWidth="1"/>
    <col min="37" max="37" width="13.8083333333333" customWidth="1"/>
    <col min="38" max="38" width="5.625" customWidth="1"/>
    <col min="39" max="39" width="13.8083333333333" customWidth="1"/>
    <col min="40" max="40" width="8.25" customWidth="1"/>
    <col min="41" max="41" width="9.375" customWidth="1"/>
    <col min="42" max="42" width="12.5" customWidth="1"/>
    <col min="43" max="43" width="13.8083333333333" customWidth="1"/>
    <col min="44" max="44" width="7.625" customWidth="1"/>
    <col min="45" max="45" width="7.375" customWidth="1"/>
    <col min="46" max="46" width="8.5" customWidth="1"/>
    <col min="47" max="47" width="8.125" hidden="1" customWidth="1"/>
    <col min="48" max="53" width="13.8083333333333" hidden="1" customWidth="1"/>
    <col min="54" max="56" width="13.8083333333333" customWidth="1"/>
    <col min="57" max="57" width="14.75" customWidth="1"/>
  </cols>
  <sheetData>
    <row r="1" ht="14.25" spans="1:5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t="s">
        <v>56</v>
      </c>
    </row>
    <row r="2" ht="13.5" hidden="1" spans="1:57">
      <c r="A2" s="2" t="s">
        <v>57</v>
      </c>
      <c r="B2" s="2" t="s">
        <v>58</v>
      </c>
      <c r="C2" s="2" t="s">
        <v>59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65</v>
      </c>
      <c r="K2" s="3" t="s">
        <v>66</v>
      </c>
      <c r="L2" s="3" t="s">
        <v>67</v>
      </c>
      <c r="M2" s="3" t="s">
        <v>68</v>
      </c>
      <c r="N2" s="2">
        <v>60156</v>
      </c>
      <c r="O2" s="2" t="s">
        <v>69</v>
      </c>
      <c r="P2" s="2"/>
      <c r="Q2" s="2" t="s">
        <v>70</v>
      </c>
      <c r="R2" s="2"/>
      <c r="S2" s="2" t="s">
        <v>71</v>
      </c>
      <c r="T2" s="2" t="s">
        <v>72</v>
      </c>
      <c r="U2" s="2" t="s">
        <v>73</v>
      </c>
      <c r="V2" s="2" t="s">
        <v>74</v>
      </c>
      <c r="W2" s="2">
        <v>30.09</v>
      </c>
      <c r="X2" s="2">
        <v>0.17</v>
      </c>
      <c r="Y2" s="2">
        <v>90.27</v>
      </c>
      <c r="Z2" s="2">
        <v>21.13</v>
      </c>
      <c r="AA2" s="2">
        <v>3.59</v>
      </c>
      <c r="AB2" s="2">
        <v>0</v>
      </c>
      <c r="AC2" s="2">
        <v>0</v>
      </c>
      <c r="AD2" s="2">
        <v>0</v>
      </c>
      <c r="AE2" s="2">
        <v>0</v>
      </c>
      <c r="AF2" s="2" t="s">
        <v>75</v>
      </c>
      <c r="AG2" s="2" t="s">
        <v>76</v>
      </c>
      <c r="AH2" s="2" t="s">
        <v>77</v>
      </c>
      <c r="AI2" s="3" t="s">
        <v>78</v>
      </c>
      <c r="AJ2" s="2"/>
      <c r="AK2" s="3" t="s">
        <v>79</v>
      </c>
      <c r="AL2" s="2" t="s">
        <v>80</v>
      </c>
      <c r="AM2" s="2" t="s">
        <v>81</v>
      </c>
      <c r="AN2" s="2">
        <v>114.99</v>
      </c>
      <c r="AO2" s="4">
        <f>AN2*1.13</f>
        <v>129.9387</v>
      </c>
      <c r="AP2" s="4">
        <f>AO2*1.058</f>
        <v>137.4751446</v>
      </c>
      <c r="AQ2" s="2" t="s">
        <v>82</v>
      </c>
      <c r="AR2" s="2" t="s">
        <v>80</v>
      </c>
      <c r="AS2" s="2">
        <v>0</v>
      </c>
      <c r="AT2" s="2">
        <v>0</v>
      </c>
      <c r="AU2" s="2"/>
      <c r="AV2" s="3"/>
      <c r="AW2" s="3"/>
      <c r="AX2" s="2"/>
      <c r="AY2" s="2"/>
      <c r="AZ2" s="2"/>
      <c r="BA2" s="3" t="s">
        <v>68</v>
      </c>
      <c r="BB2" s="2" t="s">
        <v>83</v>
      </c>
      <c r="BC2" s="2" t="s">
        <v>84</v>
      </c>
      <c r="BD2" s="2" t="s">
        <v>85</v>
      </c>
      <c r="BE2" t="s">
        <v>86</v>
      </c>
    </row>
    <row r="3" ht="13.5" hidden="1" spans="1:56">
      <c r="A3" s="2"/>
      <c r="B3" s="2"/>
      <c r="C3" s="2" t="s">
        <v>87</v>
      </c>
      <c r="D3" s="2" t="s">
        <v>87</v>
      </c>
      <c r="E3" s="2" t="s">
        <v>88</v>
      </c>
      <c r="F3" s="2"/>
      <c r="G3" s="2"/>
      <c r="H3" s="2"/>
      <c r="I3" s="2"/>
      <c r="J3" s="2"/>
      <c r="K3" s="3"/>
      <c r="L3" s="3"/>
      <c r="M3" s="3"/>
      <c r="N3" s="2">
        <v>0</v>
      </c>
      <c r="O3" s="2"/>
      <c r="P3" s="2"/>
      <c r="Q3" s="2"/>
      <c r="R3" s="2"/>
      <c r="S3" s="2" t="s">
        <v>71</v>
      </c>
      <c r="T3" s="2" t="s">
        <v>72</v>
      </c>
      <c r="U3" s="2"/>
      <c r="V3" s="2"/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/>
      <c r="AG3" s="2"/>
      <c r="AH3" s="2"/>
      <c r="AI3" s="3"/>
      <c r="AJ3" s="2"/>
      <c r="AK3" s="3"/>
      <c r="AL3" s="2"/>
      <c r="AM3" s="2"/>
      <c r="AN3" s="2">
        <v>311.98</v>
      </c>
      <c r="AO3" s="4">
        <f t="shared" ref="AO3:AO25" si="0">AN3*1.13</f>
        <v>352.5374</v>
      </c>
      <c r="AP3" s="4"/>
      <c r="AQ3" s="2" t="s">
        <v>82</v>
      </c>
      <c r="AR3" s="2"/>
      <c r="AS3" s="2">
        <v>0</v>
      </c>
      <c r="AT3" s="2">
        <v>0</v>
      </c>
      <c r="AU3" s="2">
        <v>0</v>
      </c>
      <c r="AV3" s="3"/>
      <c r="AW3" s="3"/>
      <c r="AX3" s="2"/>
      <c r="AY3" s="2"/>
      <c r="AZ3" s="2"/>
      <c r="BA3" s="3"/>
      <c r="BB3" s="2"/>
      <c r="BC3" s="2"/>
      <c r="BD3" s="2"/>
    </row>
    <row r="4" ht="13.5" hidden="1" spans="1:57">
      <c r="A4" s="2" t="s">
        <v>89</v>
      </c>
      <c r="B4" s="2" t="s">
        <v>90</v>
      </c>
      <c r="C4" s="2" t="s">
        <v>91</v>
      </c>
      <c r="D4" s="2" t="s">
        <v>91</v>
      </c>
      <c r="E4" s="2" t="s">
        <v>60</v>
      </c>
      <c r="F4" s="2" t="s">
        <v>61</v>
      </c>
      <c r="G4" s="2" t="s">
        <v>92</v>
      </c>
      <c r="H4" s="2" t="s">
        <v>93</v>
      </c>
      <c r="I4" s="2" t="s">
        <v>94</v>
      </c>
      <c r="J4" s="2" t="s">
        <v>95</v>
      </c>
      <c r="K4" s="3" t="s">
        <v>96</v>
      </c>
      <c r="L4" s="3" t="s">
        <v>97</v>
      </c>
      <c r="M4" s="3" t="s">
        <v>98</v>
      </c>
      <c r="N4" s="2">
        <v>31268</v>
      </c>
      <c r="O4" s="2" t="s">
        <v>69</v>
      </c>
      <c r="P4" s="2"/>
      <c r="Q4" s="2" t="s">
        <v>90</v>
      </c>
      <c r="R4" s="2" t="s">
        <v>99</v>
      </c>
      <c r="S4" s="2" t="s">
        <v>71</v>
      </c>
      <c r="T4" s="2" t="s">
        <v>72</v>
      </c>
      <c r="U4" s="2" t="s">
        <v>100</v>
      </c>
      <c r="V4" s="2" t="s">
        <v>101</v>
      </c>
      <c r="W4" s="2">
        <v>30.09</v>
      </c>
      <c r="X4" s="2">
        <v>0.17</v>
      </c>
      <c r="Y4" s="2">
        <v>90.27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 t="s">
        <v>75</v>
      </c>
      <c r="AG4" s="2" t="s">
        <v>102</v>
      </c>
      <c r="AH4" s="2" t="s">
        <v>77</v>
      </c>
      <c r="AI4" s="3" t="s">
        <v>103</v>
      </c>
      <c r="AJ4" s="2"/>
      <c r="AK4" s="3" t="s">
        <v>103</v>
      </c>
      <c r="AL4" s="2" t="s">
        <v>80</v>
      </c>
      <c r="AM4" s="2" t="s">
        <v>104</v>
      </c>
      <c r="AN4" s="2">
        <v>90.27</v>
      </c>
      <c r="AO4" s="4">
        <f t="shared" si="0"/>
        <v>102.0051</v>
      </c>
      <c r="AP4" s="4">
        <f t="shared" ref="AP3:AP25" si="1">AO4*1.058</f>
        <v>107.9213958</v>
      </c>
      <c r="AQ4" s="2" t="s">
        <v>82</v>
      </c>
      <c r="AR4" s="2" t="s">
        <v>80</v>
      </c>
      <c r="AS4" s="2">
        <v>0</v>
      </c>
      <c r="AT4" s="2">
        <v>0</v>
      </c>
      <c r="AU4" s="2"/>
      <c r="AV4" s="3"/>
      <c r="AW4" s="3"/>
      <c r="AX4" s="2"/>
      <c r="AY4" s="2"/>
      <c r="AZ4" s="2"/>
      <c r="BA4" s="3" t="s">
        <v>105</v>
      </c>
      <c r="BB4" s="2" t="s">
        <v>106</v>
      </c>
      <c r="BC4" s="2" t="s">
        <v>107</v>
      </c>
      <c r="BD4" s="2" t="s">
        <v>108</v>
      </c>
      <c r="BE4" t="s">
        <v>86</v>
      </c>
    </row>
    <row r="5" ht="13.5" spans="1:57">
      <c r="A5" s="2" t="s">
        <v>109</v>
      </c>
      <c r="B5" s="2" t="s">
        <v>110</v>
      </c>
      <c r="C5" s="2" t="s">
        <v>111</v>
      </c>
      <c r="D5" s="2" t="s">
        <v>111</v>
      </c>
      <c r="E5" s="2" t="s">
        <v>60</v>
      </c>
      <c r="F5" s="2" t="s">
        <v>61</v>
      </c>
      <c r="G5" s="2" t="s">
        <v>112</v>
      </c>
      <c r="H5" s="2" t="s">
        <v>113</v>
      </c>
      <c r="I5" s="2" t="s">
        <v>114</v>
      </c>
      <c r="J5" s="2" t="s">
        <v>115</v>
      </c>
      <c r="K5" s="3" t="s">
        <v>116</v>
      </c>
      <c r="L5" s="3" t="s">
        <v>117</v>
      </c>
      <c r="M5" s="3" t="s">
        <v>118</v>
      </c>
      <c r="N5" s="2">
        <v>9374</v>
      </c>
      <c r="O5" s="2" t="s">
        <v>69</v>
      </c>
      <c r="P5" s="2"/>
      <c r="Q5" s="2" t="s">
        <v>110</v>
      </c>
      <c r="R5" s="2"/>
      <c r="S5" s="2" t="s">
        <v>71</v>
      </c>
      <c r="T5" s="2" t="s">
        <v>72</v>
      </c>
      <c r="U5" s="2" t="s">
        <v>119</v>
      </c>
      <c r="V5" s="2" t="s">
        <v>120</v>
      </c>
      <c r="W5" s="2">
        <v>30.09</v>
      </c>
      <c r="X5" s="2">
        <v>0.17</v>
      </c>
      <c r="Y5" s="2">
        <v>90.27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 t="s">
        <v>75</v>
      </c>
      <c r="AG5" s="2" t="s">
        <v>102</v>
      </c>
      <c r="AH5" s="2" t="s">
        <v>77</v>
      </c>
      <c r="AI5" s="3" t="s">
        <v>121</v>
      </c>
      <c r="AJ5" s="2" t="s">
        <v>122</v>
      </c>
      <c r="AK5" s="3" t="s">
        <v>121</v>
      </c>
      <c r="AL5" s="2" t="s">
        <v>80</v>
      </c>
      <c r="AM5" s="2" t="s">
        <v>123</v>
      </c>
      <c r="AN5" s="2">
        <v>90.27</v>
      </c>
      <c r="AO5" s="4">
        <f t="shared" si="0"/>
        <v>102.0051</v>
      </c>
      <c r="AP5" s="4">
        <f t="shared" si="1"/>
        <v>107.9213958</v>
      </c>
      <c r="AQ5" s="2" t="s">
        <v>82</v>
      </c>
      <c r="AR5" s="2" t="s">
        <v>80</v>
      </c>
      <c r="AS5" s="2">
        <v>0</v>
      </c>
      <c r="AT5" s="2">
        <v>0</v>
      </c>
      <c r="AU5" s="2"/>
      <c r="AV5" s="3"/>
      <c r="AW5" s="3"/>
      <c r="AX5" s="2"/>
      <c r="AY5" s="2"/>
      <c r="AZ5" s="2"/>
      <c r="BA5" s="3" t="s">
        <v>124</v>
      </c>
      <c r="BB5" s="2" t="s">
        <v>125</v>
      </c>
      <c r="BC5" s="2" t="s">
        <v>126</v>
      </c>
      <c r="BD5" s="2" t="s">
        <v>127</v>
      </c>
      <c r="BE5" t="s">
        <v>86</v>
      </c>
    </row>
    <row r="6" ht="13.5" hidden="1" spans="1:57">
      <c r="A6" s="2" t="s">
        <v>128</v>
      </c>
      <c r="B6" s="2" t="s">
        <v>129</v>
      </c>
      <c r="C6" s="2" t="s">
        <v>130</v>
      </c>
      <c r="D6" s="2" t="s">
        <v>130</v>
      </c>
      <c r="E6" s="2" t="s">
        <v>60</v>
      </c>
      <c r="F6" s="2" t="s">
        <v>61</v>
      </c>
      <c r="G6" s="2" t="s">
        <v>131</v>
      </c>
      <c r="H6" s="2" t="s">
        <v>132</v>
      </c>
      <c r="I6" s="2" t="s">
        <v>133</v>
      </c>
      <c r="J6" s="2" t="s">
        <v>95</v>
      </c>
      <c r="K6" s="3" t="s">
        <v>134</v>
      </c>
      <c r="L6" s="3" t="s">
        <v>135</v>
      </c>
      <c r="M6" s="3" t="s">
        <v>136</v>
      </c>
      <c r="N6" s="2">
        <v>19896</v>
      </c>
      <c r="O6" s="2" t="s">
        <v>69</v>
      </c>
      <c r="P6" s="2"/>
      <c r="Q6" s="2" t="s">
        <v>129</v>
      </c>
      <c r="R6" s="2" t="s">
        <v>137</v>
      </c>
      <c r="S6" s="2" t="s">
        <v>71</v>
      </c>
      <c r="T6" s="2" t="s">
        <v>72</v>
      </c>
      <c r="U6" s="2" t="s">
        <v>100</v>
      </c>
      <c r="V6" s="2" t="s">
        <v>101</v>
      </c>
      <c r="W6" s="2">
        <v>30.09</v>
      </c>
      <c r="X6" s="2">
        <v>0.17</v>
      </c>
      <c r="Y6" s="2">
        <v>120.36</v>
      </c>
      <c r="Z6" s="2">
        <v>17.45</v>
      </c>
      <c r="AA6" s="2">
        <v>2.97</v>
      </c>
      <c r="AB6" s="2">
        <v>0</v>
      </c>
      <c r="AC6" s="2">
        <v>0</v>
      </c>
      <c r="AD6" s="2">
        <v>0</v>
      </c>
      <c r="AE6" s="2">
        <v>0</v>
      </c>
      <c r="AF6" s="2" t="s">
        <v>75</v>
      </c>
      <c r="AG6" s="2" t="s">
        <v>76</v>
      </c>
      <c r="AH6" s="2" t="s">
        <v>77</v>
      </c>
      <c r="AI6" s="3" t="s">
        <v>138</v>
      </c>
      <c r="AJ6" s="2"/>
      <c r="AK6" s="3" t="s">
        <v>139</v>
      </c>
      <c r="AL6" s="2" t="s">
        <v>80</v>
      </c>
      <c r="AM6" s="2" t="s">
        <v>140</v>
      </c>
      <c r="AN6" s="2">
        <v>140.78</v>
      </c>
      <c r="AO6" s="4">
        <f t="shared" si="0"/>
        <v>159.0814</v>
      </c>
      <c r="AP6" s="4">
        <f t="shared" si="1"/>
        <v>168.3081212</v>
      </c>
      <c r="AQ6" s="2" t="s">
        <v>82</v>
      </c>
      <c r="AR6" s="2" t="s">
        <v>80</v>
      </c>
      <c r="AS6" s="2">
        <v>0</v>
      </c>
      <c r="AT6" s="2">
        <v>0</v>
      </c>
      <c r="AU6" s="2"/>
      <c r="AV6" s="3"/>
      <c r="AW6" s="3"/>
      <c r="AX6" s="2"/>
      <c r="AY6" s="2"/>
      <c r="AZ6" s="2"/>
      <c r="BA6" s="3" t="s">
        <v>141</v>
      </c>
      <c r="BB6" s="2" t="s">
        <v>142</v>
      </c>
      <c r="BC6" s="2" t="s">
        <v>143</v>
      </c>
      <c r="BD6" s="2" t="s">
        <v>144</v>
      </c>
      <c r="BE6" t="s">
        <v>86</v>
      </c>
    </row>
    <row r="7" hidden="1" spans="1:57">
      <c r="A7" s="2" t="s">
        <v>145</v>
      </c>
      <c r="B7" s="2" t="s">
        <v>146</v>
      </c>
      <c r="C7" s="2" t="s">
        <v>147</v>
      </c>
      <c r="D7" s="2" t="s">
        <v>147</v>
      </c>
      <c r="E7" s="2" t="s">
        <v>60</v>
      </c>
      <c r="F7" s="2" t="s">
        <v>148</v>
      </c>
      <c r="G7" s="2" t="s">
        <v>149</v>
      </c>
      <c r="H7" s="2" t="s">
        <v>150</v>
      </c>
      <c r="I7" s="2" t="s">
        <v>151</v>
      </c>
      <c r="J7" s="2" t="s">
        <v>65</v>
      </c>
      <c r="K7" s="3" t="s">
        <v>152</v>
      </c>
      <c r="L7" s="3" t="s">
        <v>153</v>
      </c>
      <c r="M7" s="3" t="s">
        <v>154</v>
      </c>
      <c r="N7" s="2">
        <v>13744</v>
      </c>
      <c r="O7" s="2" t="s">
        <v>69</v>
      </c>
      <c r="P7" s="2"/>
      <c r="Q7" s="2" t="s">
        <v>155</v>
      </c>
      <c r="R7" s="2" t="s">
        <v>156</v>
      </c>
      <c r="S7" s="2" t="s">
        <v>71</v>
      </c>
      <c r="T7" s="2" t="s">
        <v>72</v>
      </c>
      <c r="U7" s="2" t="s">
        <v>100</v>
      </c>
      <c r="V7" s="2" t="s">
        <v>101</v>
      </c>
      <c r="W7" s="2">
        <v>30.09</v>
      </c>
      <c r="X7" s="2">
        <v>0.17</v>
      </c>
      <c r="Y7" s="2">
        <v>90.27</v>
      </c>
      <c r="Z7" s="2">
        <v>0</v>
      </c>
      <c r="AA7" s="2">
        <v>0</v>
      </c>
      <c r="AB7" s="2">
        <v>0</v>
      </c>
      <c r="AC7" s="2">
        <v>0</v>
      </c>
      <c r="AD7" s="2">
        <v>266.22</v>
      </c>
      <c r="AE7" s="2">
        <v>172.41</v>
      </c>
      <c r="AF7" s="2" t="s">
        <v>75</v>
      </c>
      <c r="AG7" s="2" t="s">
        <v>102</v>
      </c>
      <c r="AH7" s="2" t="s">
        <v>77</v>
      </c>
      <c r="AI7" s="3" t="s">
        <v>157</v>
      </c>
      <c r="AJ7" s="2"/>
      <c r="AK7" s="3" t="s">
        <v>157</v>
      </c>
      <c r="AL7" s="2" t="s">
        <v>80</v>
      </c>
      <c r="AM7" s="2" t="s">
        <v>158</v>
      </c>
      <c r="AN7" s="2">
        <v>528.9</v>
      </c>
      <c r="AO7" s="4">
        <f t="shared" si="0"/>
        <v>597.657</v>
      </c>
      <c r="AP7" s="4">
        <f t="shared" si="1"/>
        <v>632.321106</v>
      </c>
      <c r="AQ7" s="2" t="s">
        <v>82</v>
      </c>
      <c r="AR7" s="2" t="s">
        <v>80</v>
      </c>
      <c r="AS7" s="2">
        <v>1</v>
      </c>
      <c r="AT7" s="2">
        <v>1</v>
      </c>
      <c r="AU7" s="2">
        <v>68.62</v>
      </c>
      <c r="AV7" s="3" t="s">
        <v>154</v>
      </c>
      <c r="AW7" s="3" t="s">
        <v>154</v>
      </c>
      <c r="AX7" s="2" t="s">
        <v>159</v>
      </c>
      <c r="AY7" s="2" t="s">
        <v>160</v>
      </c>
      <c r="AZ7" s="2" t="s">
        <v>161</v>
      </c>
      <c r="BA7" s="3" t="s">
        <v>157</v>
      </c>
      <c r="BB7" s="2" t="s">
        <v>162</v>
      </c>
      <c r="BC7" s="2" t="s">
        <v>163</v>
      </c>
      <c r="BD7" s="2" t="s">
        <v>164</v>
      </c>
      <c r="BE7" t="s">
        <v>86</v>
      </c>
    </row>
    <row r="8" hidden="1" spans="1:57">
      <c r="A8" s="2" t="s">
        <v>165</v>
      </c>
      <c r="B8" s="2" t="s">
        <v>166</v>
      </c>
      <c r="C8" s="2" t="s">
        <v>167</v>
      </c>
      <c r="D8" s="2" t="s">
        <v>167</v>
      </c>
      <c r="E8" s="2" t="s">
        <v>60</v>
      </c>
      <c r="F8" s="2" t="s">
        <v>61</v>
      </c>
      <c r="G8" s="2" t="s">
        <v>168</v>
      </c>
      <c r="H8" s="2" t="s">
        <v>169</v>
      </c>
      <c r="I8" s="2" t="s">
        <v>170</v>
      </c>
      <c r="J8" s="2" t="s">
        <v>171</v>
      </c>
      <c r="K8" s="3" t="s">
        <v>172</v>
      </c>
      <c r="L8" s="3" t="s">
        <v>173</v>
      </c>
      <c r="M8" s="3" t="s">
        <v>174</v>
      </c>
      <c r="N8" s="2">
        <v>7934</v>
      </c>
      <c r="O8" s="2" t="s">
        <v>69</v>
      </c>
      <c r="P8" s="2"/>
      <c r="Q8" s="2" t="s">
        <v>166</v>
      </c>
      <c r="R8" s="2"/>
      <c r="S8" s="2" t="s">
        <v>71</v>
      </c>
      <c r="T8" s="2" t="s">
        <v>72</v>
      </c>
      <c r="U8" s="2" t="s">
        <v>73</v>
      </c>
      <c r="V8" s="2" t="s">
        <v>74</v>
      </c>
      <c r="W8" s="2">
        <v>30.09</v>
      </c>
      <c r="X8" s="2">
        <v>0.17</v>
      </c>
      <c r="Y8" s="2">
        <v>105.27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 t="s">
        <v>75</v>
      </c>
      <c r="AG8" s="2" t="s">
        <v>102</v>
      </c>
      <c r="AH8" s="2" t="s">
        <v>77</v>
      </c>
      <c r="AI8" s="3" t="s">
        <v>175</v>
      </c>
      <c r="AJ8" s="2" t="s">
        <v>122</v>
      </c>
      <c r="AK8" s="3" t="s">
        <v>175</v>
      </c>
      <c r="AL8" s="2" t="s">
        <v>80</v>
      </c>
      <c r="AM8" s="2" t="s">
        <v>176</v>
      </c>
      <c r="AN8" s="2">
        <v>105.27</v>
      </c>
      <c r="AO8" s="4">
        <f t="shared" si="0"/>
        <v>118.9551</v>
      </c>
      <c r="AP8" s="4">
        <f t="shared" si="1"/>
        <v>125.8544958</v>
      </c>
      <c r="AQ8" s="2" t="s">
        <v>82</v>
      </c>
      <c r="AR8" s="2" t="s">
        <v>80</v>
      </c>
      <c r="AS8" s="2">
        <v>0</v>
      </c>
      <c r="AT8" s="2">
        <v>0</v>
      </c>
      <c r="AU8" s="2"/>
      <c r="AV8" s="3"/>
      <c r="AW8" s="3"/>
      <c r="AX8" s="2"/>
      <c r="AY8" s="2"/>
      <c r="AZ8" s="2"/>
      <c r="BA8" s="3" t="s">
        <v>177</v>
      </c>
      <c r="BB8" s="2" t="s">
        <v>178</v>
      </c>
      <c r="BC8" s="2" t="s">
        <v>179</v>
      </c>
      <c r="BD8" s="2" t="s">
        <v>180</v>
      </c>
      <c r="BE8" t="s">
        <v>86</v>
      </c>
    </row>
    <row r="9" ht="13.5" hidden="1" spans="1:57">
      <c r="A9" s="2" t="s">
        <v>181</v>
      </c>
      <c r="B9" s="2" t="s">
        <v>182</v>
      </c>
      <c r="C9" s="2" t="s">
        <v>183</v>
      </c>
      <c r="D9" s="2" t="s">
        <v>183</v>
      </c>
      <c r="E9" s="2" t="s">
        <v>60</v>
      </c>
      <c r="F9" s="2" t="s">
        <v>61</v>
      </c>
      <c r="G9" s="2" t="s">
        <v>184</v>
      </c>
      <c r="H9" s="2" t="s">
        <v>185</v>
      </c>
      <c r="I9" s="2" t="s">
        <v>186</v>
      </c>
      <c r="J9" s="2" t="s">
        <v>65</v>
      </c>
      <c r="K9" s="3" t="s">
        <v>116</v>
      </c>
      <c r="L9" s="3" t="s">
        <v>187</v>
      </c>
      <c r="M9" s="3" t="s">
        <v>188</v>
      </c>
      <c r="N9" s="2">
        <v>23993</v>
      </c>
      <c r="O9" s="2" t="s">
        <v>69</v>
      </c>
      <c r="P9" s="2"/>
      <c r="Q9" s="2" t="s">
        <v>189</v>
      </c>
      <c r="R9" s="2" t="s">
        <v>190</v>
      </c>
      <c r="S9" s="2" t="s">
        <v>71</v>
      </c>
      <c r="T9" s="2" t="s">
        <v>72</v>
      </c>
      <c r="U9" s="2" t="s">
        <v>191</v>
      </c>
      <c r="V9" s="2" t="s">
        <v>192</v>
      </c>
      <c r="W9" s="2">
        <v>30.09</v>
      </c>
      <c r="X9" s="2">
        <v>0.17</v>
      </c>
      <c r="Y9" s="2">
        <v>90.27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 t="s">
        <v>75</v>
      </c>
      <c r="AG9" s="2" t="s">
        <v>102</v>
      </c>
      <c r="AH9" s="2" t="s">
        <v>77</v>
      </c>
      <c r="AI9" s="3" t="s">
        <v>121</v>
      </c>
      <c r="AJ9" s="2" t="s">
        <v>122</v>
      </c>
      <c r="AK9" s="3" t="s">
        <v>121</v>
      </c>
      <c r="AL9" s="2" t="s">
        <v>80</v>
      </c>
      <c r="AM9" s="2" t="s">
        <v>193</v>
      </c>
      <c r="AN9" s="2">
        <v>90.27</v>
      </c>
      <c r="AO9" s="4">
        <f t="shared" si="0"/>
        <v>102.0051</v>
      </c>
      <c r="AP9" s="4">
        <f t="shared" si="1"/>
        <v>107.9213958</v>
      </c>
      <c r="AQ9" s="2" t="s">
        <v>82</v>
      </c>
      <c r="AR9" s="2" t="s">
        <v>80</v>
      </c>
      <c r="AS9" s="2">
        <v>0</v>
      </c>
      <c r="AT9" s="2">
        <v>0</v>
      </c>
      <c r="AU9" s="2"/>
      <c r="AV9" s="3"/>
      <c r="AW9" s="3"/>
      <c r="AX9" s="2"/>
      <c r="AY9" s="2"/>
      <c r="AZ9" s="2"/>
      <c r="BA9" s="3" t="s">
        <v>188</v>
      </c>
      <c r="BB9" s="2" t="s">
        <v>194</v>
      </c>
      <c r="BC9" s="2" t="s">
        <v>195</v>
      </c>
      <c r="BD9" s="2" t="s">
        <v>196</v>
      </c>
      <c r="BE9" t="s">
        <v>86</v>
      </c>
    </row>
    <row r="10" ht="13.5" spans="1:57">
      <c r="A10" s="2" t="s">
        <v>197</v>
      </c>
      <c r="B10" s="2" t="s">
        <v>198</v>
      </c>
      <c r="C10" s="2" t="s">
        <v>199</v>
      </c>
      <c r="D10" s="2" t="s">
        <v>199</v>
      </c>
      <c r="E10" s="2" t="s">
        <v>60</v>
      </c>
      <c r="F10" s="2" t="s">
        <v>148</v>
      </c>
      <c r="G10" s="2" t="s">
        <v>200</v>
      </c>
      <c r="H10" s="2" t="s">
        <v>201</v>
      </c>
      <c r="I10" s="2" t="s">
        <v>202</v>
      </c>
      <c r="J10" s="2" t="s">
        <v>95</v>
      </c>
      <c r="K10" s="3" t="s">
        <v>203</v>
      </c>
      <c r="L10" s="3" t="s">
        <v>187</v>
      </c>
      <c r="M10" s="3" t="s">
        <v>204</v>
      </c>
      <c r="N10" s="2">
        <v>18956</v>
      </c>
      <c r="O10" s="2" t="s">
        <v>69</v>
      </c>
      <c r="P10" s="2"/>
      <c r="Q10" s="2" t="s">
        <v>205</v>
      </c>
      <c r="R10" s="2" t="s">
        <v>206</v>
      </c>
      <c r="S10" s="2" t="s">
        <v>71</v>
      </c>
      <c r="T10" s="2" t="s">
        <v>72</v>
      </c>
      <c r="U10" s="2" t="s">
        <v>207</v>
      </c>
      <c r="V10" s="2" t="s">
        <v>208</v>
      </c>
      <c r="W10" s="2">
        <v>30.09</v>
      </c>
      <c r="X10" s="2">
        <v>0.17</v>
      </c>
      <c r="Y10" s="2">
        <v>180.54</v>
      </c>
      <c r="Z10" s="2">
        <v>0</v>
      </c>
      <c r="AA10" s="2">
        <v>0</v>
      </c>
      <c r="AB10" s="2">
        <v>0</v>
      </c>
      <c r="AC10" s="2">
        <v>0</v>
      </c>
      <c r="AD10" s="2">
        <v>233.64</v>
      </c>
      <c r="AE10" s="2">
        <v>172.41</v>
      </c>
      <c r="AF10" s="2" t="s">
        <v>75</v>
      </c>
      <c r="AG10" s="2" t="s">
        <v>102</v>
      </c>
      <c r="AH10" s="2" t="s">
        <v>77</v>
      </c>
      <c r="AI10" s="3" t="s">
        <v>209</v>
      </c>
      <c r="AJ10" s="2" t="s">
        <v>210</v>
      </c>
      <c r="AK10" s="3" t="s">
        <v>209</v>
      </c>
      <c r="AL10" s="2" t="s">
        <v>80</v>
      </c>
      <c r="AM10" s="2" t="s">
        <v>211</v>
      </c>
      <c r="AN10" s="2">
        <v>586.59</v>
      </c>
      <c r="AO10" s="4">
        <f t="shared" si="0"/>
        <v>662.8467</v>
      </c>
      <c r="AP10" s="4">
        <f t="shared" si="1"/>
        <v>701.2918086</v>
      </c>
      <c r="AQ10" s="2" t="s">
        <v>82</v>
      </c>
      <c r="AR10" s="2" t="s">
        <v>80</v>
      </c>
      <c r="AS10" s="2">
        <v>0</v>
      </c>
      <c r="AT10" s="2">
        <v>1</v>
      </c>
      <c r="AU10" s="2">
        <v>67.92</v>
      </c>
      <c r="AV10" s="3" t="s">
        <v>204</v>
      </c>
      <c r="AW10" s="3" t="s">
        <v>204</v>
      </c>
      <c r="AX10" s="2" t="s">
        <v>159</v>
      </c>
      <c r="AY10" s="2" t="s">
        <v>160</v>
      </c>
      <c r="AZ10" s="2" t="s">
        <v>212</v>
      </c>
      <c r="BA10" s="3" t="s">
        <v>213</v>
      </c>
      <c r="BB10" s="2" t="s">
        <v>214</v>
      </c>
      <c r="BC10" s="2" t="s">
        <v>215</v>
      </c>
      <c r="BD10" s="2" t="s">
        <v>216</v>
      </c>
      <c r="BE10" t="s">
        <v>217</v>
      </c>
    </row>
    <row r="11" spans="1:57">
      <c r="A11" s="2" t="s">
        <v>218</v>
      </c>
      <c r="B11" s="2" t="s">
        <v>219</v>
      </c>
      <c r="C11" s="2" t="s">
        <v>220</v>
      </c>
      <c r="D11" s="2" t="s">
        <v>220</v>
      </c>
      <c r="E11" s="2" t="s">
        <v>60</v>
      </c>
      <c r="F11" s="2" t="s">
        <v>61</v>
      </c>
      <c r="G11" s="2" t="s">
        <v>221</v>
      </c>
      <c r="H11" s="2" t="s">
        <v>222</v>
      </c>
      <c r="I11" s="2" t="s">
        <v>223</v>
      </c>
      <c r="J11" s="2" t="s">
        <v>95</v>
      </c>
      <c r="K11" s="3" t="s">
        <v>224</v>
      </c>
      <c r="L11" s="3" t="s">
        <v>225</v>
      </c>
      <c r="M11" s="3" t="s">
        <v>226</v>
      </c>
      <c r="N11" s="2">
        <v>32212</v>
      </c>
      <c r="O11" s="2" t="s">
        <v>69</v>
      </c>
      <c r="P11" s="2"/>
      <c r="Q11" s="2" t="s">
        <v>219</v>
      </c>
      <c r="R11" s="2"/>
      <c r="S11" s="2" t="s">
        <v>71</v>
      </c>
      <c r="T11" s="2" t="s">
        <v>72</v>
      </c>
      <c r="U11" s="2" t="s">
        <v>227</v>
      </c>
      <c r="V11" s="2" t="s">
        <v>228</v>
      </c>
      <c r="W11" s="2">
        <v>30.09</v>
      </c>
      <c r="X11" s="2">
        <v>0.17</v>
      </c>
      <c r="Y11" s="2">
        <v>150.45</v>
      </c>
      <c r="Z11" s="2">
        <v>727.81</v>
      </c>
      <c r="AA11" s="2">
        <v>123.73</v>
      </c>
      <c r="AB11" s="2">
        <v>0</v>
      </c>
      <c r="AC11" s="2">
        <v>0</v>
      </c>
      <c r="AD11" s="2">
        <v>0</v>
      </c>
      <c r="AE11" s="2">
        <v>0</v>
      </c>
      <c r="AF11" s="2" t="s">
        <v>75</v>
      </c>
      <c r="AG11" s="2" t="s">
        <v>76</v>
      </c>
      <c r="AH11" s="2" t="s">
        <v>77</v>
      </c>
      <c r="AI11" s="3" t="s">
        <v>78</v>
      </c>
      <c r="AJ11" s="2" t="s">
        <v>122</v>
      </c>
      <c r="AK11" s="3" t="s">
        <v>229</v>
      </c>
      <c r="AL11" s="2" t="s">
        <v>80</v>
      </c>
      <c r="AM11" s="2" t="s">
        <v>230</v>
      </c>
      <c r="AN11" s="2">
        <v>1001.99</v>
      </c>
      <c r="AO11" s="4">
        <f t="shared" si="0"/>
        <v>1132.2487</v>
      </c>
      <c r="AP11" s="4">
        <f t="shared" si="1"/>
        <v>1197.9191246</v>
      </c>
      <c r="AQ11" s="2" t="s">
        <v>82</v>
      </c>
      <c r="AR11" s="2" t="s">
        <v>80</v>
      </c>
      <c r="AS11" s="2">
        <v>0</v>
      </c>
      <c r="AT11" s="2">
        <v>0</v>
      </c>
      <c r="AU11" s="2"/>
      <c r="AV11" s="3"/>
      <c r="AW11" s="3"/>
      <c r="AX11" s="2"/>
      <c r="AY11" s="2"/>
      <c r="AZ11" s="2"/>
      <c r="BA11" s="3" t="s">
        <v>231</v>
      </c>
      <c r="BB11" s="2" t="s">
        <v>232</v>
      </c>
      <c r="BC11" s="2" t="s">
        <v>233</v>
      </c>
      <c r="BD11" s="2" t="s">
        <v>234</v>
      </c>
      <c r="BE11" t="s">
        <v>217</v>
      </c>
    </row>
    <row r="12" ht="13.5" spans="1:57">
      <c r="A12" s="2" t="s">
        <v>235</v>
      </c>
      <c r="B12" s="2" t="s">
        <v>236</v>
      </c>
      <c r="C12" s="2" t="s">
        <v>237</v>
      </c>
      <c r="D12" s="2" t="s">
        <v>237</v>
      </c>
      <c r="E12" s="2" t="s">
        <v>60</v>
      </c>
      <c r="F12" s="2" t="s">
        <v>61</v>
      </c>
      <c r="G12" s="2" t="s">
        <v>238</v>
      </c>
      <c r="H12" s="2" t="s">
        <v>239</v>
      </c>
      <c r="I12" s="2" t="s">
        <v>240</v>
      </c>
      <c r="J12" s="2" t="s">
        <v>241</v>
      </c>
      <c r="K12" s="3" t="s">
        <v>242</v>
      </c>
      <c r="L12" s="3" t="s">
        <v>243</v>
      </c>
      <c r="M12" s="3" t="s">
        <v>244</v>
      </c>
      <c r="N12" s="2">
        <v>14390</v>
      </c>
      <c r="O12" s="2" t="s">
        <v>69</v>
      </c>
      <c r="P12" s="2"/>
      <c r="Q12" s="2" t="s">
        <v>245</v>
      </c>
      <c r="R12" s="2"/>
      <c r="S12" s="2" t="s">
        <v>71</v>
      </c>
      <c r="T12" s="2" t="s">
        <v>72</v>
      </c>
      <c r="U12" s="2" t="s">
        <v>246</v>
      </c>
      <c r="V12" s="2" t="s">
        <v>120</v>
      </c>
      <c r="W12" s="2">
        <v>30.09</v>
      </c>
      <c r="X12" s="2">
        <v>0.17</v>
      </c>
      <c r="Y12" s="2">
        <v>150.45</v>
      </c>
      <c r="Z12" s="2">
        <v>1510.55</v>
      </c>
      <c r="AA12" s="2">
        <v>256.79</v>
      </c>
      <c r="AB12" s="2">
        <v>0</v>
      </c>
      <c r="AC12" s="2">
        <v>0</v>
      </c>
      <c r="AD12" s="2">
        <v>0</v>
      </c>
      <c r="AE12" s="2">
        <v>0</v>
      </c>
      <c r="AF12" s="2" t="s">
        <v>75</v>
      </c>
      <c r="AG12" s="2" t="s">
        <v>76</v>
      </c>
      <c r="AH12" s="2" t="s">
        <v>77</v>
      </c>
      <c r="AI12" s="3" t="s">
        <v>247</v>
      </c>
      <c r="AJ12" s="2" t="s">
        <v>122</v>
      </c>
      <c r="AK12" s="3" t="s">
        <v>248</v>
      </c>
      <c r="AL12" s="2" t="s">
        <v>80</v>
      </c>
      <c r="AM12" s="2" t="s">
        <v>249</v>
      </c>
      <c r="AN12" s="2">
        <v>1917.79</v>
      </c>
      <c r="AO12" s="4">
        <f t="shared" si="0"/>
        <v>2167.1027</v>
      </c>
      <c r="AP12" s="4">
        <f t="shared" si="1"/>
        <v>2292.7946566</v>
      </c>
      <c r="AQ12" s="2" t="s">
        <v>82</v>
      </c>
      <c r="AR12" s="2" t="s">
        <v>80</v>
      </c>
      <c r="AS12" s="2">
        <v>0</v>
      </c>
      <c r="AT12" s="2">
        <v>0</v>
      </c>
      <c r="AU12" s="2"/>
      <c r="AV12" s="3"/>
      <c r="AW12" s="3"/>
      <c r="AX12" s="2"/>
      <c r="AY12" s="2"/>
      <c r="AZ12" s="2"/>
      <c r="BA12" s="3" t="s">
        <v>250</v>
      </c>
      <c r="BB12" s="2" t="s">
        <v>251</v>
      </c>
      <c r="BC12" s="2" t="s">
        <v>252</v>
      </c>
      <c r="BD12" s="2" t="s">
        <v>253</v>
      </c>
      <c r="BE12" t="s">
        <v>217</v>
      </c>
    </row>
    <row r="13" ht="13.5" hidden="1" spans="1:57">
      <c r="A13" s="2" t="s">
        <v>145</v>
      </c>
      <c r="B13" s="2" t="s">
        <v>146</v>
      </c>
      <c r="C13" s="2" t="s">
        <v>254</v>
      </c>
      <c r="D13" s="2" t="s">
        <v>254</v>
      </c>
      <c r="E13" s="2" t="s">
        <v>60</v>
      </c>
      <c r="F13" s="2" t="s">
        <v>148</v>
      </c>
      <c r="G13" s="2" t="s">
        <v>255</v>
      </c>
      <c r="H13" s="2" t="s">
        <v>256</v>
      </c>
      <c r="I13" s="2" t="s">
        <v>257</v>
      </c>
      <c r="J13" s="2" t="s">
        <v>241</v>
      </c>
      <c r="K13" s="3" t="s">
        <v>258</v>
      </c>
      <c r="L13" s="3" t="s">
        <v>259</v>
      </c>
      <c r="M13" s="3" t="s">
        <v>260</v>
      </c>
      <c r="N13" s="2">
        <v>30121</v>
      </c>
      <c r="O13" s="2" t="s">
        <v>69</v>
      </c>
      <c r="P13" s="2"/>
      <c r="Q13" s="2" t="s">
        <v>155</v>
      </c>
      <c r="R13" s="2" t="s">
        <v>261</v>
      </c>
      <c r="S13" s="2" t="s">
        <v>71</v>
      </c>
      <c r="T13" s="2" t="s">
        <v>72</v>
      </c>
      <c r="U13" s="2" t="s">
        <v>262</v>
      </c>
      <c r="V13" s="2" t="s">
        <v>263</v>
      </c>
      <c r="W13" s="2">
        <v>30.09</v>
      </c>
      <c r="X13" s="2">
        <v>0.17</v>
      </c>
      <c r="Y13" s="2">
        <v>150.45</v>
      </c>
      <c r="Z13" s="2">
        <v>145.07</v>
      </c>
      <c r="AA13" s="2">
        <v>24.67</v>
      </c>
      <c r="AB13" s="2">
        <v>0</v>
      </c>
      <c r="AC13" s="2">
        <v>0</v>
      </c>
      <c r="AD13" s="2">
        <v>332.17</v>
      </c>
      <c r="AE13" s="2">
        <v>172.41</v>
      </c>
      <c r="AF13" s="2" t="s">
        <v>75</v>
      </c>
      <c r="AG13" s="2" t="s">
        <v>76</v>
      </c>
      <c r="AH13" s="2" t="s">
        <v>77</v>
      </c>
      <c r="AI13" s="3" t="s">
        <v>264</v>
      </c>
      <c r="AJ13" s="2" t="s">
        <v>122</v>
      </c>
      <c r="AK13" s="3" t="s">
        <v>265</v>
      </c>
      <c r="AL13" s="2" t="s">
        <v>80</v>
      </c>
      <c r="AM13" s="2" t="s">
        <v>158</v>
      </c>
      <c r="AN13" s="2">
        <v>824.77</v>
      </c>
      <c r="AO13" s="4">
        <f t="shared" si="0"/>
        <v>931.9901</v>
      </c>
      <c r="AP13" s="4">
        <f t="shared" si="1"/>
        <v>986.0455258</v>
      </c>
      <c r="AQ13" s="2" t="s">
        <v>82</v>
      </c>
      <c r="AR13" s="2" t="s">
        <v>80</v>
      </c>
      <c r="AS13" s="2">
        <v>1</v>
      </c>
      <c r="AT13" s="2">
        <v>1</v>
      </c>
      <c r="AU13" s="2">
        <v>96.55</v>
      </c>
      <c r="AV13" s="3" t="s">
        <v>260</v>
      </c>
      <c r="AW13" s="3" t="s">
        <v>260</v>
      </c>
      <c r="AX13" s="2" t="s">
        <v>159</v>
      </c>
      <c r="AY13" s="2" t="s">
        <v>160</v>
      </c>
      <c r="AZ13" s="2" t="s">
        <v>266</v>
      </c>
      <c r="BA13" s="3" t="s">
        <v>267</v>
      </c>
      <c r="BB13" s="2" t="s">
        <v>268</v>
      </c>
      <c r="BC13" s="2" t="s">
        <v>269</v>
      </c>
      <c r="BD13" s="2" t="s">
        <v>270</v>
      </c>
      <c r="BE13" t="s">
        <v>86</v>
      </c>
    </row>
    <row r="14" hidden="1" spans="1:57">
      <c r="A14" s="2" t="s">
        <v>145</v>
      </c>
      <c r="B14" s="2" t="s">
        <v>146</v>
      </c>
      <c r="C14" s="2" t="s">
        <v>271</v>
      </c>
      <c r="D14" s="2" t="s">
        <v>271</v>
      </c>
      <c r="E14" s="2" t="s">
        <v>60</v>
      </c>
      <c r="F14" s="2" t="s">
        <v>148</v>
      </c>
      <c r="G14" s="2" t="s">
        <v>272</v>
      </c>
      <c r="H14" s="2" t="s">
        <v>273</v>
      </c>
      <c r="I14" s="2" t="s">
        <v>274</v>
      </c>
      <c r="J14" s="2" t="s">
        <v>65</v>
      </c>
      <c r="K14" s="3" t="s">
        <v>275</v>
      </c>
      <c r="L14" s="3" t="s">
        <v>276</v>
      </c>
      <c r="M14" s="3" t="s">
        <v>277</v>
      </c>
      <c r="N14" s="2">
        <v>22525</v>
      </c>
      <c r="O14" s="2" t="s">
        <v>69</v>
      </c>
      <c r="P14" s="2"/>
      <c r="Q14" s="2" t="s">
        <v>155</v>
      </c>
      <c r="R14" s="2" t="s">
        <v>278</v>
      </c>
      <c r="S14" s="2" t="s">
        <v>71</v>
      </c>
      <c r="T14" s="2" t="s">
        <v>72</v>
      </c>
      <c r="U14" s="2" t="s">
        <v>100</v>
      </c>
      <c r="V14" s="2" t="s">
        <v>101</v>
      </c>
      <c r="W14" s="2">
        <v>30.09</v>
      </c>
      <c r="X14" s="2">
        <v>0.17</v>
      </c>
      <c r="Y14" s="2">
        <v>60.18</v>
      </c>
      <c r="Z14" s="2">
        <v>17.45</v>
      </c>
      <c r="AA14" s="2">
        <v>2.97</v>
      </c>
      <c r="AB14" s="2">
        <v>0</v>
      </c>
      <c r="AC14" s="2">
        <v>0</v>
      </c>
      <c r="AD14" s="2">
        <v>641.31</v>
      </c>
      <c r="AE14" s="2">
        <v>258.62</v>
      </c>
      <c r="AF14" s="2" t="s">
        <v>75</v>
      </c>
      <c r="AG14" s="2" t="s">
        <v>76</v>
      </c>
      <c r="AH14" s="2" t="s">
        <v>77</v>
      </c>
      <c r="AI14" s="3" t="s">
        <v>264</v>
      </c>
      <c r="AJ14" s="2" t="s">
        <v>122</v>
      </c>
      <c r="AK14" s="3" t="s">
        <v>279</v>
      </c>
      <c r="AL14" s="2" t="s">
        <v>80</v>
      </c>
      <c r="AM14" s="2" t="s">
        <v>158</v>
      </c>
      <c r="AN14" s="2">
        <v>980.53</v>
      </c>
      <c r="AO14" s="4">
        <f t="shared" si="0"/>
        <v>1107.9989</v>
      </c>
      <c r="AP14" s="4">
        <f t="shared" si="1"/>
        <v>1172.2628362</v>
      </c>
      <c r="AQ14" s="2" t="s">
        <v>82</v>
      </c>
      <c r="AR14" s="2" t="s">
        <v>80</v>
      </c>
      <c r="AS14" s="2">
        <v>1</v>
      </c>
      <c r="AT14" s="2">
        <v>1</v>
      </c>
      <c r="AU14" s="2">
        <v>186.45</v>
      </c>
      <c r="AV14" s="3" t="s">
        <v>277</v>
      </c>
      <c r="AW14" s="3" t="s">
        <v>277</v>
      </c>
      <c r="AX14" s="2" t="s">
        <v>159</v>
      </c>
      <c r="AY14" s="2" t="s">
        <v>160</v>
      </c>
      <c r="AZ14" s="2" t="s">
        <v>280</v>
      </c>
      <c r="BA14" s="3" t="s">
        <v>281</v>
      </c>
      <c r="BB14" s="2" t="s">
        <v>282</v>
      </c>
      <c r="BC14" s="2" t="s">
        <v>163</v>
      </c>
      <c r="BD14" s="2" t="s">
        <v>283</v>
      </c>
      <c r="BE14" t="s">
        <v>86</v>
      </c>
    </row>
    <row r="15" ht="13.5" hidden="1" spans="1:57">
      <c r="A15" s="2" t="s">
        <v>57</v>
      </c>
      <c r="B15" s="2" t="s">
        <v>58</v>
      </c>
      <c r="C15" s="2" t="s">
        <v>284</v>
      </c>
      <c r="D15" s="2" t="s">
        <v>284</v>
      </c>
      <c r="E15" s="2" t="s">
        <v>60</v>
      </c>
      <c r="F15" s="2" t="s">
        <v>61</v>
      </c>
      <c r="G15" s="2" t="s">
        <v>285</v>
      </c>
      <c r="H15" s="2" t="s">
        <v>286</v>
      </c>
      <c r="I15" s="2" t="s">
        <v>287</v>
      </c>
      <c r="J15" s="2" t="s">
        <v>95</v>
      </c>
      <c r="K15" s="3" t="s">
        <v>288</v>
      </c>
      <c r="L15" s="3" t="s">
        <v>289</v>
      </c>
      <c r="M15" s="3" t="s">
        <v>290</v>
      </c>
      <c r="N15" s="2">
        <v>42239</v>
      </c>
      <c r="O15" s="2" t="s">
        <v>69</v>
      </c>
      <c r="P15" s="2"/>
      <c r="Q15" s="2" t="s">
        <v>70</v>
      </c>
      <c r="R15" s="2"/>
      <c r="S15" s="2" t="s">
        <v>71</v>
      </c>
      <c r="T15" s="2" t="s">
        <v>72</v>
      </c>
      <c r="U15" s="2" t="s">
        <v>73</v>
      </c>
      <c r="V15" s="2" t="s">
        <v>74</v>
      </c>
      <c r="W15" s="2">
        <v>30.09</v>
      </c>
      <c r="X15" s="2">
        <v>0.17</v>
      </c>
      <c r="Y15" s="2">
        <v>90.27</v>
      </c>
      <c r="Z15" s="2">
        <v>21.13</v>
      </c>
      <c r="AA15" s="2">
        <v>3.59</v>
      </c>
      <c r="AB15" s="2">
        <v>0</v>
      </c>
      <c r="AC15" s="2">
        <v>0</v>
      </c>
      <c r="AD15" s="2">
        <v>0</v>
      </c>
      <c r="AE15" s="2">
        <v>0</v>
      </c>
      <c r="AF15" s="2" t="s">
        <v>75</v>
      </c>
      <c r="AG15" s="2" t="s">
        <v>76</v>
      </c>
      <c r="AH15" s="2" t="s">
        <v>77</v>
      </c>
      <c r="AI15" s="3" t="s">
        <v>78</v>
      </c>
      <c r="AJ15" s="2"/>
      <c r="AK15" s="3" t="s">
        <v>291</v>
      </c>
      <c r="AL15" s="2" t="s">
        <v>80</v>
      </c>
      <c r="AM15" s="2" t="s">
        <v>81</v>
      </c>
      <c r="AN15" s="2">
        <v>114.99</v>
      </c>
      <c r="AO15" s="4">
        <f t="shared" si="0"/>
        <v>129.9387</v>
      </c>
      <c r="AP15" s="4">
        <f t="shared" si="1"/>
        <v>137.4751446</v>
      </c>
      <c r="AQ15" s="2" t="s">
        <v>82</v>
      </c>
      <c r="AR15" s="2" t="s">
        <v>80</v>
      </c>
      <c r="AS15" s="2">
        <v>0</v>
      </c>
      <c r="AT15" s="2">
        <v>0</v>
      </c>
      <c r="AU15" s="2"/>
      <c r="AV15" s="3"/>
      <c r="AW15" s="3"/>
      <c r="AX15" s="2"/>
      <c r="AY15" s="2"/>
      <c r="AZ15" s="2"/>
      <c r="BA15" s="3" t="s">
        <v>292</v>
      </c>
      <c r="BB15" s="2" t="s">
        <v>83</v>
      </c>
      <c r="BC15" s="2" t="s">
        <v>84</v>
      </c>
      <c r="BD15" s="2" t="s">
        <v>85</v>
      </c>
      <c r="BE15" t="s">
        <v>86</v>
      </c>
    </row>
    <row r="16" ht="13.5" spans="1:57">
      <c r="A16" s="2" t="s">
        <v>293</v>
      </c>
      <c r="B16" s="2" t="s">
        <v>294</v>
      </c>
      <c r="C16" s="2" t="s">
        <v>295</v>
      </c>
      <c r="D16" s="2" t="s">
        <v>295</v>
      </c>
      <c r="E16" s="2" t="s">
        <v>60</v>
      </c>
      <c r="F16" s="2" t="s">
        <v>61</v>
      </c>
      <c r="G16" s="2" t="s">
        <v>168</v>
      </c>
      <c r="H16" s="2" t="s">
        <v>169</v>
      </c>
      <c r="I16" s="2" t="s">
        <v>170</v>
      </c>
      <c r="J16" s="2" t="s">
        <v>171</v>
      </c>
      <c r="K16" s="3" t="s">
        <v>172</v>
      </c>
      <c r="L16" s="3" t="s">
        <v>173</v>
      </c>
      <c r="M16" s="3" t="s">
        <v>296</v>
      </c>
      <c r="N16" s="2">
        <v>4523</v>
      </c>
      <c r="O16" s="2" t="s">
        <v>69</v>
      </c>
      <c r="P16" s="2"/>
      <c r="Q16" s="2" t="s">
        <v>297</v>
      </c>
      <c r="R16" s="2"/>
      <c r="S16" s="2" t="s">
        <v>71</v>
      </c>
      <c r="T16" s="2" t="s">
        <v>72</v>
      </c>
      <c r="U16" s="2" t="s">
        <v>119</v>
      </c>
      <c r="V16" s="2" t="s">
        <v>120</v>
      </c>
      <c r="W16" s="2">
        <v>30.09</v>
      </c>
      <c r="X16" s="2">
        <v>0.17</v>
      </c>
      <c r="Y16" s="2">
        <v>105.27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 t="s">
        <v>75</v>
      </c>
      <c r="AG16" s="2" t="s">
        <v>102</v>
      </c>
      <c r="AH16" s="2" t="s">
        <v>77</v>
      </c>
      <c r="AI16" s="3" t="s">
        <v>175</v>
      </c>
      <c r="AJ16" s="2" t="s">
        <v>122</v>
      </c>
      <c r="AK16" s="3" t="s">
        <v>175</v>
      </c>
      <c r="AL16" s="2" t="s">
        <v>80</v>
      </c>
      <c r="AM16" s="2" t="s">
        <v>298</v>
      </c>
      <c r="AN16" s="2">
        <v>105.27</v>
      </c>
      <c r="AO16" s="4">
        <f t="shared" si="0"/>
        <v>118.9551</v>
      </c>
      <c r="AP16" s="4">
        <f t="shared" si="1"/>
        <v>125.8544958</v>
      </c>
      <c r="AQ16" s="2" t="s">
        <v>82</v>
      </c>
      <c r="AR16" s="2" t="s">
        <v>80</v>
      </c>
      <c r="AS16" s="2">
        <v>0</v>
      </c>
      <c r="AT16" s="2">
        <v>0</v>
      </c>
      <c r="AU16" s="2"/>
      <c r="AV16" s="3"/>
      <c r="AW16" s="3"/>
      <c r="AX16" s="2"/>
      <c r="AY16" s="2"/>
      <c r="AZ16" s="2"/>
      <c r="BA16" s="3" t="s">
        <v>139</v>
      </c>
      <c r="BB16" s="2" t="s">
        <v>299</v>
      </c>
      <c r="BC16" s="2" t="s">
        <v>300</v>
      </c>
      <c r="BD16" s="2" t="s">
        <v>301</v>
      </c>
      <c r="BE16" t="s">
        <v>86</v>
      </c>
    </row>
    <row r="17" ht="13.5" hidden="1" spans="1:57">
      <c r="A17" s="2" t="s">
        <v>302</v>
      </c>
      <c r="B17" s="2" t="s">
        <v>303</v>
      </c>
      <c r="C17" s="2" t="s">
        <v>304</v>
      </c>
      <c r="D17" s="2" t="s">
        <v>304</v>
      </c>
      <c r="E17" s="2" t="s">
        <v>60</v>
      </c>
      <c r="F17" s="2" t="s">
        <v>61</v>
      </c>
      <c r="G17" s="2" t="s">
        <v>305</v>
      </c>
      <c r="H17" s="2" t="s">
        <v>306</v>
      </c>
      <c r="I17" s="2" t="s">
        <v>307</v>
      </c>
      <c r="J17" s="2" t="s">
        <v>308</v>
      </c>
      <c r="K17" s="3" t="s">
        <v>309</v>
      </c>
      <c r="L17" s="3" t="s">
        <v>265</v>
      </c>
      <c r="M17" s="3" t="s">
        <v>310</v>
      </c>
      <c r="N17" s="2">
        <v>57766</v>
      </c>
      <c r="O17" s="2" t="s">
        <v>69</v>
      </c>
      <c r="P17" s="2"/>
      <c r="Q17" s="2" t="s">
        <v>311</v>
      </c>
      <c r="R17" s="2"/>
      <c r="S17" s="2" t="s">
        <v>71</v>
      </c>
      <c r="T17" s="2" t="s">
        <v>72</v>
      </c>
      <c r="U17" s="2" t="s">
        <v>73</v>
      </c>
      <c r="V17" s="2" t="s">
        <v>74</v>
      </c>
      <c r="W17" s="2">
        <v>30.09</v>
      </c>
      <c r="X17" s="2">
        <v>0.17</v>
      </c>
      <c r="Y17" s="2">
        <v>90.27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 t="s">
        <v>75</v>
      </c>
      <c r="AG17" s="2" t="s">
        <v>102</v>
      </c>
      <c r="AH17" s="2" t="s">
        <v>77</v>
      </c>
      <c r="AI17" s="3" t="s">
        <v>312</v>
      </c>
      <c r="AJ17" s="2" t="s">
        <v>122</v>
      </c>
      <c r="AK17" s="3" t="s">
        <v>312</v>
      </c>
      <c r="AL17" s="2" t="s">
        <v>80</v>
      </c>
      <c r="AM17" s="2" t="s">
        <v>313</v>
      </c>
      <c r="AN17" s="2">
        <v>90.27</v>
      </c>
      <c r="AO17" s="4">
        <f t="shared" si="0"/>
        <v>102.0051</v>
      </c>
      <c r="AP17" s="4">
        <f t="shared" si="1"/>
        <v>107.9213958</v>
      </c>
      <c r="AQ17" s="2" t="s">
        <v>82</v>
      </c>
      <c r="AR17" s="2" t="s">
        <v>80</v>
      </c>
      <c r="AS17" s="2">
        <v>0</v>
      </c>
      <c r="AT17" s="2">
        <v>0</v>
      </c>
      <c r="AU17" s="2"/>
      <c r="AV17" s="3"/>
      <c r="AW17" s="3"/>
      <c r="AX17" s="2"/>
      <c r="AY17" s="2"/>
      <c r="AZ17" s="2"/>
      <c r="BA17" s="3" t="s">
        <v>310</v>
      </c>
      <c r="BB17" s="2" t="s">
        <v>314</v>
      </c>
      <c r="BC17" s="2" t="s">
        <v>315</v>
      </c>
      <c r="BD17" s="2" t="s">
        <v>316</v>
      </c>
      <c r="BE17" t="s">
        <v>86</v>
      </c>
    </row>
    <row r="18" ht="13.5" spans="1:57">
      <c r="A18" s="2" t="s">
        <v>218</v>
      </c>
      <c r="B18" s="2" t="s">
        <v>219</v>
      </c>
      <c r="C18" s="2" t="s">
        <v>317</v>
      </c>
      <c r="D18" s="2" t="s">
        <v>317</v>
      </c>
      <c r="E18" s="2" t="s">
        <v>60</v>
      </c>
      <c r="F18" s="2" t="s">
        <v>61</v>
      </c>
      <c r="G18" s="2" t="s">
        <v>318</v>
      </c>
      <c r="H18" s="2" t="s">
        <v>319</v>
      </c>
      <c r="I18" s="2" t="s">
        <v>320</v>
      </c>
      <c r="J18" s="2" t="s">
        <v>95</v>
      </c>
      <c r="K18" s="3" t="s">
        <v>321</v>
      </c>
      <c r="L18" s="3" t="s">
        <v>322</v>
      </c>
      <c r="M18" s="3" t="s">
        <v>323</v>
      </c>
      <c r="N18" s="2">
        <v>12901</v>
      </c>
      <c r="O18" s="2" t="s">
        <v>69</v>
      </c>
      <c r="P18" s="2"/>
      <c r="Q18" s="2" t="s">
        <v>219</v>
      </c>
      <c r="R18" s="2"/>
      <c r="S18" s="2" t="s">
        <v>71</v>
      </c>
      <c r="T18" s="2" t="s">
        <v>72</v>
      </c>
      <c r="U18" s="2" t="s">
        <v>324</v>
      </c>
      <c r="V18" s="2" t="s">
        <v>325</v>
      </c>
      <c r="W18" s="2">
        <v>30.09</v>
      </c>
      <c r="X18" s="2">
        <v>0.17</v>
      </c>
      <c r="Y18" s="2">
        <v>150.45</v>
      </c>
      <c r="Z18" s="2">
        <v>888.37</v>
      </c>
      <c r="AA18" s="2">
        <v>151.02</v>
      </c>
      <c r="AB18" s="2">
        <v>0</v>
      </c>
      <c r="AC18" s="2">
        <v>0</v>
      </c>
      <c r="AD18" s="2">
        <v>0</v>
      </c>
      <c r="AE18" s="2">
        <v>0</v>
      </c>
      <c r="AF18" s="2" t="s">
        <v>75</v>
      </c>
      <c r="AG18" s="2" t="s">
        <v>76</v>
      </c>
      <c r="AH18" s="2" t="s">
        <v>77</v>
      </c>
      <c r="AI18" s="3" t="s">
        <v>78</v>
      </c>
      <c r="AJ18" s="2"/>
      <c r="AK18" s="3" t="s">
        <v>326</v>
      </c>
      <c r="AL18" s="2" t="s">
        <v>80</v>
      </c>
      <c r="AM18" s="2" t="s">
        <v>230</v>
      </c>
      <c r="AN18" s="2">
        <v>1189.84</v>
      </c>
      <c r="AO18" s="4">
        <f t="shared" si="0"/>
        <v>1344.5192</v>
      </c>
      <c r="AP18" s="4">
        <f t="shared" si="1"/>
        <v>1422.5013136</v>
      </c>
      <c r="AQ18" s="2" t="s">
        <v>82</v>
      </c>
      <c r="AR18" s="2" t="s">
        <v>80</v>
      </c>
      <c r="AS18" s="2">
        <v>0</v>
      </c>
      <c r="AT18" s="2">
        <v>0</v>
      </c>
      <c r="AU18" s="2"/>
      <c r="AV18" s="3"/>
      <c r="AW18" s="3"/>
      <c r="AX18" s="2"/>
      <c r="AY18" s="2"/>
      <c r="AZ18" s="2"/>
      <c r="BA18" s="3" t="s">
        <v>327</v>
      </c>
      <c r="BB18" s="2" t="s">
        <v>232</v>
      </c>
      <c r="BC18" s="2" t="s">
        <v>233</v>
      </c>
      <c r="BD18" s="2" t="s">
        <v>328</v>
      </c>
      <c r="BE18" t="s">
        <v>217</v>
      </c>
    </row>
    <row r="19" spans="1:57">
      <c r="A19" s="2" t="s">
        <v>329</v>
      </c>
      <c r="B19" s="2" t="s">
        <v>330</v>
      </c>
      <c r="C19" s="2" t="s">
        <v>331</v>
      </c>
      <c r="D19" s="2" t="s">
        <v>331</v>
      </c>
      <c r="E19" s="2" t="s">
        <v>60</v>
      </c>
      <c r="F19" s="2" t="s">
        <v>61</v>
      </c>
      <c r="G19" s="2" t="s">
        <v>332</v>
      </c>
      <c r="H19" s="2" t="s">
        <v>333</v>
      </c>
      <c r="I19" s="2" t="s">
        <v>334</v>
      </c>
      <c r="J19" s="2" t="s">
        <v>65</v>
      </c>
      <c r="K19" s="3" t="s">
        <v>335</v>
      </c>
      <c r="L19" s="3" t="s">
        <v>336</v>
      </c>
      <c r="M19" s="3" t="s">
        <v>118</v>
      </c>
      <c r="N19" s="2">
        <v>21122</v>
      </c>
      <c r="O19" s="2" t="s">
        <v>69</v>
      </c>
      <c r="P19" s="2"/>
      <c r="Q19" s="2" t="s">
        <v>337</v>
      </c>
      <c r="R19" s="2"/>
      <c r="S19" s="2" t="s">
        <v>71</v>
      </c>
      <c r="T19" s="2" t="s">
        <v>72</v>
      </c>
      <c r="U19" s="2" t="s">
        <v>246</v>
      </c>
      <c r="V19" s="2" t="s">
        <v>120</v>
      </c>
      <c r="W19" s="2">
        <v>30.09</v>
      </c>
      <c r="X19" s="2">
        <v>0.17</v>
      </c>
      <c r="Y19" s="2">
        <v>90.27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 t="s">
        <v>75</v>
      </c>
      <c r="AG19" s="2" t="s">
        <v>102</v>
      </c>
      <c r="AH19" s="2" t="s">
        <v>77</v>
      </c>
      <c r="AI19" s="3" t="s">
        <v>121</v>
      </c>
      <c r="AJ19" s="2" t="s">
        <v>122</v>
      </c>
      <c r="AK19" s="3" t="s">
        <v>121</v>
      </c>
      <c r="AL19" s="2" t="s">
        <v>80</v>
      </c>
      <c r="AM19" s="2" t="s">
        <v>338</v>
      </c>
      <c r="AN19" s="2">
        <v>90.27</v>
      </c>
      <c r="AO19" s="4">
        <f t="shared" si="0"/>
        <v>102.0051</v>
      </c>
      <c r="AP19" s="4">
        <f t="shared" si="1"/>
        <v>107.9213958</v>
      </c>
      <c r="AQ19" s="2" t="s">
        <v>82</v>
      </c>
      <c r="AR19" s="2" t="s">
        <v>80</v>
      </c>
      <c r="AS19" s="2">
        <v>0</v>
      </c>
      <c r="AT19" s="2">
        <v>0</v>
      </c>
      <c r="AU19" s="2"/>
      <c r="AV19" s="3"/>
      <c r="AW19" s="3"/>
      <c r="AX19" s="2"/>
      <c r="AY19" s="2"/>
      <c r="AZ19" s="2"/>
      <c r="BA19" s="3" t="s">
        <v>124</v>
      </c>
      <c r="BB19" s="2" t="s">
        <v>339</v>
      </c>
      <c r="BC19" s="2" t="s">
        <v>340</v>
      </c>
      <c r="BD19" s="2" t="s">
        <v>341</v>
      </c>
      <c r="BE19" t="s">
        <v>86</v>
      </c>
    </row>
    <row r="20" ht="13.5" spans="1:57">
      <c r="A20" s="2" t="s">
        <v>197</v>
      </c>
      <c r="B20" s="2" t="s">
        <v>198</v>
      </c>
      <c r="C20" s="2" t="s">
        <v>342</v>
      </c>
      <c r="D20" s="2" t="s">
        <v>342</v>
      </c>
      <c r="E20" s="2" t="s">
        <v>60</v>
      </c>
      <c r="F20" s="2" t="s">
        <v>61</v>
      </c>
      <c r="G20" s="2" t="s">
        <v>343</v>
      </c>
      <c r="H20" s="2" t="s">
        <v>344</v>
      </c>
      <c r="I20" s="2" t="s">
        <v>345</v>
      </c>
      <c r="J20" s="2" t="s">
        <v>308</v>
      </c>
      <c r="K20" s="3" t="s">
        <v>346</v>
      </c>
      <c r="L20" s="3" t="s">
        <v>347</v>
      </c>
      <c r="M20" s="3" t="s">
        <v>348</v>
      </c>
      <c r="N20" s="2">
        <v>42912</v>
      </c>
      <c r="O20" s="2" t="s">
        <v>69</v>
      </c>
      <c r="P20" s="2"/>
      <c r="Q20" s="2" t="s">
        <v>205</v>
      </c>
      <c r="R20" s="2"/>
      <c r="S20" s="2" t="s">
        <v>71</v>
      </c>
      <c r="T20" s="2" t="s">
        <v>72</v>
      </c>
      <c r="U20" s="2" t="s">
        <v>119</v>
      </c>
      <c r="V20" s="2" t="s">
        <v>120</v>
      </c>
      <c r="W20" s="2">
        <v>30.09</v>
      </c>
      <c r="X20" s="2">
        <v>0.17</v>
      </c>
      <c r="Y20" s="2">
        <v>105.27</v>
      </c>
      <c r="Z20" s="2">
        <v>2030.06</v>
      </c>
      <c r="AA20" s="2">
        <v>345.11</v>
      </c>
      <c r="AB20" s="2">
        <v>0</v>
      </c>
      <c r="AC20" s="2">
        <v>0</v>
      </c>
      <c r="AD20" s="2">
        <v>0</v>
      </c>
      <c r="AE20" s="2">
        <v>0</v>
      </c>
      <c r="AF20" s="2" t="s">
        <v>75</v>
      </c>
      <c r="AG20" s="2" t="s">
        <v>76</v>
      </c>
      <c r="AH20" s="2" t="s">
        <v>77</v>
      </c>
      <c r="AI20" s="3" t="s">
        <v>78</v>
      </c>
      <c r="AJ20" s="2" t="s">
        <v>122</v>
      </c>
      <c r="AK20" s="3" t="s">
        <v>349</v>
      </c>
      <c r="AL20" s="2" t="s">
        <v>80</v>
      </c>
      <c r="AM20" s="2" t="s">
        <v>211</v>
      </c>
      <c r="AN20" s="2">
        <v>2480.44</v>
      </c>
      <c r="AO20" s="4">
        <f t="shared" si="0"/>
        <v>2802.8972</v>
      </c>
      <c r="AP20" s="4">
        <f t="shared" si="1"/>
        <v>2965.4652376</v>
      </c>
      <c r="AQ20" s="2" t="s">
        <v>82</v>
      </c>
      <c r="AR20" s="2" t="s">
        <v>80</v>
      </c>
      <c r="AS20" s="2">
        <v>0</v>
      </c>
      <c r="AT20" s="2">
        <v>0</v>
      </c>
      <c r="AU20" s="2"/>
      <c r="AV20" s="3"/>
      <c r="AW20" s="3"/>
      <c r="AX20" s="2"/>
      <c r="AY20" s="2"/>
      <c r="AZ20" s="2"/>
      <c r="BA20" s="3" t="s">
        <v>350</v>
      </c>
      <c r="BB20" s="2" t="s">
        <v>351</v>
      </c>
      <c r="BC20" s="2" t="s">
        <v>352</v>
      </c>
      <c r="BD20" s="2" t="s">
        <v>353</v>
      </c>
      <c r="BE20" t="s">
        <v>86</v>
      </c>
    </row>
    <row r="21" ht="13.5" hidden="1" spans="1:56">
      <c r="A21" s="2"/>
      <c r="B21" s="2"/>
      <c r="C21" s="2" t="s">
        <v>354</v>
      </c>
      <c r="D21" s="2" t="s">
        <v>354</v>
      </c>
      <c r="E21" s="2" t="s">
        <v>88</v>
      </c>
      <c r="F21" s="2"/>
      <c r="G21" s="2"/>
      <c r="H21" s="2"/>
      <c r="I21" s="2"/>
      <c r="J21" s="2"/>
      <c r="K21" s="3"/>
      <c r="L21" s="3"/>
      <c r="M21" s="3"/>
      <c r="N21" s="2">
        <v>0</v>
      </c>
      <c r="O21" s="2"/>
      <c r="P21" s="2"/>
      <c r="Q21" s="2"/>
      <c r="R21" s="2"/>
      <c r="S21" s="2" t="s">
        <v>71</v>
      </c>
      <c r="T21" s="2" t="s">
        <v>72</v>
      </c>
      <c r="U21" s="2"/>
      <c r="V21" s="2"/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/>
      <c r="AG21" s="2"/>
      <c r="AH21" s="2"/>
      <c r="AI21" s="3"/>
      <c r="AJ21" s="2"/>
      <c r="AK21" s="3"/>
      <c r="AL21" s="2"/>
      <c r="AM21" s="2"/>
      <c r="AN21" s="2">
        <v>0</v>
      </c>
      <c r="AO21" s="4">
        <f t="shared" si="0"/>
        <v>0</v>
      </c>
      <c r="AP21" s="4"/>
      <c r="AQ21" s="2" t="s">
        <v>82</v>
      </c>
      <c r="AR21" s="2"/>
      <c r="AS21" s="2">
        <v>0</v>
      </c>
      <c r="AT21" s="2">
        <v>0</v>
      </c>
      <c r="AU21" s="2">
        <v>0</v>
      </c>
      <c r="AV21" s="3"/>
      <c r="AW21" s="3"/>
      <c r="AX21" s="2"/>
      <c r="AY21" s="2"/>
      <c r="AZ21" s="2"/>
      <c r="BA21" s="3"/>
      <c r="BB21" s="2"/>
      <c r="BC21" s="2"/>
      <c r="BD21" s="2"/>
    </row>
    <row r="22" hidden="1" spans="1:56">
      <c r="A22" s="2"/>
      <c r="B22" s="2"/>
      <c r="C22" s="2" t="s">
        <v>355</v>
      </c>
      <c r="D22" s="2" t="s">
        <v>355</v>
      </c>
      <c r="E22" s="2" t="s">
        <v>88</v>
      </c>
      <c r="F22" s="2"/>
      <c r="G22" s="2"/>
      <c r="H22" s="2"/>
      <c r="I22" s="2"/>
      <c r="J22" s="2"/>
      <c r="K22" s="3"/>
      <c r="L22" s="3"/>
      <c r="M22" s="3"/>
      <c r="N22" s="2">
        <v>0</v>
      </c>
      <c r="O22" s="2"/>
      <c r="P22" s="2"/>
      <c r="Q22" s="2"/>
      <c r="R22" s="2"/>
      <c r="S22" s="2" t="s">
        <v>71</v>
      </c>
      <c r="T22" s="2" t="s">
        <v>72</v>
      </c>
      <c r="U22" s="2"/>
      <c r="V22" s="2"/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/>
      <c r="AG22" s="2"/>
      <c r="AH22" s="2"/>
      <c r="AI22" s="3"/>
      <c r="AJ22" s="2"/>
      <c r="AK22" s="3"/>
      <c r="AL22" s="2"/>
      <c r="AM22" s="2"/>
      <c r="AN22" s="2">
        <v>121.28</v>
      </c>
      <c r="AO22" s="4">
        <f t="shared" si="0"/>
        <v>137.0464</v>
      </c>
      <c r="AP22" s="4"/>
      <c r="AQ22" s="2" t="s">
        <v>82</v>
      </c>
      <c r="AR22" s="2"/>
      <c r="AS22" s="2">
        <v>0</v>
      </c>
      <c r="AT22" s="2">
        <v>0</v>
      </c>
      <c r="AU22" s="2">
        <v>0</v>
      </c>
      <c r="AV22" s="3"/>
      <c r="AW22" s="3"/>
      <c r="AX22" s="2"/>
      <c r="AY22" s="2"/>
      <c r="AZ22" s="2"/>
      <c r="BA22" s="3"/>
      <c r="BB22" s="2"/>
      <c r="BC22" s="2"/>
      <c r="BD22" s="2"/>
    </row>
    <row r="23" hidden="1" spans="1:56">
      <c r="A23" s="2"/>
      <c r="B23" s="2"/>
      <c r="C23" s="2" t="s">
        <v>356</v>
      </c>
      <c r="D23" s="2" t="s">
        <v>356</v>
      </c>
      <c r="E23" s="2" t="s">
        <v>88</v>
      </c>
      <c r="F23" s="2"/>
      <c r="G23" s="2"/>
      <c r="H23" s="2"/>
      <c r="I23" s="2"/>
      <c r="J23" s="2"/>
      <c r="K23" s="3"/>
      <c r="L23" s="3"/>
      <c r="M23" s="3"/>
      <c r="N23" s="2">
        <v>0</v>
      </c>
      <c r="O23" s="2"/>
      <c r="P23" s="2"/>
      <c r="Q23" s="2"/>
      <c r="R23" s="2"/>
      <c r="S23" s="2" t="s">
        <v>71</v>
      </c>
      <c r="T23" s="2" t="s">
        <v>72</v>
      </c>
      <c r="U23" s="2"/>
      <c r="V23" s="2"/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/>
      <c r="AG23" s="2"/>
      <c r="AH23" s="2"/>
      <c r="AI23" s="3"/>
      <c r="AJ23" s="2"/>
      <c r="AK23" s="3"/>
      <c r="AL23" s="2"/>
      <c r="AM23" s="2"/>
      <c r="AN23" s="2">
        <v>130.45</v>
      </c>
      <c r="AO23" s="4">
        <f t="shared" si="0"/>
        <v>147.4085</v>
      </c>
      <c r="AP23" s="4"/>
      <c r="AQ23" s="2" t="s">
        <v>82</v>
      </c>
      <c r="AR23" s="2"/>
      <c r="AS23" s="2">
        <v>0</v>
      </c>
      <c r="AT23" s="2">
        <v>0</v>
      </c>
      <c r="AU23" s="2">
        <v>0</v>
      </c>
      <c r="AV23" s="3"/>
      <c r="AW23" s="3"/>
      <c r="AX23" s="2"/>
      <c r="AY23" s="2"/>
      <c r="AZ23" s="2"/>
      <c r="BA23" s="3"/>
      <c r="BB23" s="2"/>
      <c r="BC23" s="2"/>
      <c r="BD23" s="2"/>
    </row>
    <row r="24" ht="13.5" hidden="1" spans="1:56">
      <c r="A24" s="2"/>
      <c r="B24" s="2"/>
      <c r="C24" s="2" t="s">
        <v>357</v>
      </c>
      <c r="D24" s="2" t="s">
        <v>357</v>
      </c>
      <c r="E24" s="2" t="s">
        <v>88</v>
      </c>
      <c r="F24" s="2"/>
      <c r="G24" s="2"/>
      <c r="H24" s="2"/>
      <c r="I24" s="2"/>
      <c r="J24" s="2"/>
      <c r="K24" s="3"/>
      <c r="L24" s="3"/>
      <c r="M24" s="3"/>
      <c r="N24" s="2">
        <v>0</v>
      </c>
      <c r="O24" s="2"/>
      <c r="P24" s="2"/>
      <c r="Q24" s="2"/>
      <c r="R24" s="2"/>
      <c r="S24" s="2" t="s">
        <v>71</v>
      </c>
      <c r="T24" s="2" t="s">
        <v>72</v>
      </c>
      <c r="U24" s="2"/>
      <c r="V24" s="2"/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/>
      <c r="AG24" s="2"/>
      <c r="AH24" s="2"/>
      <c r="AI24" s="3"/>
      <c r="AJ24" s="2"/>
      <c r="AK24" s="3"/>
      <c r="AL24" s="2"/>
      <c r="AM24" s="2"/>
      <c r="AN24" s="2">
        <v>53.04</v>
      </c>
      <c r="AO24" s="4">
        <f t="shared" si="0"/>
        <v>59.9352</v>
      </c>
      <c r="AP24" s="4"/>
      <c r="AQ24" s="2" t="s">
        <v>82</v>
      </c>
      <c r="AR24" s="2"/>
      <c r="AS24" s="2">
        <v>0</v>
      </c>
      <c r="AT24" s="2">
        <v>0</v>
      </c>
      <c r="AU24" s="2">
        <v>0</v>
      </c>
      <c r="AV24" s="3"/>
      <c r="AW24" s="3"/>
      <c r="AX24" s="2"/>
      <c r="AY24" s="2"/>
      <c r="AZ24" s="2"/>
      <c r="BA24" s="3"/>
      <c r="BB24" s="2"/>
      <c r="BC24" s="2"/>
      <c r="BD24" s="2"/>
    </row>
    <row r="25" ht="13.5" hidden="1" spans="1:57">
      <c r="A25" s="2" t="s">
        <v>89</v>
      </c>
      <c r="B25" s="2" t="s">
        <v>90</v>
      </c>
      <c r="C25" s="2" t="s">
        <v>358</v>
      </c>
      <c r="D25" s="2" t="s">
        <v>358</v>
      </c>
      <c r="E25" s="2" t="s">
        <v>60</v>
      </c>
      <c r="F25" s="2" t="s">
        <v>61</v>
      </c>
      <c r="G25" s="2" t="s">
        <v>359</v>
      </c>
      <c r="H25" s="2" t="s">
        <v>360</v>
      </c>
      <c r="I25" s="2" t="s">
        <v>361</v>
      </c>
      <c r="J25" s="2" t="s">
        <v>362</v>
      </c>
      <c r="K25" s="3" t="s">
        <v>363</v>
      </c>
      <c r="L25" s="3" t="s">
        <v>364</v>
      </c>
      <c r="M25" s="3" t="s">
        <v>124</v>
      </c>
      <c r="N25" s="2">
        <v>3925</v>
      </c>
      <c r="O25" s="2" t="s">
        <v>69</v>
      </c>
      <c r="P25" s="2"/>
      <c r="Q25" s="2" t="s">
        <v>90</v>
      </c>
      <c r="R25" s="2" t="s">
        <v>365</v>
      </c>
      <c r="S25" s="2" t="s">
        <v>71</v>
      </c>
      <c r="T25" s="2" t="s">
        <v>72</v>
      </c>
      <c r="U25" s="2" t="s">
        <v>100</v>
      </c>
      <c r="V25" s="2" t="s">
        <v>101</v>
      </c>
      <c r="W25" s="2">
        <v>30.09</v>
      </c>
      <c r="X25" s="2">
        <v>0.17</v>
      </c>
      <c r="Y25" s="2">
        <v>90.27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 t="s">
        <v>75</v>
      </c>
      <c r="AG25" s="2" t="s">
        <v>102</v>
      </c>
      <c r="AH25" s="2" t="s">
        <v>77</v>
      </c>
      <c r="AI25" s="3" t="s">
        <v>121</v>
      </c>
      <c r="AJ25" s="2" t="s">
        <v>122</v>
      </c>
      <c r="AK25" s="3" t="s">
        <v>121</v>
      </c>
      <c r="AL25" s="2" t="s">
        <v>80</v>
      </c>
      <c r="AM25" s="2" t="s">
        <v>104</v>
      </c>
      <c r="AN25" s="2">
        <v>90.27</v>
      </c>
      <c r="AO25" s="4">
        <f t="shared" si="0"/>
        <v>102.0051</v>
      </c>
      <c r="AP25" s="4">
        <f t="shared" si="1"/>
        <v>107.9213958</v>
      </c>
      <c r="AQ25" s="2" t="s">
        <v>82</v>
      </c>
      <c r="AR25" s="2" t="s">
        <v>80</v>
      </c>
      <c r="AS25" s="2">
        <v>0</v>
      </c>
      <c r="AT25" s="2">
        <v>0</v>
      </c>
      <c r="AU25" s="2"/>
      <c r="AV25" s="3"/>
      <c r="AW25" s="3"/>
      <c r="AX25" s="2"/>
      <c r="AY25" s="2"/>
      <c r="AZ25" s="2"/>
      <c r="BA25" s="3" t="s">
        <v>124</v>
      </c>
      <c r="BB25" s="2" t="s">
        <v>106</v>
      </c>
      <c r="BC25" s="2" t="s">
        <v>366</v>
      </c>
      <c r="BD25" s="2" t="s">
        <v>108</v>
      </c>
      <c r="BE25" t="s">
        <v>86</v>
      </c>
    </row>
    <row r="26" customHeight="1" spans="41:42">
      <c r="AO26" s="5">
        <f>SUM(AO2:AO25)</f>
        <v>12713.0876</v>
      </c>
      <c r="AP26" s="5">
        <f>SUM(AP2:AP25)</f>
        <v>12713.0973858</v>
      </c>
    </row>
    <row r="31" customHeight="1" spans="28:29">
      <c r="AB31" t="s">
        <v>56</v>
      </c>
      <c r="AC31" t="s">
        <v>367</v>
      </c>
    </row>
    <row r="32" customHeight="1" spans="28:29">
      <c r="AB32" t="s">
        <v>86</v>
      </c>
      <c r="AC32">
        <v>7098.5904824</v>
      </c>
    </row>
    <row r="33" customHeight="1" spans="28:29">
      <c r="AB33" t="s">
        <v>217</v>
      </c>
      <c r="AC33">
        <v>5614.5069034</v>
      </c>
    </row>
    <row r="34" customHeight="1" spans="28:29">
      <c r="AB34" t="s">
        <v>368</v>
      </c>
      <c r="AC34">
        <v>12713.0973858</v>
      </c>
    </row>
    <row r="35" customHeight="1" spans="28:29">
      <c r="AB35" t="s">
        <v>369</v>
      </c>
      <c r="AC35">
        <v>25426.1947716</v>
      </c>
    </row>
  </sheetData>
  <autoFilter xmlns:etc="http://www.wps.cn/officeDocument/2017/etCustomData" ref="A1:BE26" etc:filterBottomFollowUsedRange="0">
    <filterColumn colId="21">
      <filters blank="1">
        <filter val="通风开关及电线束总成参见6800010AH26-C0"/>
        <filter val="驾驶员座总成"/>
        <filter val="低配减震总成"/>
        <filter val="减振系统总成(参见6800010BH26-C00)"/>
      </filters>
    </filterColumn>
    <filterColumn colId="41">
      <filters>
        <filter val="1422.50"/>
        <filter val="12713.10"/>
        <filter val="168.31"/>
        <filter val="107.92"/>
        <filter val="632.32"/>
        <filter val="1197.92"/>
        <filter val="125.85"/>
        <filter val="986.05"/>
        <filter val="1172.26"/>
        <filter val="2965.47"/>
        <filter val="137.48"/>
        <filter val="701.29"/>
        <filter val="2292.79"/>
      </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ZhaoGang</cp:lastModifiedBy>
  <dcterms:created xsi:type="dcterms:W3CDTF">2025-08-28T09:30:00Z</dcterms:created>
  <dcterms:modified xsi:type="dcterms:W3CDTF">2025-09-17T01:53:34Z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2AAADF1B93594120B7CF031478CB96AA_13</vt:lpwstr>
  </property>
  <property fmtid="{D5CDD505-2E9C-101B-9397-08002B2CF9AE}" pid="5" name="KSOProductBuildVer">
    <vt:lpwstr>2052-12.1.0.22175</vt:lpwstr>
  </property>
</Properties>
</file>