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结算明细" sheetId="1" r:id="rId1"/>
  </sheets>
  <definedNames>
    <definedName name="_xlnm._FilterDatabase" localSheetId="0" hidden="1">结算明细!$A$1:$AX$18</definedName>
  </definedNames>
  <calcPr calcId="191029"/>
  <pivotCaches>
    <pivotCache cacheId="0" r:id="rId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<sst xmlns="http://schemas.openxmlformats.org/spreadsheetml/2006/main" count="456" uniqueCount="249">
  <si>
    <t>服务站代码</t>
  </si>
  <si>
    <t>服务站简称</t>
  </si>
  <si>
    <t>申请单号</t>
  </si>
  <si>
    <t>对应单号</t>
  </si>
  <si>
    <t>单据种类</t>
  </si>
  <si>
    <t>索赔类别</t>
  </si>
  <si>
    <t>产品代码</t>
  </si>
  <si>
    <t>VVIN码</t>
  </si>
  <si>
    <t>发动机号</t>
  </si>
  <si>
    <t>发动机型号</t>
  </si>
  <si>
    <t>生产日期</t>
  </si>
  <si>
    <t>销售日期</t>
  </si>
  <si>
    <t>送修日期</t>
  </si>
  <si>
    <t>行驶里程</t>
  </si>
  <si>
    <t>车辆用途</t>
  </si>
  <si>
    <t>操作员</t>
  </si>
  <si>
    <t>服务站备注</t>
  </si>
  <si>
    <t>责任厂家代码</t>
  </si>
  <si>
    <t>厂家简称</t>
  </si>
  <si>
    <t>损坏件代码</t>
  </si>
  <si>
    <t>损坏件名称</t>
  </si>
  <si>
    <t>工时单价</t>
  </si>
  <si>
    <t>附加费率</t>
  </si>
  <si>
    <t>工时费</t>
  </si>
  <si>
    <t>材料费</t>
  </si>
  <si>
    <t>附加费</t>
  </si>
  <si>
    <t>拖车费</t>
  </si>
  <si>
    <t>外出工时费</t>
  </si>
  <si>
    <t>燃油费</t>
  </si>
  <si>
    <t>外出补助费</t>
  </si>
  <si>
    <t>外出住宿费</t>
  </si>
  <si>
    <t>单据状态</t>
  </si>
  <si>
    <t>RA标识</t>
  </si>
  <si>
    <t>索赔件检验标识</t>
  </si>
  <si>
    <t>入库日期</t>
  </si>
  <si>
    <t>审核人</t>
  </si>
  <si>
    <t>审核日期</t>
  </si>
  <si>
    <t>服务站结算状态</t>
  </si>
  <si>
    <t>服务站结算单</t>
  </si>
  <si>
    <t>结算金额</t>
  </si>
  <si>
    <t>含税价</t>
  </si>
  <si>
    <t>啊</t>
  </si>
  <si>
    <t>含管理费金额</t>
  </si>
  <si>
    <t>厂家结算单号</t>
  </si>
  <si>
    <t>回访日期</t>
  </si>
  <si>
    <t>故障描述</t>
  </si>
  <si>
    <t>原因分析</t>
  </si>
  <si>
    <t>处理结果</t>
  </si>
  <si>
    <t>责任单位</t>
  </si>
  <si>
    <t>D1637</t>
  </si>
  <si>
    <t>台州品信</t>
  </si>
  <si>
    <t>202504772831</t>
  </si>
  <si>
    <t>索赔单</t>
  </si>
  <si>
    <t>正常索赔</t>
  </si>
  <si>
    <t>R01AU33WX4TDM08C5</t>
  </si>
  <si>
    <t>LFNA4LJA1RAE08494</t>
  </si>
  <si>
    <t>77616051</t>
  </si>
  <si>
    <t>康机F2.5NS6B160</t>
  </si>
  <si>
    <t>2024-02-20</t>
  </si>
  <si>
    <t>2025-02-07</t>
  </si>
  <si>
    <t>2025-04-24</t>
  </si>
  <si>
    <t>轻卡载货</t>
  </si>
  <si>
    <t>注:配件厂家直发,需要拆座椅总成,所以多报了拆座椅费用。</t>
  </si>
  <si>
    <t>LDB49</t>
  </si>
  <si>
    <t>光华荣昌</t>
  </si>
  <si>
    <t>LAAD36800010BH26-C00</t>
  </si>
  <si>
    <t>驾驶员座总成</t>
  </si>
  <si>
    <t>审核</t>
  </si>
  <si>
    <t>1</t>
  </si>
  <si>
    <t>通过！！</t>
  </si>
  <si>
    <t>2025-04-28</t>
  </si>
  <si>
    <t>QKJKM</t>
  </si>
  <si>
    <t>已结</t>
  </si>
  <si>
    <t>JS25050768433</t>
  </si>
  <si>
    <t>JS25052311725</t>
  </si>
  <si>
    <t>用户反映漏气</t>
  </si>
  <si>
    <t>经检查为座椅气管处漏气导致</t>
  </si>
  <si>
    <t>更换座椅气管,故障排除</t>
  </si>
  <si>
    <t>安路普</t>
  </si>
  <si>
    <t>FY25052300271</t>
  </si>
  <si>
    <t>费用单</t>
  </si>
  <si>
    <t>QK2109</t>
  </si>
  <si>
    <t>安徽亿达</t>
  </si>
  <si>
    <t>202503636533</t>
  </si>
  <si>
    <t>R01AU33174TDP3CP1</t>
  </si>
  <si>
    <t>LFNA4LJA2RAE09136</t>
  </si>
  <si>
    <t>60743321</t>
  </si>
  <si>
    <t>大柴CA4DD3A17E68</t>
  </si>
  <si>
    <t>2024-02-24</t>
  </si>
  <si>
    <t>2024-08-26</t>
  </si>
  <si>
    <t>2025-03-23</t>
  </si>
  <si>
    <t>未更换座椅，更换厂家提供的指定配件，只报工时费。</t>
  </si>
  <si>
    <t>LDB49BCL0010161</t>
  </si>
  <si>
    <t>高配直气阀</t>
  </si>
  <si>
    <t>2025-04-11</t>
  </si>
  <si>
    <t>JS25050768550</t>
  </si>
  <si>
    <t>车辆气囊座椅漏气。</t>
  </si>
  <si>
    <t>经我站检修为高位直线阀损坏导致。</t>
  </si>
  <si>
    <t>更换高位直线阀故障解除。</t>
  </si>
  <si>
    <t>QD0521</t>
  </si>
  <si>
    <t>赤峰巴林</t>
  </si>
  <si>
    <t>202503668311</t>
  </si>
  <si>
    <t>R01AU47184TD078P1</t>
  </si>
  <si>
    <t>LFNABMJJXPAE43060</t>
  </si>
  <si>
    <t>60730995</t>
  </si>
  <si>
    <t>大柴CA4DD2-18E6</t>
  </si>
  <si>
    <t>2023-11-07</t>
  </si>
  <si>
    <t>2025-02-09</t>
  </si>
  <si>
    <t>2025-03-31</t>
  </si>
  <si>
    <t>2025-04-10</t>
  </si>
  <si>
    <t>JS25050768383</t>
  </si>
  <si>
    <t>2025-04-02</t>
  </si>
  <si>
    <t>用户反映车辆座椅不升降</t>
  </si>
  <si>
    <t>现场检查发现高配直发阀导致座椅不升降</t>
  </si>
  <si>
    <t>为用户拆装座椅维修处理，故障排除</t>
  </si>
  <si>
    <t>A0731</t>
  </si>
  <si>
    <t>东港</t>
  </si>
  <si>
    <t>202504768204</t>
  </si>
  <si>
    <t>Q05AU33WX4T20C0P1</t>
  </si>
  <si>
    <t>LFNA4LJA7RAE04983</t>
  </si>
  <si>
    <t>77614234</t>
  </si>
  <si>
    <t>康机F2.5NS6B172</t>
  </si>
  <si>
    <t>2024-01-24</t>
  </si>
  <si>
    <t>2024-11-27</t>
  </si>
  <si>
    <t>2025-04-23</t>
  </si>
  <si>
    <t>JS25050768222</t>
  </si>
  <si>
    <t>用户反映车辆漏气</t>
  </si>
  <si>
    <t>经服务人员拆卸检查发现车辆驾驶员座椅总成的直气阀内胶圈密封不严导致</t>
  </si>
  <si>
    <t>予以已更换损坏件后，故障排除</t>
  </si>
  <si>
    <t>QK0804</t>
  </si>
  <si>
    <t>长春通洋</t>
  </si>
  <si>
    <t>202503605426</t>
  </si>
  <si>
    <t>R11AU3344WXDD99P1</t>
  </si>
  <si>
    <t>LFNA4LCA3PAE16669</t>
  </si>
  <si>
    <t>53960391</t>
  </si>
  <si>
    <t>锡柴CA4DB1A14E68</t>
  </si>
  <si>
    <t>2023-04-12</t>
  </si>
  <si>
    <t>2024-03-19</t>
  </si>
  <si>
    <t>2025-03-18</t>
  </si>
  <si>
    <t>LDB496800010BH26-C00</t>
  </si>
  <si>
    <t>JS25050768445</t>
  </si>
  <si>
    <t>座椅异响，多次维修，故障未排除</t>
  </si>
  <si>
    <t>请求技术支持，让此座椅厂家联系我们，经与座椅厂沟通后，确定为座椅底座故障，此件由厂家免费提供，因系统无底座零件号，以此图号代替</t>
  </si>
  <si>
    <t>经技术人员更换新座椅底座模块化总成后，故障清除</t>
  </si>
  <si>
    <t>河北工厂</t>
  </si>
  <si>
    <t>金属件</t>
  </si>
  <si>
    <t>B1833</t>
  </si>
  <si>
    <t>周口祥丰</t>
  </si>
  <si>
    <t>202504690466</t>
  </si>
  <si>
    <t>R01AU33174TDPC2C5</t>
  </si>
  <si>
    <t>LFNA4LJAXRAE20286</t>
  </si>
  <si>
    <t>60700307</t>
  </si>
  <si>
    <t>2024-04-21</t>
  </si>
  <si>
    <t>2024-05-19</t>
  </si>
  <si>
    <t>2025-04-05</t>
  </si>
  <si>
    <t>JS25050768114</t>
  </si>
  <si>
    <t>2025-04-22</t>
  </si>
  <si>
    <t>座椅漏气</t>
  </si>
  <si>
    <t>检查发现;为该车驾驶员座总成调节阀开裂痛气，无法使用.</t>
  </si>
  <si>
    <t>为用户车辆拆装驾驶员座椅并检修座椅调节阀后故障排除</t>
  </si>
  <si>
    <t>QK1830</t>
  </si>
  <si>
    <t>西平县万汇</t>
  </si>
  <si>
    <t>202503601306</t>
  </si>
  <si>
    <t>R01AU33WX4TDP3HC5</t>
  </si>
  <si>
    <t>LFNA4LJAXRAE31448</t>
  </si>
  <si>
    <t>77637489</t>
  </si>
  <si>
    <t>2024-06-28</t>
  </si>
  <si>
    <t>2024-10-26</t>
  </si>
  <si>
    <t>2025-03-17</t>
  </si>
  <si>
    <t>西平县万汇汽车维修服务有限公司</t>
  </si>
  <si>
    <t>JS25050768775</t>
  </si>
  <si>
    <t>客户反映车辆座椅不弹</t>
  </si>
  <si>
    <t>经拆检发现为座椅调压阀卡滞所致故障</t>
  </si>
  <si>
    <t>直接维修 清洗 用润滑脂涂抹，试车故障排除</t>
  </si>
  <si>
    <t>QK1618</t>
  </si>
  <si>
    <t>温州利凯</t>
  </si>
  <si>
    <t>202503638186</t>
  </si>
  <si>
    <t>R01AU36174TD045P1</t>
  </si>
  <si>
    <t>LFNA4MJC9RAE14468</t>
  </si>
  <si>
    <t>60756677</t>
  </si>
  <si>
    <t>2024-03-23</t>
  </si>
  <si>
    <t>2024-04-17</t>
  </si>
  <si>
    <t>2025-03-22</t>
  </si>
  <si>
    <t>注：当时拍摄时上面只有这两个标识，码标识信息没有，烦请老师核实，谢谢</t>
  </si>
  <si>
    <t>LDB49SLT0010277</t>
  </si>
  <si>
    <t>气囊</t>
  </si>
  <si>
    <t>2025-04-14</t>
  </si>
  <si>
    <t>JS25050768628</t>
  </si>
  <si>
    <t>2025-04-13</t>
  </si>
  <si>
    <t>座椅总成内部漏气</t>
  </si>
  <si>
    <t>检查发现：座椅控制开关磨损发卡，导致漏气，故障发生</t>
  </si>
  <si>
    <t>给予清洗开关处理，故障排除</t>
  </si>
  <si>
    <t>QK1814</t>
  </si>
  <si>
    <t>许昌金锐</t>
  </si>
  <si>
    <t>202504675604</t>
  </si>
  <si>
    <t>R01AU33174TDP6WC5</t>
  </si>
  <si>
    <t>LFNA4LJA3RAE08450</t>
  </si>
  <si>
    <t>60700245</t>
  </si>
  <si>
    <t>2025-04-01</t>
  </si>
  <si>
    <t>我站在换下件标识中将座椅所有能看到的标识均上传完毕，座椅按钮旁的纸标签已脱落。</t>
  </si>
  <si>
    <t>JS25050768616</t>
  </si>
  <si>
    <t>车辆漏气</t>
  </si>
  <si>
    <t>经检查为驾驶高配直气阀密封不严漏气。</t>
  </si>
  <si>
    <t>更换高配直气阀，故障排除。（配件由光华荣昌提供，无材料费）</t>
  </si>
  <si>
    <t>QK3107</t>
  </si>
  <si>
    <t>重庆裕和</t>
  </si>
  <si>
    <t>202501366232</t>
  </si>
  <si>
    <t>正常索赔（外出）</t>
  </si>
  <si>
    <t>R01AU33174TDP3YAE</t>
  </si>
  <si>
    <t>LFNA4LJAXRAE10339</t>
  </si>
  <si>
    <t>60753215</t>
  </si>
  <si>
    <t>2024-03-01</t>
  </si>
  <si>
    <t>2024-10-22</t>
  </si>
  <si>
    <t>2025-01-15</t>
  </si>
  <si>
    <t>重庆市裕和汽车维修有限公司</t>
  </si>
  <si>
    <t>LDB496800010MA98</t>
  </si>
  <si>
    <t>2025-04-03</t>
  </si>
  <si>
    <t>QKWQ</t>
  </si>
  <si>
    <t>JS25050768799</t>
  </si>
  <si>
    <t>用户来电，车辆漏气！不敢行驶！</t>
  </si>
  <si>
    <t>经检查，发现驾驶室座椅的三通阀漏气！</t>
  </si>
  <si>
    <t>因缺少配件，应急处理，把气路断了！等配件到位，在继续修复座椅！</t>
  </si>
  <si>
    <t>FY25052300272</t>
  </si>
  <si>
    <t>FY25052300273</t>
  </si>
  <si>
    <t>FY25052300269</t>
  </si>
  <si>
    <t>FY25052300270</t>
  </si>
  <si>
    <t>QD1614</t>
  </si>
  <si>
    <t>杭州环岳</t>
  </si>
  <si>
    <t>202410928825</t>
  </si>
  <si>
    <t>R11AU3346WXDP75C5</t>
  </si>
  <si>
    <t>LFNA4LJA4RAE07338</t>
  </si>
  <si>
    <t>54045974</t>
  </si>
  <si>
    <t>锡柴CA4DB2A16E68</t>
  </si>
  <si>
    <t>2024-02-03</t>
  </si>
  <si>
    <t>2024-06-26</t>
  </si>
  <si>
    <t>2024-10-20</t>
  </si>
  <si>
    <t>杭州环岳汽车维修服务有限公司</t>
  </si>
  <si>
    <t>旧件上无座椅标识，上传电子目录装车档案烦请老师审核谢谢！</t>
  </si>
  <si>
    <t>LDB496804050BH26-C00</t>
  </si>
  <si>
    <t>减振系统总成(参见6800010BH26-C00)</t>
  </si>
  <si>
    <t>JS25050768769</t>
  </si>
  <si>
    <t>客户保修车辆座椅不弹</t>
  </si>
  <si>
    <t>经检查车辆主座椅减振系统内气管漏气导致，更换座椅减振系统试车新件损坏也漏气，将就坐椅底座修复处理。</t>
  </si>
  <si>
    <t>保用维修</t>
  </si>
  <si>
    <t>求和项:含管理费金额</t>
  </si>
  <si>
    <t>金额</t>
  </si>
  <si>
    <t>(空白)</t>
  </si>
  <si>
    <t>合计</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</si>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</sst>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_ "/>
  </numFmts>
  <fonts count="23">
    <font>
      <sz val="11"/>
      <color indexed="8"/>
      <name val="宋体"/>
      <charset val="134"/>
      <scheme val="minor"/>
    </font>
    <font>
      <sz val="12"/>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4"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5" borderId="6" applyNumberFormat="0" applyAlignment="0" applyProtection="0">
      <alignment vertical="center"/>
    </xf>
    <xf numFmtId="0" fontId="13" fillId="6" borderId="7" applyNumberFormat="0" applyAlignment="0" applyProtection="0">
      <alignment vertical="center"/>
    </xf>
    <xf numFmtId="0" fontId="14" fillId="6" borderId="6" applyNumberFormat="0" applyAlignment="0" applyProtection="0">
      <alignment vertical="center"/>
    </xf>
    <xf numFmtId="0" fontId="15" fillId="7"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9">
    <xf numFmtId="0" fontId="0" fillId="0" borderId="0" xfId="0" applyFont="1">
      <alignment vertical="center"/>
    </xf>
    <xf numFmtId="0" fontId="0" fillId="0" borderId="0" xfId="0" applyFont="1" applyAlignment="1">
      <alignment vertical="center"/>
    </xf>
    <xf numFmtId="0" fontId="1" fillId="0" borderId="1" xfId="0" applyFont="1" applyBorder="1" applyAlignment="1">
      <alignment horizontal="center" vertical="center"/>
    </xf>
    <xf numFmtId="0" fontId="2" fillId="0" borderId="1" xfId="0" applyNumberFormat="1" applyFont="1" applyBorder="1" applyAlignment="1"/>
    <xf numFmtId="176" fontId="2" fillId="0" borderId="1" xfId="0" applyNumberFormat="1" applyFont="1" applyBorder="1" applyAlignment="1"/>
    <xf numFmtId="0" fontId="0" fillId="0" borderId="2" xfId="0" applyFont="1" applyBorder="1" applyAlignment="1">
      <alignment horizontal="center" vertical="center"/>
    </xf>
    <xf numFmtId="177" fontId="0" fillId="0" borderId="2" xfId="0" applyNumberFormat="1" applyFont="1" applyBorder="1" applyAlignment="1">
      <alignment horizontal="center" vertical="center"/>
    </xf>
    <xf numFmtId="0" fontId="2" fillId="2" borderId="1" xfId="0" applyNumberFormat="1" applyFont="1" applyFill="1" applyBorder="1" applyAlignment="1"/>
    <xf numFmtId="0" fontId="2" fillId="3" borderId="1"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0">
    <dxf>
      <border>
        <right/>
      </border>
    </dxf>
    <dxf>
      <border>
        <right/>
      </border>
    </dxf>
    <dxf>
      <border>
        <right/>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864.7156481482" refreshedBy="ZhaoGang" recordCount="18">
  <cacheSource type="worksheet">
    <worksheetSource ref="A1:AX1048576" sheet="结算明细"/>
  </cacheSource>
  <cacheFields count="50">
    <cacheField name="服务站代码" numFmtId="0">
      <sharedItems containsBlank="1" count="12">
        <s v="D1637"/>
        <m/>
        <s v="QK2109"/>
        <s v="QD0521"/>
        <s v="A0731"/>
        <s v="QK0804"/>
        <s v="B1833"/>
        <s v="QK1830"/>
        <s v="QK1618"/>
        <s v="QK1814"/>
        <s v="QK3107"/>
        <s v="QD1614"/>
      </sharedItems>
    </cacheField>
    <cacheField name="服务站简称" numFmtId="0">
      <sharedItems containsBlank="1" count="12">
        <s v="台州品信"/>
        <m/>
        <s v="安徽亿达"/>
        <s v="赤峰巴林"/>
        <s v="东港"/>
        <s v="长春通洋"/>
        <s v="周口祥丰"/>
        <s v="西平县万汇"/>
        <s v="温州利凯"/>
        <s v="许昌金锐"/>
        <s v="重庆裕和"/>
        <s v="杭州环岳"/>
      </sharedItems>
    </cacheField>
    <cacheField name="申请单号" numFmtId="0">
      <sharedItems containsBlank="1" count="17">
        <s v="202504772831"/>
        <s v="FY25052300271"/>
        <s v="202503636533"/>
        <s v="202503668311"/>
        <s v="202504768204"/>
        <s v="202503605426"/>
        <s v="202504690466"/>
        <s v="202503601306"/>
        <s v="202503638186"/>
        <s v="202504675604"/>
        <s v="202501366232"/>
        <s v="FY25052300272"/>
        <s v="FY25052300273"/>
        <s v="FY25052300269"/>
        <s v="FY25052300270"/>
        <s v="202410928825"/>
        <m/>
      </sharedItems>
    </cacheField>
    <cacheField name="对应单号" numFmtId="0">
      <sharedItems containsBlank="1" count="17">
        <s v="202504772831"/>
        <s v="FY25052300271"/>
        <s v="202503636533"/>
        <s v="202503668311"/>
        <s v="202504768204"/>
        <s v="202503605426"/>
        <s v="202504690466"/>
        <s v="202503601306"/>
        <s v="202503638186"/>
        <s v="202504675604"/>
        <s v="202501366232"/>
        <s v="FY25052300272"/>
        <s v="FY25052300273"/>
        <s v="FY25052300269"/>
        <s v="FY25052300270"/>
        <s v="202410928825"/>
        <m/>
      </sharedItems>
    </cacheField>
    <cacheField name="单据种类" numFmtId="0">
      <sharedItems containsBlank="1" count="3">
        <s v="索赔单"/>
        <s v="费用单"/>
        <m/>
      </sharedItems>
    </cacheField>
    <cacheField name="索赔类别" numFmtId="0">
      <sharedItems containsBlank="1" count="3">
        <s v="正常索赔"/>
        <m/>
        <s v="正常索赔（外出）"/>
      </sharedItems>
    </cacheField>
    <cacheField name="产品代码" numFmtId="0">
      <sharedItems containsBlank="1" count="12">
        <s v="R01AU33WX4TDM08C5"/>
        <m/>
        <s v="R01AU33174TDP3CP1"/>
        <s v="R01AU47184TD078P1"/>
        <s v="Q05AU33WX4T20C0P1"/>
        <s v="R11AU3344WXDD99P1"/>
        <s v="R01AU33174TDPC2C5"/>
        <s v="R01AU33WX4TDP3HC5"/>
        <s v="R01AU36174TD045P1"/>
        <s v="R01AU33174TDP6WC5"/>
        <s v="R01AU33174TDP3YAE"/>
        <s v="R11AU3346WXDP75C5"/>
      </sharedItems>
    </cacheField>
    <cacheField name="VVIN码" numFmtId="0">
      <sharedItems containsBlank="1" count="12">
        <s v="LFNA4LJA1RAE08494"/>
        <m/>
        <s v="LFNA4LJA2RAE09136"/>
        <s v="LFNABMJJXPAE43060"/>
        <s v="LFNA4LJA7RAE04983"/>
        <s v="LFNA4LCA3PAE16669"/>
        <s v="LFNA4LJAXRAE20286"/>
        <s v="LFNA4LJAXRAE31448"/>
        <s v="LFNA4MJC9RAE14468"/>
        <s v="LFNA4LJA3RAE08450"/>
        <s v="LFNA4LJAXRAE10339"/>
        <s v="LFNA4LJA4RAE07338"/>
      </sharedItems>
    </cacheField>
    <cacheField name="发动机号" numFmtId="0">
      <sharedItems containsBlank="1" count="12">
        <s v="77616051"/>
        <m/>
        <s v="60743321"/>
        <s v="60730995"/>
        <s v="77614234"/>
        <s v="53960391"/>
        <s v="60700307"/>
        <s v="77637489"/>
        <s v="60756677"/>
        <s v="60700245"/>
        <s v="60753215"/>
        <s v="54045974"/>
      </sharedItems>
    </cacheField>
    <cacheField name="发动机型号" numFmtId="0">
      <sharedItems containsBlank="1" count="7">
        <s v="康机F2.5NS6B160"/>
        <m/>
        <s v="大柴CA4DD3A17E68"/>
        <s v="大柴CA4DD2-18E6"/>
        <s v="康机F2.5NS6B172"/>
        <s v="锡柴CA4DB1A14E68"/>
        <s v="锡柴CA4DB2A16E68"/>
      </sharedItems>
    </cacheField>
    <cacheField name="生产日期" numFmtId="0">
      <sharedItems containsBlank="1" count="11">
        <s v="2024-02-20"/>
        <m/>
        <s v="2024-02-24"/>
        <s v="2023-11-07"/>
        <s v="2024-01-24"/>
        <s v="2023-04-12"/>
        <s v="2024-04-21"/>
        <s v="2024-06-28"/>
        <s v="2024-03-23"/>
        <s v="2024-03-01"/>
        <s v="2024-02-03"/>
      </sharedItems>
    </cacheField>
    <cacheField name="销售日期" numFmtId="0">
      <sharedItems containsBlank="1" count="11">
        <s v="2025-02-07"/>
        <m/>
        <s v="2024-08-26"/>
        <s v="2025-02-09"/>
        <s v="2024-11-27"/>
        <s v="2024-03-19"/>
        <s v="2024-05-19"/>
        <s v="2024-10-26"/>
        <s v="2024-04-17"/>
        <s v="2024-10-22"/>
        <s v="2024-06-26"/>
      </sharedItems>
    </cacheField>
    <cacheField name="送修日期" numFmtId="0">
      <sharedItems containsBlank="1" count="12">
        <s v="2025-04-24"/>
        <m/>
        <s v="2025-03-23"/>
        <s v="2025-03-31"/>
        <s v="2025-04-23"/>
        <s v="2025-03-18"/>
        <s v="2025-04-05"/>
        <s v="2025-03-17"/>
        <s v="2025-03-22"/>
        <s v="2025-04-01"/>
        <s v="2025-01-15"/>
        <s v="2024-10-20"/>
      </sharedItems>
    </cacheField>
    <cacheField name="行驶里程" numFmtId="0">
      <sharedItems containsString="0" containsBlank="1" containsNumber="1" containsInteger="1" minValue="0" maxValue="103263" count="13">
        <n v="17210"/>
        <n v="0"/>
        <n v="12811"/>
        <n v="13641"/>
        <n v="48999"/>
        <n v="31985"/>
        <n v="51385"/>
        <n v="29275"/>
        <n v="103263"/>
        <n v="10737"/>
        <n v="19720"/>
        <n v="34369"/>
        <m/>
      </sharedItems>
    </cacheField>
    <cacheField name="车辆用途" numFmtId="0">
      <sharedItems containsBlank="1" count="2">
        <s v="轻卡载货"/>
        <m/>
      </sharedItems>
    </cacheField>
    <cacheField name="操作员" numFmtId="0">
      <sharedItems containsBlank="1" count="12">
        <s v="台州品信"/>
        <m/>
        <s v="安徽亿达"/>
        <s v="赤峰巴林"/>
        <s v="东港"/>
        <s v="长春通洋"/>
        <s v="周口祥丰"/>
        <s v="西平县万汇汽车维修服务有限公司"/>
        <s v="温州利凯"/>
        <s v="许昌金锐"/>
        <s v="重庆市裕和汽车维修有限公司"/>
        <s v="杭州环岳汽车维修服务有限公司"/>
      </sharedItems>
    </cacheField>
    <cacheField name="服务站备注" numFmtId="0">
      <sharedItems containsBlank="1" count="6">
        <s v="注:配件厂家直发,需要拆座椅总成,所以多报了拆座椅费用。"/>
        <m/>
        <s v="未更换座椅，更换厂家提供的指定配件，只报工时费。"/>
        <s v="注：当时拍摄时上面只有这两个标识，码标识信息没有，烦请老师核实，谢谢"/>
        <s v="我站在换下件标识中将座椅所有能看到的标识均上传完毕，座椅按钮旁的纸标签已脱落。"/>
        <s v="旧件上无座椅标识，上传电子目录装车档案烦请老师审核谢谢！"/>
      </sharedItems>
    </cacheField>
    <cacheField name="责任厂家代码" numFmtId="0">
      <sharedItems containsBlank="1" count="2">
        <s v="LDB49"/>
        <m/>
      </sharedItems>
    </cacheField>
    <cacheField name="厂家简称" numFmtId="0">
      <sharedItems containsBlank="1" count="2">
        <s v="光华荣昌"/>
        <m/>
      </sharedItems>
    </cacheField>
    <cacheField name="损坏件代码" numFmtId="0">
      <sharedItems containsBlank="1" count="7">
        <s v="LAAD36800010BH26-C00"/>
        <m/>
        <s v="LDB49BCL0010161"/>
        <s v="LDB496800010BH26-C00"/>
        <s v="LDB49SLT0010277"/>
        <s v="LDB496800010MA98"/>
        <s v="LDB496804050BH26-C00"/>
      </sharedItems>
    </cacheField>
    <cacheField name="损坏件名称" numFmtId="0">
      <sharedItems containsBlank="1" count="5">
        <s v="驾驶员座总成"/>
        <m/>
        <s v="高配直气阀"/>
        <s v="气囊"/>
        <s v="减振系统总成(参见6800010BH26-C00)"/>
      </sharedItems>
    </cacheField>
    <cacheField name="工时单价" numFmtId="0">
      <sharedItems containsString="0" containsBlank="1" containsNumber="1" minValue="0" maxValue="30.09" count="3">
        <n v="30.09"/>
        <n v="0"/>
        <m/>
      </sharedItems>
    </cacheField>
    <cacheField name="附加费率" numFmtId="0">
      <sharedItems containsString="0" containsBlank="1" containsNumber="1" minValue="0" maxValue="0.17" count="3">
        <n v="0.17"/>
        <n v="0"/>
        <m/>
      </sharedItems>
    </cacheField>
    <cacheField name="工时费" numFmtId="0">
      <sharedItems containsString="0" containsBlank="1" containsNumber="1" minValue="0" maxValue="150.45" count="8">
        <n v="150.45"/>
        <n v="0"/>
        <n v="90.27"/>
        <n v="105.27"/>
        <n v="60.18"/>
        <n v="75.18"/>
        <n v="120.36"/>
        <m/>
      </sharedItems>
    </cacheField>
    <cacheField name="材料费" numFmtId="0">
      <sharedItems containsString="0" containsBlank="1" containsNumber="1" containsInteger="1" minValue="0" maxValue="0" count="2">
        <n v="0"/>
        <m/>
      </sharedItems>
    </cacheField>
    <cacheField name="附加费" numFmtId="0">
      <sharedItems containsString="0" containsBlank="1" containsNumber="1" containsInteger="1" minValue="0" maxValue="0" count="2">
        <n v="0"/>
        <m/>
      </sharedItems>
    </cacheField>
    <cacheField name="拖车费" numFmtId="0">
      <sharedItems containsString="0" containsBlank="1" containsNumber="1" containsInteger="1" minValue="0" maxValue="0" count="2">
        <n v="0"/>
        <m/>
      </sharedItems>
    </cacheField>
    <cacheField name="外出工时费" numFmtId="0">
      <sharedItems containsString="0" containsBlank="1" containsNumber="1" containsInteger="1" minValue="0" maxValue="0" count="2">
        <n v="0"/>
        <m/>
      </sharedItems>
    </cacheField>
    <cacheField name="燃油费" numFmtId="0">
      <sharedItems containsString="0" containsBlank="1" containsNumber="1" minValue="0" maxValue="1083.12" count="3">
        <n v="0"/>
        <n v="1083.12"/>
        <m/>
      </sharedItems>
    </cacheField>
    <cacheField name="外出补助费" numFmtId="0">
      <sharedItems containsString="0" containsBlank="1" containsNumber="1" minValue="0" maxValue="344.82" count="3">
        <n v="0"/>
        <n v="344.82"/>
        <m/>
      </sharedItems>
    </cacheField>
    <cacheField name="外出住宿费" numFmtId="0">
      <sharedItems containsString="0" containsBlank="1" containsNumber="1" containsInteger="1" minValue="0" maxValue="0" count="2">
        <n v="0"/>
        <m/>
      </sharedItems>
    </cacheField>
    <cacheField name="单据状态" numFmtId="0">
      <sharedItems containsBlank="1" count="2">
        <s v="审核"/>
        <m/>
      </sharedItems>
    </cacheField>
    <cacheField name="RA标识" numFmtId="0">
      <sharedItems containsBlank="1" count="2">
        <s v="1"/>
        <m/>
      </sharedItems>
    </cacheField>
    <cacheField name="索赔件检验标识" numFmtId="0">
      <sharedItems containsBlank="1" count="2">
        <s v="通过！！"/>
        <m/>
      </sharedItems>
    </cacheField>
    <cacheField name="入库日期" numFmtId="0">
      <sharedItems containsBlank="1" count="7">
        <s v="2025-04-28"/>
        <m/>
        <s v="2025-04-11"/>
        <s v="2025-04-10"/>
        <s v="2025-04-24"/>
        <s v="2025-04-14"/>
        <s v="2025-04-03"/>
      </sharedItems>
    </cacheField>
    <cacheField name="审核人" numFmtId="0">
      <sharedItems containsBlank="1" count="3">
        <s v="QKJKM"/>
        <m/>
        <s v="QKWQ"/>
      </sharedItems>
    </cacheField>
    <cacheField name="审核日期" numFmtId="0">
      <sharedItems containsBlank="1" count="7">
        <s v="2025-04-28"/>
        <m/>
        <s v="2025-04-11"/>
        <s v="2025-04-10"/>
        <s v="2025-04-24"/>
        <s v="2025-04-14"/>
        <s v="2025-04-03"/>
      </sharedItems>
    </cacheField>
    <cacheField name="服务站结算状态" numFmtId="0">
      <sharedItems containsBlank="1" count="2">
        <s v="已结"/>
        <m/>
      </sharedItems>
    </cacheField>
    <cacheField name="服务站结算单" numFmtId="0">
      <sharedItems containsBlank="1" count="12">
        <s v="JS25050768433"/>
        <m/>
        <s v="JS25050768550"/>
        <s v="JS25050768383"/>
        <s v="JS25050768222"/>
        <s v="JS25050768445"/>
        <s v="JS25050768114"/>
        <s v="JS25050768775"/>
        <s v="JS25050768628"/>
        <s v="JS25050768616"/>
        <s v="JS25050768799"/>
        <s v="JS25050768769"/>
      </sharedItems>
    </cacheField>
    <cacheField name="结算金额" numFmtId="0">
      <sharedItems containsString="0" containsBlank="1" containsNumber="1" minValue="0" maxValue="2624.9" count="11">
        <n v="150.45"/>
        <n v="0"/>
        <n v="90.27"/>
        <n v="105.27"/>
        <n v="60.18"/>
        <n v="75.18"/>
        <n v="1548.3"/>
        <n v="61.08"/>
        <n v="82.82"/>
        <n v="2624.9"/>
        <m/>
      </sharedItems>
    </cacheField>
    <cacheField name="含税价" numFmtId="0">
      <sharedItems containsString="0" containsBlank="1" containsNumber="1" minValue="0" maxValue="2966.137" count="11">
        <n v="170.0085"/>
        <n v="0"/>
        <n v="102.0051"/>
        <n v="118.9551"/>
        <n v="68.0034"/>
        <n v="84.9534"/>
        <n v="1749.579"/>
        <n v="69.0204"/>
        <n v="93.5866"/>
        <n v="2966.137"/>
        <m/>
      </sharedItems>
    </cacheField>
    <cacheField name="啊" numFmtId="0">
      <sharedItems containsString="0" containsBlank="1" containsNumber="1" minValue="0" maxValue="2803.53" count="9">
        <n v="170.0085"/>
        <n v="0"/>
        <n v="102.0051"/>
        <n v="118.9551"/>
        <n v="68.0034"/>
        <n v="84.9534"/>
        <n v="1749.579"/>
        <m/>
        <n v="2803.53"/>
      </sharedItems>
    </cacheField>
    <cacheField name="含管理费金额" numFmtId="0">
      <sharedItems containsString="0" containsBlank="1" containsNumber="1" minValue="0" maxValue="2966.13474" count="9">
        <n v="179.868993"/>
        <n v="0"/>
        <n v="107.9213958"/>
        <n v="125.8544958"/>
        <n v="71.9475972"/>
        <n v="89.8806972"/>
        <n v="1851.054582"/>
        <n v="2966.13474"/>
        <m/>
      </sharedItems>
    </cacheField>
    <cacheField name="厂家结算单号" numFmtId="0">
      <sharedItems containsBlank="1" count="2">
        <s v="JS25052311725"/>
        <m/>
      </sharedItems>
    </cacheField>
    <cacheField name="回访日期" numFmtId="0">
      <sharedItems containsBlank="1" count="10">
        <s v="2025-04-24"/>
        <m/>
        <s v="2025-04-11"/>
        <s v="2025-04-02"/>
        <s v="2025-04-23"/>
        <s v="2025-03-18"/>
        <s v="2025-04-22"/>
        <s v="2025-03-17"/>
        <s v="2025-04-13"/>
        <s v="2025-01-15"/>
      </sharedItems>
    </cacheField>
    <cacheField name="故障描述" numFmtId="0">
      <sharedItems containsBlank="1" count="12">
        <s v="用户反映漏气"/>
        <m/>
        <s v="车辆气囊座椅漏气。"/>
        <s v="用户反映车辆座椅不升降"/>
        <s v="用户反映车辆漏气"/>
        <s v="座椅异响，多次维修，故障未排除"/>
        <s v="座椅漏气"/>
        <s v="客户反映车辆座椅不弹"/>
        <s v="座椅总成内部漏气"/>
        <s v="车辆漏气"/>
        <s v="用户来电，车辆漏气！不敢行驶！"/>
        <s v="客户保修车辆座椅不弹"/>
      </sharedItems>
    </cacheField>
    <cacheField name="原因分析" numFmtId="0">
      <sharedItems containsBlank="1" count="12">
        <s v="经检查为座椅气管处漏气导致"/>
        <m/>
        <s v="经我站检修为高位直线阀损坏导致。"/>
        <s v="现场检查发现高配直发阀导致座椅不升降"/>
        <s v="经服务人员拆卸检查发现车辆驾驶员座椅总成的直气阀内胶圈密封不严导致"/>
        <s v="请求技术支持，让此座椅厂家联系我们，经与座椅厂沟通后，确定为座椅底座故障，此件由厂家免费提供，因系统无底座零件号，以此图号代替"/>
        <s v="检查发现;为该车驾驶员座总成调节阀开裂痛气，无法使用."/>
        <s v="经拆检发现为座椅调压阀卡滞所致故障"/>
        <s v="检查发现：座椅控制开关磨损发卡，导致漏气，故障发生"/>
        <s v="经检查为驾驶高配直气阀密封不严漏气。"/>
        <s v="经检查，发现驾驶室座椅的三通阀漏气！"/>
        <s v="经检查车辆主座椅减振系统内气管漏气导致，更换座椅减振系统试车新件损坏也漏气，将就坐椅底座修复处理。"/>
      </sharedItems>
    </cacheField>
    <cacheField name="处理结果" numFmtId="0">
      <sharedItems containsBlank="1" count="12">
        <s v="更换座椅气管,故障排除"/>
        <m/>
        <s v="更换高位直线阀故障解除。"/>
        <s v="为用户拆装座椅维修处理，故障排除"/>
        <s v="予以已更换损坏件后，故障排除"/>
        <s v="经技术人员更换新座椅底座模块化总成后，故障清除"/>
        <s v="为用户车辆拆装驾驶员座椅并检修座椅调节阀后故障排除"/>
        <s v="直接维修 清洗 用润滑脂涂抹，试车故障排除"/>
        <s v="给予清洗开关处理，故障排除"/>
        <s v="更换高配直气阀，故障排除。（配件由光华荣昌提供，无材料费）"/>
        <s v="因缺少配件，应急处理，把气路断了！等配件到位，在继续修复座椅！"/>
        <s v="保用维修"/>
      </sharedItems>
    </cacheField>
    <cacheField name="责任单位" numFmtId="0">
      <sharedItems containsBlank="1" count="3">
        <s v="安路普"/>
        <m/>
        <s v="河北工厂"/>
      </sharedItems>
    </cacheField>
    <cacheField name="啊2" numFmtId="0">
      <sharedItems containsBlank="1" count="2">
        <m/>
        <s v="金属件"/>
      </sharedItems>
    </cacheField>
  </cacheFields>
</pivotCacheDefinition>
</file>

<file path=xl/pivotCache/pivotCacheRecords1.xml><?xml version="1.0" encoding="utf-8"?>
<pivotCacheRecords xmlns="http://schemas.openxmlformats.org/spreadsheetml/2006/main" xmlns:r="http://schemas.openxmlformats.org/officeDocument/2006/relationships" count="18">
  <r>
    <x v="0"/>
    <x v="0"/>
    <x v="0"/>
    <x v="0"/>
    <x v="0"/>
    <x v="0"/>
    <x v="0"/>
    <x v="0"/>
    <x v="0"/>
    <x v="0"/>
    <x v="0"/>
    <x v="0"/>
    <x v="0"/>
    <x v="0"/>
    <x v="0"/>
    <x v="0"/>
    <x v="0"/>
    <x v="0"/>
    <x v="0"/>
    <x v="0"/>
    <x v="0"/>
    <x v="0"/>
    <x v="0"/>
    <x v="0"/>
    <x v="0"/>
    <x v="0"/>
    <x v="0"/>
    <x v="0"/>
    <x v="0"/>
    <x v="0"/>
    <x v="0"/>
    <x v="0"/>
    <x v="0"/>
    <x v="0"/>
    <x v="0"/>
    <x v="0"/>
    <x v="0"/>
    <x v="0"/>
    <x v="0"/>
    <x v="0"/>
    <x v="0"/>
    <x v="0"/>
    <x v="0"/>
    <x v="0"/>
    <x v="0"/>
    <x v="0"/>
    <x v="0"/>
    <x v="0"/>
    <x v="0"/>
    <x v="0"/>
  </r>
  <r>
    <x v="1"/>
    <x v="1"/>
    <x v="1"/>
    <x v="1"/>
    <x v="1"/>
    <x v="1"/>
    <x v="1"/>
    <x v="1"/>
    <x v="1"/>
    <x v="1"/>
    <x v="1"/>
    <x v="1"/>
    <x v="1"/>
    <x v="1"/>
    <x v="1"/>
    <x v="1"/>
    <x v="1"/>
    <x v="0"/>
    <x v="0"/>
    <x v="1"/>
    <x v="1"/>
    <x v="1"/>
    <x v="1"/>
    <x v="1"/>
    <x v="0"/>
    <x v="0"/>
    <x v="0"/>
    <x v="0"/>
    <x v="0"/>
    <x v="0"/>
    <x v="0"/>
    <x v="1"/>
    <x v="1"/>
    <x v="1"/>
    <x v="1"/>
    <x v="1"/>
    <x v="1"/>
    <x v="1"/>
    <x v="1"/>
    <x v="1"/>
    <x v="1"/>
    <x v="1"/>
    <x v="1"/>
    <x v="0"/>
    <x v="1"/>
    <x v="1"/>
    <x v="1"/>
    <x v="1"/>
    <x v="1"/>
    <x v="0"/>
  </r>
  <r>
    <x v="2"/>
    <x v="2"/>
    <x v="2"/>
    <x v="2"/>
    <x v="0"/>
    <x v="0"/>
    <x v="2"/>
    <x v="2"/>
    <x v="2"/>
    <x v="2"/>
    <x v="2"/>
    <x v="2"/>
    <x v="2"/>
    <x v="2"/>
    <x v="0"/>
    <x v="2"/>
    <x v="2"/>
    <x v="0"/>
    <x v="0"/>
    <x v="2"/>
    <x v="2"/>
    <x v="0"/>
    <x v="0"/>
    <x v="2"/>
    <x v="0"/>
    <x v="0"/>
    <x v="0"/>
    <x v="0"/>
    <x v="0"/>
    <x v="0"/>
    <x v="0"/>
    <x v="0"/>
    <x v="0"/>
    <x v="0"/>
    <x v="2"/>
    <x v="1"/>
    <x v="2"/>
    <x v="0"/>
    <x v="2"/>
    <x v="2"/>
    <x v="2"/>
    <x v="2"/>
    <x v="2"/>
    <x v="0"/>
    <x v="2"/>
    <x v="2"/>
    <x v="2"/>
    <x v="2"/>
    <x v="0"/>
    <x v="0"/>
  </r>
  <r>
    <x v="3"/>
    <x v="3"/>
    <x v="3"/>
    <x v="3"/>
    <x v="0"/>
    <x v="0"/>
    <x v="3"/>
    <x v="3"/>
    <x v="3"/>
    <x v="3"/>
    <x v="3"/>
    <x v="3"/>
    <x v="3"/>
    <x v="3"/>
    <x v="0"/>
    <x v="3"/>
    <x v="1"/>
    <x v="0"/>
    <x v="0"/>
    <x v="2"/>
    <x v="2"/>
    <x v="0"/>
    <x v="0"/>
    <x v="2"/>
    <x v="0"/>
    <x v="0"/>
    <x v="0"/>
    <x v="0"/>
    <x v="0"/>
    <x v="0"/>
    <x v="0"/>
    <x v="0"/>
    <x v="0"/>
    <x v="0"/>
    <x v="3"/>
    <x v="0"/>
    <x v="3"/>
    <x v="0"/>
    <x v="3"/>
    <x v="2"/>
    <x v="2"/>
    <x v="2"/>
    <x v="2"/>
    <x v="0"/>
    <x v="3"/>
    <x v="3"/>
    <x v="3"/>
    <x v="3"/>
    <x v="0"/>
    <x v="0"/>
  </r>
  <r>
    <x v="4"/>
    <x v="4"/>
    <x v="4"/>
    <x v="4"/>
    <x v="0"/>
    <x v="0"/>
    <x v="4"/>
    <x v="4"/>
    <x v="4"/>
    <x v="4"/>
    <x v="4"/>
    <x v="4"/>
    <x v="4"/>
    <x v="4"/>
    <x v="0"/>
    <x v="4"/>
    <x v="1"/>
    <x v="0"/>
    <x v="0"/>
    <x v="2"/>
    <x v="2"/>
    <x v="0"/>
    <x v="0"/>
    <x v="3"/>
    <x v="0"/>
    <x v="0"/>
    <x v="0"/>
    <x v="0"/>
    <x v="0"/>
    <x v="0"/>
    <x v="0"/>
    <x v="0"/>
    <x v="0"/>
    <x v="0"/>
    <x v="4"/>
    <x v="1"/>
    <x v="4"/>
    <x v="0"/>
    <x v="4"/>
    <x v="3"/>
    <x v="3"/>
    <x v="3"/>
    <x v="3"/>
    <x v="0"/>
    <x v="4"/>
    <x v="4"/>
    <x v="4"/>
    <x v="4"/>
    <x v="0"/>
    <x v="0"/>
  </r>
  <r>
    <x v="5"/>
    <x v="5"/>
    <x v="5"/>
    <x v="5"/>
    <x v="0"/>
    <x v="0"/>
    <x v="5"/>
    <x v="5"/>
    <x v="5"/>
    <x v="5"/>
    <x v="5"/>
    <x v="5"/>
    <x v="5"/>
    <x v="5"/>
    <x v="0"/>
    <x v="5"/>
    <x v="1"/>
    <x v="0"/>
    <x v="0"/>
    <x v="3"/>
    <x v="0"/>
    <x v="0"/>
    <x v="0"/>
    <x v="2"/>
    <x v="0"/>
    <x v="0"/>
    <x v="0"/>
    <x v="0"/>
    <x v="0"/>
    <x v="0"/>
    <x v="0"/>
    <x v="0"/>
    <x v="0"/>
    <x v="0"/>
    <x v="2"/>
    <x v="0"/>
    <x v="2"/>
    <x v="0"/>
    <x v="5"/>
    <x v="2"/>
    <x v="2"/>
    <x v="2"/>
    <x v="2"/>
    <x v="0"/>
    <x v="5"/>
    <x v="5"/>
    <x v="5"/>
    <x v="5"/>
    <x v="2"/>
    <x v="1"/>
  </r>
  <r>
    <x v="6"/>
    <x v="6"/>
    <x v="6"/>
    <x v="6"/>
    <x v="0"/>
    <x v="0"/>
    <x v="6"/>
    <x v="6"/>
    <x v="6"/>
    <x v="2"/>
    <x v="6"/>
    <x v="6"/>
    <x v="6"/>
    <x v="6"/>
    <x v="0"/>
    <x v="6"/>
    <x v="1"/>
    <x v="0"/>
    <x v="0"/>
    <x v="0"/>
    <x v="0"/>
    <x v="0"/>
    <x v="0"/>
    <x v="4"/>
    <x v="0"/>
    <x v="0"/>
    <x v="0"/>
    <x v="0"/>
    <x v="0"/>
    <x v="0"/>
    <x v="0"/>
    <x v="0"/>
    <x v="0"/>
    <x v="0"/>
    <x v="0"/>
    <x v="0"/>
    <x v="0"/>
    <x v="0"/>
    <x v="6"/>
    <x v="4"/>
    <x v="4"/>
    <x v="4"/>
    <x v="4"/>
    <x v="0"/>
    <x v="6"/>
    <x v="6"/>
    <x v="6"/>
    <x v="6"/>
    <x v="0"/>
    <x v="0"/>
  </r>
  <r>
    <x v="7"/>
    <x v="7"/>
    <x v="7"/>
    <x v="7"/>
    <x v="0"/>
    <x v="0"/>
    <x v="7"/>
    <x v="7"/>
    <x v="7"/>
    <x v="4"/>
    <x v="7"/>
    <x v="7"/>
    <x v="7"/>
    <x v="7"/>
    <x v="0"/>
    <x v="7"/>
    <x v="1"/>
    <x v="0"/>
    <x v="0"/>
    <x v="3"/>
    <x v="0"/>
    <x v="0"/>
    <x v="0"/>
    <x v="2"/>
    <x v="0"/>
    <x v="0"/>
    <x v="0"/>
    <x v="0"/>
    <x v="0"/>
    <x v="0"/>
    <x v="0"/>
    <x v="0"/>
    <x v="0"/>
    <x v="0"/>
    <x v="2"/>
    <x v="0"/>
    <x v="2"/>
    <x v="0"/>
    <x v="7"/>
    <x v="2"/>
    <x v="2"/>
    <x v="2"/>
    <x v="2"/>
    <x v="0"/>
    <x v="7"/>
    <x v="7"/>
    <x v="7"/>
    <x v="7"/>
    <x v="0"/>
    <x v="0"/>
  </r>
  <r>
    <x v="8"/>
    <x v="8"/>
    <x v="8"/>
    <x v="8"/>
    <x v="0"/>
    <x v="0"/>
    <x v="8"/>
    <x v="8"/>
    <x v="8"/>
    <x v="2"/>
    <x v="8"/>
    <x v="8"/>
    <x v="8"/>
    <x v="8"/>
    <x v="0"/>
    <x v="8"/>
    <x v="3"/>
    <x v="0"/>
    <x v="0"/>
    <x v="4"/>
    <x v="3"/>
    <x v="0"/>
    <x v="0"/>
    <x v="5"/>
    <x v="0"/>
    <x v="0"/>
    <x v="0"/>
    <x v="0"/>
    <x v="0"/>
    <x v="0"/>
    <x v="0"/>
    <x v="0"/>
    <x v="0"/>
    <x v="0"/>
    <x v="5"/>
    <x v="1"/>
    <x v="5"/>
    <x v="0"/>
    <x v="8"/>
    <x v="5"/>
    <x v="5"/>
    <x v="5"/>
    <x v="5"/>
    <x v="0"/>
    <x v="8"/>
    <x v="8"/>
    <x v="8"/>
    <x v="8"/>
    <x v="0"/>
    <x v="0"/>
  </r>
  <r>
    <x v="9"/>
    <x v="9"/>
    <x v="9"/>
    <x v="9"/>
    <x v="0"/>
    <x v="0"/>
    <x v="9"/>
    <x v="9"/>
    <x v="9"/>
    <x v="2"/>
    <x v="0"/>
    <x v="2"/>
    <x v="9"/>
    <x v="9"/>
    <x v="0"/>
    <x v="9"/>
    <x v="4"/>
    <x v="0"/>
    <x v="0"/>
    <x v="2"/>
    <x v="2"/>
    <x v="0"/>
    <x v="0"/>
    <x v="2"/>
    <x v="0"/>
    <x v="0"/>
    <x v="0"/>
    <x v="0"/>
    <x v="0"/>
    <x v="0"/>
    <x v="0"/>
    <x v="0"/>
    <x v="0"/>
    <x v="0"/>
    <x v="2"/>
    <x v="1"/>
    <x v="2"/>
    <x v="0"/>
    <x v="9"/>
    <x v="2"/>
    <x v="2"/>
    <x v="2"/>
    <x v="2"/>
    <x v="0"/>
    <x v="2"/>
    <x v="9"/>
    <x v="9"/>
    <x v="9"/>
    <x v="0"/>
    <x v="0"/>
  </r>
  <r>
    <x v="10"/>
    <x v="10"/>
    <x v="10"/>
    <x v="10"/>
    <x v="0"/>
    <x v="2"/>
    <x v="10"/>
    <x v="10"/>
    <x v="10"/>
    <x v="2"/>
    <x v="9"/>
    <x v="9"/>
    <x v="10"/>
    <x v="10"/>
    <x v="0"/>
    <x v="10"/>
    <x v="1"/>
    <x v="0"/>
    <x v="0"/>
    <x v="5"/>
    <x v="0"/>
    <x v="0"/>
    <x v="0"/>
    <x v="6"/>
    <x v="0"/>
    <x v="0"/>
    <x v="0"/>
    <x v="0"/>
    <x v="1"/>
    <x v="1"/>
    <x v="0"/>
    <x v="0"/>
    <x v="0"/>
    <x v="0"/>
    <x v="6"/>
    <x v="2"/>
    <x v="6"/>
    <x v="0"/>
    <x v="10"/>
    <x v="6"/>
    <x v="6"/>
    <x v="6"/>
    <x v="6"/>
    <x v="0"/>
    <x v="9"/>
    <x v="10"/>
    <x v="10"/>
    <x v="10"/>
    <x v="0"/>
    <x v="0"/>
  </r>
  <r>
    <x v="1"/>
    <x v="1"/>
    <x v="11"/>
    <x v="11"/>
    <x v="1"/>
    <x v="1"/>
    <x v="1"/>
    <x v="1"/>
    <x v="1"/>
    <x v="1"/>
    <x v="1"/>
    <x v="1"/>
    <x v="1"/>
    <x v="1"/>
    <x v="1"/>
    <x v="1"/>
    <x v="1"/>
    <x v="0"/>
    <x v="0"/>
    <x v="1"/>
    <x v="1"/>
    <x v="1"/>
    <x v="1"/>
    <x v="1"/>
    <x v="0"/>
    <x v="0"/>
    <x v="0"/>
    <x v="0"/>
    <x v="0"/>
    <x v="0"/>
    <x v="0"/>
    <x v="1"/>
    <x v="1"/>
    <x v="1"/>
    <x v="1"/>
    <x v="1"/>
    <x v="1"/>
    <x v="1"/>
    <x v="1"/>
    <x v="1"/>
    <x v="1"/>
    <x v="7"/>
    <x v="1"/>
    <x v="0"/>
    <x v="1"/>
    <x v="1"/>
    <x v="1"/>
    <x v="1"/>
    <x v="1"/>
    <x v="0"/>
  </r>
  <r>
    <x v="1"/>
    <x v="1"/>
    <x v="12"/>
    <x v="12"/>
    <x v="1"/>
    <x v="1"/>
    <x v="1"/>
    <x v="1"/>
    <x v="1"/>
    <x v="1"/>
    <x v="1"/>
    <x v="1"/>
    <x v="1"/>
    <x v="1"/>
    <x v="1"/>
    <x v="1"/>
    <x v="1"/>
    <x v="0"/>
    <x v="0"/>
    <x v="1"/>
    <x v="1"/>
    <x v="1"/>
    <x v="1"/>
    <x v="1"/>
    <x v="0"/>
    <x v="0"/>
    <x v="0"/>
    <x v="0"/>
    <x v="0"/>
    <x v="0"/>
    <x v="0"/>
    <x v="1"/>
    <x v="1"/>
    <x v="1"/>
    <x v="1"/>
    <x v="1"/>
    <x v="1"/>
    <x v="1"/>
    <x v="1"/>
    <x v="7"/>
    <x v="7"/>
    <x v="7"/>
    <x v="1"/>
    <x v="0"/>
    <x v="1"/>
    <x v="1"/>
    <x v="1"/>
    <x v="1"/>
    <x v="1"/>
    <x v="0"/>
  </r>
  <r>
    <x v="1"/>
    <x v="1"/>
    <x v="13"/>
    <x v="13"/>
    <x v="1"/>
    <x v="1"/>
    <x v="1"/>
    <x v="1"/>
    <x v="1"/>
    <x v="1"/>
    <x v="1"/>
    <x v="1"/>
    <x v="1"/>
    <x v="1"/>
    <x v="1"/>
    <x v="1"/>
    <x v="1"/>
    <x v="0"/>
    <x v="0"/>
    <x v="1"/>
    <x v="1"/>
    <x v="1"/>
    <x v="1"/>
    <x v="1"/>
    <x v="0"/>
    <x v="0"/>
    <x v="0"/>
    <x v="0"/>
    <x v="0"/>
    <x v="0"/>
    <x v="0"/>
    <x v="1"/>
    <x v="1"/>
    <x v="1"/>
    <x v="1"/>
    <x v="1"/>
    <x v="1"/>
    <x v="1"/>
    <x v="1"/>
    <x v="8"/>
    <x v="8"/>
    <x v="7"/>
    <x v="1"/>
    <x v="0"/>
    <x v="1"/>
    <x v="1"/>
    <x v="1"/>
    <x v="1"/>
    <x v="1"/>
    <x v="0"/>
  </r>
  <r>
    <x v="1"/>
    <x v="1"/>
    <x v="14"/>
    <x v="14"/>
    <x v="1"/>
    <x v="1"/>
    <x v="1"/>
    <x v="1"/>
    <x v="1"/>
    <x v="1"/>
    <x v="1"/>
    <x v="1"/>
    <x v="1"/>
    <x v="1"/>
    <x v="1"/>
    <x v="1"/>
    <x v="1"/>
    <x v="0"/>
    <x v="0"/>
    <x v="1"/>
    <x v="1"/>
    <x v="1"/>
    <x v="1"/>
    <x v="1"/>
    <x v="0"/>
    <x v="0"/>
    <x v="0"/>
    <x v="0"/>
    <x v="0"/>
    <x v="0"/>
    <x v="0"/>
    <x v="1"/>
    <x v="1"/>
    <x v="1"/>
    <x v="1"/>
    <x v="1"/>
    <x v="1"/>
    <x v="1"/>
    <x v="1"/>
    <x v="1"/>
    <x v="1"/>
    <x v="7"/>
    <x v="1"/>
    <x v="0"/>
    <x v="1"/>
    <x v="1"/>
    <x v="1"/>
    <x v="1"/>
    <x v="1"/>
    <x v="0"/>
  </r>
  <r>
    <x v="11"/>
    <x v="11"/>
    <x v="15"/>
    <x v="15"/>
    <x v="0"/>
    <x v="0"/>
    <x v="11"/>
    <x v="11"/>
    <x v="11"/>
    <x v="6"/>
    <x v="10"/>
    <x v="10"/>
    <x v="11"/>
    <x v="11"/>
    <x v="0"/>
    <x v="11"/>
    <x v="5"/>
    <x v="0"/>
    <x v="0"/>
    <x v="6"/>
    <x v="4"/>
    <x v="0"/>
    <x v="0"/>
    <x v="2"/>
    <x v="0"/>
    <x v="0"/>
    <x v="0"/>
    <x v="0"/>
    <x v="0"/>
    <x v="0"/>
    <x v="0"/>
    <x v="0"/>
    <x v="0"/>
    <x v="0"/>
    <x v="2"/>
    <x v="0"/>
    <x v="2"/>
    <x v="0"/>
    <x v="11"/>
    <x v="2"/>
    <x v="2"/>
    <x v="2"/>
    <x v="2"/>
    <x v="0"/>
    <x v="7"/>
    <x v="11"/>
    <x v="11"/>
    <x v="11"/>
    <x v="0"/>
    <x v="0"/>
  </r>
  <r>
    <x v="1"/>
    <x v="1"/>
    <x v="16"/>
    <x v="16"/>
    <x v="2"/>
    <x v="1"/>
    <x v="1"/>
    <x v="1"/>
    <x v="1"/>
    <x v="1"/>
    <x v="1"/>
    <x v="1"/>
    <x v="1"/>
    <x v="12"/>
    <x v="1"/>
    <x v="1"/>
    <x v="1"/>
    <x v="1"/>
    <x v="1"/>
    <x v="1"/>
    <x v="1"/>
    <x v="2"/>
    <x v="2"/>
    <x v="7"/>
    <x v="1"/>
    <x v="1"/>
    <x v="1"/>
    <x v="1"/>
    <x v="2"/>
    <x v="2"/>
    <x v="1"/>
    <x v="1"/>
    <x v="1"/>
    <x v="1"/>
    <x v="1"/>
    <x v="1"/>
    <x v="1"/>
    <x v="1"/>
    <x v="1"/>
    <x v="9"/>
    <x v="9"/>
    <x v="8"/>
    <x v="7"/>
    <x v="1"/>
    <x v="1"/>
    <x v="1"/>
    <x v="1"/>
    <x v="1"/>
    <x v="1"/>
    <x v="0"/>
  </r>
  <r>
    <x v="1"/>
    <x v="1"/>
    <x v="16"/>
    <x v="16"/>
    <x v="2"/>
    <x v="1"/>
    <x v="1"/>
    <x v="1"/>
    <x v="1"/>
    <x v="1"/>
    <x v="1"/>
    <x v="1"/>
    <x v="1"/>
    <x v="12"/>
    <x v="1"/>
    <x v="1"/>
    <x v="1"/>
    <x v="1"/>
    <x v="1"/>
    <x v="1"/>
    <x v="1"/>
    <x v="2"/>
    <x v="2"/>
    <x v="7"/>
    <x v="1"/>
    <x v="1"/>
    <x v="1"/>
    <x v="1"/>
    <x v="2"/>
    <x v="2"/>
    <x v="1"/>
    <x v="1"/>
    <x v="1"/>
    <x v="1"/>
    <x v="1"/>
    <x v="1"/>
    <x v="1"/>
    <x v="1"/>
    <x v="1"/>
    <x v="10"/>
    <x v="10"/>
    <x v="7"/>
    <x v="8"/>
    <x v="1"/>
    <x v="1"/>
    <x v="1"/>
    <x v="1"/>
    <x v="1"/>
    <x v="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2"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J21:K25" firstHeaderRow="1" firstDataRow="1" firstDataCol="1"/>
  <pivotFields count="50">
    <pivotField compact="0" showAll="0">
      <items count="13">
        <item x="4"/>
        <item x="6"/>
        <item x="0"/>
        <item x="3"/>
        <item x="11"/>
        <item x="5"/>
        <item x="8"/>
        <item x="9"/>
        <item x="7"/>
        <item x="2"/>
        <item x="10"/>
        <item x="1"/>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dataField="1" compact="0" showAll="0">
      <items count="10">
        <item x="1"/>
        <item x="4"/>
        <item x="5"/>
        <item x="2"/>
        <item x="3"/>
        <item x="0"/>
        <item x="6"/>
        <item x="7"/>
        <item x="8"/>
        <item t="default"/>
      </items>
    </pivotField>
    <pivotField compact="0" showAll="0"/>
    <pivotField compact="0" showAll="0"/>
    <pivotField compact="0" showAll="0"/>
    <pivotField compact="0" showAll="0"/>
    <pivotField compact="0" showAll="0"/>
    <pivotField axis="axisRow" compact="0" showAll="0">
      <items count="4">
        <item x="0"/>
        <item x="2"/>
        <item x="1"/>
        <item t="default"/>
      </items>
    </pivotField>
    <pivotField compact="0" showAll="0"/>
  </pivotFields>
  <rowFields count="1">
    <field x="48"/>
  </rowFields>
  <rowItems count="4">
    <i>
      <x/>
    </i>
    <i>
      <x v="1"/>
    </i>
    <i>
      <x v="2"/>
    </i>
    <i t="grand">
      <x/>
    </i>
  </rowItems>
  <colItems count="1">
    <i/>
  </colItems>
  <dataFields count="1">
    <dataField name="求和项:含管理费金额" fld="42" baseField="0" baseItem="0"/>
  </dataFields>
  <formats count="3">
    <format dxfId="0">
      <pivotArea collapsedLevelsAreSubtotals="1" fieldPosition="0">
        <references count="1">
          <reference field="48" count="1" selected="0">
            <x v="0"/>
          </reference>
        </references>
      </pivotArea>
    </format>
    <format dxfId="1">
      <pivotArea collapsedLevelsAreSubtotals="1" fieldPosition="0">
        <references count="1">
          <reference field="48" count="1" selected="0">
            <x v="1"/>
          </reference>
        </references>
      </pivotArea>
    </format>
    <format dxfId="2">
      <pivotArea collapsedLevelsAreSubtotals="1" fieldPosition="0">
        <references count="1">
          <reference field="48" count="1" selected="0">
            <x v="2"/>
          </reference>
        </references>
      </pivotArea>
    </format>
  </formats>
  <pivotTableStyleInfo name="PivotStylePreset2_Accent1" showRowHeaders="1" showColHeaders="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25"/>
  <sheetViews>
    <sheetView tabSelected="1" topLeftCell="D10" workbookViewId="0">
      <selection activeCell="L21" sqref="L21:M24"/>
    </sheetView>
  </sheetViews>
  <sheetFormatPr defaultColWidth="101" defaultRowHeight="15.6" customHeight="1"/>
  <cols>
    <col min="1" max="9" width="13.8083333333333" customWidth="1"/>
    <col min="10" max="10" width="11.375"/>
    <col min="11" max="11" width="21.625"/>
    <col min="12" max="24" width="13.8083333333333" customWidth="1"/>
    <col min="25" max="26" width="6.375" customWidth="1"/>
    <col min="27" max="28" width="6.875" customWidth="1"/>
    <col min="29" max="29" width="8.625" customWidth="1"/>
    <col min="30" max="30" width="5.5" customWidth="1"/>
    <col min="31" max="47" width="13.8083333333333" customWidth="1"/>
    <col min="48" max="48" width="13.8083333333333" style="1" customWidth="1"/>
    <col min="49" max="50" width="9.875" customWidth="1"/>
  </cols>
  <sheetData>
    <row r="1" ht="14.25" spans="1:50">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t="s">
        <v>48</v>
      </c>
      <c r="AX1" t="s">
        <v>41</v>
      </c>
    </row>
    <row r="2" ht="13.5" spans="1:49">
      <c r="A2" s="3" t="s">
        <v>49</v>
      </c>
      <c r="B2" s="3" t="s">
        <v>50</v>
      </c>
      <c r="C2" s="3" t="s">
        <v>51</v>
      </c>
      <c r="D2" s="3" t="s">
        <v>51</v>
      </c>
      <c r="E2" s="3" t="s">
        <v>52</v>
      </c>
      <c r="F2" s="3" t="s">
        <v>53</v>
      </c>
      <c r="G2" s="3" t="s">
        <v>54</v>
      </c>
      <c r="H2" s="3" t="s">
        <v>55</v>
      </c>
      <c r="I2" s="3" t="s">
        <v>56</v>
      </c>
      <c r="J2" s="3" t="s">
        <v>57</v>
      </c>
      <c r="K2" s="4" t="s">
        <v>58</v>
      </c>
      <c r="L2" s="4" t="s">
        <v>59</v>
      </c>
      <c r="M2" s="4" t="s">
        <v>60</v>
      </c>
      <c r="N2" s="3">
        <v>17210</v>
      </c>
      <c r="O2" s="3" t="s">
        <v>61</v>
      </c>
      <c r="P2" s="3" t="s">
        <v>50</v>
      </c>
      <c r="Q2" s="3" t="s">
        <v>62</v>
      </c>
      <c r="R2" s="3" t="s">
        <v>63</v>
      </c>
      <c r="S2" s="3" t="s">
        <v>64</v>
      </c>
      <c r="T2" s="3" t="s">
        <v>65</v>
      </c>
      <c r="U2" s="3" t="s">
        <v>66</v>
      </c>
      <c r="V2" s="3">
        <v>30.09</v>
      </c>
      <c r="W2" s="3">
        <v>0.17</v>
      </c>
      <c r="X2" s="3">
        <v>150.45</v>
      </c>
      <c r="Y2" s="3">
        <v>0</v>
      </c>
      <c r="Z2" s="3">
        <v>0</v>
      </c>
      <c r="AA2" s="3">
        <v>0</v>
      </c>
      <c r="AB2" s="3">
        <v>0</v>
      </c>
      <c r="AC2" s="3">
        <v>0</v>
      </c>
      <c r="AD2" s="3">
        <v>0</v>
      </c>
      <c r="AE2" s="3">
        <v>0</v>
      </c>
      <c r="AF2" s="3" t="s">
        <v>67</v>
      </c>
      <c r="AG2" s="3" t="s">
        <v>68</v>
      </c>
      <c r="AH2" s="3" t="s">
        <v>69</v>
      </c>
      <c r="AI2" s="4" t="s">
        <v>70</v>
      </c>
      <c r="AJ2" s="3" t="s">
        <v>71</v>
      </c>
      <c r="AK2" s="4" t="s">
        <v>70</v>
      </c>
      <c r="AL2" s="3" t="s">
        <v>72</v>
      </c>
      <c r="AM2" s="3" t="s">
        <v>73</v>
      </c>
      <c r="AN2" s="7">
        <v>150.45</v>
      </c>
      <c r="AO2" s="7">
        <f>AN2*1.13</f>
        <v>170.0085</v>
      </c>
      <c r="AP2" s="7">
        <v>170.0085</v>
      </c>
      <c r="AQ2" s="7">
        <f>AP2*1.058</f>
        <v>179.868993</v>
      </c>
      <c r="AR2" s="3" t="s">
        <v>74</v>
      </c>
      <c r="AS2" s="4" t="s">
        <v>60</v>
      </c>
      <c r="AT2" s="3" t="s">
        <v>75</v>
      </c>
      <c r="AU2" s="3" t="s">
        <v>76</v>
      </c>
      <c r="AV2" s="3" t="s">
        <v>77</v>
      </c>
      <c r="AW2" t="s">
        <v>78</v>
      </c>
    </row>
    <row r="3" ht="13.5" spans="1:48">
      <c r="A3" s="3"/>
      <c r="B3" s="3"/>
      <c r="C3" s="3" t="s">
        <v>79</v>
      </c>
      <c r="D3" s="3" t="s">
        <v>79</v>
      </c>
      <c r="E3" s="3" t="s">
        <v>80</v>
      </c>
      <c r="F3" s="3"/>
      <c r="G3" s="3"/>
      <c r="H3" s="3"/>
      <c r="I3" s="3"/>
      <c r="J3" s="3"/>
      <c r="K3" s="4"/>
      <c r="L3" s="4"/>
      <c r="M3" s="4"/>
      <c r="N3" s="3">
        <v>0</v>
      </c>
      <c r="O3" s="3"/>
      <c r="P3" s="3"/>
      <c r="Q3" s="3"/>
      <c r="R3" s="3" t="s">
        <v>63</v>
      </c>
      <c r="S3" s="3" t="s">
        <v>64</v>
      </c>
      <c r="T3" s="3"/>
      <c r="U3" s="3"/>
      <c r="V3" s="3">
        <v>0</v>
      </c>
      <c r="W3" s="3">
        <v>0</v>
      </c>
      <c r="X3" s="3">
        <v>0</v>
      </c>
      <c r="Y3" s="3">
        <v>0</v>
      </c>
      <c r="Z3" s="3">
        <v>0</v>
      </c>
      <c r="AA3" s="3">
        <v>0</v>
      </c>
      <c r="AB3" s="3">
        <v>0</v>
      </c>
      <c r="AC3" s="3">
        <v>0</v>
      </c>
      <c r="AD3" s="3">
        <v>0</v>
      </c>
      <c r="AE3" s="3">
        <v>0</v>
      </c>
      <c r="AF3" s="3"/>
      <c r="AG3" s="3"/>
      <c r="AH3" s="3"/>
      <c r="AI3" s="4"/>
      <c r="AJ3" s="3"/>
      <c r="AK3" s="4"/>
      <c r="AL3" s="3"/>
      <c r="AM3" s="3"/>
      <c r="AN3" s="7">
        <v>0</v>
      </c>
      <c r="AO3" s="7">
        <f t="shared" ref="AO3:AO17" si="0">AN3*1.13</f>
        <v>0</v>
      </c>
      <c r="AP3" s="7">
        <v>0</v>
      </c>
      <c r="AQ3" s="7">
        <f t="shared" ref="AQ3:AQ17" si="1">AP3*1.058</f>
        <v>0</v>
      </c>
      <c r="AR3" s="3" t="s">
        <v>74</v>
      </c>
      <c r="AS3" s="4"/>
      <c r="AT3" s="3"/>
      <c r="AU3" s="3"/>
      <c r="AV3" s="3"/>
    </row>
    <row r="4" ht="13.5" spans="1:49">
      <c r="A4" s="3" t="s">
        <v>81</v>
      </c>
      <c r="B4" s="3" t="s">
        <v>82</v>
      </c>
      <c r="C4" s="3" t="s">
        <v>83</v>
      </c>
      <c r="D4" s="3" t="s">
        <v>83</v>
      </c>
      <c r="E4" s="3" t="s">
        <v>52</v>
      </c>
      <c r="F4" s="3" t="s">
        <v>53</v>
      </c>
      <c r="G4" s="3" t="s">
        <v>84</v>
      </c>
      <c r="H4" s="3" t="s">
        <v>85</v>
      </c>
      <c r="I4" s="3" t="s">
        <v>86</v>
      </c>
      <c r="J4" s="3" t="s">
        <v>87</v>
      </c>
      <c r="K4" s="4" t="s">
        <v>88</v>
      </c>
      <c r="L4" s="4" t="s">
        <v>89</v>
      </c>
      <c r="M4" s="4" t="s">
        <v>90</v>
      </c>
      <c r="N4" s="3">
        <v>12811</v>
      </c>
      <c r="O4" s="3" t="s">
        <v>61</v>
      </c>
      <c r="P4" s="3" t="s">
        <v>82</v>
      </c>
      <c r="Q4" s="3" t="s">
        <v>91</v>
      </c>
      <c r="R4" s="3" t="s">
        <v>63</v>
      </c>
      <c r="S4" s="3" t="s">
        <v>64</v>
      </c>
      <c r="T4" s="3" t="s">
        <v>92</v>
      </c>
      <c r="U4" s="3" t="s">
        <v>93</v>
      </c>
      <c r="V4" s="3">
        <v>30.09</v>
      </c>
      <c r="W4" s="3">
        <v>0.17</v>
      </c>
      <c r="X4" s="3">
        <v>90.27</v>
      </c>
      <c r="Y4" s="3">
        <v>0</v>
      </c>
      <c r="Z4" s="3">
        <v>0</v>
      </c>
      <c r="AA4" s="3">
        <v>0</v>
      </c>
      <c r="AB4" s="3">
        <v>0</v>
      </c>
      <c r="AC4" s="3">
        <v>0</v>
      </c>
      <c r="AD4" s="3">
        <v>0</v>
      </c>
      <c r="AE4" s="3">
        <v>0</v>
      </c>
      <c r="AF4" s="3" t="s">
        <v>67</v>
      </c>
      <c r="AG4" s="3" t="s">
        <v>68</v>
      </c>
      <c r="AH4" s="3" t="s">
        <v>69</v>
      </c>
      <c r="AI4" s="4" t="s">
        <v>94</v>
      </c>
      <c r="AJ4" s="3"/>
      <c r="AK4" s="4" t="s">
        <v>94</v>
      </c>
      <c r="AL4" s="3" t="s">
        <v>72</v>
      </c>
      <c r="AM4" s="3" t="s">
        <v>95</v>
      </c>
      <c r="AN4" s="7">
        <v>90.27</v>
      </c>
      <c r="AO4" s="7">
        <f t="shared" si="0"/>
        <v>102.0051</v>
      </c>
      <c r="AP4" s="7">
        <v>102.0051</v>
      </c>
      <c r="AQ4" s="7">
        <f t="shared" si="1"/>
        <v>107.9213958</v>
      </c>
      <c r="AR4" s="3" t="s">
        <v>74</v>
      </c>
      <c r="AS4" s="4" t="s">
        <v>94</v>
      </c>
      <c r="AT4" s="3" t="s">
        <v>96</v>
      </c>
      <c r="AU4" s="3" t="s">
        <v>97</v>
      </c>
      <c r="AV4" s="3" t="s">
        <v>98</v>
      </c>
      <c r="AW4" t="s">
        <v>78</v>
      </c>
    </row>
    <row r="5" ht="13.5" spans="1:49">
      <c r="A5" s="3" t="s">
        <v>99</v>
      </c>
      <c r="B5" s="3" t="s">
        <v>100</v>
      </c>
      <c r="C5" s="3" t="s">
        <v>101</v>
      </c>
      <c r="D5" s="3" t="s">
        <v>101</v>
      </c>
      <c r="E5" s="3" t="s">
        <v>52</v>
      </c>
      <c r="F5" s="3" t="s">
        <v>53</v>
      </c>
      <c r="G5" s="3" t="s">
        <v>102</v>
      </c>
      <c r="H5" s="3" t="s">
        <v>103</v>
      </c>
      <c r="I5" s="3" t="s">
        <v>104</v>
      </c>
      <c r="J5" s="3" t="s">
        <v>105</v>
      </c>
      <c r="K5" s="4" t="s">
        <v>106</v>
      </c>
      <c r="L5" s="4" t="s">
        <v>107</v>
      </c>
      <c r="M5" s="4" t="s">
        <v>108</v>
      </c>
      <c r="N5" s="3">
        <v>13641</v>
      </c>
      <c r="O5" s="3" t="s">
        <v>61</v>
      </c>
      <c r="P5" s="3" t="s">
        <v>100</v>
      </c>
      <c r="Q5" s="3"/>
      <c r="R5" s="3" t="s">
        <v>63</v>
      </c>
      <c r="S5" s="3" t="s">
        <v>64</v>
      </c>
      <c r="T5" s="3" t="s">
        <v>92</v>
      </c>
      <c r="U5" s="3" t="s">
        <v>93</v>
      </c>
      <c r="V5" s="3">
        <v>30.09</v>
      </c>
      <c r="W5" s="3">
        <v>0.17</v>
      </c>
      <c r="X5" s="3">
        <v>90.27</v>
      </c>
      <c r="Y5" s="3">
        <v>0</v>
      </c>
      <c r="Z5" s="3">
        <v>0</v>
      </c>
      <c r="AA5" s="3">
        <v>0</v>
      </c>
      <c r="AB5" s="3">
        <v>0</v>
      </c>
      <c r="AC5" s="3">
        <v>0</v>
      </c>
      <c r="AD5" s="3">
        <v>0</v>
      </c>
      <c r="AE5" s="3">
        <v>0</v>
      </c>
      <c r="AF5" s="3" t="s">
        <v>67</v>
      </c>
      <c r="AG5" s="3" t="s">
        <v>68</v>
      </c>
      <c r="AH5" s="3" t="s">
        <v>69</v>
      </c>
      <c r="AI5" s="4" t="s">
        <v>109</v>
      </c>
      <c r="AJ5" s="3" t="s">
        <v>71</v>
      </c>
      <c r="AK5" s="4" t="s">
        <v>109</v>
      </c>
      <c r="AL5" s="3" t="s">
        <v>72</v>
      </c>
      <c r="AM5" s="3" t="s">
        <v>110</v>
      </c>
      <c r="AN5" s="7">
        <v>90.27</v>
      </c>
      <c r="AO5" s="7">
        <f t="shared" si="0"/>
        <v>102.0051</v>
      </c>
      <c r="AP5" s="7">
        <v>102.0051</v>
      </c>
      <c r="AQ5" s="7">
        <f t="shared" si="1"/>
        <v>107.9213958</v>
      </c>
      <c r="AR5" s="3" t="s">
        <v>74</v>
      </c>
      <c r="AS5" s="4" t="s">
        <v>111</v>
      </c>
      <c r="AT5" s="3" t="s">
        <v>112</v>
      </c>
      <c r="AU5" s="3" t="s">
        <v>113</v>
      </c>
      <c r="AV5" s="3" t="s">
        <v>114</v>
      </c>
      <c r="AW5" t="s">
        <v>78</v>
      </c>
    </row>
    <row r="6" ht="13.5" spans="1:49">
      <c r="A6" s="3" t="s">
        <v>115</v>
      </c>
      <c r="B6" s="3" t="s">
        <v>116</v>
      </c>
      <c r="C6" s="3" t="s">
        <v>117</v>
      </c>
      <c r="D6" s="3" t="s">
        <v>117</v>
      </c>
      <c r="E6" s="3" t="s">
        <v>52</v>
      </c>
      <c r="F6" s="3" t="s">
        <v>53</v>
      </c>
      <c r="G6" s="3" t="s">
        <v>118</v>
      </c>
      <c r="H6" s="3" t="s">
        <v>119</v>
      </c>
      <c r="I6" s="3" t="s">
        <v>120</v>
      </c>
      <c r="J6" s="3" t="s">
        <v>121</v>
      </c>
      <c r="K6" s="4" t="s">
        <v>122</v>
      </c>
      <c r="L6" s="4" t="s">
        <v>123</v>
      </c>
      <c r="M6" s="4" t="s">
        <v>124</v>
      </c>
      <c r="N6" s="3">
        <v>48999</v>
      </c>
      <c r="O6" s="3" t="s">
        <v>61</v>
      </c>
      <c r="P6" s="3" t="s">
        <v>116</v>
      </c>
      <c r="Q6" s="3"/>
      <c r="R6" s="3" t="s">
        <v>63</v>
      </c>
      <c r="S6" s="3" t="s">
        <v>64</v>
      </c>
      <c r="T6" s="3" t="s">
        <v>92</v>
      </c>
      <c r="U6" s="3" t="s">
        <v>93</v>
      </c>
      <c r="V6" s="3">
        <v>30.09</v>
      </c>
      <c r="W6" s="3">
        <v>0.17</v>
      </c>
      <c r="X6" s="3">
        <v>105.27</v>
      </c>
      <c r="Y6" s="3">
        <v>0</v>
      </c>
      <c r="Z6" s="3">
        <v>0</v>
      </c>
      <c r="AA6" s="3">
        <v>0</v>
      </c>
      <c r="AB6" s="3">
        <v>0</v>
      </c>
      <c r="AC6" s="3">
        <v>0</v>
      </c>
      <c r="AD6" s="3">
        <v>0</v>
      </c>
      <c r="AE6" s="3">
        <v>0</v>
      </c>
      <c r="AF6" s="3" t="s">
        <v>67</v>
      </c>
      <c r="AG6" s="3" t="s">
        <v>68</v>
      </c>
      <c r="AH6" s="3" t="s">
        <v>69</v>
      </c>
      <c r="AI6" s="4" t="s">
        <v>60</v>
      </c>
      <c r="AJ6" s="3"/>
      <c r="AK6" s="4" t="s">
        <v>60</v>
      </c>
      <c r="AL6" s="3" t="s">
        <v>72</v>
      </c>
      <c r="AM6" s="3" t="s">
        <v>125</v>
      </c>
      <c r="AN6" s="7">
        <v>105.27</v>
      </c>
      <c r="AO6" s="7">
        <f t="shared" si="0"/>
        <v>118.9551</v>
      </c>
      <c r="AP6" s="7">
        <v>118.9551</v>
      </c>
      <c r="AQ6" s="7">
        <f t="shared" si="1"/>
        <v>125.8544958</v>
      </c>
      <c r="AR6" s="3" t="s">
        <v>74</v>
      </c>
      <c r="AS6" s="4" t="s">
        <v>124</v>
      </c>
      <c r="AT6" s="3" t="s">
        <v>126</v>
      </c>
      <c r="AU6" s="3" t="s">
        <v>127</v>
      </c>
      <c r="AV6" s="3" t="s">
        <v>128</v>
      </c>
      <c r="AW6" t="s">
        <v>78</v>
      </c>
    </row>
    <row r="7" ht="13.5" spans="1:50">
      <c r="A7" s="3" t="s">
        <v>129</v>
      </c>
      <c r="B7" s="3" t="s">
        <v>130</v>
      </c>
      <c r="C7" s="3" t="s">
        <v>131</v>
      </c>
      <c r="D7" s="3" t="s">
        <v>131</v>
      </c>
      <c r="E7" s="3" t="s">
        <v>52</v>
      </c>
      <c r="F7" s="3" t="s">
        <v>53</v>
      </c>
      <c r="G7" s="3" t="s">
        <v>132</v>
      </c>
      <c r="H7" s="3" t="s">
        <v>133</v>
      </c>
      <c r="I7" s="3" t="s">
        <v>134</v>
      </c>
      <c r="J7" s="3" t="s">
        <v>135</v>
      </c>
      <c r="K7" s="4" t="s">
        <v>136</v>
      </c>
      <c r="L7" s="4" t="s">
        <v>137</v>
      </c>
      <c r="M7" s="4" t="s">
        <v>138</v>
      </c>
      <c r="N7" s="3">
        <v>31985</v>
      </c>
      <c r="O7" s="3" t="s">
        <v>61</v>
      </c>
      <c r="P7" s="3" t="s">
        <v>130</v>
      </c>
      <c r="Q7" s="3"/>
      <c r="R7" s="3" t="s">
        <v>63</v>
      </c>
      <c r="S7" s="3" t="s">
        <v>64</v>
      </c>
      <c r="T7" s="3" t="s">
        <v>139</v>
      </c>
      <c r="U7" s="3" t="s">
        <v>66</v>
      </c>
      <c r="V7" s="3">
        <v>30.09</v>
      </c>
      <c r="W7" s="3">
        <v>0.17</v>
      </c>
      <c r="X7" s="3">
        <v>90.27</v>
      </c>
      <c r="Y7" s="3">
        <v>0</v>
      </c>
      <c r="Z7" s="3">
        <v>0</v>
      </c>
      <c r="AA7" s="3">
        <v>0</v>
      </c>
      <c r="AB7" s="3">
        <v>0</v>
      </c>
      <c r="AC7" s="3">
        <v>0</v>
      </c>
      <c r="AD7" s="3">
        <v>0</v>
      </c>
      <c r="AE7" s="3">
        <v>0</v>
      </c>
      <c r="AF7" s="3" t="s">
        <v>67</v>
      </c>
      <c r="AG7" s="3" t="s">
        <v>68</v>
      </c>
      <c r="AH7" s="3" t="s">
        <v>69</v>
      </c>
      <c r="AI7" s="4" t="s">
        <v>94</v>
      </c>
      <c r="AJ7" s="3" t="s">
        <v>71</v>
      </c>
      <c r="AK7" s="4" t="s">
        <v>94</v>
      </c>
      <c r="AL7" s="3" t="s">
        <v>72</v>
      </c>
      <c r="AM7" s="3" t="s">
        <v>140</v>
      </c>
      <c r="AN7" s="7">
        <v>90.27</v>
      </c>
      <c r="AO7" s="7">
        <f t="shared" si="0"/>
        <v>102.0051</v>
      </c>
      <c r="AP7" s="7">
        <v>102.0051</v>
      </c>
      <c r="AQ7" s="7">
        <f t="shared" si="1"/>
        <v>107.9213958</v>
      </c>
      <c r="AR7" s="3" t="s">
        <v>74</v>
      </c>
      <c r="AS7" s="4" t="s">
        <v>138</v>
      </c>
      <c r="AT7" s="3" t="s">
        <v>141</v>
      </c>
      <c r="AU7" s="3" t="s">
        <v>142</v>
      </c>
      <c r="AV7" s="3" t="s">
        <v>143</v>
      </c>
      <c r="AW7" t="s">
        <v>144</v>
      </c>
      <c r="AX7" t="s">
        <v>145</v>
      </c>
    </row>
    <row r="8" ht="13.5" spans="1:49">
      <c r="A8" s="3" t="s">
        <v>146</v>
      </c>
      <c r="B8" s="3" t="s">
        <v>147</v>
      </c>
      <c r="C8" s="3" t="s">
        <v>148</v>
      </c>
      <c r="D8" s="3" t="s">
        <v>148</v>
      </c>
      <c r="E8" s="3" t="s">
        <v>52</v>
      </c>
      <c r="F8" s="3" t="s">
        <v>53</v>
      </c>
      <c r="G8" s="3" t="s">
        <v>149</v>
      </c>
      <c r="H8" s="3" t="s">
        <v>150</v>
      </c>
      <c r="I8" s="3" t="s">
        <v>151</v>
      </c>
      <c r="J8" s="3" t="s">
        <v>87</v>
      </c>
      <c r="K8" s="4" t="s">
        <v>152</v>
      </c>
      <c r="L8" s="4" t="s">
        <v>153</v>
      </c>
      <c r="M8" s="4" t="s">
        <v>154</v>
      </c>
      <c r="N8" s="3">
        <v>51385</v>
      </c>
      <c r="O8" s="3" t="s">
        <v>61</v>
      </c>
      <c r="P8" s="3" t="s">
        <v>147</v>
      </c>
      <c r="Q8" s="3"/>
      <c r="R8" s="3" t="s">
        <v>63</v>
      </c>
      <c r="S8" s="3" t="s">
        <v>64</v>
      </c>
      <c r="T8" s="3" t="s">
        <v>65</v>
      </c>
      <c r="U8" s="3" t="s">
        <v>66</v>
      </c>
      <c r="V8" s="3">
        <v>30.09</v>
      </c>
      <c r="W8" s="3">
        <v>0.17</v>
      </c>
      <c r="X8" s="3">
        <v>60.18</v>
      </c>
      <c r="Y8" s="3">
        <v>0</v>
      </c>
      <c r="Z8" s="3">
        <v>0</v>
      </c>
      <c r="AA8" s="3">
        <v>0</v>
      </c>
      <c r="AB8" s="3">
        <v>0</v>
      </c>
      <c r="AC8" s="3">
        <v>0</v>
      </c>
      <c r="AD8" s="3">
        <v>0</v>
      </c>
      <c r="AE8" s="3">
        <v>0</v>
      </c>
      <c r="AF8" s="3" t="s">
        <v>67</v>
      </c>
      <c r="AG8" s="3" t="s">
        <v>68</v>
      </c>
      <c r="AH8" s="3" t="s">
        <v>69</v>
      </c>
      <c r="AI8" s="4" t="s">
        <v>70</v>
      </c>
      <c r="AJ8" s="3" t="s">
        <v>71</v>
      </c>
      <c r="AK8" s="4" t="s">
        <v>70</v>
      </c>
      <c r="AL8" s="3" t="s">
        <v>72</v>
      </c>
      <c r="AM8" s="3" t="s">
        <v>155</v>
      </c>
      <c r="AN8" s="7">
        <v>60.18</v>
      </c>
      <c r="AO8" s="7">
        <f t="shared" si="0"/>
        <v>68.0034</v>
      </c>
      <c r="AP8" s="7">
        <v>68.0034</v>
      </c>
      <c r="AQ8" s="7">
        <f t="shared" si="1"/>
        <v>71.9475972</v>
      </c>
      <c r="AR8" s="3" t="s">
        <v>74</v>
      </c>
      <c r="AS8" s="4" t="s">
        <v>156</v>
      </c>
      <c r="AT8" s="3" t="s">
        <v>157</v>
      </c>
      <c r="AU8" s="3" t="s">
        <v>158</v>
      </c>
      <c r="AV8" s="3" t="s">
        <v>159</v>
      </c>
      <c r="AW8" t="s">
        <v>78</v>
      </c>
    </row>
    <row r="9" ht="13.5" spans="1:49">
      <c r="A9" s="3" t="s">
        <v>160</v>
      </c>
      <c r="B9" s="3" t="s">
        <v>161</v>
      </c>
      <c r="C9" s="3" t="s">
        <v>162</v>
      </c>
      <c r="D9" s="3" t="s">
        <v>162</v>
      </c>
      <c r="E9" s="3" t="s">
        <v>52</v>
      </c>
      <c r="F9" s="3" t="s">
        <v>53</v>
      </c>
      <c r="G9" s="3" t="s">
        <v>163</v>
      </c>
      <c r="H9" s="3" t="s">
        <v>164</v>
      </c>
      <c r="I9" s="3" t="s">
        <v>165</v>
      </c>
      <c r="J9" s="3" t="s">
        <v>121</v>
      </c>
      <c r="K9" s="4" t="s">
        <v>166</v>
      </c>
      <c r="L9" s="4" t="s">
        <v>167</v>
      </c>
      <c r="M9" s="4" t="s">
        <v>168</v>
      </c>
      <c r="N9" s="3">
        <v>29275</v>
      </c>
      <c r="O9" s="3" t="s">
        <v>61</v>
      </c>
      <c r="P9" s="3" t="s">
        <v>169</v>
      </c>
      <c r="Q9" s="3"/>
      <c r="R9" s="3" t="s">
        <v>63</v>
      </c>
      <c r="S9" s="3" t="s">
        <v>64</v>
      </c>
      <c r="T9" s="3" t="s">
        <v>139</v>
      </c>
      <c r="U9" s="3" t="s">
        <v>66</v>
      </c>
      <c r="V9" s="3">
        <v>30.09</v>
      </c>
      <c r="W9" s="3">
        <v>0.17</v>
      </c>
      <c r="X9" s="3">
        <v>90.27</v>
      </c>
      <c r="Y9" s="3">
        <v>0</v>
      </c>
      <c r="Z9" s="3">
        <v>0</v>
      </c>
      <c r="AA9" s="3">
        <v>0</v>
      </c>
      <c r="AB9" s="3">
        <v>0</v>
      </c>
      <c r="AC9" s="3">
        <v>0</v>
      </c>
      <c r="AD9" s="3">
        <v>0</v>
      </c>
      <c r="AE9" s="3">
        <v>0</v>
      </c>
      <c r="AF9" s="3" t="s">
        <v>67</v>
      </c>
      <c r="AG9" s="3" t="s">
        <v>68</v>
      </c>
      <c r="AH9" s="3" t="s">
        <v>69</v>
      </c>
      <c r="AI9" s="4" t="s">
        <v>94</v>
      </c>
      <c r="AJ9" s="3" t="s">
        <v>71</v>
      </c>
      <c r="AK9" s="4" t="s">
        <v>94</v>
      </c>
      <c r="AL9" s="3" t="s">
        <v>72</v>
      </c>
      <c r="AM9" s="3" t="s">
        <v>170</v>
      </c>
      <c r="AN9" s="7">
        <v>90.27</v>
      </c>
      <c r="AO9" s="7">
        <f t="shared" si="0"/>
        <v>102.0051</v>
      </c>
      <c r="AP9" s="7">
        <v>102.0051</v>
      </c>
      <c r="AQ9" s="7">
        <f t="shared" si="1"/>
        <v>107.9213958</v>
      </c>
      <c r="AR9" s="3" t="s">
        <v>74</v>
      </c>
      <c r="AS9" s="4" t="s">
        <v>168</v>
      </c>
      <c r="AT9" s="3" t="s">
        <v>171</v>
      </c>
      <c r="AU9" s="3" t="s">
        <v>172</v>
      </c>
      <c r="AV9" s="3" t="s">
        <v>173</v>
      </c>
      <c r="AW9" t="s">
        <v>78</v>
      </c>
    </row>
    <row r="10" ht="13.5" spans="1:49">
      <c r="A10" s="3" t="s">
        <v>174</v>
      </c>
      <c r="B10" s="3" t="s">
        <v>175</v>
      </c>
      <c r="C10" s="3" t="s">
        <v>176</v>
      </c>
      <c r="D10" s="3" t="s">
        <v>176</v>
      </c>
      <c r="E10" s="3" t="s">
        <v>52</v>
      </c>
      <c r="F10" s="3" t="s">
        <v>53</v>
      </c>
      <c r="G10" s="3" t="s">
        <v>177</v>
      </c>
      <c r="H10" s="3" t="s">
        <v>178</v>
      </c>
      <c r="I10" s="3" t="s">
        <v>179</v>
      </c>
      <c r="J10" s="3" t="s">
        <v>87</v>
      </c>
      <c r="K10" s="4" t="s">
        <v>180</v>
      </c>
      <c r="L10" s="4" t="s">
        <v>181</v>
      </c>
      <c r="M10" s="4" t="s">
        <v>182</v>
      </c>
      <c r="N10" s="3">
        <v>103263</v>
      </c>
      <c r="O10" s="3" t="s">
        <v>61</v>
      </c>
      <c r="P10" s="3" t="s">
        <v>175</v>
      </c>
      <c r="Q10" s="3" t="s">
        <v>183</v>
      </c>
      <c r="R10" s="3" t="s">
        <v>63</v>
      </c>
      <c r="S10" s="3" t="s">
        <v>64</v>
      </c>
      <c r="T10" s="3" t="s">
        <v>184</v>
      </c>
      <c r="U10" s="3" t="s">
        <v>185</v>
      </c>
      <c r="V10" s="3">
        <v>30.09</v>
      </c>
      <c r="W10" s="3">
        <v>0.17</v>
      </c>
      <c r="X10" s="3">
        <v>75.18</v>
      </c>
      <c r="Y10" s="3">
        <v>0</v>
      </c>
      <c r="Z10" s="3">
        <v>0</v>
      </c>
      <c r="AA10" s="3">
        <v>0</v>
      </c>
      <c r="AB10" s="3">
        <v>0</v>
      </c>
      <c r="AC10" s="3">
        <v>0</v>
      </c>
      <c r="AD10" s="3">
        <v>0</v>
      </c>
      <c r="AE10" s="3">
        <v>0</v>
      </c>
      <c r="AF10" s="3" t="s">
        <v>67</v>
      </c>
      <c r="AG10" s="3" t="s">
        <v>68</v>
      </c>
      <c r="AH10" s="3" t="s">
        <v>69</v>
      </c>
      <c r="AI10" s="4" t="s">
        <v>186</v>
      </c>
      <c r="AJ10" s="3"/>
      <c r="AK10" s="4" t="s">
        <v>186</v>
      </c>
      <c r="AL10" s="3" t="s">
        <v>72</v>
      </c>
      <c r="AM10" s="3" t="s">
        <v>187</v>
      </c>
      <c r="AN10" s="7">
        <v>75.18</v>
      </c>
      <c r="AO10" s="7">
        <f t="shared" si="0"/>
        <v>84.9534</v>
      </c>
      <c r="AP10" s="7">
        <v>84.9534</v>
      </c>
      <c r="AQ10" s="7">
        <f t="shared" si="1"/>
        <v>89.8806972</v>
      </c>
      <c r="AR10" s="3" t="s">
        <v>74</v>
      </c>
      <c r="AS10" s="4" t="s">
        <v>188</v>
      </c>
      <c r="AT10" s="3" t="s">
        <v>189</v>
      </c>
      <c r="AU10" s="3" t="s">
        <v>190</v>
      </c>
      <c r="AV10" s="3" t="s">
        <v>191</v>
      </c>
      <c r="AW10" t="s">
        <v>78</v>
      </c>
    </row>
    <row r="11" ht="13.5" spans="1:49">
      <c r="A11" s="3" t="s">
        <v>192</v>
      </c>
      <c r="B11" s="3" t="s">
        <v>193</v>
      </c>
      <c r="C11" s="3" t="s">
        <v>194</v>
      </c>
      <c r="D11" s="3" t="s">
        <v>194</v>
      </c>
      <c r="E11" s="3" t="s">
        <v>52</v>
      </c>
      <c r="F11" s="3" t="s">
        <v>53</v>
      </c>
      <c r="G11" s="3" t="s">
        <v>195</v>
      </c>
      <c r="H11" s="3" t="s">
        <v>196</v>
      </c>
      <c r="I11" s="3" t="s">
        <v>197</v>
      </c>
      <c r="J11" s="3" t="s">
        <v>87</v>
      </c>
      <c r="K11" s="4" t="s">
        <v>58</v>
      </c>
      <c r="L11" s="4" t="s">
        <v>89</v>
      </c>
      <c r="M11" s="4" t="s">
        <v>198</v>
      </c>
      <c r="N11" s="3">
        <v>10737</v>
      </c>
      <c r="O11" s="3" t="s">
        <v>61</v>
      </c>
      <c r="P11" s="3" t="s">
        <v>193</v>
      </c>
      <c r="Q11" s="3" t="s">
        <v>199</v>
      </c>
      <c r="R11" s="3" t="s">
        <v>63</v>
      </c>
      <c r="S11" s="3" t="s">
        <v>64</v>
      </c>
      <c r="T11" s="3" t="s">
        <v>92</v>
      </c>
      <c r="U11" s="3" t="s">
        <v>93</v>
      </c>
      <c r="V11" s="3">
        <v>30.09</v>
      </c>
      <c r="W11" s="3">
        <v>0.17</v>
      </c>
      <c r="X11" s="3">
        <v>90.27</v>
      </c>
      <c r="Y11" s="3">
        <v>0</v>
      </c>
      <c r="Z11" s="3">
        <v>0</v>
      </c>
      <c r="AA11" s="3">
        <v>0</v>
      </c>
      <c r="AB11" s="3">
        <v>0</v>
      </c>
      <c r="AC11" s="3">
        <v>0</v>
      </c>
      <c r="AD11" s="3">
        <v>0</v>
      </c>
      <c r="AE11" s="3">
        <v>0</v>
      </c>
      <c r="AF11" s="3" t="s">
        <v>67</v>
      </c>
      <c r="AG11" s="3" t="s">
        <v>68</v>
      </c>
      <c r="AH11" s="3" t="s">
        <v>69</v>
      </c>
      <c r="AI11" s="4" t="s">
        <v>94</v>
      </c>
      <c r="AJ11" s="3"/>
      <c r="AK11" s="4" t="s">
        <v>94</v>
      </c>
      <c r="AL11" s="3" t="s">
        <v>72</v>
      </c>
      <c r="AM11" s="3" t="s">
        <v>200</v>
      </c>
      <c r="AN11" s="7">
        <v>90.27</v>
      </c>
      <c r="AO11" s="7">
        <f t="shared" si="0"/>
        <v>102.0051</v>
      </c>
      <c r="AP11" s="7">
        <v>102.0051</v>
      </c>
      <c r="AQ11" s="7">
        <f t="shared" si="1"/>
        <v>107.9213958</v>
      </c>
      <c r="AR11" s="3" t="s">
        <v>74</v>
      </c>
      <c r="AS11" s="4" t="s">
        <v>94</v>
      </c>
      <c r="AT11" s="3" t="s">
        <v>201</v>
      </c>
      <c r="AU11" s="3" t="s">
        <v>202</v>
      </c>
      <c r="AV11" s="3" t="s">
        <v>203</v>
      </c>
      <c r="AW11" t="s">
        <v>78</v>
      </c>
    </row>
    <row r="12" ht="13.5" spans="1:49">
      <c r="A12" s="3" t="s">
        <v>204</v>
      </c>
      <c r="B12" s="3" t="s">
        <v>205</v>
      </c>
      <c r="C12" s="3" t="s">
        <v>206</v>
      </c>
      <c r="D12" s="3" t="s">
        <v>206</v>
      </c>
      <c r="E12" s="3" t="s">
        <v>52</v>
      </c>
      <c r="F12" s="3" t="s">
        <v>207</v>
      </c>
      <c r="G12" s="3" t="s">
        <v>208</v>
      </c>
      <c r="H12" s="3" t="s">
        <v>209</v>
      </c>
      <c r="I12" s="3" t="s">
        <v>210</v>
      </c>
      <c r="J12" s="3" t="s">
        <v>87</v>
      </c>
      <c r="K12" s="4" t="s">
        <v>211</v>
      </c>
      <c r="L12" s="4" t="s">
        <v>212</v>
      </c>
      <c r="M12" s="4" t="s">
        <v>213</v>
      </c>
      <c r="N12" s="3">
        <v>19720</v>
      </c>
      <c r="O12" s="3" t="s">
        <v>61</v>
      </c>
      <c r="P12" s="3" t="s">
        <v>214</v>
      </c>
      <c r="Q12" s="3"/>
      <c r="R12" s="3" t="s">
        <v>63</v>
      </c>
      <c r="S12" s="3" t="s">
        <v>64</v>
      </c>
      <c r="T12" s="3" t="s">
        <v>215</v>
      </c>
      <c r="U12" s="3" t="s">
        <v>66</v>
      </c>
      <c r="V12" s="3">
        <v>30.09</v>
      </c>
      <c r="W12" s="3">
        <v>0.17</v>
      </c>
      <c r="X12" s="3">
        <v>120.36</v>
      </c>
      <c r="Y12" s="3">
        <v>0</v>
      </c>
      <c r="Z12" s="3">
        <v>0</v>
      </c>
      <c r="AA12" s="3">
        <v>0</v>
      </c>
      <c r="AB12" s="3">
        <v>0</v>
      </c>
      <c r="AC12" s="3">
        <v>1083.12</v>
      </c>
      <c r="AD12" s="3">
        <v>344.82</v>
      </c>
      <c r="AE12" s="3">
        <v>0</v>
      </c>
      <c r="AF12" s="3" t="s">
        <v>67</v>
      </c>
      <c r="AG12" s="3" t="s">
        <v>68</v>
      </c>
      <c r="AH12" s="3" t="s">
        <v>69</v>
      </c>
      <c r="AI12" s="4" t="s">
        <v>216</v>
      </c>
      <c r="AJ12" s="3" t="s">
        <v>217</v>
      </c>
      <c r="AK12" s="4" t="s">
        <v>216</v>
      </c>
      <c r="AL12" s="3" t="s">
        <v>72</v>
      </c>
      <c r="AM12" s="3" t="s">
        <v>218</v>
      </c>
      <c r="AN12" s="7">
        <v>1548.3</v>
      </c>
      <c r="AO12" s="7">
        <f t="shared" si="0"/>
        <v>1749.579</v>
      </c>
      <c r="AP12" s="7">
        <v>1749.579</v>
      </c>
      <c r="AQ12" s="7">
        <f t="shared" si="1"/>
        <v>1851.054582</v>
      </c>
      <c r="AR12" s="3" t="s">
        <v>74</v>
      </c>
      <c r="AS12" s="4" t="s">
        <v>213</v>
      </c>
      <c r="AT12" s="3" t="s">
        <v>219</v>
      </c>
      <c r="AU12" s="3" t="s">
        <v>220</v>
      </c>
      <c r="AV12" s="3" t="s">
        <v>221</v>
      </c>
      <c r="AW12" t="s">
        <v>78</v>
      </c>
    </row>
    <row r="13" ht="13.5" spans="1:48">
      <c r="A13" s="3"/>
      <c r="B13" s="3"/>
      <c r="C13" s="3" t="s">
        <v>222</v>
      </c>
      <c r="D13" s="3" t="s">
        <v>222</v>
      </c>
      <c r="E13" s="3" t="s">
        <v>80</v>
      </c>
      <c r="F13" s="3"/>
      <c r="G13" s="3"/>
      <c r="H13" s="3"/>
      <c r="I13" s="3"/>
      <c r="J13" s="3"/>
      <c r="K13" s="4"/>
      <c r="L13" s="4"/>
      <c r="M13" s="4"/>
      <c r="N13" s="3">
        <v>0</v>
      </c>
      <c r="O13" s="3"/>
      <c r="P13" s="3"/>
      <c r="Q13" s="3"/>
      <c r="R13" s="3" t="s">
        <v>63</v>
      </c>
      <c r="S13" s="3" t="s">
        <v>64</v>
      </c>
      <c r="T13" s="3"/>
      <c r="U13" s="3"/>
      <c r="V13" s="3">
        <v>0</v>
      </c>
      <c r="W13" s="3">
        <v>0</v>
      </c>
      <c r="X13" s="3">
        <v>0</v>
      </c>
      <c r="Y13" s="3">
        <v>0</v>
      </c>
      <c r="Z13" s="3">
        <v>0</v>
      </c>
      <c r="AA13" s="3">
        <v>0</v>
      </c>
      <c r="AB13" s="3">
        <v>0</v>
      </c>
      <c r="AC13" s="3">
        <v>0</v>
      </c>
      <c r="AD13" s="3">
        <v>0</v>
      </c>
      <c r="AE13" s="3">
        <v>0</v>
      </c>
      <c r="AF13" s="3"/>
      <c r="AG13" s="3"/>
      <c r="AH13" s="3"/>
      <c r="AI13" s="4"/>
      <c r="AJ13" s="3"/>
      <c r="AK13" s="4"/>
      <c r="AL13" s="3"/>
      <c r="AM13" s="3"/>
      <c r="AN13" s="7">
        <v>0</v>
      </c>
      <c r="AO13" s="7">
        <f t="shared" si="0"/>
        <v>0</v>
      </c>
      <c r="AP13" s="7"/>
      <c r="AQ13" s="7">
        <f t="shared" si="1"/>
        <v>0</v>
      </c>
      <c r="AR13" s="3" t="s">
        <v>74</v>
      </c>
      <c r="AS13" s="4"/>
      <c r="AT13" s="3"/>
      <c r="AU13" s="3"/>
      <c r="AV13" s="3"/>
    </row>
    <row r="14" ht="13.5" spans="1:48">
      <c r="A14" s="3"/>
      <c r="B14" s="3"/>
      <c r="C14" s="3" t="s">
        <v>223</v>
      </c>
      <c r="D14" s="3" t="s">
        <v>223</v>
      </c>
      <c r="E14" s="3" t="s">
        <v>80</v>
      </c>
      <c r="F14" s="3"/>
      <c r="G14" s="3"/>
      <c r="H14" s="3"/>
      <c r="I14" s="3"/>
      <c r="J14" s="3"/>
      <c r="K14" s="4"/>
      <c r="L14" s="4"/>
      <c r="M14" s="4"/>
      <c r="N14" s="3">
        <v>0</v>
      </c>
      <c r="O14" s="3"/>
      <c r="P14" s="3"/>
      <c r="Q14" s="3"/>
      <c r="R14" s="3" t="s">
        <v>63</v>
      </c>
      <c r="S14" s="3" t="s">
        <v>64</v>
      </c>
      <c r="T14" s="3"/>
      <c r="U14" s="3"/>
      <c r="V14" s="3">
        <v>0</v>
      </c>
      <c r="W14" s="3">
        <v>0</v>
      </c>
      <c r="X14" s="3">
        <v>0</v>
      </c>
      <c r="Y14" s="3">
        <v>0</v>
      </c>
      <c r="Z14" s="3">
        <v>0</v>
      </c>
      <c r="AA14" s="3">
        <v>0</v>
      </c>
      <c r="AB14" s="3">
        <v>0</v>
      </c>
      <c r="AC14" s="3">
        <v>0</v>
      </c>
      <c r="AD14" s="3">
        <v>0</v>
      </c>
      <c r="AE14" s="3">
        <v>0</v>
      </c>
      <c r="AF14" s="3"/>
      <c r="AG14" s="3"/>
      <c r="AH14" s="3"/>
      <c r="AI14" s="4"/>
      <c r="AJ14" s="3"/>
      <c r="AK14" s="4"/>
      <c r="AL14" s="3"/>
      <c r="AM14" s="3"/>
      <c r="AN14" s="7">
        <v>61.08</v>
      </c>
      <c r="AO14" s="8">
        <f t="shared" si="0"/>
        <v>69.0204</v>
      </c>
      <c r="AP14" s="7"/>
      <c r="AQ14" s="7">
        <f t="shared" si="1"/>
        <v>0</v>
      </c>
      <c r="AR14" s="3" t="s">
        <v>74</v>
      </c>
      <c r="AS14" s="4"/>
      <c r="AT14" s="3"/>
      <c r="AU14" s="3"/>
      <c r="AV14" s="3"/>
    </row>
    <row r="15" ht="13.5" spans="1:48">
      <c r="A15" s="3"/>
      <c r="B15" s="3"/>
      <c r="C15" s="3" t="s">
        <v>224</v>
      </c>
      <c r="D15" s="3" t="s">
        <v>224</v>
      </c>
      <c r="E15" s="3" t="s">
        <v>80</v>
      </c>
      <c r="F15" s="3"/>
      <c r="G15" s="3"/>
      <c r="H15" s="3"/>
      <c r="I15" s="3"/>
      <c r="J15" s="3"/>
      <c r="K15" s="4"/>
      <c r="L15" s="4"/>
      <c r="M15" s="4"/>
      <c r="N15" s="3">
        <v>0</v>
      </c>
      <c r="O15" s="3"/>
      <c r="P15" s="3"/>
      <c r="Q15" s="3"/>
      <c r="R15" s="3" t="s">
        <v>63</v>
      </c>
      <c r="S15" s="3" t="s">
        <v>64</v>
      </c>
      <c r="T15" s="3"/>
      <c r="U15" s="3"/>
      <c r="V15" s="3">
        <v>0</v>
      </c>
      <c r="W15" s="3">
        <v>0</v>
      </c>
      <c r="X15" s="3">
        <v>0</v>
      </c>
      <c r="Y15" s="3">
        <v>0</v>
      </c>
      <c r="Z15" s="3">
        <v>0</v>
      </c>
      <c r="AA15" s="3">
        <v>0</v>
      </c>
      <c r="AB15" s="3">
        <v>0</v>
      </c>
      <c r="AC15" s="3">
        <v>0</v>
      </c>
      <c r="AD15" s="3">
        <v>0</v>
      </c>
      <c r="AE15" s="3">
        <v>0</v>
      </c>
      <c r="AF15" s="3"/>
      <c r="AG15" s="3"/>
      <c r="AH15" s="3"/>
      <c r="AI15" s="4"/>
      <c r="AJ15" s="3"/>
      <c r="AK15" s="4"/>
      <c r="AL15" s="3"/>
      <c r="AM15" s="3"/>
      <c r="AN15" s="7">
        <v>82.82</v>
      </c>
      <c r="AO15" s="8">
        <f t="shared" si="0"/>
        <v>93.5866</v>
      </c>
      <c r="AP15" s="7"/>
      <c r="AQ15" s="7">
        <f t="shared" si="1"/>
        <v>0</v>
      </c>
      <c r="AR15" s="3" t="s">
        <v>74</v>
      </c>
      <c r="AS15" s="4"/>
      <c r="AT15" s="3"/>
      <c r="AU15" s="3"/>
      <c r="AV15" s="3"/>
    </row>
    <row r="16" ht="13.5" spans="1:48">
      <c r="A16" s="3"/>
      <c r="B16" s="3"/>
      <c r="C16" s="3" t="s">
        <v>225</v>
      </c>
      <c r="D16" s="3" t="s">
        <v>225</v>
      </c>
      <c r="E16" s="3" t="s">
        <v>80</v>
      </c>
      <c r="F16" s="3"/>
      <c r="G16" s="3"/>
      <c r="H16" s="3"/>
      <c r="I16" s="3"/>
      <c r="J16" s="3"/>
      <c r="K16" s="4"/>
      <c r="L16" s="4"/>
      <c r="M16" s="4"/>
      <c r="N16" s="3">
        <v>0</v>
      </c>
      <c r="O16" s="3"/>
      <c r="P16" s="3"/>
      <c r="Q16" s="3"/>
      <c r="R16" s="3" t="s">
        <v>63</v>
      </c>
      <c r="S16" s="3" t="s">
        <v>64</v>
      </c>
      <c r="T16" s="3"/>
      <c r="U16" s="3"/>
      <c r="V16" s="3">
        <v>0</v>
      </c>
      <c r="W16" s="3">
        <v>0</v>
      </c>
      <c r="X16" s="3">
        <v>0</v>
      </c>
      <c r="Y16" s="3">
        <v>0</v>
      </c>
      <c r="Z16" s="3">
        <v>0</v>
      </c>
      <c r="AA16" s="3">
        <v>0</v>
      </c>
      <c r="AB16" s="3">
        <v>0</v>
      </c>
      <c r="AC16" s="3">
        <v>0</v>
      </c>
      <c r="AD16" s="3">
        <v>0</v>
      </c>
      <c r="AE16" s="3">
        <v>0</v>
      </c>
      <c r="AF16" s="3"/>
      <c r="AG16" s="3"/>
      <c r="AH16" s="3"/>
      <c r="AI16" s="4"/>
      <c r="AJ16" s="3"/>
      <c r="AK16" s="4"/>
      <c r="AL16" s="3"/>
      <c r="AM16" s="3"/>
      <c r="AN16" s="7">
        <v>0</v>
      </c>
      <c r="AO16" s="7">
        <f t="shared" si="0"/>
        <v>0</v>
      </c>
      <c r="AP16" s="7"/>
      <c r="AQ16" s="7">
        <f t="shared" si="1"/>
        <v>0</v>
      </c>
      <c r="AR16" s="3" t="s">
        <v>74</v>
      </c>
      <c r="AS16" s="4"/>
      <c r="AT16" s="3"/>
      <c r="AU16" s="3"/>
      <c r="AV16" s="3"/>
    </row>
    <row r="17" ht="13.5" spans="1:49">
      <c r="A17" s="3" t="s">
        <v>226</v>
      </c>
      <c r="B17" s="3" t="s">
        <v>227</v>
      </c>
      <c r="C17" s="3" t="s">
        <v>228</v>
      </c>
      <c r="D17" s="3" t="s">
        <v>228</v>
      </c>
      <c r="E17" s="3" t="s">
        <v>52</v>
      </c>
      <c r="F17" s="3" t="s">
        <v>53</v>
      </c>
      <c r="G17" s="3" t="s">
        <v>229</v>
      </c>
      <c r="H17" s="3" t="s">
        <v>230</v>
      </c>
      <c r="I17" s="3" t="s">
        <v>231</v>
      </c>
      <c r="J17" s="3" t="s">
        <v>232</v>
      </c>
      <c r="K17" s="4" t="s">
        <v>233</v>
      </c>
      <c r="L17" s="4" t="s">
        <v>234</v>
      </c>
      <c r="M17" s="4" t="s">
        <v>235</v>
      </c>
      <c r="N17" s="3">
        <v>34369</v>
      </c>
      <c r="O17" s="3" t="s">
        <v>61</v>
      </c>
      <c r="P17" s="3" t="s">
        <v>236</v>
      </c>
      <c r="Q17" s="3" t="s">
        <v>237</v>
      </c>
      <c r="R17" s="3" t="s">
        <v>63</v>
      </c>
      <c r="S17" s="3" t="s">
        <v>64</v>
      </c>
      <c r="T17" s="3" t="s">
        <v>238</v>
      </c>
      <c r="U17" s="3" t="s">
        <v>239</v>
      </c>
      <c r="V17" s="3">
        <v>30.09</v>
      </c>
      <c r="W17" s="3">
        <v>0.17</v>
      </c>
      <c r="X17" s="3">
        <v>90.27</v>
      </c>
      <c r="Y17" s="3">
        <v>0</v>
      </c>
      <c r="Z17" s="3">
        <v>0</v>
      </c>
      <c r="AA17" s="3">
        <v>0</v>
      </c>
      <c r="AB17" s="3">
        <v>0</v>
      </c>
      <c r="AC17" s="3">
        <v>0</v>
      </c>
      <c r="AD17" s="3">
        <v>0</v>
      </c>
      <c r="AE17" s="3">
        <v>0</v>
      </c>
      <c r="AF17" s="3" t="s">
        <v>67</v>
      </c>
      <c r="AG17" s="3" t="s">
        <v>68</v>
      </c>
      <c r="AH17" s="3" t="s">
        <v>69</v>
      </c>
      <c r="AI17" s="4" t="s">
        <v>94</v>
      </c>
      <c r="AJ17" s="3" t="s">
        <v>71</v>
      </c>
      <c r="AK17" s="4" t="s">
        <v>94</v>
      </c>
      <c r="AL17" s="3" t="s">
        <v>72</v>
      </c>
      <c r="AM17" s="3" t="s">
        <v>240</v>
      </c>
      <c r="AN17" s="7">
        <v>90.27</v>
      </c>
      <c r="AO17" s="7">
        <f t="shared" si="0"/>
        <v>102.0051</v>
      </c>
      <c r="AP17" s="7">
        <v>102.0051</v>
      </c>
      <c r="AQ17" s="7">
        <f t="shared" si="1"/>
        <v>107.9213958</v>
      </c>
      <c r="AR17" s="3" t="s">
        <v>74</v>
      </c>
      <c r="AS17" s="4" t="s">
        <v>168</v>
      </c>
      <c r="AT17" s="3" t="s">
        <v>241</v>
      </c>
      <c r="AU17" s="3" t="s">
        <v>242</v>
      </c>
      <c r="AV17" s="3" t="s">
        <v>243</v>
      </c>
      <c r="AW17" t="s">
        <v>78</v>
      </c>
    </row>
    <row r="18" customHeight="1" spans="40:43">
      <c r="AN18">
        <f>SUM(AN2:AN17)</f>
        <v>2624.9</v>
      </c>
      <c r="AO18">
        <f>SUM(AO2:AO17)</f>
        <v>2966.137</v>
      </c>
      <c r="AP18">
        <f>SUM(AP2:AP17)</f>
        <v>2803.53</v>
      </c>
      <c r="AQ18">
        <f>SUM(AQ2:AQ17)</f>
        <v>2966.13474</v>
      </c>
    </row>
    <row r="21" customHeight="1" spans="10:13">
      <c r="J21" t="s">
        <v>48</v>
      </c>
      <c r="K21" t="s">
        <v>244</v>
      </c>
      <c r="L21" s="5" t="s">
        <v>48</v>
      </c>
      <c r="M21" s="5" t="s">
        <v>245</v>
      </c>
    </row>
    <row r="22" customHeight="1" spans="10:13">
      <c r="J22" t="s">
        <v>78</v>
      </c>
      <c r="K22">
        <v>2858.2133442</v>
      </c>
      <c r="L22" s="5" t="s">
        <v>78</v>
      </c>
      <c r="M22" s="6">
        <v>2858.22</v>
      </c>
    </row>
    <row r="23" customHeight="1" spans="10:13">
      <c r="J23" t="s">
        <v>144</v>
      </c>
      <c r="K23">
        <v>107.9213958</v>
      </c>
      <c r="L23" s="5" t="s">
        <v>144</v>
      </c>
      <c r="M23" s="6">
        <v>107.9213958</v>
      </c>
    </row>
    <row r="24" customHeight="1" spans="10:13">
      <c r="J24" t="s">
        <v>246</v>
      </c>
      <c r="K24">
        <v>2966.13474</v>
      </c>
      <c r="L24" s="5" t="s">
        <v>247</v>
      </c>
      <c r="M24" s="6">
        <v>2966.14</v>
      </c>
    </row>
    <row r="25" customHeight="1" spans="10:11">
      <c r="J25" t="s">
        <v>248</v>
      </c>
      <c r="K25">
        <v>5932.26948</v>
      </c>
    </row>
  </sheetData>
  <autoFilter xmlns:etc="http://www.wps.cn/officeDocument/2017/etCustomData" ref="A1:AX18" etc:filterBottomFollowUsedRange="0">
    <extLst/>
  </autoFilter>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结算明细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ZhaoGang</cp:lastModifiedBy>
  <dcterms:created xsi:type="dcterms:W3CDTF">2025-07-26T16:44:00Z</dcterms:created>
  <dcterms:modified xsi:type="dcterms:W3CDTF">2025-07-28T01:10:14Z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2.1.1</vt:lpwstr>
  </property>
  <property fmtid="{D5CDD505-2E9C-101B-9397-08002B2CF9AE}" pid="4" name="ICV">
    <vt:lpwstr>5A91855A3D76497DA4FDACC7368D3FBF_13</vt:lpwstr>
  </property>
  <property fmtid="{D5CDD505-2E9C-101B-9397-08002B2CF9AE}" pid="5" name="KSOProductBuildVer">
    <vt:lpwstr>2052-12.1.0.22175</vt:lpwstr>
  </property>
</Properties>
</file>