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<sst xmlns="http://schemas.openxmlformats.org/spreadsheetml/2006/main" count="59" uniqueCount="37">
  <si>
    <t>业务部门报价需求模板</t>
  </si>
  <si>
    <t>序号</t>
  </si>
  <si>
    <t>客户</t>
  </si>
  <si>
    <t>产品图号</t>
  </si>
  <si>
    <t>QAD代码</t>
  </si>
  <si>
    <t>产品名称</t>
  </si>
  <si>
    <t>计量单位</t>
  </si>
  <si>
    <t>新老产品</t>
  </si>
  <si>
    <t>未税价格</t>
  </si>
  <si>
    <t>运费/件</t>
  </si>
  <si>
    <t>运输数量</t>
  </si>
  <si>
    <t>运费/车次</t>
  </si>
  <si>
    <t>未税报价</t>
  </si>
  <si>
    <t>外供供应商价格</t>
  </si>
  <si>
    <t>SLT0000776</t>
  </si>
  <si>
    <t>驾驶员座垫泡沫总成 / M4-2060</t>
  </si>
  <si>
    <t>EA</t>
  </si>
  <si>
    <t>老</t>
  </si>
  <si>
    <t>联成</t>
  </si>
  <si>
    <t>SLT0000777</t>
  </si>
  <si>
    <t>驾驶员靠背泡沫总成 / M4-2060</t>
  </si>
  <si>
    <t>SLT0000783</t>
  </si>
  <si>
    <t>M4调角器总成 / 调角器</t>
  </si>
  <si>
    <t>德实</t>
  </si>
  <si>
    <t>SLT0000785</t>
  </si>
  <si>
    <t>M4司机座盆 / 调角器</t>
  </si>
  <si>
    <t>SLT0000789</t>
  </si>
  <si>
    <t>驾驶员座垫护面总成 / M4奥铃</t>
  </si>
  <si>
    <t>恒邦</t>
  </si>
  <si>
    <t>SLT0000795</t>
  </si>
  <si>
    <t>副驾驶员大背泡沫总成 / M4-2060</t>
  </si>
  <si>
    <t>SLT0000815</t>
  </si>
  <si>
    <t>副驾驶员小背护面总成 / M4奥铃1880</t>
  </si>
  <si>
    <t>SLT0001585</t>
  </si>
  <si>
    <t>驾驶员靠背护面总成 / M4奥铃</t>
  </si>
  <si>
    <t>SLT0001586</t>
  </si>
  <si>
    <t>副驾驶员大背护面总成 / M4奥铃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</si>
</sst>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_ "/>
  </numFmts>
  <fonts count="26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6" borderId="5">
      <alignment vertical="center"/>
    </xf>
    <xf numFmtId="0" fontId="15" fillId="7" borderId="6">
      <alignment vertical="center"/>
    </xf>
    <xf numFmtId="0" fontId="16" fillId="7" borderId="5">
      <alignment vertical="center"/>
    </xf>
    <xf numFmtId="0" fontId="17" fillId="8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2" borderId="0">
      <alignment vertical="center"/>
    </xf>
    <xf numFmtId="0" fontId="24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4" fillId="32" borderId="0">
      <alignment vertical="center"/>
    </xf>
    <xf numFmtId="0" fontId="24" fillId="33" borderId="0">
      <alignment vertical="center"/>
    </xf>
    <xf numFmtId="0" fontId="23" fillId="34" borderId="0">
      <alignment vertical="center"/>
    </xf>
    <xf numFmtId="0" fontId="25" fillId="0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176" fontId="2" fillId="2" borderId="1" xfId="49" applyNumberFormat="1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vertical="center"/>
    </xf>
    <xf numFmtId="0" fontId="5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vertical="center"/>
    </xf>
    <xf numFmtId="0" fontId="3" fillId="0" borderId="0" xfId="49" applyNumberFormat="1" applyFont="1" applyAlignment="1">
      <alignment vertical="center"/>
    </xf>
    <xf numFmtId="0" fontId="3" fillId="0" borderId="0" xfId="49" applyFont="1">
      <alignment vertical="center"/>
    </xf>
    <xf numFmtId="177" fontId="3" fillId="0" borderId="0" xfId="49" applyNumberFormat="1" applyFont="1">
      <alignment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NumberFormat="1" applyFont="1" applyBorder="1" applyAlignment="1">
      <alignment horizontal="center" vertical="center"/>
    </xf>
    <xf numFmtId="177" fontId="2" fillId="3" borderId="1" xfId="49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176" fontId="3" fillId="0" borderId="1" xfId="49" applyNumberFormat="1" applyFont="1" applyBorder="1" applyAlignment="1">
      <alignment vertical="center"/>
    </xf>
    <xf numFmtId="0" fontId="3" fillId="0" borderId="1" xfId="49" applyNumberFormat="1" applyFont="1" applyBorder="1" applyAlignment="1">
      <alignment vertical="center"/>
    </xf>
    <xf numFmtId="177" fontId="3" fillId="3" borderId="1" xfId="49" applyNumberFormat="1" applyFont="1" applyFill="1" applyBorder="1" applyAlignment="1">
      <alignment vertical="center"/>
    </xf>
    <xf numFmtId="178" fontId="0" fillId="4" borderId="0" xfId="0" applyNumberForma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E18" sqref="E18"/>
    </sheetView>
  </sheetViews>
  <sheetFormatPr defaultColWidth="9" defaultRowHeight="13.5"/>
  <cols>
    <col min="1" max="3" width="9" style="1"/>
    <col min="4" max="4" width="12.75" style="1" customWidth="1"/>
    <col min="5" max="5" width="35.75" style="1" customWidth="1"/>
    <col min="6" max="7" width="9" style="1"/>
    <col min="8" max="8" width="10.375" style="1"/>
    <col min="9" max="12" width="9" style="1"/>
    <col min="13" max="13" width="15" style="1" customWidth="1"/>
    <col min="14" max="16384" width="9" style="1"/>
  </cols>
  <sheetData>
    <row r="1" s="1" customFormat="1" ht="21" spans="1:12">
      <c r="A1" s="2" t="s">
        <v>0</v>
      </c>
      <c r="B1" s="2"/>
      <c r="C1" s="2"/>
      <c r="D1" s="2"/>
      <c r="E1" s="2"/>
      <c r="F1" s="2"/>
      <c r="G1" s="2"/>
      <c r="H1" s="3"/>
      <c r="I1" s="2"/>
      <c r="J1" s="10"/>
      <c r="K1" s="11"/>
      <c r="L1" s="12"/>
    </row>
    <row r="2" s="1" customFormat="1" ht="15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13" t="s">
        <v>9</v>
      </c>
      <c r="J2" s="14" t="s">
        <v>10</v>
      </c>
      <c r="K2" s="13" t="s">
        <v>11</v>
      </c>
      <c r="L2" s="15" t="s">
        <v>12</v>
      </c>
      <c r="M2" s="16" t="s">
        <v>13</v>
      </c>
    </row>
    <row r="3" s="1" customFormat="1" ht="16.5" spans="1:14">
      <c r="A3" s="6">
        <v>22</v>
      </c>
      <c r="B3" s="6"/>
      <c r="C3" s="6">
        <v>220</v>
      </c>
      <c r="D3" s="7" t="s">
        <v>14</v>
      </c>
      <c r="E3" s="8" t="s">
        <v>15</v>
      </c>
      <c r="F3" s="8" t="s">
        <v>16</v>
      </c>
      <c r="G3" s="6" t="s">
        <v>17</v>
      </c>
      <c r="H3" s="9">
        <f>1.11*20+0.77*1.03</f>
        <v>22.9931</v>
      </c>
      <c r="I3" s="17">
        <v>2</v>
      </c>
      <c r="J3" s="18">
        <v>1200</v>
      </c>
      <c r="K3" s="9">
        <v>2400</v>
      </c>
      <c r="L3" s="19">
        <v>24.9931</v>
      </c>
      <c r="M3" s="20">
        <f>1.11*18</f>
        <v>19.98</v>
      </c>
      <c r="N3" s="1" t="s">
        <v>18</v>
      </c>
    </row>
    <row r="4" s="1" customFormat="1" ht="16.5" spans="1:14">
      <c r="A4" s="6">
        <v>23</v>
      </c>
      <c r="B4" s="6"/>
      <c r="C4" s="6">
        <v>220</v>
      </c>
      <c r="D4" s="7" t="s">
        <v>19</v>
      </c>
      <c r="E4" s="8" t="s">
        <v>20</v>
      </c>
      <c r="F4" s="8" t="s">
        <v>16</v>
      </c>
      <c r="G4" s="6" t="s">
        <v>17</v>
      </c>
      <c r="H4" s="9">
        <f>1.48*20+0.72*1.03</f>
        <v>30.3416</v>
      </c>
      <c r="I4" s="17">
        <v>2.4</v>
      </c>
      <c r="J4" s="18">
        <v>1000</v>
      </c>
      <c r="K4" s="9">
        <v>2400</v>
      </c>
      <c r="L4" s="19">
        <v>32.7416</v>
      </c>
      <c r="M4" s="20">
        <f>1.48*18</f>
        <v>26.64</v>
      </c>
      <c r="N4" s="1" t="s">
        <v>18</v>
      </c>
    </row>
    <row r="5" s="1" customFormat="1" ht="16.5" spans="1:14">
      <c r="A5" s="6">
        <v>24</v>
      </c>
      <c r="B5" s="6"/>
      <c r="C5" s="6">
        <v>220</v>
      </c>
      <c r="D5" s="9" t="s">
        <v>21</v>
      </c>
      <c r="E5" s="8" t="s">
        <v>22</v>
      </c>
      <c r="F5" s="8" t="s">
        <v>16</v>
      </c>
      <c r="G5" s="6" t="s">
        <v>17</v>
      </c>
      <c r="H5" s="9">
        <v>27.295</v>
      </c>
      <c r="I5" s="17">
        <v>0.857142857142857</v>
      </c>
      <c r="J5" s="18">
        <v>2800</v>
      </c>
      <c r="K5" s="9">
        <v>2400</v>
      </c>
      <c r="L5" s="19">
        <v>28.1521428571429</v>
      </c>
      <c r="M5" s="20">
        <v>23.64</v>
      </c>
      <c r="N5" s="1" t="s">
        <v>23</v>
      </c>
    </row>
    <row r="6" s="1" customFormat="1" ht="16.5" spans="1:14">
      <c r="A6" s="6">
        <v>25</v>
      </c>
      <c r="B6" s="6"/>
      <c r="C6" s="6">
        <v>220</v>
      </c>
      <c r="D6" s="9" t="s">
        <v>24</v>
      </c>
      <c r="E6" s="8" t="s">
        <v>25</v>
      </c>
      <c r="F6" s="8" t="s">
        <v>16</v>
      </c>
      <c r="G6" s="6" t="s">
        <v>17</v>
      </c>
      <c r="H6" s="9">
        <v>17.6748</v>
      </c>
      <c r="I6" s="17">
        <v>3.42857142857143</v>
      </c>
      <c r="J6" s="18">
        <v>700</v>
      </c>
      <c r="K6" s="9">
        <v>2400</v>
      </c>
      <c r="L6" s="19">
        <v>21.1033714285714</v>
      </c>
      <c r="M6" s="20">
        <v>15.27</v>
      </c>
      <c r="N6" s="1" t="s">
        <v>23</v>
      </c>
    </row>
    <row r="7" s="1" customFormat="1" ht="16.5" spans="1:14">
      <c r="A7" s="6">
        <v>26</v>
      </c>
      <c r="B7" s="6"/>
      <c r="C7" s="6">
        <v>220</v>
      </c>
      <c r="D7" s="9" t="s">
        <v>26</v>
      </c>
      <c r="E7" s="8" t="s">
        <v>27</v>
      </c>
      <c r="F7" s="8" t="s">
        <v>16</v>
      </c>
      <c r="G7" s="6" t="s">
        <v>17</v>
      </c>
      <c r="H7" s="9">
        <v>20.37855</v>
      </c>
      <c r="I7" s="17">
        <v>0.5</v>
      </c>
      <c r="J7" s="18">
        <v>4800</v>
      </c>
      <c r="K7" s="9">
        <v>2400</v>
      </c>
      <c r="L7" s="19">
        <v>20.87855</v>
      </c>
      <c r="M7" s="20">
        <v>17.204347826087</v>
      </c>
      <c r="N7" s="1" t="s">
        <v>28</v>
      </c>
    </row>
    <row r="8" s="1" customFormat="1" ht="16.5" spans="1:14">
      <c r="A8" s="6">
        <v>27</v>
      </c>
      <c r="B8" s="6"/>
      <c r="C8" s="6">
        <v>220</v>
      </c>
      <c r="D8" s="7" t="s">
        <v>29</v>
      </c>
      <c r="E8" s="8" t="s">
        <v>30</v>
      </c>
      <c r="F8" s="8" t="s">
        <v>16</v>
      </c>
      <c r="G8" s="6" t="s">
        <v>17</v>
      </c>
      <c r="H8" s="9">
        <f>1.36*20+0.63*1.03</f>
        <v>27.8489</v>
      </c>
      <c r="I8" s="17">
        <v>2.4</v>
      </c>
      <c r="J8" s="18">
        <v>1000</v>
      </c>
      <c r="K8" s="9">
        <v>2400</v>
      </c>
      <c r="L8" s="19">
        <v>30.2489</v>
      </c>
      <c r="M8" s="20">
        <f>1.36*18</f>
        <v>24.48</v>
      </c>
      <c r="N8" s="1" t="s">
        <v>18</v>
      </c>
    </row>
    <row r="9" s="1" customFormat="1" ht="16.5" spans="1:14">
      <c r="A9" s="6">
        <v>28</v>
      </c>
      <c r="B9" s="6"/>
      <c r="C9" s="6">
        <v>220</v>
      </c>
      <c r="D9" s="9" t="s">
        <v>31</v>
      </c>
      <c r="E9" s="8" t="s">
        <v>32</v>
      </c>
      <c r="F9" s="8" t="s">
        <v>16</v>
      </c>
      <c r="G9" s="6" t="s">
        <v>17</v>
      </c>
      <c r="H9" s="9">
        <v>14.9762</v>
      </c>
      <c r="I9" s="17">
        <v>0.4</v>
      </c>
      <c r="J9" s="18">
        <v>6000</v>
      </c>
      <c r="K9" s="9">
        <v>2400</v>
      </c>
      <c r="L9" s="19">
        <v>15.3762</v>
      </c>
      <c r="M9" s="20">
        <v>12.6434782608696</v>
      </c>
      <c r="N9" s="1" t="s">
        <v>28</v>
      </c>
    </row>
    <row r="10" s="1" customFormat="1" ht="16.5" spans="1:14">
      <c r="A10" s="6">
        <v>30</v>
      </c>
      <c r="B10" s="6"/>
      <c r="C10" s="6">
        <v>220</v>
      </c>
      <c r="D10" s="9" t="s">
        <v>33</v>
      </c>
      <c r="E10" s="8" t="s">
        <v>34</v>
      </c>
      <c r="F10" s="8" t="s">
        <v>16</v>
      </c>
      <c r="G10" s="6" t="s">
        <v>17</v>
      </c>
      <c r="H10" s="9">
        <v>32.2184</v>
      </c>
      <c r="I10" s="17">
        <v>0.5</v>
      </c>
      <c r="J10" s="18">
        <v>4800</v>
      </c>
      <c r="K10" s="9">
        <v>2400</v>
      </c>
      <c r="L10" s="19">
        <v>32.7184</v>
      </c>
      <c r="M10" s="20">
        <v>25.8</v>
      </c>
      <c r="N10" s="1" t="s">
        <v>28</v>
      </c>
    </row>
    <row r="11" s="1" customFormat="1" ht="16.5" spans="1:14">
      <c r="A11" s="6">
        <v>31</v>
      </c>
      <c r="B11" s="6"/>
      <c r="C11" s="6">
        <v>220</v>
      </c>
      <c r="D11" s="6" t="s">
        <v>35</v>
      </c>
      <c r="E11" s="6" t="s">
        <v>36</v>
      </c>
      <c r="F11" s="8" t="s">
        <v>16</v>
      </c>
      <c r="G11" s="6" t="s">
        <v>17</v>
      </c>
      <c r="H11" s="9">
        <v>29.6228</v>
      </c>
      <c r="I11" s="17">
        <v>0.5</v>
      </c>
      <c r="J11" s="18">
        <v>4800</v>
      </c>
      <c r="K11" s="9">
        <v>2400</v>
      </c>
      <c r="L11" s="19">
        <v>30.1228</v>
      </c>
      <c r="M11" s="20">
        <v>25.0086956521739</v>
      </c>
      <c r="N11" s="1" t="s">
        <v>28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2025-09-18T06:00:02Z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DA44D6F8B8A045A988D0EEEC10796CF6_12</vt:lpwstr>
  </property>
</Properties>
</file>