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9.2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<sst xmlns="http://schemas.openxmlformats.org/spreadsheetml/2006/main" count="623" uniqueCount="236">
  <si>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</si>
  <si>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-2024-CG-01-02</t>
    </r>
  </si>
  <si>
    <t>甲方：潍坊光华荣昌汽车技术有限公司</t>
  </si>
  <si>
    <t>乙方：日照联成汽车部件有限公司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</si>
  <si>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</si>
  <si>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</si>
  <si>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</si>
  <si>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</si>
  <si>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</si>
  <si>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</si>
  <si>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</si>
  <si>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</si>
  <si>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</si>
  <si>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</si>
  <si>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</si>
  <si>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SLT0000387</t>
  </si>
  <si>
    <t>K1乘客双人座泡沫左舵</t>
  </si>
  <si>
    <t>SLT0000316</t>
  </si>
  <si>
    <t>K1司机背泡沫（宽车）</t>
  </si>
  <si>
    <t>SLT0000317</t>
  </si>
  <si>
    <t>K1司机座泡沫（宽车）</t>
  </si>
  <si>
    <t>SLT0000422</t>
  </si>
  <si>
    <t>前翻6人座泡沫三点式</t>
  </si>
  <si>
    <t>SLT0000488</t>
  </si>
  <si>
    <t>前翻10人座(三点式）泡沫</t>
  </si>
  <si>
    <t>SLT0000546</t>
  </si>
  <si>
    <t>K1一排四人座泡沫</t>
  </si>
  <si>
    <t>SLT0000547</t>
  </si>
  <si>
    <t>K1一排四人联体三人背泡沫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</si>
  <si>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</si>
  <si>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</si>
  <si>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</si>
  <si>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</si>
  <si>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</si>
  <si>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</si>
  <si>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</si>
  <si>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</si>
  <si>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SLT0000479</t>
  </si>
  <si>
    <t>K1三人联体座泡沫（窄体）</t>
  </si>
  <si>
    <t>SLT0000649</t>
  </si>
  <si>
    <t>K1侧翻左背（窄体15人）</t>
  </si>
  <si>
    <t>SLT0001132</t>
  </si>
  <si>
    <t>K1侧翻右背泡沫（窄体15人）</t>
  </si>
  <si>
    <t>SLT0001043</t>
  </si>
  <si>
    <t>K1乘客马来左背泡沫右舵-100</t>
  </si>
  <si>
    <t>SLT0001044</t>
  </si>
  <si>
    <t>K1乘客马来右背泡沫右舵-201R</t>
  </si>
  <si>
    <t>SLT0001045</t>
  </si>
  <si>
    <t>K1马来双人座泡沫窄右舵</t>
  </si>
  <si>
    <t>SLT0001053</t>
  </si>
  <si>
    <t>K1马来单人座泡沫（窄右舵）</t>
  </si>
  <si>
    <t>SLT0000671</t>
  </si>
  <si>
    <t>宽车中间背泡沫</t>
  </si>
  <si>
    <t>SLT0000580</t>
  </si>
  <si>
    <t>K1乘客双人座右舵</t>
  </si>
  <si>
    <t>SLT0000572</t>
  </si>
  <si>
    <t>K1双人右背右舵</t>
  </si>
  <si>
    <t>SLT0000561</t>
  </si>
  <si>
    <t>K1单人座右</t>
  </si>
  <si>
    <t>SLT0000511</t>
  </si>
  <si>
    <t>K1侧翻左背泡沫</t>
  </si>
  <si>
    <t>SLT0000510</t>
  </si>
  <si>
    <t>K1侧翻左座泡沫</t>
  </si>
  <si>
    <t>SLT0000533</t>
  </si>
  <si>
    <t>K1侧翻右背泡沫</t>
  </si>
  <si>
    <t>SLT0000532</t>
  </si>
  <si>
    <t>K1侧翻右座泡沫</t>
  </si>
  <si>
    <t>SLT0000467</t>
  </si>
  <si>
    <t>K1乘客一排三人座分体左新</t>
  </si>
  <si>
    <t>SLT0000484</t>
  </si>
  <si>
    <t>K15990二三排双人座</t>
  </si>
  <si>
    <t>SLT0000345</t>
  </si>
  <si>
    <t>K1司机背窄体发泡</t>
  </si>
  <si>
    <t>SLT0000344</t>
  </si>
  <si>
    <t>K1司机座窄体发泡</t>
  </si>
  <si>
    <t>SLT0002245</t>
  </si>
  <si>
    <t>KI头枕发泡</t>
  </si>
  <si>
    <t>含头枕杆</t>
  </si>
  <si>
    <t>SLT0000663</t>
  </si>
  <si>
    <t>KI中间座头枕发泡</t>
  </si>
  <si>
    <t>SBS0010259</t>
  </si>
  <si>
    <t>奥杰-驾驶员靠背发泡总成</t>
  </si>
  <si>
    <t>SBS0010260</t>
  </si>
  <si>
    <t>奥杰-驾驶员座垫发泡总成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</si>
  <si>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</si>
  <si>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</si>
  <si>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</si>
  <si>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</si>
  <si>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</si>
  <si>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</si>
  <si>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r>
      <rPr>
        <sz val="11"/>
        <rFont val="楷体_GB2312"/>
        <charset val="134"/>
      </rPr>
      <t>八、付款方式：现汇支付折扣</t>
    </r>
    <r>
      <rPr>
        <b/>
        <sz val="11"/>
        <rFont val="楷体_GB2312"/>
        <charset val="134"/>
      </rPr>
      <t>2%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</si>
  <si>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</si>
  <si>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</si>
  <si>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</si>
  <si>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</si>
  <si>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</si>
  <si>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</si>
  <si>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</si>
  <si>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</si>
  <si>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</si>
  <si>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</si>
  <si>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</si>
  <si>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</si>
  <si>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SCS0006379</t>
  </si>
  <si>
    <t>P203前排头枕泡沫本体</t>
  </si>
  <si>
    <t>SCS0006384</t>
  </si>
  <si>
    <t>P203后排两侧头枕泡沫本体</t>
  </si>
  <si>
    <t>SCS0006386</t>
  </si>
  <si>
    <t>P203后排中间头枕泡沫本体</t>
  </si>
  <si>
    <t>SCS0006382</t>
  </si>
  <si>
    <t>P203后排扶手合棉总成</t>
  </si>
  <si>
    <t>SCS0005372</t>
  </si>
  <si>
    <t>P203主驾背</t>
  </si>
  <si>
    <t>P203副驾背</t>
  </si>
  <si>
    <t>SCS0005445</t>
  </si>
  <si>
    <t>P203整体靠背（带扶手）</t>
  </si>
  <si>
    <t>SCS0003484</t>
  </si>
  <si>
    <t>P203整体靠背（不带扶手）</t>
  </si>
  <si>
    <t>SCS0008040</t>
  </si>
  <si>
    <t>P203-2022前排头枕发泡</t>
  </si>
  <si>
    <t>SCS0008019</t>
  </si>
  <si>
    <t>P203-2022靠背中间缺口发泡</t>
  </si>
  <si>
    <t>SBS0010719</t>
  </si>
  <si>
    <t>尼泊尔乘客双人座泡沫左座</t>
  </si>
  <si>
    <t>模具分摊6000件，每件分摊1元</t>
  </si>
  <si>
    <t>SBS0010720</t>
  </si>
  <si>
    <t>尼泊尔乘客双人座泡沫右座</t>
  </si>
  <si>
    <t>SBS0010760</t>
  </si>
  <si>
    <t>尼泊尔乘客双人背泡沫</t>
  </si>
  <si>
    <t>SBS0010758</t>
  </si>
  <si>
    <t>尼泊尔乘客单人背泡沫</t>
  </si>
  <si>
    <t>模具分摊1000件，每件分摊1元</t>
  </si>
  <si>
    <t>SBS0010762</t>
  </si>
  <si>
    <t>尼泊尔乘客单人座泡沫</t>
  </si>
  <si>
    <t>模具分摊6500件，每件分摊1元</t>
  </si>
  <si>
    <t>零部件采购价格协议</t>
  </si>
  <si>
    <t xml:space="preserve">                                                          协议编号：WFGHRC-CGGL-2025009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</si>
  <si>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</si>
  <si>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</si>
  <si>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</si>
  <si>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</si>
  <si>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</si>
  <si>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</si>
  <si>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</si>
  <si>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</si>
  <si>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2025年</t>
  </si>
  <si>
    <t>模检具总价/元</t>
  </si>
  <si>
    <t>摊销费/元</t>
  </si>
  <si>
    <t>摊销方式</t>
  </si>
  <si>
    <t>件</t>
  </si>
  <si>
    <t>价格调整</t>
  </si>
  <si>
    <t>SCS0005484</t>
  </si>
  <si>
    <t>正确图号：SCS0005484
错误图号：SCS0005384
24年输入错误</t>
  </si>
  <si>
    <t>SCS0007414</t>
  </si>
  <si>
    <t>P203-后排整体合棉总成</t>
  </si>
  <si>
    <t>摊销50%</t>
  </si>
  <si>
    <t>摊销58%</t>
  </si>
  <si>
    <t>模具分摊10000件，每件分摊1元</t>
  </si>
  <si>
    <t>SBS0010759</t>
  </si>
  <si>
    <t>摊销42%</t>
  </si>
  <si>
    <t>与SBS0010762同为一套模具，价格相同</t>
  </si>
  <si>
    <t>SLT0000421</t>
  </si>
  <si>
    <t>6486前翻6人背泡沫三点式</t>
  </si>
  <si>
    <t>模具分摊9000件，每件分摊1元</t>
  </si>
  <si>
    <t>4月1日开始生产数量纳入分摊数量，分摊数量完成为止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</si>
  <si>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</si>
  <si>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</si>
  <si>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</si>
  <si>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</si>
  <si>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</si>
  <si>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</si>
  <si>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</si>
  <si>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</si>
  <si>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</si>
  <si>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</si>
  <si>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</si>
  <si>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SBS0011076</t>
  </si>
  <si>
    <t>双人靠背骨架发泡总成</t>
  </si>
  <si>
    <t>不含骨架</t>
  </si>
  <si>
    <t>包含骨架</t>
  </si>
  <si>
    <t>说明：
①SBS0011076（EK2背发泡）与SLT0000421（K1前翻背发泡）同为一套发泡模具，发泡价格不包含预埋骨架，两个QAD号码可同时累计数量纳入分摊数量
②SBS0011039（双人靠背骨架总成-EK2）未税价格：34元；SLT0001116K1（双人靠背骨架总成-G7）未税价格29.4元，2025年6月1日起乙方自行采购，甲方给乙方结算总成价格</t>
  </si>
  <si>
    <t>年      月      日</t>
  </si>
  <si>
    <t>年     月      日</t>
  </si>
  <si>
    <t>SBS0011119</t>
  </si>
  <si>
    <t>EK2-10座椅-双人靠背泡沫本体</t>
  </si>
  <si>
    <t>发泡重量：2.55Kg</t>
  </si>
  <si>
    <t>模具分摊11500件，每件分摊1元</t>
  </si>
  <si>
    <t>未税单价</t>
  </si>
  <si>
    <t>附件:QAD编码</t>
  </si>
  <si>
    <t>附件：零部件名称</t>
  </si>
  <si>
    <t>附件：未税单价</t>
  </si>
  <si>
    <t>（含骨架）
未税单价</t>
  </si>
  <si>
    <t>含税价格</t>
  </si>
  <si>
    <t>SCS0006380</t>
  </si>
  <si>
    <t>前排头枕骨架总成</t>
  </si>
  <si>
    <t>发泡+骨架=总成价格
总成图号=发泡QAD图号
附件图号在本协议中只作参考</t>
  </si>
  <si>
    <t>SCS0006383</t>
  </si>
  <si>
    <t>两侧头枕杆</t>
  </si>
  <si>
    <t>SCS0006385</t>
  </si>
  <si>
    <t>中间头枕杆</t>
  </si>
  <si>
    <t>SCS0006381</t>
  </si>
  <si>
    <t>扶手骨架焊接总成</t>
  </si>
  <si>
    <t>发泡重量（kg）</t>
  </si>
  <si>
    <t>发泡单价（kg）/元</t>
  </si>
  <si>
    <t>河北发泡单价（kg）/元</t>
  </si>
  <si>
    <t>辅材</t>
  </si>
  <si>
    <t>运费</t>
  </si>
  <si>
    <t>未税合计</t>
  </si>
  <si>
    <t>未税差价</t>
  </si>
  <si>
    <t>采购单价</t>
  </si>
  <si>
    <t>SLT0001857</t>
  </si>
  <si>
    <t>K1窄车侧翻右背泡沫15人</t>
  </si>
  <si>
    <t>产品量很少</t>
  </si>
  <si>
    <t>SCS0008016</t>
  </si>
  <si>
    <t>前排靠背泡沫总成P203-2022无通风无气囊</t>
  </si>
  <si>
    <t>包含无纺布</t>
  </si>
  <si>
    <t>SCS0008017</t>
  </si>
  <si>
    <t>主驾靠背泡沫总成P203-2022通风无气囊</t>
  </si>
  <si>
    <t>SCS0008018</t>
  </si>
  <si>
    <t>主驾靠背泡沫总成P203-2022带通风带气囊</t>
  </si>
  <si>
    <t>SCS0008052</t>
  </si>
  <si>
    <t>前排座垫泡沫总成P203-2022无通风</t>
  </si>
  <si>
    <t>SCS0008053</t>
  </si>
  <si>
    <t>前排座垫泡沫总成P203-2022通风</t>
  </si>
  <si>
    <t>SCS0008119</t>
  </si>
  <si>
    <t>副驾靠背泡沫总成P203-2022通风气囊</t>
  </si>
  <si>
    <t>SCS0008200</t>
  </si>
  <si>
    <t>主驾靠背右泡沫总成P3右舵 不带通风、带气囊</t>
  </si>
  <si>
    <t>SCS0008121</t>
  </si>
  <si>
    <t>主驾靠背左泡沫总成P3右舵 不带通风、带气囊</t>
  </si>
  <si>
    <t>SLT0000386</t>
  </si>
  <si>
    <t>K1乘客双人左背泡沫</t>
  </si>
  <si>
    <t>河北未税价格22.12</t>
  </si>
  <si>
    <t>SLT0000388</t>
  </si>
  <si>
    <t>K1乘客双人右背泡沫</t>
  </si>
  <si>
    <t>河北未税价格22.19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</si>
</sst>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  <numFmt numFmtId="178" formatCode="0.00_);[Red]\(0.00\)"/>
    <numFmt numFmtId="179" formatCode="_(* #,##0.00_);_(* \(#,##0.00\);_(* &quot;-&quot;??_);_(@_)"/>
    <numFmt numFmtId="180" formatCode="0.0000"/>
    <numFmt numFmtId="181" formatCode="#,##0.0000_ "/>
    <numFmt numFmtId="182" formatCode="0_ "/>
    <numFmt numFmtId="183" formatCode="0.0000_ ;[Red]\-0.0000\ "/>
  </numFmts>
  <fonts count="6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楷体"/>
      <charset val="134"/>
    </font>
    <font>
      <sz val="10"/>
      <color indexed="8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name val="楷体_GB2312"/>
      <charset val="134"/>
    </font>
    <font>
      <b/>
      <sz val="11"/>
      <color indexed="8"/>
      <name val="楷体"/>
      <charset val="134"/>
    </font>
    <font>
      <b/>
      <sz val="10"/>
      <name val="楷体"/>
      <charset val="134"/>
    </font>
    <font>
      <sz val="9"/>
      <color theme="1"/>
      <name val="楷体"/>
      <charset val="134"/>
    </font>
    <font>
      <b/>
      <sz val="10"/>
      <color theme="1"/>
      <name val="微软雅黑"/>
      <charset val="134"/>
    </font>
    <font>
      <b/>
      <sz val="10"/>
      <color theme="1"/>
      <name val="楷体"/>
      <charset val="134"/>
    </font>
    <font>
      <b/>
      <sz val="8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name val="楷体"/>
      <charset val="134"/>
    </font>
    <font>
      <sz val="9"/>
      <name val="楷体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楷体"/>
      <charset val="134"/>
    </font>
    <font>
      <b/>
      <sz val="12"/>
      <name val="宋体"/>
      <charset val="134"/>
    </font>
    <font>
      <u/>
      <sz val="11"/>
      <name val="楷体_GB2312"/>
      <charset val="134"/>
    </font>
    <font>
      <b/>
      <sz val="11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50" fillId="7" borderId="12" applyNumberFormat="0" applyAlignment="0" applyProtection="0">
      <alignment vertical="center"/>
    </xf>
    <xf numFmtId="0" fontId="51" fillId="7" borderId="11" applyNumberFormat="0" applyAlignment="0" applyProtection="0">
      <alignment vertical="center"/>
    </xf>
    <xf numFmtId="0" fontId="52" fillId="8" borderId="13" applyNumberFormat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17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shrinkToFit="1"/>
    </xf>
    <xf numFmtId="178" fontId="7" fillId="0" borderId="2" xfId="49" applyNumberFormat="1" applyFont="1" applyFill="1" applyBorder="1" applyAlignment="1">
      <alignment horizontal="center" vertical="center" shrinkToFi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9" fontId="2" fillId="0" borderId="3" xfId="49" applyNumberFormat="1" applyFont="1" applyFill="1" applyBorder="1" applyAlignment="1">
      <alignment horizontal="center" vertical="center"/>
    </xf>
    <xf numFmtId="0" fontId="15" fillId="2" borderId="3" xfId="49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/>
    </xf>
    <xf numFmtId="0" fontId="8" fillId="2" borderId="3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shrinkToFit="1"/>
    </xf>
    <xf numFmtId="0" fontId="2" fillId="0" borderId="0" xfId="49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6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179" fontId="9" fillId="3" borderId="4" xfId="1" applyNumberFormat="1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178" fontId="7" fillId="3" borderId="1" xfId="49" applyNumberFormat="1" applyFont="1" applyFill="1" applyBorder="1" applyAlignment="1">
      <alignment horizontal="center" vertical="center" shrinkToFit="1"/>
    </xf>
    <xf numFmtId="179" fontId="9" fillId="3" borderId="3" xfId="1" applyNumberFormat="1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177" fontId="11" fillId="3" borderId="1" xfId="49" applyNumberFormat="1" applyFont="1" applyFill="1" applyBorder="1" applyAlignment="1">
      <alignment horizontal="center" vertical="center"/>
    </xf>
    <xf numFmtId="177" fontId="11" fillId="3" borderId="1" xfId="49" applyNumberFormat="1" applyFont="1" applyFill="1" applyBorder="1" applyAlignment="1">
      <alignment horizontal="center" vertical="center"/>
    </xf>
    <xf numFmtId="0" fontId="11" fillId="3" borderId="0" xfId="49" applyFont="1" applyFill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6" fillId="4" borderId="1" xfId="49" applyFont="1" applyFill="1" applyBorder="1" applyAlignment="1">
      <alignment horizontal="center" vertical="center" wrapText="1"/>
    </xf>
    <xf numFmtId="49" fontId="3" fillId="4" borderId="1" xfId="49" applyNumberFormat="1" applyFont="1" applyFill="1" applyBorder="1" applyAlignment="1">
      <alignment horizontal="center" vertical="center" wrapText="1"/>
    </xf>
    <xf numFmtId="0" fontId="3" fillId="4" borderId="1" xfId="49" applyFont="1" applyFill="1" applyBorder="1" applyAlignment="1">
      <alignment horizontal="center" vertical="center" wrapText="1"/>
    </xf>
    <xf numFmtId="0" fontId="14" fillId="4" borderId="1" xfId="49" applyFont="1" applyFill="1" applyBorder="1" applyAlignment="1">
      <alignment horizontal="center" vertical="center" wrapText="1"/>
    </xf>
    <xf numFmtId="176" fontId="17" fillId="4" borderId="1" xfId="50" applyNumberFormat="1" applyFont="1" applyFill="1" applyBorder="1" applyAlignment="1">
      <alignment horizontal="center" vertical="center" wrapText="1"/>
    </xf>
    <xf numFmtId="0" fontId="17" fillId="4" borderId="1" xfId="53" applyFont="1" applyFill="1" applyBorder="1" applyAlignment="1">
      <alignment horizontal="center" vertical="center" wrapText="1"/>
    </xf>
    <xf numFmtId="178" fontId="17" fillId="4" borderId="1" xfId="5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8" fillId="2" borderId="5" xfId="0" applyNumberFormat="1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9" fontId="2" fillId="0" borderId="4" xfId="49" applyNumberFormat="1" applyFont="1" applyFill="1" applyBorder="1" applyAlignment="1">
      <alignment horizontal="center" vertical="center"/>
    </xf>
    <xf numFmtId="0" fontId="16" fillId="4" borderId="4" xfId="49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177" fontId="20" fillId="4" borderId="4" xfId="0" applyNumberFormat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9" fontId="2" fillId="0" borderId="1" xfId="49" applyNumberFormat="1" applyFont="1" applyFill="1" applyBorder="1" applyAlignment="1">
      <alignment horizontal="center" vertical="center"/>
    </xf>
    <xf numFmtId="178" fontId="3" fillId="4" borderId="1" xfId="49" applyNumberFormat="1" applyFont="1" applyFill="1" applyBorder="1" applyAlignment="1">
      <alignment horizontal="center" vertical="center" shrinkToFi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vertical="center" wrapText="1"/>
    </xf>
    <xf numFmtId="0" fontId="17" fillId="4" borderId="4" xfId="49" applyFont="1" applyFill="1" applyBorder="1" applyAlignment="1">
      <alignment horizontal="center" vertical="center" wrapText="1"/>
    </xf>
    <xf numFmtId="176" fontId="17" fillId="4" borderId="1" xfId="50" applyNumberFormat="1" applyFont="1" applyFill="1" applyBorder="1" applyAlignment="1">
      <alignment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0" fontId="15" fillId="2" borderId="4" xfId="49" applyFont="1" applyFill="1" applyBorder="1" applyAlignment="1">
      <alignment horizontal="center" vertical="center" wrapText="1"/>
    </xf>
    <xf numFmtId="9" fontId="2" fillId="0" borderId="6" xfId="49" applyNumberFormat="1" applyFont="1" applyFill="1" applyBorder="1" applyAlignment="1">
      <alignment horizontal="center" vertical="center"/>
    </xf>
    <xf numFmtId="0" fontId="15" fillId="2" borderId="6" xfId="49" applyFont="1" applyFill="1" applyBorder="1" applyAlignment="1">
      <alignment horizontal="center" vertical="center" wrapText="1"/>
    </xf>
    <xf numFmtId="0" fontId="8" fillId="2" borderId="6" xfId="49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77" fontId="23" fillId="2" borderId="1" xfId="0" applyNumberFormat="1" applyFont="1" applyFill="1" applyBorder="1" applyAlignment="1">
      <alignment horizontal="center" vertical="center"/>
    </xf>
    <xf numFmtId="177" fontId="24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80" fontId="11" fillId="2" borderId="1" xfId="51" applyNumberFormat="1" applyFont="1" applyFill="1" applyBorder="1" applyAlignment="1">
      <alignment horizontal="center" vertical="center"/>
    </xf>
    <xf numFmtId="180" fontId="23" fillId="2" borderId="1" xfId="51" applyNumberFormat="1" applyFont="1" applyFill="1" applyBorder="1" applyAlignment="1">
      <alignment horizontal="center" vertical="center"/>
    </xf>
    <xf numFmtId="0" fontId="25" fillId="2" borderId="1" xfId="49" applyNumberFormat="1" applyFont="1" applyFill="1" applyBorder="1" applyAlignment="1">
      <alignment horizontal="center" vertical="center"/>
    </xf>
    <xf numFmtId="0" fontId="25" fillId="2" borderId="1" xfId="49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wrapText="1"/>
    </xf>
    <xf numFmtId="177" fontId="22" fillId="2" borderId="1" xfId="49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81" fontId="11" fillId="2" borderId="1" xfId="0" applyNumberFormat="1" applyFont="1" applyFill="1" applyBorder="1" applyAlignment="1">
      <alignment horizontal="center" vertical="center"/>
    </xf>
    <xf numFmtId="181" fontId="23" fillId="2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6" fillId="2" borderId="1" xfId="49" applyFont="1" applyFill="1" applyBorder="1" applyAlignment="1">
      <alignment horizontal="left" vertical="center" wrapText="1"/>
    </xf>
    <xf numFmtId="0" fontId="27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0" fillId="2" borderId="0" xfId="49" applyFill="1">
      <alignment vertical="center"/>
    </xf>
    <xf numFmtId="0" fontId="28" fillId="2" borderId="0" xfId="49" applyFont="1" applyFill="1">
      <alignment vertical="center"/>
    </xf>
    <xf numFmtId="0" fontId="29" fillId="2" borderId="0" xfId="49" applyFont="1" applyFill="1">
      <alignment vertical="center"/>
    </xf>
    <xf numFmtId="0" fontId="30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31" fillId="2" borderId="0" xfId="49" applyFont="1" applyFill="1" applyAlignment="1">
      <alignment horizontal="center" vertical="center"/>
    </xf>
    <xf numFmtId="0" fontId="32" fillId="2" borderId="0" xfId="49" applyFont="1" applyFill="1" applyAlignment="1">
      <alignment horizontal="center" vertical="center"/>
    </xf>
    <xf numFmtId="0" fontId="33" fillId="2" borderId="0" xfId="49" applyFont="1" applyFill="1" applyAlignment="1">
      <alignment horizontal="left" vertical="center"/>
    </xf>
    <xf numFmtId="0" fontId="33" fillId="2" borderId="0" xfId="49" applyFont="1" applyFill="1" applyAlignment="1">
      <alignment horizontal="center" vertical="center"/>
    </xf>
    <xf numFmtId="0" fontId="33" fillId="2" borderId="0" xfId="49" applyFont="1" applyFill="1" applyAlignment="1">
      <alignment horizontal="left" vertical="center" wrapText="1"/>
    </xf>
    <xf numFmtId="0" fontId="33" fillId="2" borderId="0" xfId="49" applyFont="1" applyFill="1" applyAlignment="1">
      <alignment horizontal="center" vertical="center" wrapText="1"/>
    </xf>
    <xf numFmtId="0" fontId="33" fillId="2" borderId="0" xfId="49" applyFont="1" applyFill="1" applyAlignment="1">
      <alignment horizontal="left" vertical="center" shrinkToFit="1"/>
    </xf>
    <xf numFmtId="0" fontId="33" fillId="2" borderId="0" xfId="49" applyFont="1" applyFill="1" applyAlignment="1">
      <alignment horizontal="center" vertical="center" shrinkToFit="1"/>
    </xf>
    <xf numFmtId="0" fontId="34" fillId="2" borderId="1" xfId="49" applyFont="1" applyFill="1" applyBorder="1" applyAlignment="1">
      <alignment horizontal="center" vertical="center" wrapText="1"/>
    </xf>
    <xf numFmtId="49" fontId="35" fillId="2" borderId="1" xfId="49" applyNumberFormat="1" applyFont="1" applyFill="1" applyBorder="1" applyAlignment="1">
      <alignment horizontal="center" vertical="center" wrapText="1"/>
    </xf>
    <xf numFmtId="0" fontId="35" fillId="2" borderId="1" xfId="49" applyFont="1" applyFill="1" applyBorder="1" applyAlignment="1">
      <alignment horizontal="center" vertical="center" wrapText="1"/>
    </xf>
    <xf numFmtId="176" fontId="9" fillId="2" borderId="5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8" fontId="35" fillId="2" borderId="1" xfId="49" applyNumberFormat="1" applyFont="1" applyFill="1" applyBorder="1" applyAlignment="1">
      <alignment horizontal="center" vertical="center" shrinkToFit="1"/>
    </xf>
    <xf numFmtId="178" fontId="35" fillId="2" borderId="0" xfId="49" applyNumberFormat="1" applyFont="1" applyFill="1" applyAlignment="1">
      <alignment horizontal="center" vertical="center" shrinkToFit="1"/>
    </xf>
    <xf numFmtId="182" fontId="36" fillId="2" borderId="1" xfId="49" applyNumberFormat="1" applyFont="1" applyFill="1" applyBorder="1" applyAlignment="1">
      <alignment horizontal="center" vertical="center" wrapText="1"/>
    </xf>
    <xf numFmtId="0" fontId="28" fillId="2" borderId="1" xfId="51" applyFont="1" applyFill="1" applyBorder="1" applyAlignment="1">
      <alignment horizontal="center" vertical="center" wrapText="1"/>
    </xf>
    <xf numFmtId="183" fontId="29" fillId="2" borderId="0" xfId="49" applyNumberFormat="1" applyFont="1" applyFill="1">
      <alignment vertical="center"/>
    </xf>
    <xf numFmtId="0" fontId="37" fillId="2" borderId="1" xfId="49" applyFont="1" applyFill="1" applyBorder="1" applyAlignment="1">
      <alignment horizontal="left" vertical="center" wrapText="1"/>
    </xf>
    <xf numFmtId="0" fontId="38" fillId="2" borderId="0" xfId="49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37" fillId="2" borderId="7" xfId="49" applyFont="1" applyFill="1" applyBorder="1" applyAlignment="1">
      <alignment horizontal="left" vertical="center" wrapText="1"/>
    </xf>
    <xf numFmtId="0" fontId="37" fillId="2" borderId="7" xfId="49" applyFont="1" applyFill="1" applyBorder="1" applyAlignment="1">
      <alignment horizontal="center" vertical="center" wrapText="1"/>
    </xf>
    <xf numFmtId="0" fontId="37" fillId="2" borderId="0" xfId="49" applyFont="1" applyFill="1" applyAlignment="1">
      <alignment horizontal="left" vertical="center" wrapText="1"/>
    </xf>
    <xf numFmtId="0" fontId="37" fillId="2" borderId="0" xfId="49" applyFont="1" applyFill="1" applyAlignment="1">
      <alignment horizontal="center" vertical="center" wrapText="1"/>
    </xf>
    <xf numFmtId="0" fontId="39" fillId="2" borderId="0" xfId="49" applyFont="1" applyFill="1" applyAlignment="1">
      <alignment vertical="center" wrapText="1"/>
    </xf>
    <xf numFmtId="0" fontId="35" fillId="2" borderId="0" xfId="49" applyFont="1" applyFill="1" applyAlignment="1">
      <alignment horizontal="left" vertical="center" wrapText="1"/>
    </xf>
    <xf numFmtId="0" fontId="38" fillId="2" borderId="0" xfId="49" applyFont="1" applyFill="1" applyAlignment="1">
      <alignment vertical="center" shrinkToFit="1"/>
    </xf>
    <xf numFmtId="0" fontId="10" fillId="2" borderId="0" xfId="49" applyFont="1" applyFill="1">
      <alignment vertical="center"/>
    </xf>
    <xf numFmtId="49" fontId="32" fillId="2" borderId="0" xfId="49" applyNumberFormat="1" applyFont="1" applyFill="1" applyAlignment="1">
      <alignment horizontal="center" vertical="center" wrapText="1"/>
    </xf>
    <xf numFmtId="0" fontId="38" fillId="2" borderId="0" xfId="49" applyFont="1" applyFill="1" applyAlignment="1">
      <alignment horizontal="left" vertical="center"/>
    </xf>
    <xf numFmtId="0" fontId="10" fillId="2" borderId="0" xfId="49" applyFont="1" applyFill="1" applyAlignment="1">
      <alignment horizontal="center" vertical="center"/>
    </xf>
    <xf numFmtId="176" fontId="30" fillId="2" borderId="0" xfId="49" applyNumberFormat="1" applyFont="1" applyFill="1">
      <alignment vertical="center"/>
    </xf>
    <xf numFmtId="0" fontId="30" fillId="2" borderId="0" xfId="49" applyFont="1" applyFill="1" applyAlignment="1">
      <alignment vertical="center" shrinkToFit="1"/>
    </xf>
    <xf numFmtId="0" fontId="38" fillId="2" borderId="0" xfId="49" applyFont="1" applyFill="1" applyAlignment="1">
      <alignment horizontal="center" vertical="center"/>
    </xf>
    <xf numFmtId="0" fontId="38" fillId="2" borderId="0" xfId="49" applyFont="1" applyFill="1">
      <alignment vertical="center"/>
    </xf>
    <xf numFmtId="180" fontId="10" fillId="2" borderId="1" xfId="51" applyNumberFormat="1" applyFont="1" applyFill="1" applyBorder="1" applyAlignment="1">
      <alignment horizontal="center" vertical="center"/>
    </xf>
    <xf numFmtId="0" fontId="40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7 15" xfId="52"/>
    <cellStyle name="常规 3" xfId="53"/>
    <cellStyle name="样式 1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E41" sqref="E41:E42"/>
    </sheetView>
  </sheetViews>
  <sheetFormatPr defaultColWidth="9" defaultRowHeight="13.5" outlineLevelCol="7"/>
  <cols>
    <col min="1" max="1" width="5.66666666666667" style="131" customWidth="1"/>
    <col min="2" max="2" width="14.125" style="135" customWidth="1"/>
    <col min="3" max="3" width="24.375" style="131" customWidth="1"/>
    <col min="4" max="4" width="8.875" style="131" customWidth="1"/>
    <col min="5" max="5" width="9.25" style="131" customWidth="1"/>
    <col min="6" max="6" width="8.875" style="131" customWidth="1"/>
    <col min="7" max="7" width="8.5" style="131" customWidth="1"/>
    <col min="8" max="8" width="14.75" style="131" customWidth="1"/>
    <col min="9" max="9" width="9.55833333333333" style="131" customWidth="1"/>
    <col min="10" max="12" width="8.88333333333333" style="131"/>
    <col min="13" max="13" width="10.5" style="131" customWidth="1"/>
    <col min="14" max="251" width="8.88333333333333" style="131"/>
    <col min="252" max="252" width="5.66666666666667" style="131" customWidth="1"/>
    <col min="253" max="253" width="10.6666666666667" style="131" customWidth="1"/>
    <col min="254" max="254" width="26.8833333333333" style="131" customWidth="1"/>
    <col min="255" max="255" width="13.775" style="131" customWidth="1"/>
    <col min="256" max="256" width="5.44166666666667" style="131" customWidth="1"/>
    <col min="257" max="257" width="8.88333333333333" style="131"/>
    <col min="258" max="258" width="9.33333333333333" style="131" customWidth="1"/>
    <col min="259" max="259" width="12.1083333333333" style="131" customWidth="1"/>
    <col min="260" max="507" width="8.88333333333333" style="131"/>
    <col min="508" max="508" width="5.66666666666667" style="131" customWidth="1"/>
    <col min="509" max="509" width="10.6666666666667" style="131" customWidth="1"/>
    <col min="510" max="510" width="26.8833333333333" style="131" customWidth="1"/>
    <col min="511" max="511" width="13.775" style="131" customWidth="1"/>
    <col min="512" max="512" width="5.44166666666667" style="131" customWidth="1"/>
    <col min="513" max="513" width="8.88333333333333" style="131"/>
    <col min="514" max="514" width="9.33333333333333" style="131" customWidth="1"/>
    <col min="515" max="515" width="12.1083333333333" style="131" customWidth="1"/>
    <col min="516" max="763" width="8.88333333333333" style="131"/>
    <col min="764" max="764" width="5.66666666666667" style="131" customWidth="1"/>
    <col min="765" max="765" width="10.6666666666667" style="131" customWidth="1"/>
    <col min="766" max="766" width="26.8833333333333" style="131" customWidth="1"/>
    <col min="767" max="767" width="13.775" style="131" customWidth="1"/>
    <col min="768" max="768" width="5.44166666666667" style="131" customWidth="1"/>
    <col min="769" max="769" width="8.88333333333333" style="131"/>
    <col min="770" max="770" width="9.33333333333333" style="131" customWidth="1"/>
    <col min="771" max="771" width="12.1083333333333" style="131" customWidth="1"/>
    <col min="772" max="1019" width="8.88333333333333" style="131"/>
    <col min="1020" max="1020" width="5.66666666666667" style="131" customWidth="1"/>
    <col min="1021" max="1021" width="10.6666666666667" style="131" customWidth="1"/>
    <col min="1022" max="1022" width="26.8833333333333" style="131" customWidth="1"/>
    <col min="1023" max="1023" width="13.775" style="131" customWidth="1"/>
    <col min="1024" max="1024" width="5.44166666666667" style="131" customWidth="1"/>
    <col min="1025" max="1025" width="8.88333333333333" style="131"/>
    <col min="1026" max="1026" width="9.33333333333333" style="131" customWidth="1"/>
    <col min="1027" max="1027" width="12.1083333333333" style="131" customWidth="1"/>
    <col min="1028" max="1275" width="8.88333333333333" style="131"/>
    <col min="1276" max="1276" width="5.66666666666667" style="131" customWidth="1"/>
    <col min="1277" max="1277" width="10.6666666666667" style="131" customWidth="1"/>
    <col min="1278" max="1278" width="26.8833333333333" style="131" customWidth="1"/>
    <col min="1279" max="1279" width="13.775" style="131" customWidth="1"/>
    <col min="1280" max="1280" width="5.44166666666667" style="131" customWidth="1"/>
    <col min="1281" max="1281" width="8.88333333333333" style="131"/>
    <col min="1282" max="1282" width="9.33333333333333" style="131" customWidth="1"/>
    <col min="1283" max="1283" width="12.1083333333333" style="131" customWidth="1"/>
    <col min="1284" max="1531" width="8.88333333333333" style="131"/>
    <col min="1532" max="1532" width="5.66666666666667" style="131" customWidth="1"/>
    <col min="1533" max="1533" width="10.6666666666667" style="131" customWidth="1"/>
    <col min="1534" max="1534" width="26.8833333333333" style="131" customWidth="1"/>
    <col min="1535" max="1535" width="13.775" style="131" customWidth="1"/>
    <col min="1536" max="1536" width="5.44166666666667" style="131" customWidth="1"/>
    <col min="1537" max="1537" width="8.88333333333333" style="131"/>
    <col min="1538" max="1538" width="9.33333333333333" style="131" customWidth="1"/>
    <col min="1539" max="1539" width="12.1083333333333" style="131" customWidth="1"/>
    <col min="1540" max="1787" width="8.88333333333333" style="131"/>
    <col min="1788" max="1788" width="5.66666666666667" style="131" customWidth="1"/>
    <col min="1789" max="1789" width="10.6666666666667" style="131" customWidth="1"/>
    <col min="1790" max="1790" width="26.8833333333333" style="131" customWidth="1"/>
    <col min="1791" max="1791" width="13.775" style="131" customWidth="1"/>
    <col min="1792" max="1792" width="5.44166666666667" style="131" customWidth="1"/>
    <col min="1793" max="1793" width="8.88333333333333" style="131"/>
    <col min="1794" max="1794" width="9.33333333333333" style="131" customWidth="1"/>
    <col min="1795" max="1795" width="12.1083333333333" style="131" customWidth="1"/>
    <col min="1796" max="2043" width="8.88333333333333" style="131"/>
    <col min="2044" max="2044" width="5.66666666666667" style="131" customWidth="1"/>
    <col min="2045" max="2045" width="10.6666666666667" style="131" customWidth="1"/>
    <col min="2046" max="2046" width="26.8833333333333" style="131" customWidth="1"/>
    <col min="2047" max="2047" width="13.775" style="131" customWidth="1"/>
    <col min="2048" max="2048" width="5.44166666666667" style="131" customWidth="1"/>
    <col min="2049" max="2049" width="8.88333333333333" style="131"/>
    <col min="2050" max="2050" width="9.33333333333333" style="131" customWidth="1"/>
    <col min="2051" max="2051" width="12.1083333333333" style="131" customWidth="1"/>
    <col min="2052" max="2299" width="8.88333333333333" style="131"/>
    <col min="2300" max="2300" width="5.66666666666667" style="131" customWidth="1"/>
    <col min="2301" max="2301" width="10.6666666666667" style="131" customWidth="1"/>
    <col min="2302" max="2302" width="26.8833333333333" style="131" customWidth="1"/>
    <col min="2303" max="2303" width="13.775" style="131" customWidth="1"/>
    <col min="2304" max="2304" width="5.44166666666667" style="131" customWidth="1"/>
    <col min="2305" max="2305" width="8.88333333333333" style="131"/>
    <col min="2306" max="2306" width="9.33333333333333" style="131" customWidth="1"/>
    <col min="2307" max="2307" width="12.1083333333333" style="131" customWidth="1"/>
    <col min="2308" max="2555" width="8.88333333333333" style="131"/>
    <col min="2556" max="2556" width="5.66666666666667" style="131" customWidth="1"/>
    <col min="2557" max="2557" width="10.6666666666667" style="131" customWidth="1"/>
    <col min="2558" max="2558" width="26.8833333333333" style="131" customWidth="1"/>
    <col min="2559" max="2559" width="13.775" style="131" customWidth="1"/>
    <col min="2560" max="2560" width="5.44166666666667" style="131" customWidth="1"/>
    <col min="2561" max="2561" width="8.88333333333333" style="131"/>
    <col min="2562" max="2562" width="9.33333333333333" style="131" customWidth="1"/>
    <col min="2563" max="2563" width="12.1083333333333" style="131" customWidth="1"/>
    <col min="2564" max="2811" width="8.88333333333333" style="131"/>
    <col min="2812" max="2812" width="5.66666666666667" style="131" customWidth="1"/>
    <col min="2813" max="2813" width="10.6666666666667" style="131" customWidth="1"/>
    <col min="2814" max="2814" width="26.8833333333333" style="131" customWidth="1"/>
    <col min="2815" max="2815" width="13.775" style="131" customWidth="1"/>
    <col min="2816" max="2816" width="5.44166666666667" style="131" customWidth="1"/>
    <col min="2817" max="2817" width="8.88333333333333" style="131"/>
    <col min="2818" max="2818" width="9.33333333333333" style="131" customWidth="1"/>
    <col min="2819" max="2819" width="12.1083333333333" style="131" customWidth="1"/>
    <col min="2820" max="3067" width="8.88333333333333" style="131"/>
    <col min="3068" max="3068" width="5.66666666666667" style="131" customWidth="1"/>
    <col min="3069" max="3069" width="10.6666666666667" style="131" customWidth="1"/>
    <col min="3070" max="3070" width="26.8833333333333" style="131" customWidth="1"/>
    <col min="3071" max="3071" width="13.775" style="131" customWidth="1"/>
    <col min="3072" max="3072" width="5.44166666666667" style="131" customWidth="1"/>
    <col min="3073" max="3073" width="8.88333333333333" style="131"/>
    <col min="3074" max="3074" width="9.33333333333333" style="131" customWidth="1"/>
    <col min="3075" max="3075" width="12.1083333333333" style="131" customWidth="1"/>
    <col min="3076" max="3323" width="8.88333333333333" style="131"/>
    <col min="3324" max="3324" width="5.66666666666667" style="131" customWidth="1"/>
    <col min="3325" max="3325" width="10.6666666666667" style="131" customWidth="1"/>
    <col min="3326" max="3326" width="26.8833333333333" style="131" customWidth="1"/>
    <col min="3327" max="3327" width="13.775" style="131" customWidth="1"/>
    <col min="3328" max="3328" width="5.44166666666667" style="131" customWidth="1"/>
    <col min="3329" max="3329" width="8.88333333333333" style="131"/>
    <col min="3330" max="3330" width="9.33333333333333" style="131" customWidth="1"/>
    <col min="3331" max="3331" width="12.1083333333333" style="131" customWidth="1"/>
    <col min="3332" max="3579" width="8.88333333333333" style="131"/>
    <col min="3580" max="3580" width="5.66666666666667" style="131" customWidth="1"/>
    <col min="3581" max="3581" width="10.6666666666667" style="131" customWidth="1"/>
    <col min="3582" max="3582" width="26.8833333333333" style="131" customWidth="1"/>
    <col min="3583" max="3583" width="13.775" style="131" customWidth="1"/>
    <col min="3584" max="3584" width="5.44166666666667" style="131" customWidth="1"/>
    <col min="3585" max="3585" width="8.88333333333333" style="131"/>
    <col min="3586" max="3586" width="9.33333333333333" style="131" customWidth="1"/>
    <col min="3587" max="3587" width="12.1083333333333" style="131" customWidth="1"/>
    <col min="3588" max="3835" width="8.88333333333333" style="131"/>
    <col min="3836" max="3836" width="5.66666666666667" style="131" customWidth="1"/>
    <col min="3837" max="3837" width="10.6666666666667" style="131" customWidth="1"/>
    <col min="3838" max="3838" width="26.8833333333333" style="131" customWidth="1"/>
    <col min="3839" max="3839" width="13.775" style="131" customWidth="1"/>
    <col min="3840" max="3840" width="5.44166666666667" style="131" customWidth="1"/>
    <col min="3841" max="3841" width="8.88333333333333" style="131"/>
    <col min="3842" max="3842" width="9.33333333333333" style="131" customWidth="1"/>
    <col min="3843" max="3843" width="12.1083333333333" style="131" customWidth="1"/>
    <col min="3844" max="4091" width="8.88333333333333" style="131"/>
    <col min="4092" max="4092" width="5.66666666666667" style="131" customWidth="1"/>
    <col min="4093" max="4093" width="10.6666666666667" style="131" customWidth="1"/>
    <col min="4094" max="4094" width="26.8833333333333" style="131" customWidth="1"/>
    <col min="4095" max="4095" width="13.775" style="131" customWidth="1"/>
    <col min="4096" max="4096" width="5.44166666666667" style="131" customWidth="1"/>
    <col min="4097" max="4097" width="8.88333333333333" style="131"/>
    <col min="4098" max="4098" width="9.33333333333333" style="131" customWidth="1"/>
    <col min="4099" max="4099" width="12.1083333333333" style="131" customWidth="1"/>
    <col min="4100" max="4347" width="8.88333333333333" style="131"/>
    <col min="4348" max="4348" width="5.66666666666667" style="131" customWidth="1"/>
    <col min="4349" max="4349" width="10.6666666666667" style="131" customWidth="1"/>
    <col min="4350" max="4350" width="26.8833333333333" style="131" customWidth="1"/>
    <col min="4351" max="4351" width="13.775" style="131" customWidth="1"/>
    <col min="4352" max="4352" width="5.44166666666667" style="131" customWidth="1"/>
    <col min="4353" max="4353" width="8.88333333333333" style="131"/>
    <col min="4354" max="4354" width="9.33333333333333" style="131" customWidth="1"/>
    <col min="4355" max="4355" width="12.1083333333333" style="131" customWidth="1"/>
    <col min="4356" max="4603" width="8.88333333333333" style="131"/>
    <col min="4604" max="4604" width="5.66666666666667" style="131" customWidth="1"/>
    <col min="4605" max="4605" width="10.6666666666667" style="131" customWidth="1"/>
    <col min="4606" max="4606" width="26.8833333333333" style="131" customWidth="1"/>
    <col min="4607" max="4607" width="13.775" style="131" customWidth="1"/>
    <col min="4608" max="4608" width="5.44166666666667" style="131" customWidth="1"/>
    <col min="4609" max="4609" width="8.88333333333333" style="131"/>
    <col min="4610" max="4610" width="9.33333333333333" style="131" customWidth="1"/>
    <col min="4611" max="4611" width="12.1083333333333" style="131" customWidth="1"/>
    <col min="4612" max="4859" width="8.88333333333333" style="131"/>
    <col min="4860" max="4860" width="5.66666666666667" style="131" customWidth="1"/>
    <col min="4861" max="4861" width="10.6666666666667" style="131" customWidth="1"/>
    <col min="4862" max="4862" width="26.8833333333333" style="131" customWidth="1"/>
    <col min="4863" max="4863" width="13.775" style="131" customWidth="1"/>
    <col min="4864" max="4864" width="5.44166666666667" style="131" customWidth="1"/>
    <col min="4865" max="4865" width="8.88333333333333" style="131"/>
    <col min="4866" max="4866" width="9.33333333333333" style="131" customWidth="1"/>
    <col min="4867" max="4867" width="12.1083333333333" style="131" customWidth="1"/>
    <col min="4868" max="5115" width="8.88333333333333" style="131"/>
    <col min="5116" max="5116" width="5.66666666666667" style="131" customWidth="1"/>
    <col min="5117" max="5117" width="10.6666666666667" style="131" customWidth="1"/>
    <col min="5118" max="5118" width="26.8833333333333" style="131" customWidth="1"/>
    <col min="5119" max="5119" width="13.775" style="131" customWidth="1"/>
    <col min="5120" max="5120" width="5.44166666666667" style="131" customWidth="1"/>
    <col min="5121" max="5121" width="8.88333333333333" style="131"/>
    <col min="5122" max="5122" width="9.33333333333333" style="131" customWidth="1"/>
    <col min="5123" max="5123" width="12.1083333333333" style="131" customWidth="1"/>
    <col min="5124" max="5371" width="8.88333333333333" style="131"/>
    <col min="5372" max="5372" width="5.66666666666667" style="131" customWidth="1"/>
    <col min="5373" max="5373" width="10.6666666666667" style="131" customWidth="1"/>
    <col min="5374" max="5374" width="26.8833333333333" style="131" customWidth="1"/>
    <col min="5375" max="5375" width="13.775" style="131" customWidth="1"/>
    <col min="5376" max="5376" width="5.44166666666667" style="131" customWidth="1"/>
    <col min="5377" max="5377" width="8.88333333333333" style="131"/>
    <col min="5378" max="5378" width="9.33333333333333" style="131" customWidth="1"/>
    <col min="5379" max="5379" width="12.1083333333333" style="131" customWidth="1"/>
    <col min="5380" max="5627" width="8.88333333333333" style="131"/>
    <col min="5628" max="5628" width="5.66666666666667" style="131" customWidth="1"/>
    <col min="5629" max="5629" width="10.6666666666667" style="131" customWidth="1"/>
    <col min="5630" max="5630" width="26.8833333333333" style="131" customWidth="1"/>
    <col min="5631" max="5631" width="13.775" style="131" customWidth="1"/>
    <col min="5632" max="5632" width="5.44166666666667" style="131" customWidth="1"/>
    <col min="5633" max="5633" width="8.88333333333333" style="131"/>
    <col min="5634" max="5634" width="9.33333333333333" style="131" customWidth="1"/>
    <col min="5635" max="5635" width="12.1083333333333" style="131" customWidth="1"/>
    <col min="5636" max="5883" width="8.88333333333333" style="131"/>
    <col min="5884" max="5884" width="5.66666666666667" style="131" customWidth="1"/>
    <col min="5885" max="5885" width="10.6666666666667" style="131" customWidth="1"/>
    <col min="5886" max="5886" width="26.8833333333333" style="131" customWidth="1"/>
    <col min="5887" max="5887" width="13.775" style="131" customWidth="1"/>
    <col min="5888" max="5888" width="5.44166666666667" style="131" customWidth="1"/>
    <col min="5889" max="5889" width="8.88333333333333" style="131"/>
    <col min="5890" max="5890" width="9.33333333333333" style="131" customWidth="1"/>
    <col min="5891" max="5891" width="12.1083333333333" style="131" customWidth="1"/>
    <col min="5892" max="6139" width="8.88333333333333" style="131"/>
    <col min="6140" max="6140" width="5.66666666666667" style="131" customWidth="1"/>
    <col min="6141" max="6141" width="10.6666666666667" style="131" customWidth="1"/>
    <col min="6142" max="6142" width="26.8833333333333" style="131" customWidth="1"/>
    <col min="6143" max="6143" width="13.775" style="131" customWidth="1"/>
    <col min="6144" max="6144" width="5.44166666666667" style="131" customWidth="1"/>
    <col min="6145" max="6145" width="8.88333333333333" style="131"/>
    <col min="6146" max="6146" width="9.33333333333333" style="131" customWidth="1"/>
    <col min="6147" max="6147" width="12.1083333333333" style="131" customWidth="1"/>
    <col min="6148" max="6395" width="8.88333333333333" style="131"/>
    <col min="6396" max="6396" width="5.66666666666667" style="131" customWidth="1"/>
    <col min="6397" max="6397" width="10.6666666666667" style="131" customWidth="1"/>
    <col min="6398" max="6398" width="26.8833333333333" style="131" customWidth="1"/>
    <col min="6399" max="6399" width="13.775" style="131" customWidth="1"/>
    <col min="6400" max="6400" width="5.44166666666667" style="131" customWidth="1"/>
    <col min="6401" max="6401" width="8.88333333333333" style="131"/>
    <col min="6402" max="6402" width="9.33333333333333" style="131" customWidth="1"/>
    <col min="6403" max="6403" width="12.1083333333333" style="131" customWidth="1"/>
    <col min="6404" max="6651" width="8.88333333333333" style="131"/>
    <col min="6652" max="6652" width="5.66666666666667" style="131" customWidth="1"/>
    <col min="6653" max="6653" width="10.6666666666667" style="131" customWidth="1"/>
    <col min="6654" max="6654" width="26.8833333333333" style="131" customWidth="1"/>
    <col min="6655" max="6655" width="13.775" style="131" customWidth="1"/>
    <col min="6656" max="6656" width="5.44166666666667" style="131" customWidth="1"/>
    <col min="6657" max="6657" width="8.88333333333333" style="131"/>
    <col min="6658" max="6658" width="9.33333333333333" style="131" customWidth="1"/>
    <col min="6659" max="6659" width="12.1083333333333" style="131" customWidth="1"/>
    <col min="6660" max="6907" width="8.88333333333333" style="131"/>
    <col min="6908" max="6908" width="5.66666666666667" style="131" customWidth="1"/>
    <col min="6909" max="6909" width="10.6666666666667" style="131" customWidth="1"/>
    <col min="6910" max="6910" width="26.8833333333333" style="131" customWidth="1"/>
    <col min="6911" max="6911" width="13.775" style="131" customWidth="1"/>
    <col min="6912" max="6912" width="5.44166666666667" style="131" customWidth="1"/>
    <col min="6913" max="6913" width="8.88333333333333" style="131"/>
    <col min="6914" max="6914" width="9.33333333333333" style="131" customWidth="1"/>
    <col min="6915" max="6915" width="12.1083333333333" style="131" customWidth="1"/>
    <col min="6916" max="7163" width="8.88333333333333" style="131"/>
    <col min="7164" max="7164" width="5.66666666666667" style="131" customWidth="1"/>
    <col min="7165" max="7165" width="10.6666666666667" style="131" customWidth="1"/>
    <col min="7166" max="7166" width="26.8833333333333" style="131" customWidth="1"/>
    <col min="7167" max="7167" width="13.775" style="131" customWidth="1"/>
    <col min="7168" max="7168" width="5.44166666666667" style="131" customWidth="1"/>
    <col min="7169" max="7169" width="8.88333333333333" style="131"/>
    <col min="7170" max="7170" width="9.33333333333333" style="131" customWidth="1"/>
    <col min="7171" max="7171" width="12.1083333333333" style="131" customWidth="1"/>
    <col min="7172" max="7419" width="8.88333333333333" style="131"/>
    <col min="7420" max="7420" width="5.66666666666667" style="131" customWidth="1"/>
    <col min="7421" max="7421" width="10.6666666666667" style="131" customWidth="1"/>
    <col min="7422" max="7422" width="26.8833333333333" style="131" customWidth="1"/>
    <col min="7423" max="7423" width="13.775" style="131" customWidth="1"/>
    <col min="7424" max="7424" width="5.44166666666667" style="131" customWidth="1"/>
    <col min="7425" max="7425" width="8.88333333333333" style="131"/>
    <col min="7426" max="7426" width="9.33333333333333" style="131" customWidth="1"/>
    <col min="7427" max="7427" width="12.1083333333333" style="131" customWidth="1"/>
    <col min="7428" max="7675" width="8.88333333333333" style="131"/>
    <col min="7676" max="7676" width="5.66666666666667" style="131" customWidth="1"/>
    <col min="7677" max="7677" width="10.6666666666667" style="131" customWidth="1"/>
    <col min="7678" max="7678" width="26.8833333333333" style="131" customWidth="1"/>
    <col min="7679" max="7679" width="13.775" style="131" customWidth="1"/>
    <col min="7680" max="7680" width="5.44166666666667" style="131" customWidth="1"/>
    <col min="7681" max="7681" width="8.88333333333333" style="131"/>
    <col min="7682" max="7682" width="9.33333333333333" style="131" customWidth="1"/>
    <col min="7683" max="7683" width="12.1083333333333" style="131" customWidth="1"/>
    <col min="7684" max="7931" width="8.88333333333333" style="131"/>
    <col min="7932" max="7932" width="5.66666666666667" style="131" customWidth="1"/>
    <col min="7933" max="7933" width="10.6666666666667" style="131" customWidth="1"/>
    <col min="7934" max="7934" width="26.8833333333333" style="131" customWidth="1"/>
    <col min="7935" max="7935" width="13.775" style="131" customWidth="1"/>
    <col min="7936" max="7936" width="5.44166666666667" style="131" customWidth="1"/>
    <col min="7937" max="7937" width="8.88333333333333" style="131"/>
    <col min="7938" max="7938" width="9.33333333333333" style="131" customWidth="1"/>
    <col min="7939" max="7939" width="12.1083333333333" style="131" customWidth="1"/>
    <col min="7940" max="8187" width="8.88333333333333" style="131"/>
    <col min="8188" max="8188" width="5.66666666666667" style="131" customWidth="1"/>
    <col min="8189" max="8189" width="10.6666666666667" style="131" customWidth="1"/>
    <col min="8190" max="8190" width="26.8833333333333" style="131" customWidth="1"/>
    <col min="8191" max="8191" width="13.775" style="131" customWidth="1"/>
    <col min="8192" max="8192" width="5.44166666666667" style="131" customWidth="1"/>
    <col min="8193" max="8193" width="8.88333333333333" style="131"/>
    <col min="8194" max="8194" width="9.33333333333333" style="131" customWidth="1"/>
    <col min="8195" max="8195" width="12.1083333333333" style="131" customWidth="1"/>
    <col min="8196" max="8443" width="8.88333333333333" style="131"/>
    <col min="8444" max="8444" width="5.66666666666667" style="131" customWidth="1"/>
    <col min="8445" max="8445" width="10.6666666666667" style="131" customWidth="1"/>
    <col min="8446" max="8446" width="26.8833333333333" style="131" customWidth="1"/>
    <col min="8447" max="8447" width="13.775" style="131" customWidth="1"/>
    <col min="8448" max="8448" width="5.44166666666667" style="131" customWidth="1"/>
    <col min="8449" max="8449" width="8.88333333333333" style="131"/>
    <col min="8450" max="8450" width="9.33333333333333" style="131" customWidth="1"/>
    <col min="8451" max="8451" width="12.1083333333333" style="131" customWidth="1"/>
    <col min="8452" max="8699" width="8.88333333333333" style="131"/>
    <col min="8700" max="8700" width="5.66666666666667" style="131" customWidth="1"/>
    <col min="8701" max="8701" width="10.6666666666667" style="131" customWidth="1"/>
    <col min="8702" max="8702" width="26.8833333333333" style="131" customWidth="1"/>
    <col min="8703" max="8703" width="13.775" style="131" customWidth="1"/>
    <col min="8704" max="8704" width="5.44166666666667" style="131" customWidth="1"/>
    <col min="8705" max="8705" width="8.88333333333333" style="131"/>
    <col min="8706" max="8706" width="9.33333333333333" style="131" customWidth="1"/>
    <col min="8707" max="8707" width="12.1083333333333" style="131" customWidth="1"/>
    <col min="8708" max="8955" width="8.88333333333333" style="131"/>
    <col min="8956" max="8956" width="5.66666666666667" style="131" customWidth="1"/>
    <col min="8957" max="8957" width="10.6666666666667" style="131" customWidth="1"/>
    <col min="8958" max="8958" width="26.8833333333333" style="131" customWidth="1"/>
    <col min="8959" max="8959" width="13.775" style="131" customWidth="1"/>
    <col min="8960" max="8960" width="5.44166666666667" style="131" customWidth="1"/>
    <col min="8961" max="8961" width="8.88333333333333" style="131"/>
    <col min="8962" max="8962" width="9.33333333333333" style="131" customWidth="1"/>
    <col min="8963" max="8963" width="12.1083333333333" style="131" customWidth="1"/>
    <col min="8964" max="9211" width="8.88333333333333" style="131"/>
    <col min="9212" max="9212" width="5.66666666666667" style="131" customWidth="1"/>
    <col min="9213" max="9213" width="10.6666666666667" style="131" customWidth="1"/>
    <col min="9214" max="9214" width="26.8833333333333" style="131" customWidth="1"/>
    <col min="9215" max="9215" width="13.775" style="131" customWidth="1"/>
    <col min="9216" max="9216" width="5.44166666666667" style="131" customWidth="1"/>
    <col min="9217" max="9217" width="8.88333333333333" style="131"/>
    <col min="9218" max="9218" width="9.33333333333333" style="131" customWidth="1"/>
    <col min="9219" max="9219" width="12.1083333333333" style="131" customWidth="1"/>
    <col min="9220" max="9467" width="8.88333333333333" style="131"/>
    <col min="9468" max="9468" width="5.66666666666667" style="131" customWidth="1"/>
    <col min="9469" max="9469" width="10.6666666666667" style="131" customWidth="1"/>
    <col min="9470" max="9470" width="26.8833333333333" style="131" customWidth="1"/>
    <col min="9471" max="9471" width="13.775" style="131" customWidth="1"/>
    <col min="9472" max="9472" width="5.44166666666667" style="131" customWidth="1"/>
    <col min="9473" max="9473" width="8.88333333333333" style="131"/>
    <col min="9474" max="9474" width="9.33333333333333" style="131" customWidth="1"/>
    <col min="9475" max="9475" width="12.1083333333333" style="131" customWidth="1"/>
    <col min="9476" max="9723" width="8.88333333333333" style="131"/>
    <col min="9724" max="9724" width="5.66666666666667" style="131" customWidth="1"/>
    <col min="9725" max="9725" width="10.6666666666667" style="131" customWidth="1"/>
    <col min="9726" max="9726" width="26.8833333333333" style="131" customWidth="1"/>
    <col min="9727" max="9727" width="13.775" style="131" customWidth="1"/>
    <col min="9728" max="9728" width="5.44166666666667" style="131" customWidth="1"/>
    <col min="9729" max="9729" width="8.88333333333333" style="131"/>
    <col min="9730" max="9730" width="9.33333333333333" style="131" customWidth="1"/>
    <col min="9731" max="9731" width="12.1083333333333" style="131" customWidth="1"/>
    <col min="9732" max="9979" width="8.88333333333333" style="131"/>
    <col min="9980" max="9980" width="5.66666666666667" style="131" customWidth="1"/>
    <col min="9981" max="9981" width="10.6666666666667" style="131" customWidth="1"/>
    <col min="9982" max="9982" width="26.8833333333333" style="131" customWidth="1"/>
    <col min="9983" max="9983" width="13.775" style="131" customWidth="1"/>
    <col min="9984" max="9984" width="5.44166666666667" style="131" customWidth="1"/>
    <col min="9985" max="9985" width="8.88333333333333" style="131"/>
    <col min="9986" max="9986" width="9.33333333333333" style="131" customWidth="1"/>
    <col min="9987" max="9987" width="12.1083333333333" style="131" customWidth="1"/>
    <col min="9988" max="10235" width="8.88333333333333" style="131"/>
    <col min="10236" max="10236" width="5.66666666666667" style="131" customWidth="1"/>
    <col min="10237" max="10237" width="10.6666666666667" style="131" customWidth="1"/>
    <col min="10238" max="10238" width="26.8833333333333" style="131" customWidth="1"/>
    <col min="10239" max="10239" width="13.775" style="131" customWidth="1"/>
    <col min="10240" max="10240" width="5.44166666666667" style="131" customWidth="1"/>
    <col min="10241" max="10241" width="8.88333333333333" style="131"/>
    <col min="10242" max="10242" width="9.33333333333333" style="131" customWidth="1"/>
    <col min="10243" max="10243" width="12.1083333333333" style="131" customWidth="1"/>
    <col min="10244" max="10491" width="8.88333333333333" style="131"/>
    <col min="10492" max="10492" width="5.66666666666667" style="131" customWidth="1"/>
    <col min="10493" max="10493" width="10.6666666666667" style="131" customWidth="1"/>
    <col min="10494" max="10494" width="26.8833333333333" style="131" customWidth="1"/>
    <col min="10495" max="10495" width="13.775" style="131" customWidth="1"/>
    <col min="10496" max="10496" width="5.44166666666667" style="131" customWidth="1"/>
    <col min="10497" max="10497" width="8.88333333333333" style="131"/>
    <col min="10498" max="10498" width="9.33333333333333" style="131" customWidth="1"/>
    <col min="10499" max="10499" width="12.1083333333333" style="131" customWidth="1"/>
    <col min="10500" max="10747" width="8.88333333333333" style="131"/>
    <col min="10748" max="10748" width="5.66666666666667" style="131" customWidth="1"/>
    <col min="10749" max="10749" width="10.6666666666667" style="131" customWidth="1"/>
    <col min="10750" max="10750" width="26.8833333333333" style="131" customWidth="1"/>
    <col min="10751" max="10751" width="13.775" style="131" customWidth="1"/>
    <col min="10752" max="10752" width="5.44166666666667" style="131" customWidth="1"/>
    <col min="10753" max="10753" width="8.88333333333333" style="131"/>
    <col min="10754" max="10754" width="9.33333333333333" style="131" customWidth="1"/>
    <col min="10755" max="10755" width="12.1083333333333" style="131" customWidth="1"/>
    <col min="10756" max="11003" width="8.88333333333333" style="131"/>
    <col min="11004" max="11004" width="5.66666666666667" style="131" customWidth="1"/>
    <col min="11005" max="11005" width="10.6666666666667" style="131" customWidth="1"/>
    <col min="11006" max="11006" width="26.8833333333333" style="131" customWidth="1"/>
    <col min="11007" max="11007" width="13.775" style="131" customWidth="1"/>
    <col min="11008" max="11008" width="5.44166666666667" style="131" customWidth="1"/>
    <col min="11009" max="11009" width="8.88333333333333" style="131"/>
    <col min="11010" max="11010" width="9.33333333333333" style="131" customWidth="1"/>
    <col min="11011" max="11011" width="12.1083333333333" style="131" customWidth="1"/>
    <col min="11012" max="11259" width="8.88333333333333" style="131"/>
    <col min="11260" max="11260" width="5.66666666666667" style="131" customWidth="1"/>
    <col min="11261" max="11261" width="10.6666666666667" style="131" customWidth="1"/>
    <col min="11262" max="11262" width="26.8833333333333" style="131" customWidth="1"/>
    <col min="11263" max="11263" width="13.775" style="131" customWidth="1"/>
    <col min="11264" max="11264" width="5.44166666666667" style="131" customWidth="1"/>
    <col min="11265" max="11265" width="8.88333333333333" style="131"/>
    <col min="11266" max="11266" width="9.33333333333333" style="131" customWidth="1"/>
    <col min="11267" max="11267" width="12.1083333333333" style="131" customWidth="1"/>
    <col min="11268" max="11515" width="8.88333333333333" style="131"/>
    <col min="11516" max="11516" width="5.66666666666667" style="131" customWidth="1"/>
    <col min="11517" max="11517" width="10.6666666666667" style="131" customWidth="1"/>
    <col min="11518" max="11518" width="26.8833333333333" style="131" customWidth="1"/>
    <col min="11519" max="11519" width="13.775" style="131" customWidth="1"/>
    <col min="11520" max="11520" width="5.44166666666667" style="131" customWidth="1"/>
    <col min="11521" max="11521" width="8.88333333333333" style="131"/>
    <col min="11522" max="11522" width="9.33333333333333" style="131" customWidth="1"/>
    <col min="11523" max="11523" width="12.1083333333333" style="131" customWidth="1"/>
    <col min="11524" max="11771" width="8.88333333333333" style="131"/>
    <col min="11772" max="11772" width="5.66666666666667" style="131" customWidth="1"/>
    <col min="11773" max="11773" width="10.6666666666667" style="131" customWidth="1"/>
    <col min="11774" max="11774" width="26.8833333333333" style="131" customWidth="1"/>
    <col min="11775" max="11775" width="13.775" style="131" customWidth="1"/>
    <col min="11776" max="11776" width="5.44166666666667" style="131" customWidth="1"/>
    <col min="11777" max="11777" width="8.88333333333333" style="131"/>
    <col min="11778" max="11778" width="9.33333333333333" style="131" customWidth="1"/>
    <col min="11779" max="11779" width="12.1083333333333" style="131" customWidth="1"/>
    <col min="11780" max="12027" width="8.88333333333333" style="131"/>
    <col min="12028" max="12028" width="5.66666666666667" style="131" customWidth="1"/>
    <col min="12029" max="12029" width="10.6666666666667" style="131" customWidth="1"/>
    <col min="12030" max="12030" width="26.8833333333333" style="131" customWidth="1"/>
    <col min="12031" max="12031" width="13.775" style="131" customWidth="1"/>
    <col min="12032" max="12032" width="5.44166666666667" style="131" customWidth="1"/>
    <col min="12033" max="12033" width="8.88333333333333" style="131"/>
    <col min="12034" max="12034" width="9.33333333333333" style="131" customWidth="1"/>
    <col min="12035" max="12035" width="12.1083333333333" style="131" customWidth="1"/>
    <col min="12036" max="12283" width="8.88333333333333" style="131"/>
    <col min="12284" max="12284" width="5.66666666666667" style="131" customWidth="1"/>
    <col min="12285" max="12285" width="10.6666666666667" style="131" customWidth="1"/>
    <col min="12286" max="12286" width="26.8833333333333" style="131" customWidth="1"/>
    <col min="12287" max="12287" width="13.775" style="131" customWidth="1"/>
    <col min="12288" max="12288" width="5.44166666666667" style="131" customWidth="1"/>
    <col min="12289" max="12289" width="8.88333333333333" style="131"/>
    <col min="12290" max="12290" width="9.33333333333333" style="131" customWidth="1"/>
    <col min="12291" max="12291" width="12.1083333333333" style="131" customWidth="1"/>
    <col min="12292" max="12539" width="8.88333333333333" style="131"/>
    <col min="12540" max="12540" width="5.66666666666667" style="131" customWidth="1"/>
    <col min="12541" max="12541" width="10.6666666666667" style="131" customWidth="1"/>
    <col min="12542" max="12542" width="26.8833333333333" style="131" customWidth="1"/>
    <col min="12543" max="12543" width="13.775" style="131" customWidth="1"/>
    <col min="12544" max="12544" width="5.44166666666667" style="131" customWidth="1"/>
    <col min="12545" max="12545" width="8.88333333333333" style="131"/>
    <col min="12546" max="12546" width="9.33333333333333" style="131" customWidth="1"/>
    <col min="12547" max="12547" width="12.1083333333333" style="131" customWidth="1"/>
    <col min="12548" max="12795" width="8.88333333333333" style="131"/>
    <col min="12796" max="12796" width="5.66666666666667" style="131" customWidth="1"/>
    <col min="12797" max="12797" width="10.6666666666667" style="131" customWidth="1"/>
    <col min="12798" max="12798" width="26.8833333333333" style="131" customWidth="1"/>
    <col min="12799" max="12799" width="13.775" style="131" customWidth="1"/>
    <col min="12800" max="12800" width="5.44166666666667" style="131" customWidth="1"/>
    <col min="12801" max="12801" width="8.88333333333333" style="131"/>
    <col min="12802" max="12802" width="9.33333333333333" style="131" customWidth="1"/>
    <col min="12803" max="12803" width="12.1083333333333" style="131" customWidth="1"/>
    <col min="12804" max="13051" width="8.88333333333333" style="131"/>
    <col min="13052" max="13052" width="5.66666666666667" style="131" customWidth="1"/>
    <col min="13053" max="13053" width="10.6666666666667" style="131" customWidth="1"/>
    <col min="13054" max="13054" width="26.8833333333333" style="131" customWidth="1"/>
    <col min="13055" max="13055" width="13.775" style="131" customWidth="1"/>
    <col min="13056" max="13056" width="5.44166666666667" style="131" customWidth="1"/>
    <col min="13057" max="13057" width="8.88333333333333" style="131"/>
    <col min="13058" max="13058" width="9.33333333333333" style="131" customWidth="1"/>
    <col min="13059" max="13059" width="12.1083333333333" style="131" customWidth="1"/>
    <col min="13060" max="13307" width="8.88333333333333" style="131"/>
    <col min="13308" max="13308" width="5.66666666666667" style="131" customWidth="1"/>
    <col min="13309" max="13309" width="10.6666666666667" style="131" customWidth="1"/>
    <col min="13310" max="13310" width="26.8833333333333" style="131" customWidth="1"/>
    <col min="13311" max="13311" width="13.775" style="131" customWidth="1"/>
    <col min="13312" max="13312" width="5.44166666666667" style="131" customWidth="1"/>
    <col min="13313" max="13313" width="8.88333333333333" style="131"/>
    <col min="13314" max="13314" width="9.33333333333333" style="131" customWidth="1"/>
    <col min="13315" max="13315" width="12.1083333333333" style="131" customWidth="1"/>
    <col min="13316" max="13563" width="8.88333333333333" style="131"/>
    <col min="13564" max="13564" width="5.66666666666667" style="131" customWidth="1"/>
    <col min="13565" max="13565" width="10.6666666666667" style="131" customWidth="1"/>
    <col min="13566" max="13566" width="26.8833333333333" style="131" customWidth="1"/>
    <col min="13567" max="13567" width="13.775" style="131" customWidth="1"/>
    <col min="13568" max="13568" width="5.44166666666667" style="131" customWidth="1"/>
    <col min="13569" max="13569" width="8.88333333333333" style="131"/>
    <col min="13570" max="13570" width="9.33333333333333" style="131" customWidth="1"/>
    <col min="13571" max="13571" width="12.1083333333333" style="131" customWidth="1"/>
    <col min="13572" max="13819" width="8.88333333333333" style="131"/>
    <col min="13820" max="13820" width="5.66666666666667" style="131" customWidth="1"/>
    <col min="13821" max="13821" width="10.6666666666667" style="131" customWidth="1"/>
    <col min="13822" max="13822" width="26.8833333333333" style="131" customWidth="1"/>
    <col min="13823" max="13823" width="13.775" style="131" customWidth="1"/>
    <col min="13824" max="13824" width="5.44166666666667" style="131" customWidth="1"/>
    <col min="13825" max="13825" width="8.88333333333333" style="131"/>
    <col min="13826" max="13826" width="9.33333333333333" style="131" customWidth="1"/>
    <col min="13827" max="13827" width="12.1083333333333" style="131" customWidth="1"/>
    <col min="13828" max="14075" width="8.88333333333333" style="131"/>
    <col min="14076" max="14076" width="5.66666666666667" style="131" customWidth="1"/>
    <col min="14077" max="14077" width="10.6666666666667" style="131" customWidth="1"/>
    <col min="14078" max="14078" width="26.8833333333333" style="131" customWidth="1"/>
    <col min="14079" max="14079" width="13.775" style="131" customWidth="1"/>
    <col min="14080" max="14080" width="5.44166666666667" style="131" customWidth="1"/>
    <col min="14081" max="14081" width="8.88333333333333" style="131"/>
    <col min="14082" max="14082" width="9.33333333333333" style="131" customWidth="1"/>
    <col min="14083" max="14083" width="12.1083333333333" style="131" customWidth="1"/>
    <col min="14084" max="14331" width="8.88333333333333" style="131"/>
    <col min="14332" max="14332" width="5.66666666666667" style="131" customWidth="1"/>
    <col min="14333" max="14333" width="10.6666666666667" style="131" customWidth="1"/>
    <col min="14334" max="14334" width="26.8833333333333" style="131" customWidth="1"/>
    <col min="14335" max="14335" width="13.775" style="131" customWidth="1"/>
    <col min="14336" max="14336" width="5.44166666666667" style="131" customWidth="1"/>
    <col min="14337" max="14337" width="8.88333333333333" style="131"/>
    <col min="14338" max="14338" width="9.33333333333333" style="131" customWidth="1"/>
    <col min="14339" max="14339" width="12.1083333333333" style="131" customWidth="1"/>
    <col min="14340" max="14587" width="8.88333333333333" style="131"/>
    <col min="14588" max="14588" width="5.66666666666667" style="131" customWidth="1"/>
    <col min="14589" max="14589" width="10.6666666666667" style="131" customWidth="1"/>
    <col min="14590" max="14590" width="26.8833333333333" style="131" customWidth="1"/>
    <col min="14591" max="14591" width="13.775" style="131" customWidth="1"/>
    <col min="14592" max="14592" width="5.44166666666667" style="131" customWidth="1"/>
    <col min="14593" max="14593" width="8.88333333333333" style="131"/>
    <col min="14594" max="14594" width="9.33333333333333" style="131" customWidth="1"/>
    <col min="14595" max="14595" width="12.1083333333333" style="131" customWidth="1"/>
    <col min="14596" max="14843" width="8.88333333333333" style="131"/>
    <col min="14844" max="14844" width="5.66666666666667" style="131" customWidth="1"/>
    <col min="14845" max="14845" width="10.6666666666667" style="131" customWidth="1"/>
    <col min="14846" max="14846" width="26.8833333333333" style="131" customWidth="1"/>
    <col min="14847" max="14847" width="13.775" style="131" customWidth="1"/>
    <col min="14848" max="14848" width="5.44166666666667" style="131" customWidth="1"/>
    <col min="14849" max="14849" width="8.88333333333333" style="131"/>
    <col min="14850" max="14850" width="9.33333333333333" style="131" customWidth="1"/>
    <col min="14851" max="14851" width="12.1083333333333" style="131" customWidth="1"/>
    <col min="14852" max="15099" width="8.88333333333333" style="131"/>
    <col min="15100" max="15100" width="5.66666666666667" style="131" customWidth="1"/>
    <col min="15101" max="15101" width="10.6666666666667" style="131" customWidth="1"/>
    <col min="15102" max="15102" width="26.8833333333333" style="131" customWidth="1"/>
    <col min="15103" max="15103" width="13.775" style="131" customWidth="1"/>
    <col min="15104" max="15104" width="5.44166666666667" style="131" customWidth="1"/>
    <col min="15105" max="15105" width="8.88333333333333" style="131"/>
    <col min="15106" max="15106" width="9.33333333333333" style="131" customWidth="1"/>
    <col min="15107" max="15107" width="12.1083333333333" style="131" customWidth="1"/>
    <col min="15108" max="15355" width="8.88333333333333" style="131"/>
    <col min="15356" max="15356" width="5.66666666666667" style="131" customWidth="1"/>
    <col min="15357" max="15357" width="10.6666666666667" style="131" customWidth="1"/>
    <col min="15358" max="15358" width="26.8833333333333" style="131" customWidth="1"/>
    <col min="15359" max="15359" width="13.775" style="131" customWidth="1"/>
    <col min="15360" max="15360" width="5.44166666666667" style="131" customWidth="1"/>
    <col min="15361" max="15361" width="8.88333333333333" style="131"/>
    <col min="15362" max="15362" width="9.33333333333333" style="131" customWidth="1"/>
    <col min="15363" max="15363" width="12.1083333333333" style="131" customWidth="1"/>
    <col min="15364" max="15611" width="8.88333333333333" style="131"/>
    <col min="15612" max="15612" width="5.66666666666667" style="131" customWidth="1"/>
    <col min="15613" max="15613" width="10.6666666666667" style="131" customWidth="1"/>
    <col min="15614" max="15614" width="26.8833333333333" style="131" customWidth="1"/>
    <col min="15615" max="15615" width="13.775" style="131" customWidth="1"/>
    <col min="15616" max="15616" width="5.44166666666667" style="131" customWidth="1"/>
    <col min="15617" max="15617" width="8.88333333333333" style="131"/>
    <col min="15618" max="15618" width="9.33333333333333" style="131" customWidth="1"/>
    <col min="15619" max="15619" width="12.1083333333333" style="131" customWidth="1"/>
    <col min="15620" max="15867" width="8.88333333333333" style="131"/>
    <col min="15868" max="15868" width="5.66666666666667" style="131" customWidth="1"/>
    <col min="15869" max="15869" width="10.6666666666667" style="131" customWidth="1"/>
    <col min="15870" max="15870" width="26.8833333333333" style="131" customWidth="1"/>
    <col min="15871" max="15871" width="13.775" style="131" customWidth="1"/>
    <col min="15872" max="15872" width="5.44166666666667" style="131" customWidth="1"/>
    <col min="15873" max="15873" width="8.88333333333333" style="131"/>
    <col min="15874" max="15874" width="9.33333333333333" style="131" customWidth="1"/>
    <col min="15875" max="15875" width="12.1083333333333" style="131" customWidth="1"/>
    <col min="15876" max="16123" width="8.88333333333333" style="131"/>
    <col min="16124" max="16124" width="5.66666666666667" style="131" customWidth="1"/>
    <col min="16125" max="16125" width="10.6666666666667" style="131" customWidth="1"/>
    <col min="16126" max="16126" width="26.8833333333333" style="131" customWidth="1"/>
    <col min="16127" max="16127" width="13.775" style="131" customWidth="1"/>
    <col min="16128" max="16128" width="5.44166666666667" style="131" customWidth="1"/>
    <col min="16129" max="16129" width="8.88333333333333" style="131"/>
    <col min="16130" max="16130" width="9.33333333333333" style="131" customWidth="1"/>
    <col min="16131" max="16131" width="12.1083333333333" style="131" customWidth="1"/>
    <col min="16132" max="16380" width="8.88333333333333" style="131"/>
    <col min="16381" max="16384" width="9" style="131"/>
  </cols>
  <sheetData>
    <row r="1" ht="22.5" spans="1:8">
      <c r="A1" s="136" t="s">
        <v>0</v>
      </c>
      <c r="B1" s="136"/>
      <c r="C1" s="136"/>
      <c r="D1" s="136"/>
      <c r="E1" s="136"/>
      <c r="F1" s="136"/>
      <c r="G1" s="136"/>
      <c r="H1" s="136"/>
    </row>
    <row r="2" ht="14.25" spans="1:8">
      <c r="A2" s="137" t="s">
        <v>1</v>
      </c>
      <c r="B2" s="137"/>
      <c r="C2" s="137"/>
      <c r="D2" s="137"/>
      <c r="E2" s="137"/>
      <c r="F2" s="137"/>
      <c r="G2" s="137"/>
      <c r="H2" s="137"/>
    </row>
    <row r="3" s="132" customFormat="1" ht="16" customHeight="1" spans="1:8">
      <c r="A3" s="138" t="s">
        <v>2</v>
      </c>
      <c r="B3" s="139"/>
      <c r="C3" s="138"/>
      <c r="D3" s="138"/>
      <c r="E3" s="138"/>
      <c r="F3" s="138"/>
      <c r="G3" s="138"/>
      <c r="H3" s="138"/>
    </row>
    <row r="4" s="132" customFormat="1" ht="16" customHeight="1" spans="1:8">
      <c r="A4" s="138" t="s">
        <v>3</v>
      </c>
      <c r="B4" s="139"/>
      <c r="C4" s="138"/>
      <c r="D4" s="138"/>
      <c r="E4" s="138"/>
      <c r="F4" s="138"/>
      <c r="G4" s="138"/>
      <c r="H4" s="138"/>
    </row>
    <row r="5" s="132" customFormat="1" ht="43" customHeight="1" spans="1:8">
      <c r="A5" s="140" t="s">
        <v>4</v>
      </c>
      <c r="B5" s="141"/>
      <c r="C5" s="140"/>
      <c r="D5" s="140"/>
      <c r="E5" s="140"/>
      <c r="F5" s="140"/>
      <c r="G5" s="140"/>
      <c r="H5" s="140"/>
    </row>
    <row r="6" s="132" customFormat="1" ht="16" customHeight="1" spans="1:8">
      <c r="A6" s="142" t="s">
        <v>5</v>
      </c>
      <c r="B6" s="143"/>
      <c r="C6" s="142"/>
      <c r="D6" s="142"/>
      <c r="E6" s="142"/>
      <c r="F6" s="142"/>
      <c r="G6" s="142"/>
      <c r="H6" s="142"/>
    </row>
    <row r="7" ht="34" customHeight="1" spans="1:8">
      <c r="A7" s="144" t="s">
        <v>6</v>
      </c>
      <c r="B7" s="145" t="s">
        <v>7</v>
      </c>
      <c r="C7" s="146" t="s">
        <v>8</v>
      </c>
      <c r="D7" s="147" t="s">
        <v>9</v>
      </c>
      <c r="E7" s="148" t="s">
        <v>10</v>
      </c>
      <c r="F7" s="148" t="s">
        <v>11</v>
      </c>
      <c r="G7" s="149" t="s">
        <v>12</v>
      </c>
      <c r="H7" s="150"/>
    </row>
    <row r="8" ht="20" customHeight="1" spans="1:8">
      <c r="A8" s="144"/>
      <c r="B8" s="145"/>
      <c r="C8" s="146"/>
      <c r="D8" s="148" t="s">
        <v>13</v>
      </c>
      <c r="E8" s="148" t="s">
        <v>14</v>
      </c>
      <c r="F8" s="148" t="s">
        <v>14</v>
      </c>
      <c r="G8" s="149"/>
      <c r="H8" s="150"/>
    </row>
    <row r="9" s="133" customFormat="1" ht="20" customHeight="1" spans="1:8">
      <c r="A9" s="151">
        <v>1</v>
      </c>
      <c r="B9" s="109" t="s">
        <v>15</v>
      </c>
      <c r="C9" s="109" t="s">
        <v>16</v>
      </c>
      <c r="D9" s="110">
        <v>38.7254901960784</v>
      </c>
      <c r="E9" s="110">
        <v>38.7254901960784</v>
      </c>
      <c r="F9" s="114">
        <f>E9*1.13</f>
        <v>43.7598039215686</v>
      </c>
      <c r="G9" s="152"/>
      <c r="H9" s="153"/>
    </row>
    <row r="10" s="133" customFormat="1" ht="20" customHeight="1" spans="1:8">
      <c r="A10" s="151">
        <v>2</v>
      </c>
      <c r="B10" s="109" t="s">
        <v>17</v>
      </c>
      <c r="C10" s="109" t="s">
        <v>18</v>
      </c>
      <c r="D10" s="110">
        <v>23.5294117647059</v>
      </c>
      <c r="E10" s="110">
        <v>23.5294117647059</v>
      </c>
      <c r="F10" s="114">
        <f t="shared" ref="F10:F19" si="0">E10*1.13</f>
        <v>26.5882352941177</v>
      </c>
      <c r="G10" s="152"/>
      <c r="H10" s="153"/>
    </row>
    <row r="11" s="133" customFormat="1" ht="20" customHeight="1" spans="1:8">
      <c r="A11" s="151">
        <v>3</v>
      </c>
      <c r="B11" s="109" t="s">
        <v>19</v>
      </c>
      <c r="C11" s="109" t="s">
        <v>20</v>
      </c>
      <c r="D11" s="110">
        <v>21.078431372549</v>
      </c>
      <c r="E11" s="110">
        <v>21.078431372549</v>
      </c>
      <c r="F11" s="114">
        <f t="shared" si="0"/>
        <v>23.8186274509804</v>
      </c>
      <c r="G11" s="152"/>
      <c r="H11" s="153"/>
    </row>
    <row r="12" s="133" customFormat="1" ht="20" customHeight="1" spans="1:8">
      <c r="A12" s="151">
        <v>4</v>
      </c>
      <c r="B12" s="109" t="s">
        <v>21</v>
      </c>
      <c r="C12" s="109" t="s">
        <v>22</v>
      </c>
      <c r="D12" s="110">
        <v>36.2745098039216</v>
      </c>
      <c r="E12" s="110">
        <v>36.2745098039216</v>
      </c>
      <c r="F12" s="114">
        <f t="shared" si="0"/>
        <v>40.9901960784314</v>
      </c>
      <c r="G12" s="152"/>
      <c r="H12" s="153"/>
    </row>
    <row r="13" s="133" customFormat="1" ht="20" customHeight="1" spans="1:8">
      <c r="A13" s="151">
        <v>5</v>
      </c>
      <c r="B13" s="109" t="s">
        <v>23</v>
      </c>
      <c r="C13" s="109" t="s">
        <v>24</v>
      </c>
      <c r="D13" s="110">
        <v>37.7450980392157</v>
      </c>
      <c r="E13" s="110">
        <v>37.7450980392157</v>
      </c>
      <c r="F13" s="114">
        <f t="shared" si="0"/>
        <v>42.6519607843137</v>
      </c>
      <c r="G13" s="152"/>
      <c r="H13" s="153"/>
    </row>
    <row r="14" s="133" customFormat="1" ht="20" customHeight="1" spans="1:8">
      <c r="A14" s="151">
        <v>6</v>
      </c>
      <c r="B14" s="109" t="s">
        <v>25</v>
      </c>
      <c r="C14" s="109" t="s">
        <v>26</v>
      </c>
      <c r="D14" s="110">
        <v>75</v>
      </c>
      <c r="E14" s="110">
        <v>75</v>
      </c>
      <c r="F14" s="114">
        <f t="shared" si="0"/>
        <v>84.75</v>
      </c>
      <c r="G14" s="152"/>
      <c r="H14" s="153"/>
    </row>
    <row r="15" s="133" customFormat="1" ht="20" customHeight="1" spans="1:8">
      <c r="A15" s="151">
        <v>7</v>
      </c>
      <c r="B15" s="109" t="s">
        <v>27</v>
      </c>
      <c r="C15" s="109" t="s">
        <v>28</v>
      </c>
      <c r="D15" s="110">
        <v>25.4901960784314</v>
      </c>
      <c r="E15" s="110">
        <v>25.4901960784314</v>
      </c>
      <c r="F15" s="114">
        <f t="shared" si="0"/>
        <v>28.8039215686275</v>
      </c>
      <c r="G15" s="152"/>
      <c r="H15" s="153"/>
    </row>
    <row r="16" s="133" customFormat="1" ht="20" customHeight="1" spans="1:8">
      <c r="A16" s="151">
        <v>8</v>
      </c>
      <c r="B16" s="109" t="s">
        <v>29</v>
      </c>
      <c r="C16" s="109" t="s">
        <v>30</v>
      </c>
      <c r="D16" s="110">
        <v>37.7450980392157</v>
      </c>
      <c r="E16" s="110">
        <v>37.7450980392157</v>
      </c>
      <c r="F16" s="114">
        <f t="shared" si="0"/>
        <v>42.6519607843137</v>
      </c>
      <c r="G16" s="152"/>
      <c r="H16" s="153"/>
    </row>
    <row r="17" s="133" customFormat="1" ht="20" customHeight="1" spans="1:8">
      <c r="A17" s="151">
        <v>9</v>
      </c>
      <c r="B17" s="109" t="s">
        <v>31</v>
      </c>
      <c r="C17" s="109" t="s">
        <v>32</v>
      </c>
      <c r="D17" s="110">
        <v>37.7450980392157</v>
      </c>
      <c r="E17" s="110">
        <v>37.7450980392157</v>
      </c>
      <c r="F17" s="114">
        <f t="shared" si="0"/>
        <v>42.6519607843137</v>
      </c>
      <c r="G17" s="152"/>
      <c r="H17" s="153"/>
    </row>
    <row r="18" s="133" customFormat="1" ht="20" customHeight="1" spans="1:8">
      <c r="A18" s="151">
        <v>10</v>
      </c>
      <c r="B18" s="109" t="s">
        <v>33</v>
      </c>
      <c r="C18" s="109" t="s">
        <v>34</v>
      </c>
      <c r="D18" s="110">
        <v>37.7450980392157</v>
      </c>
      <c r="E18" s="110">
        <v>37.7450980392157</v>
      </c>
      <c r="F18" s="114">
        <f t="shared" si="0"/>
        <v>42.6519607843137</v>
      </c>
      <c r="G18" s="152"/>
      <c r="H18" s="153"/>
    </row>
    <row r="19" s="131" customFormat="1" ht="20" customHeight="1" spans="1:8">
      <c r="A19" s="151">
        <v>11</v>
      </c>
      <c r="B19" s="109" t="s">
        <v>35</v>
      </c>
      <c r="C19" s="109" t="s">
        <v>36</v>
      </c>
      <c r="D19" s="110">
        <v>37.7450980392157</v>
      </c>
      <c r="E19" s="110">
        <v>37.7450980392157</v>
      </c>
      <c r="F19" s="114">
        <f t="shared" si="0"/>
        <v>42.6519607843137</v>
      </c>
      <c r="G19" s="154"/>
      <c r="H19" s="155"/>
    </row>
    <row r="20" s="131" customFormat="1" ht="20" customHeight="1" spans="1:8">
      <c r="A20" s="151">
        <v>12</v>
      </c>
      <c r="B20" s="109" t="s">
        <v>37</v>
      </c>
      <c r="C20" s="109" t="s">
        <v>38</v>
      </c>
      <c r="D20" s="110">
        <v>54.9019607843137</v>
      </c>
      <c r="E20" s="110">
        <v>54.9019607843137</v>
      </c>
      <c r="F20" s="114">
        <f t="shared" ref="F20:F42" si="1">E20*1.13</f>
        <v>62.0392156862745</v>
      </c>
      <c r="G20" s="154"/>
      <c r="H20" s="155"/>
    </row>
    <row r="21" s="131" customFormat="1" ht="20" customHeight="1" spans="1:8">
      <c r="A21" s="151">
        <v>13</v>
      </c>
      <c r="B21" s="109" t="s">
        <v>39</v>
      </c>
      <c r="C21" s="109" t="s">
        <v>40</v>
      </c>
      <c r="D21" s="110">
        <v>25.4901960784314</v>
      </c>
      <c r="E21" s="110">
        <v>25.4901960784314</v>
      </c>
      <c r="F21" s="114">
        <f t="shared" si="1"/>
        <v>28.8039215686275</v>
      </c>
      <c r="G21" s="154"/>
      <c r="H21" s="155"/>
    </row>
    <row r="22" s="131" customFormat="1" ht="20" customHeight="1" spans="1:8">
      <c r="A22" s="151">
        <v>14</v>
      </c>
      <c r="B22" s="109" t="s">
        <v>41</v>
      </c>
      <c r="C22" s="109" t="s">
        <v>42</v>
      </c>
      <c r="D22" s="110">
        <v>25.4901960784314</v>
      </c>
      <c r="E22" s="110">
        <v>25.4901960784314</v>
      </c>
      <c r="F22" s="114">
        <f t="shared" si="1"/>
        <v>28.8039215686275</v>
      </c>
      <c r="G22" s="154"/>
      <c r="H22" s="155"/>
    </row>
    <row r="23" s="131" customFormat="1" ht="20" customHeight="1" spans="1:8">
      <c r="A23" s="151">
        <v>15</v>
      </c>
      <c r="B23" s="109" t="s">
        <v>43</v>
      </c>
      <c r="C23" s="109" t="s">
        <v>44</v>
      </c>
      <c r="D23" s="110">
        <v>16.6666666666667</v>
      </c>
      <c r="E23" s="110">
        <v>16.6666666666667</v>
      </c>
      <c r="F23" s="114">
        <f t="shared" si="1"/>
        <v>18.8333333333334</v>
      </c>
      <c r="G23" s="154"/>
      <c r="H23" s="155"/>
    </row>
    <row r="24" s="131" customFormat="1" ht="20" customHeight="1" spans="1:8">
      <c r="A24" s="151">
        <v>16</v>
      </c>
      <c r="B24" s="109" t="s">
        <v>45</v>
      </c>
      <c r="C24" s="109" t="s">
        <v>46</v>
      </c>
      <c r="D24" s="110">
        <v>16.6666666666667</v>
      </c>
      <c r="E24" s="110">
        <v>16.6666666666667</v>
      </c>
      <c r="F24" s="114">
        <f t="shared" si="1"/>
        <v>18.8333333333334</v>
      </c>
      <c r="G24" s="154"/>
      <c r="H24" s="155"/>
    </row>
    <row r="25" s="131" customFormat="1" ht="20" customHeight="1" spans="1:8">
      <c r="A25" s="151">
        <v>17</v>
      </c>
      <c r="B25" s="109" t="s">
        <v>47</v>
      </c>
      <c r="C25" s="109" t="s">
        <v>48</v>
      </c>
      <c r="D25" s="110">
        <v>35.2941176470588</v>
      </c>
      <c r="E25" s="110">
        <v>35.2941176470588</v>
      </c>
      <c r="F25" s="114">
        <f t="shared" si="1"/>
        <v>39.8823529411764</v>
      </c>
      <c r="G25" s="154"/>
      <c r="H25" s="155"/>
    </row>
    <row r="26" s="131" customFormat="1" ht="20" customHeight="1" spans="1:8">
      <c r="A26" s="151">
        <v>18</v>
      </c>
      <c r="B26" s="109" t="s">
        <v>49</v>
      </c>
      <c r="C26" s="109" t="s">
        <v>50</v>
      </c>
      <c r="D26" s="110">
        <v>16.6666666666667</v>
      </c>
      <c r="E26" s="110">
        <v>16.6666666666667</v>
      </c>
      <c r="F26" s="114">
        <f t="shared" si="1"/>
        <v>18.8333333333334</v>
      </c>
      <c r="G26" s="154"/>
      <c r="H26" s="155"/>
    </row>
    <row r="27" s="131" customFormat="1" ht="20" customHeight="1" spans="1:8">
      <c r="A27" s="151">
        <v>19</v>
      </c>
      <c r="B27" s="109" t="s">
        <v>51</v>
      </c>
      <c r="C27" s="109" t="s">
        <v>52</v>
      </c>
      <c r="D27" s="110">
        <v>11</v>
      </c>
      <c r="E27" s="110">
        <v>11</v>
      </c>
      <c r="F27" s="114">
        <f t="shared" si="1"/>
        <v>12.43</v>
      </c>
      <c r="G27" s="154"/>
      <c r="H27" s="155"/>
    </row>
    <row r="28" s="131" customFormat="1" ht="20" customHeight="1" spans="1:8">
      <c r="A28" s="151">
        <v>20</v>
      </c>
      <c r="B28" s="112" t="s">
        <v>53</v>
      </c>
      <c r="C28" s="112" t="s">
        <v>54</v>
      </c>
      <c r="D28" s="114">
        <v>35.8407079646018</v>
      </c>
      <c r="E28" s="114">
        <v>35.8407079646018</v>
      </c>
      <c r="F28" s="114">
        <f t="shared" si="1"/>
        <v>40.5</v>
      </c>
      <c r="G28" s="154"/>
      <c r="H28" s="155"/>
    </row>
    <row r="29" s="131" customFormat="1" ht="20" customHeight="1" spans="1:8">
      <c r="A29" s="151">
        <v>21</v>
      </c>
      <c r="B29" s="112" t="s">
        <v>55</v>
      </c>
      <c r="C29" s="112" t="s">
        <v>56</v>
      </c>
      <c r="D29" s="114">
        <v>18.141592920354</v>
      </c>
      <c r="E29" s="114">
        <v>18.141592920354</v>
      </c>
      <c r="F29" s="114">
        <f t="shared" si="1"/>
        <v>20.5</v>
      </c>
      <c r="G29" s="154"/>
      <c r="H29" s="155"/>
    </row>
    <row r="30" s="131" customFormat="1" ht="20" customHeight="1" spans="1:8">
      <c r="A30" s="151">
        <v>22</v>
      </c>
      <c r="B30" s="112" t="s">
        <v>57</v>
      </c>
      <c r="C30" s="112" t="s">
        <v>58</v>
      </c>
      <c r="D30" s="114">
        <v>15.929203539823</v>
      </c>
      <c r="E30" s="114">
        <v>15.929203539823</v>
      </c>
      <c r="F30" s="114">
        <f t="shared" si="1"/>
        <v>18</v>
      </c>
      <c r="G30" s="154"/>
      <c r="H30" s="155"/>
    </row>
    <row r="31" s="131" customFormat="1" ht="20" customHeight="1" spans="1:8">
      <c r="A31" s="151">
        <v>23</v>
      </c>
      <c r="B31" s="112" t="s">
        <v>59</v>
      </c>
      <c r="C31" s="112" t="s">
        <v>60</v>
      </c>
      <c r="D31" s="114">
        <v>32.7433628318584</v>
      </c>
      <c r="E31" s="114">
        <v>32.7433628318584</v>
      </c>
      <c r="F31" s="114">
        <f t="shared" si="1"/>
        <v>37</v>
      </c>
      <c r="G31" s="154"/>
      <c r="H31" s="155"/>
    </row>
    <row r="32" s="131" customFormat="1" ht="20" customHeight="1" spans="1:8">
      <c r="A32" s="151">
        <v>24</v>
      </c>
      <c r="B32" s="112" t="s">
        <v>61</v>
      </c>
      <c r="C32" s="112" t="s">
        <v>62</v>
      </c>
      <c r="D32" s="114">
        <v>31.4159292035398</v>
      </c>
      <c r="E32" s="114">
        <v>31.4159292035398</v>
      </c>
      <c r="F32" s="114">
        <f t="shared" si="1"/>
        <v>35.5</v>
      </c>
      <c r="G32" s="154"/>
      <c r="H32" s="155"/>
    </row>
    <row r="33" s="131" customFormat="1" ht="20" customHeight="1" spans="1:8">
      <c r="A33" s="151">
        <v>25</v>
      </c>
      <c r="B33" s="112" t="s">
        <v>63</v>
      </c>
      <c r="C33" s="112" t="s">
        <v>64</v>
      </c>
      <c r="D33" s="114">
        <v>33.1858407079646</v>
      </c>
      <c r="E33" s="114">
        <v>33.1858407079646</v>
      </c>
      <c r="F33" s="114">
        <f t="shared" si="1"/>
        <v>37.5</v>
      </c>
      <c r="G33" s="154"/>
      <c r="H33" s="155"/>
    </row>
    <row r="34" s="131" customFormat="1" ht="20" customHeight="1" spans="1:8">
      <c r="A34" s="151">
        <v>26</v>
      </c>
      <c r="B34" s="112" t="s">
        <v>65</v>
      </c>
      <c r="C34" s="112" t="s">
        <v>66</v>
      </c>
      <c r="D34" s="114">
        <v>31.858407079646</v>
      </c>
      <c r="E34" s="114">
        <v>31.858407079646</v>
      </c>
      <c r="F34" s="114">
        <f t="shared" si="1"/>
        <v>36</v>
      </c>
      <c r="G34" s="154"/>
      <c r="H34" s="155"/>
    </row>
    <row r="35" s="131" customFormat="1" ht="20" customHeight="1" spans="1:8">
      <c r="A35" s="151">
        <v>27</v>
      </c>
      <c r="B35" s="112" t="s">
        <v>67</v>
      </c>
      <c r="C35" s="112" t="s">
        <v>68</v>
      </c>
      <c r="D35" s="114">
        <v>55.3097345132743</v>
      </c>
      <c r="E35" s="114">
        <v>55.3097345132743</v>
      </c>
      <c r="F35" s="114">
        <f t="shared" si="1"/>
        <v>62.5</v>
      </c>
      <c r="G35" s="154"/>
      <c r="H35" s="155"/>
    </row>
    <row r="36" s="131" customFormat="1" ht="20" customHeight="1" spans="1:8">
      <c r="A36" s="151">
        <v>28</v>
      </c>
      <c r="B36" s="112" t="s">
        <v>69</v>
      </c>
      <c r="C36" s="112" t="s">
        <v>70</v>
      </c>
      <c r="D36" s="114">
        <v>36.7256637168142</v>
      </c>
      <c r="E36" s="114">
        <v>36.7256637168142</v>
      </c>
      <c r="F36" s="114">
        <f t="shared" si="1"/>
        <v>41.5</v>
      </c>
      <c r="G36" s="154"/>
      <c r="H36" s="155"/>
    </row>
    <row r="37" s="131" customFormat="1" ht="20" customHeight="1" spans="1:8">
      <c r="A37" s="151">
        <v>29</v>
      </c>
      <c r="B37" s="115" t="s">
        <v>71</v>
      </c>
      <c r="C37" s="116" t="s">
        <v>72</v>
      </c>
      <c r="D37" s="114">
        <v>20.28</v>
      </c>
      <c r="E37" s="114">
        <v>20.28</v>
      </c>
      <c r="F37" s="114">
        <f t="shared" si="1"/>
        <v>22.9164</v>
      </c>
      <c r="G37" s="172"/>
      <c r="H37" s="155"/>
    </row>
    <row r="38" s="131" customFormat="1" ht="20" customHeight="1" spans="1:8">
      <c r="A38" s="151">
        <v>30</v>
      </c>
      <c r="B38" s="115" t="s">
        <v>73</v>
      </c>
      <c r="C38" s="116" t="s">
        <v>74</v>
      </c>
      <c r="D38" s="118">
        <v>19.83</v>
      </c>
      <c r="E38" s="118">
        <v>19.83</v>
      </c>
      <c r="F38" s="114">
        <f t="shared" si="1"/>
        <v>22.4079</v>
      </c>
      <c r="G38" s="172"/>
      <c r="H38" s="155"/>
    </row>
    <row r="39" s="131" customFormat="1" ht="20" customHeight="1" spans="1:8">
      <c r="A39" s="151">
        <v>31</v>
      </c>
      <c r="B39" s="119" t="s">
        <v>75</v>
      </c>
      <c r="C39" s="119" t="s">
        <v>76</v>
      </c>
      <c r="D39" s="121">
        <v>10.71</v>
      </c>
      <c r="E39" s="121">
        <v>10.71</v>
      </c>
      <c r="F39" s="114">
        <f t="shared" si="1"/>
        <v>12.1023</v>
      </c>
      <c r="G39" s="173" t="s">
        <v>77</v>
      </c>
      <c r="H39" s="155"/>
    </row>
    <row r="40" s="131" customFormat="1" ht="20" customHeight="1" spans="1:8">
      <c r="A40" s="151">
        <v>32</v>
      </c>
      <c r="B40" s="119" t="s">
        <v>78</v>
      </c>
      <c r="C40" s="119" t="s">
        <v>79</v>
      </c>
      <c r="D40" s="121">
        <v>10.29</v>
      </c>
      <c r="E40" s="121">
        <v>10.29</v>
      </c>
      <c r="F40" s="114">
        <f t="shared" si="1"/>
        <v>11.6277</v>
      </c>
      <c r="G40" s="173" t="s">
        <v>77</v>
      </c>
      <c r="H40" s="155"/>
    </row>
    <row r="41" s="131" customFormat="1" ht="20" customHeight="1" spans="1:8">
      <c r="A41" s="151">
        <v>33</v>
      </c>
      <c r="B41" s="119" t="s">
        <v>80</v>
      </c>
      <c r="C41" s="119" t="s">
        <v>81</v>
      </c>
      <c r="D41" s="121"/>
      <c r="E41" s="121">
        <f>F41/1.13</f>
        <v>15.7522123893805</v>
      </c>
      <c r="F41" s="114">
        <v>17.8</v>
      </c>
      <c r="G41" s="173"/>
      <c r="H41" s="155"/>
    </row>
    <row r="42" s="131" customFormat="1" ht="20" customHeight="1" spans="1:8">
      <c r="A42" s="151">
        <v>34</v>
      </c>
      <c r="B42" s="119" t="s">
        <v>82</v>
      </c>
      <c r="C42" s="119" t="s">
        <v>83</v>
      </c>
      <c r="D42" s="121"/>
      <c r="E42" s="121">
        <f>F42/1.13</f>
        <v>23.4513274336283</v>
      </c>
      <c r="F42" s="114">
        <v>26.5</v>
      </c>
      <c r="G42" s="173"/>
      <c r="H42" s="155"/>
    </row>
    <row r="43" ht="35" customHeight="1" spans="1:8">
      <c r="A43" s="157" t="s">
        <v>84</v>
      </c>
      <c r="B43" s="158"/>
      <c r="C43" s="157"/>
      <c r="D43" s="157"/>
      <c r="E43" s="157"/>
      <c r="F43" s="157"/>
      <c r="G43" s="157"/>
      <c r="H43" s="155"/>
    </row>
    <row r="44" ht="33" customHeight="1" spans="1:8">
      <c r="A44" s="159" t="s">
        <v>85</v>
      </c>
      <c r="B44" s="160"/>
      <c r="C44" s="159"/>
      <c r="D44" s="159"/>
      <c r="E44" s="159"/>
      <c r="F44" s="159"/>
      <c r="G44" s="159"/>
      <c r="H44" s="155"/>
    </row>
    <row r="45" ht="27" customHeight="1" spans="1:8">
      <c r="A45" s="159" t="s">
        <v>86</v>
      </c>
      <c r="B45" s="160"/>
      <c r="C45" s="159"/>
      <c r="D45" s="159"/>
      <c r="E45" s="159"/>
      <c r="F45" s="159"/>
      <c r="G45" s="159"/>
      <c r="H45" s="161"/>
    </row>
    <row r="46" ht="24" customHeight="1" spans="1:8">
      <c r="A46" s="159" t="s">
        <v>87</v>
      </c>
      <c r="B46" s="160"/>
      <c r="C46" s="159"/>
      <c r="D46" s="159"/>
      <c r="E46" s="159"/>
      <c r="F46" s="159"/>
      <c r="G46" s="159"/>
      <c r="H46" s="161"/>
    </row>
    <row r="47" ht="21" customHeight="1" spans="1:8">
      <c r="A47" s="159" t="s">
        <v>88</v>
      </c>
      <c r="B47" s="160"/>
      <c r="C47" s="159"/>
      <c r="D47" s="159"/>
      <c r="E47" s="159"/>
      <c r="F47" s="159"/>
      <c r="G47" s="159"/>
      <c r="H47" s="161"/>
    </row>
    <row r="48" ht="43.2" customHeight="1" spans="1:8">
      <c r="A48" s="162" t="s">
        <v>89</v>
      </c>
      <c r="B48" s="160"/>
      <c r="C48" s="159"/>
      <c r="D48" s="159"/>
      <c r="E48" s="159"/>
      <c r="F48" s="159"/>
      <c r="G48" s="159"/>
      <c r="H48" s="155"/>
    </row>
    <row r="49" s="134" customFormat="1" ht="37" customHeight="1" spans="1:8">
      <c r="A49" s="159" t="s">
        <v>90</v>
      </c>
      <c r="B49" s="160"/>
      <c r="C49" s="159"/>
      <c r="D49" s="159"/>
      <c r="E49" s="159"/>
      <c r="F49" s="159"/>
      <c r="G49" s="159"/>
      <c r="H49" s="163"/>
    </row>
    <row r="50" s="134" customFormat="1" ht="19.2" customHeight="1" spans="1:8">
      <c r="A50" s="164" t="s">
        <v>91</v>
      </c>
      <c r="B50" s="165"/>
      <c r="C50" s="166"/>
      <c r="D50" s="167" t="s">
        <v>92</v>
      </c>
      <c r="E50" s="167"/>
      <c r="F50" s="167"/>
      <c r="G50" s="168"/>
      <c r="H50" s="169"/>
    </row>
    <row r="51" s="134" customFormat="1" ht="19.2" customHeight="1" spans="1:8">
      <c r="A51" s="164"/>
      <c r="B51" s="165"/>
      <c r="C51" s="166"/>
      <c r="D51" s="167"/>
      <c r="E51" s="170"/>
      <c r="F51" s="170"/>
      <c r="G51" s="168"/>
      <c r="H51" s="169"/>
    </row>
    <row r="52" ht="19.2" customHeight="1" spans="1:6">
      <c r="A52" s="164" t="s">
        <v>93</v>
      </c>
      <c r="B52" s="165"/>
      <c r="C52" s="166"/>
      <c r="D52" s="167" t="s">
        <v>94</v>
      </c>
      <c r="E52" s="167"/>
      <c r="F52" s="167"/>
    </row>
    <row r="53" s="134" customFormat="1" ht="19.2" customHeight="1" spans="1:8">
      <c r="A53" s="164"/>
      <c r="B53" s="165"/>
      <c r="C53" s="166"/>
      <c r="D53" s="167"/>
      <c r="E53" s="170"/>
      <c r="F53" s="170"/>
      <c r="G53" s="168"/>
      <c r="H53" s="169"/>
    </row>
    <row r="54" s="134" customFormat="1" ht="41" customHeight="1" spans="1:8">
      <c r="A54" s="164" t="s">
        <v>95</v>
      </c>
      <c r="B54" s="167"/>
      <c r="C54" s="171"/>
      <c r="D54" s="167" t="s">
        <v>95</v>
      </c>
      <c r="E54" s="167"/>
      <c r="F54" s="167"/>
      <c r="G54" s="168"/>
      <c r="H54" s="169"/>
    </row>
  </sheetData>
  <mergeCells count="20">
    <mergeCell ref="A1:G1"/>
    <mergeCell ref="A2:G2"/>
    <mergeCell ref="A3:G3"/>
    <mergeCell ref="A4:G4"/>
    <mergeCell ref="A5:G5"/>
    <mergeCell ref="A6:G6"/>
    <mergeCell ref="A43:G43"/>
    <mergeCell ref="A44:G44"/>
    <mergeCell ref="A45:G45"/>
    <mergeCell ref="A46:G46"/>
    <mergeCell ref="A47:G47"/>
    <mergeCell ref="A48:G48"/>
    <mergeCell ref="A49:G49"/>
    <mergeCell ref="D50:E50"/>
    <mergeCell ref="D52:E52"/>
    <mergeCell ref="D54:E54"/>
    <mergeCell ref="A7:A8"/>
    <mergeCell ref="B7:B8"/>
    <mergeCell ref="C7:C8"/>
    <mergeCell ref="G7:G8"/>
  </mergeCells>
  <conditionalFormatting sqref="B52">
    <cfRule type="duplicateValues" dxfId="0" priority="5"/>
  </conditionalFormatting>
  <conditionalFormatting sqref="B39:B40">
    <cfRule type="duplicateValues" dxfId="1" priority="3"/>
  </conditionalFormatting>
  <conditionalFormatting sqref="B41:B42">
    <cfRule type="duplicateValues" dxfId="1" priority="2"/>
  </conditionalFormatting>
  <conditionalFormatting sqref="D53 D50:D5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opLeftCell="A7" workbookViewId="0">
      <selection activeCell="G22" sqref="G22:G26"/>
    </sheetView>
  </sheetViews>
  <sheetFormatPr defaultColWidth="9" defaultRowHeight="13.5" outlineLevelCol="7"/>
  <cols>
    <col min="1" max="1" width="5.66666666666667" style="131" customWidth="1"/>
    <col min="2" max="2" width="18.625" style="135" customWidth="1"/>
    <col min="3" max="3" width="24.375" style="131" customWidth="1"/>
    <col min="4" max="6" width="11.75" style="131" customWidth="1"/>
    <col min="7" max="7" width="19.625" style="131" customWidth="1"/>
    <col min="8" max="8" width="14.75" style="131" customWidth="1"/>
    <col min="9" max="9" width="9.55833333333333" style="131" customWidth="1"/>
    <col min="10" max="12" width="8.88333333333333" style="131"/>
    <col min="13" max="13" width="10.5" style="131" customWidth="1"/>
    <col min="14" max="251" width="8.88333333333333" style="131"/>
    <col min="252" max="252" width="5.66666666666667" style="131" customWidth="1"/>
    <col min="253" max="253" width="10.6666666666667" style="131" customWidth="1"/>
    <col min="254" max="254" width="26.8833333333333" style="131" customWidth="1"/>
    <col min="255" max="255" width="13.775" style="131" customWidth="1"/>
    <col min="256" max="256" width="5.44166666666667" style="131" customWidth="1"/>
    <col min="257" max="257" width="8.88333333333333" style="131"/>
    <col min="258" max="258" width="9.33333333333333" style="131" customWidth="1"/>
    <col min="259" max="259" width="12.1083333333333" style="131" customWidth="1"/>
    <col min="260" max="507" width="8.88333333333333" style="131"/>
    <col min="508" max="508" width="5.66666666666667" style="131" customWidth="1"/>
    <col min="509" max="509" width="10.6666666666667" style="131" customWidth="1"/>
    <col min="510" max="510" width="26.8833333333333" style="131" customWidth="1"/>
    <col min="511" max="511" width="13.775" style="131" customWidth="1"/>
    <col min="512" max="512" width="5.44166666666667" style="131" customWidth="1"/>
    <col min="513" max="513" width="8.88333333333333" style="131"/>
    <col min="514" max="514" width="9.33333333333333" style="131" customWidth="1"/>
    <col min="515" max="515" width="12.1083333333333" style="131" customWidth="1"/>
    <col min="516" max="763" width="8.88333333333333" style="131"/>
    <col min="764" max="764" width="5.66666666666667" style="131" customWidth="1"/>
    <col min="765" max="765" width="10.6666666666667" style="131" customWidth="1"/>
    <col min="766" max="766" width="26.8833333333333" style="131" customWidth="1"/>
    <col min="767" max="767" width="13.775" style="131" customWidth="1"/>
    <col min="768" max="768" width="5.44166666666667" style="131" customWidth="1"/>
    <col min="769" max="769" width="8.88333333333333" style="131"/>
    <col min="770" max="770" width="9.33333333333333" style="131" customWidth="1"/>
    <col min="771" max="771" width="12.1083333333333" style="131" customWidth="1"/>
    <col min="772" max="1019" width="8.88333333333333" style="131"/>
    <col min="1020" max="1020" width="5.66666666666667" style="131" customWidth="1"/>
    <col min="1021" max="1021" width="10.6666666666667" style="131" customWidth="1"/>
    <col min="1022" max="1022" width="26.8833333333333" style="131" customWidth="1"/>
    <col min="1023" max="1023" width="13.775" style="131" customWidth="1"/>
    <col min="1024" max="1024" width="5.44166666666667" style="131" customWidth="1"/>
    <col min="1025" max="1025" width="8.88333333333333" style="131"/>
    <col min="1026" max="1026" width="9.33333333333333" style="131" customWidth="1"/>
    <col min="1027" max="1027" width="12.1083333333333" style="131" customWidth="1"/>
    <col min="1028" max="1275" width="8.88333333333333" style="131"/>
    <col min="1276" max="1276" width="5.66666666666667" style="131" customWidth="1"/>
    <col min="1277" max="1277" width="10.6666666666667" style="131" customWidth="1"/>
    <col min="1278" max="1278" width="26.8833333333333" style="131" customWidth="1"/>
    <col min="1279" max="1279" width="13.775" style="131" customWidth="1"/>
    <col min="1280" max="1280" width="5.44166666666667" style="131" customWidth="1"/>
    <col min="1281" max="1281" width="8.88333333333333" style="131"/>
    <col min="1282" max="1282" width="9.33333333333333" style="131" customWidth="1"/>
    <col min="1283" max="1283" width="12.1083333333333" style="131" customWidth="1"/>
    <col min="1284" max="1531" width="8.88333333333333" style="131"/>
    <col min="1532" max="1532" width="5.66666666666667" style="131" customWidth="1"/>
    <col min="1533" max="1533" width="10.6666666666667" style="131" customWidth="1"/>
    <col min="1534" max="1534" width="26.8833333333333" style="131" customWidth="1"/>
    <col min="1535" max="1535" width="13.775" style="131" customWidth="1"/>
    <col min="1536" max="1536" width="5.44166666666667" style="131" customWidth="1"/>
    <col min="1537" max="1537" width="8.88333333333333" style="131"/>
    <col min="1538" max="1538" width="9.33333333333333" style="131" customWidth="1"/>
    <col min="1539" max="1539" width="12.1083333333333" style="131" customWidth="1"/>
    <col min="1540" max="1787" width="8.88333333333333" style="131"/>
    <col min="1788" max="1788" width="5.66666666666667" style="131" customWidth="1"/>
    <col min="1789" max="1789" width="10.6666666666667" style="131" customWidth="1"/>
    <col min="1790" max="1790" width="26.8833333333333" style="131" customWidth="1"/>
    <col min="1791" max="1791" width="13.775" style="131" customWidth="1"/>
    <col min="1792" max="1792" width="5.44166666666667" style="131" customWidth="1"/>
    <col min="1793" max="1793" width="8.88333333333333" style="131"/>
    <col min="1794" max="1794" width="9.33333333333333" style="131" customWidth="1"/>
    <col min="1795" max="1795" width="12.1083333333333" style="131" customWidth="1"/>
    <col min="1796" max="2043" width="8.88333333333333" style="131"/>
    <col min="2044" max="2044" width="5.66666666666667" style="131" customWidth="1"/>
    <col min="2045" max="2045" width="10.6666666666667" style="131" customWidth="1"/>
    <col min="2046" max="2046" width="26.8833333333333" style="131" customWidth="1"/>
    <col min="2047" max="2047" width="13.775" style="131" customWidth="1"/>
    <col min="2048" max="2048" width="5.44166666666667" style="131" customWidth="1"/>
    <col min="2049" max="2049" width="8.88333333333333" style="131"/>
    <col min="2050" max="2050" width="9.33333333333333" style="131" customWidth="1"/>
    <col min="2051" max="2051" width="12.1083333333333" style="131" customWidth="1"/>
    <col min="2052" max="2299" width="8.88333333333333" style="131"/>
    <col min="2300" max="2300" width="5.66666666666667" style="131" customWidth="1"/>
    <col min="2301" max="2301" width="10.6666666666667" style="131" customWidth="1"/>
    <col min="2302" max="2302" width="26.8833333333333" style="131" customWidth="1"/>
    <col min="2303" max="2303" width="13.775" style="131" customWidth="1"/>
    <col min="2304" max="2304" width="5.44166666666667" style="131" customWidth="1"/>
    <col min="2305" max="2305" width="8.88333333333333" style="131"/>
    <col min="2306" max="2306" width="9.33333333333333" style="131" customWidth="1"/>
    <col min="2307" max="2307" width="12.1083333333333" style="131" customWidth="1"/>
    <col min="2308" max="2555" width="8.88333333333333" style="131"/>
    <col min="2556" max="2556" width="5.66666666666667" style="131" customWidth="1"/>
    <col min="2557" max="2557" width="10.6666666666667" style="131" customWidth="1"/>
    <col min="2558" max="2558" width="26.8833333333333" style="131" customWidth="1"/>
    <col min="2559" max="2559" width="13.775" style="131" customWidth="1"/>
    <col min="2560" max="2560" width="5.44166666666667" style="131" customWidth="1"/>
    <col min="2561" max="2561" width="8.88333333333333" style="131"/>
    <col min="2562" max="2562" width="9.33333333333333" style="131" customWidth="1"/>
    <col min="2563" max="2563" width="12.1083333333333" style="131" customWidth="1"/>
    <col min="2564" max="2811" width="8.88333333333333" style="131"/>
    <col min="2812" max="2812" width="5.66666666666667" style="131" customWidth="1"/>
    <col min="2813" max="2813" width="10.6666666666667" style="131" customWidth="1"/>
    <col min="2814" max="2814" width="26.8833333333333" style="131" customWidth="1"/>
    <col min="2815" max="2815" width="13.775" style="131" customWidth="1"/>
    <col min="2816" max="2816" width="5.44166666666667" style="131" customWidth="1"/>
    <col min="2817" max="2817" width="8.88333333333333" style="131"/>
    <col min="2818" max="2818" width="9.33333333333333" style="131" customWidth="1"/>
    <col min="2819" max="2819" width="12.1083333333333" style="131" customWidth="1"/>
    <col min="2820" max="3067" width="8.88333333333333" style="131"/>
    <col min="3068" max="3068" width="5.66666666666667" style="131" customWidth="1"/>
    <col min="3069" max="3069" width="10.6666666666667" style="131" customWidth="1"/>
    <col min="3070" max="3070" width="26.8833333333333" style="131" customWidth="1"/>
    <col min="3071" max="3071" width="13.775" style="131" customWidth="1"/>
    <col min="3072" max="3072" width="5.44166666666667" style="131" customWidth="1"/>
    <col min="3073" max="3073" width="8.88333333333333" style="131"/>
    <col min="3074" max="3074" width="9.33333333333333" style="131" customWidth="1"/>
    <col min="3075" max="3075" width="12.1083333333333" style="131" customWidth="1"/>
    <col min="3076" max="3323" width="8.88333333333333" style="131"/>
    <col min="3324" max="3324" width="5.66666666666667" style="131" customWidth="1"/>
    <col min="3325" max="3325" width="10.6666666666667" style="131" customWidth="1"/>
    <col min="3326" max="3326" width="26.8833333333333" style="131" customWidth="1"/>
    <col min="3327" max="3327" width="13.775" style="131" customWidth="1"/>
    <col min="3328" max="3328" width="5.44166666666667" style="131" customWidth="1"/>
    <col min="3329" max="3329" width="8.88333333333333" style="131"/>
    <col min="3330" max="3330" width="9.33333333333333" style="131" customWidth="1"/>
    <col min="3331" max="3331" width="12.1083333333333" style="131" customWidth="1"/>
    <col min="3332" max="3579" width="8.88333333333333" style="131"/>
    <col min="3580" max="3580" width="5.66666666666667" style="131" customWidth="1"/>
    <col min="3581" max="3581" width="10.6666666666667" style="131" customWidth="1"/>
    <col min="3582" max="3582" width="26.8833333333333" style="131" customWidth="1"/>
    <col min="3583" max="3583" width="13.775" style="131" customWidth="1"/>
    <col min="3584" max="3584" width="5.44166666666667" style="131" customWidth="1"/>
    <col min="3585" max="3585" width="8.88333333333333" style="131"/>
    <col min="3586" max="3586" width="9.33333333333333" style="131" customWidth="1"/>
    <col min="3587" max="3587" width="12.1083333333333" style="131" customWidth="1"/>
    <col min="3588" max="3835" width="8.88333333333333" style="131"/>
    <col min="3836" max="3836" width="5.66666666666667" style="131" customWidth="1"/>
    <col min="3837" max="3837" width="10.6666666666667" style="131" customWidth="1"/>
    <col min="3838" max="3838" width="26.8833333333333" style="131" customWidth="1"/>
    <col min="3839" max="3839" width="13.775" style="131" customWidth="1"/>
    <col min="3840" max="3840" width="5.44166666666667" style="131" customWidth="1"/>
    <col min="3841" max="3841" width="8.88333333333333" style="131"/>
    <col min="3842" max="3842" width="9.33333333333333" style="131" customWidth="1"/>
    <col min="3843" max="3843" width="12.1083333333333" style="131" customWidth="1"/>
    <col min="3844" max="4091" width="8.88333333333333" style="131"/>
    <col min="4092" max="4092" width="5.66666666666667" style="131" customWidth="1"/>
    <col min="4093" max="4093" width="10.6666666666667" style="131" customWidth="1"/>
    <col min="4094" max="4094" width="26.8833333333333" style="131" customWidth="1"/>
    <col min="4095" max="4095" width="13.775" style="131" customWidth="1"/>
    <col min="4096" max="4096" width="5.44166666666667" style="131" customWidth="1"/>
    <col min="4097" max="4097" width="8.88333333333333" style="131"/>
    <col min="4098" max="4098" width="9.33333333333333" style="131" customWidth="1"/>
    <col min="4099" max="4099" width="12.1083333333333" style="131" customWidth="1"/>
    <col min="4100" max="4347" width="8.88333333333333" style="131"/>
    <col min="4348" max="4348" width="5.66666666666667" style="131" customWidth="1"/>
    <col min="4349" max="4349" width="10.6666666666667" style="131" customWidth="1"/>
    <col min="4350" max="4350" width="26.8833333333333" style="131" customWidth="1"/>
    <col min="4351" max="4351" width="13.775" style="131" customWidth="1"/>
    <col min="4352" max="4352" width="5.44166666666667" style="131" customWidth="1"/>
    <col min="4353" max="4353" width="8.88333333333333" style="131"/>
    <col min="4354" max="4354" width="9.33333333333333" style="131" customWidth="1"/>
    <col min="4355" max="4355" width="12.1083333333333" style="131" customWidth="1"/>
    <col min="4356" max="4603" width="8.88333333333333" style="131"/>
    <col min="4604" max="4604" width="5.66666666666667" style="131" customWidth="1"/>
    <col min="4605" max="4605" width="10.6666666666667" style="131" customWidth="1"/>
    <col min="4606" max="4606" width="26.8833333333333" style="131" customWidth="1"/>
    <col min="4607" max="4607" width="13.775" style="131" customWidth="1"/>
    <col min="4608" max="4608" width="5.44166666666667" style="131" customWidth="1"/>
    <col min="4609" max="4609" width="8.88333333333333" style="131"/>
    <col min="4610" max="4610" width="9.33333333333333" style="131" customWidth="1"/>
    <col min="4611" max="4611" width="12.1083333333333" style="131" customWidth="1"/>
    <col min="4612" max="4859" width="8.88333333333333" style="131"/>
    <col min="4860" max="4860" width="5.66666666666667" style="131" customWidth="1"/>
    <col min="4861" max="4861" width="10.6666666666667" style="131" customWidth="1"/>
    <col min="4862" max="4862" width="26.8833333333333" style="131" customWidth="1"/>
    <col min="4863" max="4863" width="13.775" style="131" customWidth="1"/>
    <col min="4864" max="4864" width="5.44166666666667" style="131" customWidth="1"/>
    <col min="4865" max="4865" width="8.88333333333333" style="131"/>
    <col min="4866" max="4866" width="9.33333333333333" style="131" customWidth="1"/>
    <col min="4867" max="4867" width="12.1083333333333" style="131" customWidth="1"/>
    <col min="4868" max="5115" width="8.88333333333333" style="131"/>
    <col min="5116" max="5116" width="5.66666666666667" style="131" customWidth="1"/>
    <col min="5117" max="5117" width="10.6666666666667" style="131" customWidth="1"/>
    <col min="5118" max="5118" width="26.8833333333333" style="131" customWidth="1"/>
    <col min="5119" max="5119" width="13.775" style="131" customWidth="1"/>
    <col min="5120" max="5120" width="5.44166666666667" style="131" customWidth="1"/>
    <col min="5121" max="5121" width="8.88333333333333" style="131"/>
    <col min="5122" max="5122" width="9.33333333333333" style="131" customWidth="1"/>
    <col min="5123" max="5123" width="12.1083333333333" style="131" customWidth="1"/>
    <col min="5124" max="5371" width="8.88333333333333" style="131"/>
    <col min="5372" max="5372" width="5.66666666666667" style="131" customWidth="1"/>
    <col min="5373" max="5373" width="10.6666666666667" style="131" customWidth="1"/>
    <col min="5374" max="5374" width="26.8833333333333" style="131" customWidth="1"/>
    <col min="5375" max="5375" width="13.775" style="131" customWidth="1"/>
    <col min="5376" max="5376" width="5.44166666666667" style="131" customWidth="1"/>
    <col min="5377" max="5377" width="8.88333333333333" style="131"/>
    <col min="5378" max="5378" width="9.33333333333333" style="131" customWidth="1"/>
    <col min="5379" max="5379" width="12.1083333333333" style="131" customWidth="1"/>
    <col min="5380" max="5627" width="8.88333333333333" style="131"/>
    <col min="5628" max="5628" width="5.66666666666667" style="131" customWidth="1"/>
    <col min="5629" max="5629" width="10.6666666666667" style="131" customWidth="1"/>
    <col min="5630" max="5630" width="26.8833333333333" style="131" customWidth="1"/>
    <col min="5631" max="5631" width="13.775" style="131" customWidth="1"/>
    <col min="5632" max="5632" width="5.44166666666667" style="131" customWidth="1"/>
    <col min="5633" max="5633" width="8.88333333333333" style="131"/>
    <col min="5634" max="5634" width="9.33333333333333" style="131" customWidth="1"/>
    <col min="5635" max="5635" width="12.1083333333333" style="131" customWidth="1"/>
    <col min="5636" max="5883" width="8.88333333333333" style="131"/>
    <col min="5884" max="5884" width="5.66666666666667" style="131" customWidth="1"/>
    <col min="5885" max="5885" width="10.6666666666667" style="131" customWidth="1"/>
    <col min="5886" max="5886" width="26.8833333333333" style="131" customWidth="1"/>
    <col min="5887" max="5887" width="13.775" style="131" customWidth="1"/>
    <col min="5888" max="5888" width="5.44166666666667" style="131" customWidth="1"/>
    <col min="5889" max="5889" width="8.88333333333333" style="131"/>
    <col min="5890" max="5890" width="9.33333333333333" style="131" customWidth="1"/>
    <col min="5891" max="5891" width="12.1083333333333" style="131" customWidth="1"/>
    <col min="5892" max="6139" width="8.88333333333333" style="131"/>
    <col min="6140" max="6140" width="5.66666666666667" style="131" customWidth="1"/>
    <col min="6141" max="6141" width="10.6666666666667" style="131" customWidth="1"/>
    <col min="6142" max="6142" width="26.8833333333333" style="131" customWidth="1"/>
    <col min="6143" max="6143" width="13.775" style="131" customWidth="1"/>
    <col min="6144" max="6144" width="5.44166666666667" style="131" customWidth="1"/>
    <col min="6145" max="6145" width="8.88333333333333" style="131"/>
    <col min="6146" max="6146" width="9.33333333333333" style="131" customWidth="1"/>
    <col min="6147" max="6147" width="12.1083333333333" style="131" customWidth="1"/>
    <col min="6148" max="6395" width="8.88333333333333" style="131"/>
    <col min="6396" max="6396" width="5.66666666666667" style="131" customWidth="1"/>
    <col min="6397" max="6397" width="10.6666666666667" style="131" customWidth="1"/>
    <col min="6398" max="6398" width="26.8833333333333" style="131" customWidth="1"/>
    <col min="6399" max="6399" width="13.775" style="131" customWidth="1"/>
    <col min="6400" max="6400" width="5.44166666666667" style="131" customWidth="1"/>
    <col min="6401" max="6401" width="8.88333333333333" style="131"/>
    <col min="6402" max="6402" width="9.33333333333333" style="131" customWidth="1"/>
    <col min="6403" max="6403" width="12.1083333333333" style="131" customWidth="1"/>
    <col min="6404" max="6651" width="8.88333333333333" style="131"/>
    <col min="6652" max="6652" width="5.66666666666667" style="131" customWidth="1"/>
    <col min="6653" max="6653" width="10.6666666666667" style="131" customWidth="1"/>
    <col min="6654" max="6654" width="26.8833333333333" style="131" customWidth="1"/>
    <col min="6655" max="6655" width="13.775" style="131" customWidth="1"/>
    <col min="6656" max="6656" width="5.44166666666667" style="131" customWidth="1"/>
    <col min="6657" max="6657" width="8.88333333333333" style="131"/>
    <col min="6658" max="6658" width="9.33333333333333" style="131" customWidth="1"/>
    <col min="6659" max="6659" width="12.1083333333333" style="131" customWidth="1"/>
    <col min="6660" max="6907" width="8.88333333333333" style="131"/>
    <col min="6908" max="6908" width="5.66666666666667" style="131" customWidth="1"/>
    <col min="6909" max="6909" width="10.6666666666667" style="131" customWidth="1"/>
    <col min="6910" max="6910" width="26.8833333333333" style="131" customWidth="1"/>
    <col min="6911" max="6911" width="13.775" style="131" customWidth="1"/>
    <col min="6912" max="6912" width="5.44166666666667" style="131" customWidth="1"/>
    <col min="6913" max="6913" width="8.88333333333333" style="131"/>
    <col min="6914" max="6914" width="9.33333333333333" style="131" customWidth="1"/>
    <col min="6915" max="6915" width="12.1083333333333" style="131" customWidth="1"/>
    <col min="6916" max="7163" width="8.88333333333333" style="131"/>
    <col min="7164" max="7164" width="5.66666666666667" style="131" customWidth="1"/>
    <col min="7165" max="7165" width="10.6666666666667" style="131" customWidth="1"/>
    <col min="7166" max="7166" width="26.8833333333333" style="131" customWidth="1"/>
    <col min="7167" max="7167" width="13.775" style="131" customWidth="1"/>
    <col min="7168" max="7168" width="5.44166666666667" style="131" customWidth="1"/>
    <col min="7169" max="7169" width="8.88333333333333" style="131"/>
    <col min="7170" max="7170" width="9.33333333333333" style="131" customWidth="1"/>
    <col min="7171" max="7171" width="12.1083333333333" style="131" customWidth="1"/>
    <col min="7172" max="7419" width="8.88333333333333" style="131"/>
    <col min="7420" max="7420" width="5.66666666666667" style="131" customWidth="1"/>
    <col min="7421" max="7421" width="10.6666666666667" style="131" customWidth="1"/>
    <col min="7422" max="7422" width="26.8833333333333" style="131" customWidth="1"/>
    <col min="7423" max="7423" width="13.775" style="131" customWidth="1"/>
    <col min="7424" max="7424" width="5.44166666666667" style="131" customWidth="1"/>
    <col min="7425" max="7425" width="8.88333333333333" style="131"/>
    <col min="7426" max="7426" width="9.33333333333333" style="131" customWidth="1"/>
    <col min="7427" max="7427" width="12.1083333333333" style="131" customWidth="1"/>
    <col min="7428" max="7675" width="8.88333333333333" style="131"/>
    <col min="7676" max="7676" width="5.66666666666667" style="131" customWidth="1"/>
    <col min="7677" max="7677" width="10.6666666666667" style="131" customWidth="1"/>
    <col min="7678" max="7678" width="26.8833333333333" style="131" customWidth="1"/>
    <col min="7679" max="7679" width="13.775" style="131" customWidth="1"/>
    <col min="7680" max="7680" width="5.44166666666667" style="131" customWidth="1"/>
    <col min="7681" max="7681" width="8.88333333333333" style="131"/>
    <col min="7682" max="7682" width="9.33333333333333" style="131" customWidth="1"/>
    <col min="7683" max="7683" width="12.1083333333333" style="131" customWidth="1"/>
    <col min="7684" max="7931" width="8.88333333333333" style="131"/>
    <col min="7932" max="7932" width="5.66666666666667" style="131" customWidth="1"/>
    <col min="7933" max="7933" width="10.6666666666667" style="131" customWidth="1"/>
    <col min="7934" max="7934" width="26.8833333333333" style="131" customWidth="1"/>
    <col min="7935" max="7935" width="13.775" style="131" customWidth="1"/>
    <col min="7936" max="7936" width="5.44166666666667" style="131" customWidth="1"/>
    <col min="7937" max="7937" width="8.88333333333333" style="131"/>
    <col min="7938" max="7938" width="9.33333333333333" style="131" customWidth="1"/>
    <col min="7939" max="7939" width="12.1083333333333" style="131" customWidth="1"/>
    <col min="7940" max="8187" width="8.88333333333333" style="131"/>
    <col min="8188" max="8188" width="5.66666666666667" style="131" customWidth="1"/>
    <col min="8189" max="8189" width="10.6666666666667" style="131" customWidth="1"/>
    <col min="8190" max="8190" width="26.8833333333333" style="131" customWidth="1"/>
    <col min="8191" max="8191" width="13.775" style="131" customWidth="1"/>
    <col min="8192" max="8192" width="5.44166666666667" style="131" customWidth="1"/>
    <col min="8193" max="8193" width="8.88333333333333" style="131"/>
    <col min="8194" max="8194" width="9.33333333333333" style="131" customWidth="1"/>
    <col min="8195" max="8195" width="12.1083333333333" style="131" customWidth="1"/>
    <col min="8196" max="8443" width="8.88333333333333" style="131"/>
    <col min="8444" max="8444" width="5.66666666666667" style="131" customWidth="1"/>
    <col min="8445" max="8445" width="10.6666666666667" style="131" customWidth="1"/>
    <col min="8446" max="8446" width="26.8833333333333" style="131" customWidth="1"/>
    <col min="8447" max="8447" width="13.775" style="131" customWidth="1"/>
    <col min="8448" max="8448" width="5.44166666666667" style="131" customWidth="1"/>
    <col min="8449" max="8449" width="8.88333333333333" style="131"/>
    <col min="8450" max="8450" width="9.33333333333333" style="131" customWidth="1"/>
    <col min="8451" max="8451" width="12.1083333333333" style="131" customWidth="1"/>
    <col min="8452" max="8699" width="8.88333333333333" style="131"/>
    <col min="8700" max="8700" width="5.66666666666667" style="131" customWidth="1"/>
    <col min="8701" max="8701" width="10.6666666666667" style="131" customWidth="1"/>
    <col min="8702" max="8702" width="26.8833333333333" style="131" customWidth="1"/>
    <col min="8703" max="8703" width="13.775" style="131" customWidth="1"/>
    <col min="8704" max="8704" width="5.44166666666667" style="131" customWidth="1"/>
    <col min="8705" max="8705" width="8.88333333333333" style="131"/>
    <col min="8706" max="8706" width="9.33333333333333" style="131" customWidth="1"/>
    <col min="8707" max="8707" width="12.1083333333333" style="131" customWidth="1"/>
    <col min="8708" max="8955" width="8.88333333333333" style="131"/>
    <col min="8956" max="8956" width="5.66666666666667" style="131" customWidth="1"/>
    <col min="8957" max="8957" width="10.6666666666667" style="131" customWidth="1"/>
    <col min="8958" max="8958" width="26.8833333333333" style="131" customWidth="1"/>
    <col min="8959" max="8959" width="13.775" style="131" customWidth="1"/>
    <col min="8960" max="8960" width="5.44166666666667" style="131" customWidth="1"/>
    <col min="8961" max="8961" width="8.88333333333333" style="131"/>
    <col min="8962" max="8962" width="9.33333333333333" style="131" customWidth="1"/>
    <col min="8963" max="8963" width="12.1083333333333" style="131" customWidth="1"/>
    <col min="8964" max="9211" width="8.88333333333333" style="131"/>
    <col min="9212" max="9212" width="5.66666666666667" style="131" customWidth="1"/>
    <col min="9213" max="9213" width="10.6666666666667" style="131" customWidth="1"/>
    <col min="9214" max="9214" width="26.8833333333333" style="131" customWidth="1"/>
    <col min="9215" max="9215" width="13.775" style="131" customWidth="1"/>
    <col min="9216" max="9216" width="5.44166666666667" style="131" customWidth="1"/>
    <col min="9217" max="9217" width="8.88333333333333" style="131"/>
    <col min="9218" max="9218" width="9.33333333333333" style="131" customWidth="1"/>
    <col min="9219" max="9219" width="12.1083333333333" style="131" customWidth="1"/>
    <col min="9220" max="9467" width="8.88333333333333" style="131"/>
    <col min="9468" max="9468" width="5.66666666666667" style="131" customWidth="1"/>
    <col min="9469" max="9469" width="10.6666666666667" style="131" customWidth="1"/>
    <col min="9470" max="9470" width="26.8833333333333" style="131" customWidth="1"/>
    <col min="9471" max="9471" width="13.775" style="131" customWidth="1"/>
    <col min="9472" max="9472" width="5.44166666666667" style="131" customWidth="1"/>
    <col min="9473" max="9473" width="8.88333333333333" style="131"/>
    <col min="9474" max="9474" width="9.33333333333333" style="131" customWidth="1"/>
    <col min="9475" max="9475" width="12.1083333333333" style="131" customWidth="1"/>
    <col min="9476" max="9723" width="8.88333333333333" style="131"/>
    <col min="9724" max="9724" width="5.66666666666667" style="131" customWidth="1"/>
    <col min="9725" max="9725" width="10.6666666666667" style="131" customWidth="1"/>
    <col min="9726" max="9726" width="26.8833333333333" style="131" customWidth="1"/>
    <col min="9727" max="9727" width="13.775" style="131" customWidth="1"/>
    <col min="9728" max="9728" width="5.44166666666667" style="131" customWidth="1"/>
    <col min="9729" max="9729" width="8.88333333333333" style="131"/>
    <col min="9730" max="9730" width="9.33333333333333" style="131" customWidth="1"/>
    <col min="9731" max="9731" width="12.1083333333333" style="131" customWidth="1"/>
    <col min="9732" max="9979" width="8.88333333333333" style="131"/>
    <col min="9980" max="9980" width="5.66666666666667" style="131" customWidth="1"/>
    <col min="9981" max="9981" width="10.6666666666667" style="131" customWidth="1"/>
    <col min="9982" max="9982" width="26.8833333333333" style="131" customWidth="1"/>
    <col min="9983" max="9983" width="13.775" style="131" customWidth="1"/>
    <col min="9984" max="9984" width="5.44166666666667" style="131" customWidth="1"/>
    <col min="9985" max="9985" width="8.88333333333333" style="131"/>
    <col min="9986" max="9986" width="9.33333333333333" style="131" customWidth="1"/>
    <col min="9987" max="9987" width="12.1083333333333" style="131" customWidth="1"/>
    <col min="9988" max="10235" width="8.88333333333333" style="131"/>
    <col min="10236" max="10236" width="5.66666666666667" style="131" customWidth="1"/>
    <col min="10237" max="10237" width="10.6666666666667" style="131" customWidth="1"/>
    <col min="10238" max="10238" width="26.8833333333333" style="131" customWidth="1"/>
    <col min="10239" max="10239" width="13.775" style="131" customWidth="1"/>
    <col min="10240" max="10240" width="5.44166666666667" style="131" customWidth="1"/>
    <col min="10241" max="10241" width="8.88333333333333" style="131"/>
    <col min="10242" max="10242" width="9.33333333333333" style="131" customWidth="1"/>
    <col min="10243" max="10243" width="12.1083333333333" style="131" customWidth="1"/>
    <col min="10244" max="10491" width="8.88333333333333" style="131"/>
    <col min="10492" max="10492" width="5.66666666666667" style="131" customWidth="1"/>
    <col min="10493" max="10493" width="10.6666666666667" style="131" customWidth="1"/>
    <col min="10494" max="10494" width="26.8833333333333" style="131" customWidth="1"/>
    <col min="10495" max="10495" width="13.775" style="131" customWidth="1"/>
    <col min="10496" max="10496" width="5.44166666666667" style="131" customWidth="1"/>
    <col min="10497" max="10497" width="8.88333333333333" style="131"/>
    <col min="10498" max="10498" width="9.33333333333333" style="131" customWidth="1"/>
    <col min="10499" max="10499" width="12.1083333333333" style="131" customWidth="1"/>
    <col min="10500" max="10747" width="8.88333333333333" style="131"/>
    <col min="10748" max="10748" width="5.66666666666667" style="131" customWidth="1"/>
    <col min="10749" max="10749" width="10.6666666666667" style="131" customWidth="1"/>
    <col min="10750" max="10750" width="26.8833333333333" style="131" customWidth="1"/>
    <col min="10751" max="10751" width="13.775" style="131" customWidth="1"/>
    <col min="10752" max="10752" width="5.44166666666667" style="131" customWidth="1"/>
    <col min="10753" max="10753" width="8.88333333333333" style="131"/>
    <col min="10754" max="10754" width="9.33333333333333" style="131" customWidth="1"/>
    <col min="10755" max="10755" width="12.1083333333333" style="131" customWidth="1"/>
    <col min="10756" max="11003" width="8.88333333333333" style="131"/>
    <col min="11004" max="11004" width="5.66666666666667" style="131" customWidth="1"/>
    <col min="11005" max="11005" width="10.6666666666667" style="131" customWidth="1"/>
    <col min="11006" max="11006" width="26.8833333333333" style="131" customWidth="1"/>
    <col min="11007" max="11007" width="13.775" style="131" customWidth="1"/>
    <col min="11008" max="11008" width="5.44166666666667" style="131" customWidth="1"/>
    <col min="11009" max="11009" width="8.88333333333333" style="131"/>
    <col min="11010" max="11010" width="9.33333333333333" style="131" customWidth="1"/>
    <col min="11011" max="11011" width="12.1083333333333" style="131" customWidth="1"/>
    <col min="11012" max="11259" width="8.88333333333333" style="131"/>
    <col min="11260" max="11260" width="5.66666666666667" style="131" customWidth="1"/>
    <col min="11261" max="11261" width="10.6666666666667" style="131" customWidth="1"/>
    <col min="11262" max="11262" width="26.8833333333333" style="131" customWidth="1"/>
    <col min="11263" max="11263" width="13.775" style="131" customWidth="1"/>
    <col min="11264" max="11264" width="5.44166666666667" style="131" customWidth="1"/>
    <col min="11265" max="11265" width="8.88333333333333" style="131"/>
    <col min="11266" max="11266" width="9.33333333333333" style="131" customWidth="1"/>
    <col min="11267" max="11267" width="12.1083333333333" style="131" customWidth="1"/>
    <col min="11268" max="11515" width="8.88333333333333" style="131"/>
    <col min="11516" max="11516" width="5.66666666666667" style="131" customWidth="1"/>
    <col min="11517" max="11517" width="10.6666666666667" style="131" customWidth="1"/>
    <col min="11518" max="11518" width="26.8833333333333" style="131" customWidth="1"/>
    <col min="11519" max="11519" width="13.775" style="131" customWidth="1"/>
    <col min="11520" max="11520" width="5.44166666666667" style="131" customWidth="1"/>
    <col min="11521" max="11521" width="8.88333333333333" style="131"/>
    <col min="11522" max="11522" width="9.33333333333333" style="131" customWidth="1"/>
    <col min="11523" max="11523" width="12.1083333333333" style="131" customWidth="1"/>
    <col min="11524" max="11771" width="8.88333333333333" style="131"/>
    <col min="11772" max="11772" width="5.66666666666667" style="131" customWidth="1"/>
    <col min="11773" max="11773" width="10.6666666666667" style="131" customWidth="1"/>
    <col min="11774" max="11774" width="26.8833333333333" style="131" customWidth="1"/>
    <col min="11775" max="11775" width="13.775" style="131" customWidth="1"/>
    <col min="11776" max="11776" width="5.44166666666667" style="131" customWidth="1"/>
    <col min="11777" max="11777" width="8.88333333333333" style="131"/>
    <col min="11778" max="11778" width="9.33333333333333" style="131" customWidth="1"/>
    <col min="11779" max="11779" width="12.1083333333333" style="131" customWidth="1"/>
    <col min="11780" max="12027" width="8.88333333333333" style="131"/>
    <col min="12028" max="12028" width="5.66666666666667" style="131" customWidth="1"/>
    <col min="12029" max="12029" width="10.6666666666667" style="131" customWidth="1"/>
    <col min="12030" max="12030" width="26.8833333333333" style="131" customWidth="1"/>
    <col min="12031" max="12031" width="13.775" style="131" customWidth="1"/>
    <col min="12032" max="12032" width="5.44166666666667" style="131" customWidth="1"/>
    <col min="12033" max="12033" width="8.88333333333333" style="131"/>
    <col min="12034" max="12034" width="9.33333333333333" style="131" customWidth="1"/>
    <col min="12035" max="12035" width="12.1083333333333" style="131" customWidth="1"/>
    <col min="12036" max="12283" width="8.88333333333333" style="131"/>
    <col min="12284" max="12284" width="5.66666666666667" style="131" customWidth="1"/>
    <col min="12285" max="12285" width="10.6666666666667" style="131" customWidth="1"/>
    <col min="12286" max="12286" width="26.8833333333333" style="131" customWidth="1"/>
    <col min="12287" max="12287" width="13.775" style="131" customWidth="1"/>
    <col min="12288" max="12288" width="5.44166666666667" style="131" customWidth="1"/>
    <col min="12289" max="12289" width="8.88333333333333" style="131"/>
    <col min="12290" max="12290" width="9.33333333333333" style="131" customWidth="1"/>
    <col min="12291" max="12291" width="12.1083333333333" style="131" customWidth="1"/>
    <col min="12292" max="12539" width="8.88333333333333" style="131"/>
    <col min="12540" max="12540" width="5.66666666666667" style="131" customWidth="1"/>
    <col min="12541" max="12541" width="10.6666666666667" style="131" customWidth="1"/>
    <col min="12542" max="12542" width="26.8833333333333" style="131" customWidth="1"/>
    <col min="12543" max="12543" width="13.775" style="131" customWidth="1"/>
    <col min="12544" max="12544" width="5.44166666666667" style="131" customWidth="1"/>
    <col min="12545" max="12545" width="8.88333333333333" style="131"/>
    <col min="12546" max="12546" width="9.33333333333333" style="131" customWidth="1"/>
    <col min="12547" max="12547" width="12.1083333333333" style="131" customWidth="1"/>
    <col min="12548" max="12795" width="8.88333333333333" style="131"/>
    <col min="12796" max="12796" width="5.66666666666667" style="131" customWidth="1"/>
    <col min="12797" max="12797" width="10.6666666666667" style="131" customWidth="1"/>
    <col min="12798" max="12798" width="26.8833333333333" style="131" customWidth="1"/>
    <col min="12799" max="12799" width="13.775" style="131" customWidth="1"/>
    <col min="12800" max="12800" width="5.44166666666667" style="131" customWidth="1"/>
    <col min="12801" max="12801" width="8.88333333333333" style="131"/>
    <col min="12802" max="12802" width="9.33333333333333" style="131" customWidth="1"/>
    <col min="12803" max="12803" width="12.1083333333333" style="131" customWidth="1"/>
    <col min="12804" max="13051" width="8.88333333333333" style="131"/>
    <col min="13052" max="13052" width="5.66666666666667" style="131" customWidth="1"/>
    <col min="13053" max="13053" width="10.6666666666667" style="131" customWidth="1"/>
    <col min="13054" max="13054" width="26.8833333333333" style="131" customWidth="1"/>
    <col min="13055" max="13055" width="13.775" style="131" customWidth="1"/>
    <col min="13056" max="13056" width="5.44166666666667" style="131" customWidth="1"/>
    <col min="13057" max="13057" width="8.88333333333333" style="131"/>
    <col min="13058" max="13058" width="9.33333333333333" style="131" customWidth="1"/>
    <col min="13059" max="13059" width="12.1083333333333" style="131" customWidth="1"/>
    <col min="13060" max="13307" width="8.88333333333333" style="131"/>
    <col min="13308" max="13308" width="5.66666666666667" style="131" customWidth="1"/>
    <col min="13309" max="13309" width="10.6666666666667" style="131" customWidth="1"/>
    <col min="13310" max="13310" width="26.8833333333333" style="131" customWidth="1"/>
    <col min="13311" max="13311" width="13.775" style="131" customWidth="1"/>
    <col min="13312" max="13312" width="5.44166666666667" style="131" customWidth="1"/>
    <col min="13313" max="13313" width="8.88333333333333" style="131"/>
    <col min="13314" max="13314" width="9.33333333333333" style="131" customWidth="1"/>
    <col min="13315" max="13315" width="12.1083333333333" style="131" customWidth="1"/>
    <col min="13316" max="13563" width="8.88333333333333" style="131"/>
    <col min="13564" max="13564" width="5.66666666666667" style="131" customWidth="1"/>
    <col min="13565" max="13565" width="10.6666666666667" style="131" customWidth="1"/>
    <col min="13566" max="13566" width="26.8833333333333" style="131" customWidth="1"/>
    <col min="13567" max="13567" width="13.775" style="131" customWidth="1"/>
    <col min="13568" max="13568" width="5.44166666666667" style="131" customWidth="1"/>
    <col min="13569" max="13569" width="8.88333333333333" style="131"/>
    <col min="13570" max="13570" width="9.33333333333333" style="131" customWidth="1"/>
    <col min="13571" max="13571" width="12.1083333333333" style="131" customWidth="1"/>
    <col min="13572" max="13819" width="8.88333333333333" style="131"/>
    <col min="13820" max="13820" width="5.66666666666667" style="131" customWidth="1"/>
    <col min="13821" max="13821" width="10.6666666666667" style="131" customWidth="1"/>
    <col min="13822" max="13822" width="26.8833333333333" style="131" customWidth="1"/>
    <col min="13823" max="13823" width="13.775" style="131" customWidth="1"/>
    <col min="13824" max="13824" width="5.44166666666667" style="131" customWidth="1"/>
    <col min="13825" max="13825" width="8.88333333333333" style="131"/>
    <col min="13826" max="13826" width="9.33333333333333" style="131" customWidth="1"/>
    <col min="13827" max="13827" width="12.1083333333333" style="131" customWidth="1"/>
    <col min="13828" max="14075" width="8.88333333333333" style="131"/>
    <col min="14076" max="14076" width="5.66666666666667" style="131" customWidth="1"/>
    <col min="14077" max="14077" width="10.6666666666667" style="131" customWidth="1"/>
    <col min="14078" max="14078" width="26.8833333333333" style="131" customWidth="1"/>
    <col min="14079" max="14079" width="13.775" style="131" customWidth="1"/>
    <col min="14080" max="14080" width="5.44166666666667" style="131" customWidth="1"/>
    <col min="14081" max="14081" width="8.88333333333333" style="131"/>
    <col min="14082" max="14082" width="9.33333333333333" style="131" customWidth="1"/>
    <col min="14083" max="14083" width="12.1083333333333" style="131" customWidth="1"/>
    <col min="14084" max="14331" width="8.88333333333333" style="131"/>
    <col min="14332" max="14332" width="5.66666666666667" style="131" customWidth="1"/>
    <col min="14333" max="14333" width="10.6666666666667" style="131" customWidth="1"/>
    <col min="14334" max="14334" width="26.8833333333333" style="131" customWidth="1"/>
    <col min="14335" max="14335" width="13.775" style="131" customWidth="1"/>
    <col min="14336" max="14336" width="5.44166666666667" style="131" customWidth="1"/>
    <col min="14337" max="14337" width="8.88333333333333" style="131"/>
    <col min="14338" max="14338" width="9.33333333333333" style="131" customWidth="1"/>
    <col min="14339" max="14339" width="12.1083333333333" style="131" customWidth="1"/>
    <col min="14340" max="14587" width="8.88333333333333" style="131"/>
    <col min="14588" max="14588" width="5.66666666666667" style="131" customWidth="1"/>
    <col min="14589" max="14589" width="10.6666666666667" style="131" customWidth="1"/>
    <col min="14590" max="14590" width="26.8833333333333" style="131" customWidth="1"/>
    <col min="14591" max="14591" width="13.775" style="131" customWidth="1"/>
    <col min="14592" max="14592" width="5.44166666666667" style="131" customWidth="1"/>
    <col min="14593" max="14593" width="8.88333333333333" style="131"/>
    <col min="14594" max="14594" width="9.33333333333333" style="131" customWidth="1"/>
    <col min="14595" max="14595" width="12.1083333333333" style="131" customWidth="1"/>
    <col min="14596" max="14843" width="8.88333333333333" style="131"/>
    <col min="14844" max="14844" width="5.66666666666667" style="131" customWidth="1"/>
    <col min="14845" max="14845" width="10.6666666666667" style="131" customWidth="1"/>
    <col min="14846" max="14846" width="26.8833333333333" style="131" customWidth="1"/>
    <col min="14847" max="14847" width="13.775" style="131" customWidth="1"/>
    <col min="14848" max="14848" width="5.44166666666667" style="131" customWidth="1"/>
    <col min="14849" max="14849" width="8.88333333333333" style="131"/>
    <col min="14850" max="14850" width="9.33333333333333" style="131" customWidth="1"/>
    <col min="14851" max="14851" width="12.1083333333333" style="131" customWidth="1"/>
    <col min="14852" max="15099" width="8.88333333333333" style="131"/>
    <col min="15100" max="15100" width="5.66666666666667" style="131" customWidth="1"/>
    <col min="15101" max="15101" width="10.6666666666667" style="131" customWidth="1"/>
    <col min="15102" max="15102" width="26.8833333333333" style="131" customWidth="1"/>
    <col min="15103" max="15103" width="13.775" style="131" customWidth="1"/>
    <col min="15104" max="15104" width="5.44166666666667" style="131" customWidth="1"/>
    <col min="15105" max="15105" width="8.88333333333333" style="131"/>
    <col min="15106" max="15106" width="9.33333333333333" style="131" customWidth="1"/>
    <col min="15107" max="15107" width="12.1083333333333" style="131" customWidth="1"/>
    <col min="15108" max="15355" width="8.88333333333333" style="131"/>
    <col min="15356" max="15356" width="5.66666666666667" style="131" customWidth="1"/>
    <col min="15357" max="15357" width="10.6666666666667" style="131" customWidth="1"/>
    <col min="15358" max="15358" width="26.8833333333333" style="131" customWidth="1"/>
    <col min="15359" max="15359" width="13.775" style="131" customWidth="1"/>
    <col min="15360" max="15360" width="5.44166666666667" style="131" customWidth="1"/>
    <col min="15361" max="15361" width="8.88333333333333" style="131"/>
    <col min="15362" max="15362" width="9.33333333333333" style="131" customWidth="1"/>
    <col min="15363" max="15363" width="12.1083333333333" style="131" customWidth="1"/>
    <col min="15364" max="15611" width="8.88333333333333" style="131"/>
    <col min="15612" max="15612" width="5.66666666666667" style="131" customWidth="1"/>
    <col min="15613" max="15613" width="10.6666666666667" style="131" customWidth="1"/>
    <col min="15614" max="15614" width="26.8833333333333" style="131" customWidth="1"/>
    <col min="15615" max="15615" width="13.775" style="131" customWidth="1"/>
    <col min="15616" max="15616" width="5.44166666666667" style="131" customWidth="1"/>
    <col min="15617" max="15617" width="8.88333333333333" style="131"/>
    <col min="15618" max="15618" width="9.33333333333333" style="131" customWidth="1"/>
    <col min="15619" max="15619" width="12.1083333333333" style="131" customWidth="1"/>
    <col min="15620" max="15867" width="8.88333333333333" style="131"/>
    <col min="15868" max="15868" width="5.66666666666667" style="131" customWidth="1"/>
    <col min="15869" max="15869" width="10.6666666666667" style="131" customWidth="1"/>
    <col min="15870" max="15870" width="26.8833333333333" style="131" customWidth="1"/>
    <col min="15871" max="15871" width="13.775" style="131" customWidth="1"/>
    <col min="15872" max="15872" width="5.44166666666667" style="131" customWidth="1"/>
    <col min="15873" max="15873" width="8.88333333333333" style="131"/>
    <col min="15874" max="15874" width="9.33333333333333" style="131" customWidth="1"/>
    <col min="15875" max="15875" width="12.1083333333333" style="131" customWidth="1"/>
    <col min="15876" max="16123" width="8.88333333333333" style="131"/>
    <col min="16124" max="16124" width="5.66666666666667" style="131" customWidth="1"/>
    <col min="16125" max="16125" width="10.6666666666667" style="131" customWidth="1"/>
    <col min="16126" max="16126" width="26.8833333333333" style="131" customWidth="1"/>
    <col min="16127" max="16127" width="13.775" style="131" customWidth="1"/>
    <col min="16128" max="16128" width="5.44166666666667" style="131" customWidth="1"/>
    <col min="16129" max="16129" width="8.88333333333333" style="131"/>
    <col min="16130" max="16130" width="9.33333333333333" style="131" customWidth="1"/>
    <col min="16131" max="16131" width="12.1083333333333" style="131" customWidth="1"/>
    <col min="16132" max="16380" width="8.88333333333333" style="131"/>
    <col min="16381" max="16384" width="9" style="131"/>
  </cols>
  <sheetData>
    <row r="1" s="131" customFormat="1" ht="22.5" spans="1:8">
      <c r="A1" s="136" t="s">
        <v>0</v>
      </c>
      <c r="B1" s="136"/>
      <c r="C1" s="136"/>
      <c r="D1" s="136"/>
      <c r="E1" s="136"/>
      <c r="F1" s="136"/>
      <c r="G1" s="136"/>
      <c r="H1" s="136"/>
    </row>
    <row r="2" s="131" customFormat="1" ht="14.25" spans="1:8">
      <c r="A2" s="137" t="s">
        <v>96</v>
      </c>
      <c r="B2" s="137"/>
      <c r="C2" s="137"/>
      <c r="D2" s="137"/>
      <c r="E2" s="137"/>
      <c r="F2" s="137"/>
      <c r="G2" s="137"/>
      <c r="H2" s="137"/>
    </row>
    <row r="3" s="132" customFormat="1" ht="16" customHeight="1" spans="1:8">
      <c r="A3" s="138" t="s">
        <v>2</v>
      </c>
      <c r="B3" s="139"/>
      <c r="C3" s="138"/>
      <c r="D3" s="138"/>
      <c r="E3" s="138"/>
      <c r="F3" s="138"/>
      <c r="G3" s="138"/>
      <c r="H3" s="138"/>
    </row>
    <row r="4" s="132" customFormat="1" ht="16" customHeight="1" spans="1:8">
      <c r="A4" s="138" t="s">
        <v>3</v>
      </c>
      <c r="B4" s="139"/>
      <c r="C4" s="138"/>
      <c r="D4" s="138"/>
      <c r="E4" s="138"/>
      <c r="F4" s="138"/>
      <c r="G4" s="138"/>
      <c r="H4" s="138"/>
    </row>
    <row r="5" s="132" customFormat="1" ht="43" customHeight="1" spans="1:8">
      <c r="A5" s="140" t="s">
        <v>4</v>
      </c>
      <c r="B5" s="141"/>
      <c r="C5" s="140"/>
      <c r="D5" s="140"/>
      <c r="E5" s="140"/>
      <c r="F5" s="140"/>
      <c r="G5" s="140"/>
      <c r="H5" s="140"/>
    </row>
    <row r="6" s="132" customFormat="1" ht="16" customHeight="1" spans="1:8">
      <c r="A6" s="142" t="s">
        <v>5</v>
      </c>
      <c r="B6" s="143"/>
      <c r="C6" s="142"/>
      <c r="D6" s="142"/>
      <c r="E6" s="142"/>
      <c r="F6" s="142"/>
      <c r="G6" s="142"/>
      <c r="H6" s="142"/>
    </row>
    <row r="7" s="131" customFormat="1" ht="34" customHeight="1" spans="1:8">
      <c r="A7" s="144" t="s">
        <v>6</v>
      </c>
      <c r="B7" s="145" t="s">
        <v>7</v>
      </c>
      <c r="C7" s="146" t="s">
        <v>8</v>
      </c>
      <c r="D7" s="147" t="s">
        <v>9</v>
      </c>
      <c r="E7" s="148" t="s">
        <v>10</v>
      </c>
      <c r="F7" s="148" t="s">
        <v>11</v>
      </c>
      <c r="G7" s="149" t="s">
        <v>12</v>
      </c>
      <c r="H7" s="150"/>
    </row>
    <row r="8" s="131" customFormat="1" ht="20" customHeight="1" spans="1:8">
      <c r="A8" s="144"/>
      <c r="B8" s="145"/>
      <c r="C8" s="146"/>
      <c r="D8" s="148" t="s">
        <v>13</v>
      </c>
      <c r="E8" s="148" t="s">
        <v>14</v>
      </c>
      <c r="F8" s="148" t="s">
        <v>14</v>
      </c>
      <c r="G8" s="149"/>
      <c r="H8" s="150"/>
    </row>
    <row r="9" s="133" customFormat="1" ht="20" customHeight="1" spans="1:8">
      <c r="A9" s="151">
        <v>1</v>
      </c>
      <c r="B9" s="122" t="s">
        <v>97</v>
      </c>
      <c r="C9" s="123" t="s">
        <v>98</v>
      </c>
      <c r="D9" s="110"/>
      <c r="E9" s="110">
        <v>16.74</v>
      </c>
      <c r="F9" s="114">
        <f t="shared" ref="F9:F15" si="0">E9*1.13</f>
        <v>18.9162</v>
      </c>
      <c r="G9" s="152"/>
      <c r="H9" s="153"/>
    </row>
    <row r="10" s="133" customFormat="1" ht="20" customHeight="1" spans="1:8">
      <c r="A10" s="151">
        <v>2</v>
      </c>
      <c r="B10" s="122" t="s">
        <v>99</v>
      </c>
      <c r="C10" s="123" t="s">
        <v>100</v>
      </c>
      <c r="D10" s="110"/>
      <c r="E10" s="110">
        <v>39.99</v>
      </c>
      <c r="F10" s="114">
        <f t="shared" si="0"/>
        <v>45.1887</v>
      </c>
      <c r="G10" s="152"/>
      <c r="H10" s="153"/>
    </row>
    <row r="11" s="133" customFormat="1" ht="20" customHeight="1" spans="1:8">
      <c r="A11" s="151">
        <v>3</v>
      </c>
      <c r="B11" s="122" t="s">
        <v>101</v>
      </c>
      <c r="C11" s="123" t="s">
        <v>102</v>
      </c>
      <c r="D11" s="110"/>
      <c r="E11" s="110">
        <v>26.04</v>
      </c>
      <c r="F11" s="114">
        <f t="shared" si="0"/>
        <v>29.4252</v>
      </c>
      <c r="G11" s="152"/>
      <c r="H11" s="153"/>
    </row>
    <row r="12" s="133" customFormat="1" ht="20" customHeight="1" spans="1:8">
      <c r="A12" s="151">
        <v>4</v>
      </c>
      <c r="B12" s="124" t="s">
        <v>103</v>
      </c>
      <c r="C12" s="124" t="s">
        <v>104</v>
      </c>
      <c r="D12" s="110"/>
      <c r="E12" s="110">
        <v>6.37</v>
      </c>
      <c r="F12" s="114">
        <f t="shared" si="0"/>
        <v>7.1981</v>
      </c>
      <c r="G12" s="152"/>
      <c r="H12" s="153"/>
    </row>
    <row r="13" s="133" customFormat="1" ht="20" customHeight="1" spans="1:8">
      <c r="A13" s="151">
        <v>5</v>
      </c>
      <c r="B13" s="124" t="s">
        <v>105</v>
      </c>
      <c r="C13" s="124" t="s">
        <v>106</v>
      </c>
      <c r="D13" s="110"/>
      <c r="E13" s="110">
        <v>4.06</v>
      </c>
      <c r="F13" s="114">
        <f t="shared" si="0"/>
        <v>4.5878</v>
      </c>
      <c r="G13" s="152"/>
      <c r="H13" s="153"/>
    </row>
    <row r="14" s="133" customFormat="1" ht="20" customHeight="1" spans="1:8">
      <c r="A14" s="151">
        <v>6</v>
      </c>
      <c r="B14" s="124" t="s">
        <v>107</v>
      </c>
      <c r="C14" s="124" t="s">
        <v>108</v>
      </c>
      <c r="D14" s="110"/>
      <c r="E14" s="110">
        <v>3.08</v>
      </c>
      <c r="F14" s="114">
        <f t="shared" si="0"/>
        <v>3.4804</v>
      </c>
      <c r="G14" s="152"/>
      <c r="H14" s="153"/>
    </row>
    <row r="15" s="133" customFormat="1" ht="20" customHeight="1" spans="1:8">
      <c r="A15" s="151">
        <v>7</v>
      </c>
      <c r="B15" s="124" t="s">
        <v>109</v>
      </c>
      <c r="C15" s="124" t="s">
        <v>110</v>
      </c>
      <c r="D15" s="110"/>
      <c r="E15" s="110">
        <v>8.75</v>
      </c>
      <c r="F15" s="114">
        <f t="shared" si="0"/>
        <v>9.8875</v>
      </c>
      <c r="G15" s="152"/>
      <c r="H15" s="153"/>
    </row>
    <row r="16" s="133" customFormat="1" ht="20" customHeight="1" spans="1:8">
      <c r="A16" s="151">
        <v>8</v>
      </c>
      <c r="B16" s="124" t="s">
        <v>111</v>
      </c>
      <c r="C16" s="124" t="s">
        <v>112</v>
      </c>
      <c r="D16" s="110"/>
      <c r="E16" s="110">
        <v>26.04</v>
      </c>
      <c r="F16" s="114">
        <f t="shared" ref="F16:F26" si="1">E16*1.13</f>
        <v>29.4252</v>
      </c>
      <c r="G16" s="152"/>
      <c r="H16" s="153"/>
    </row>
    <row r="17" s="133" customFormat="1" ht="20" customHeight="1" spans="1:8">
      <c r="A17" s="151">
        <v>9</v>
      </c>
      <c r="B17" s="124" t="s">
        <v>111</v>
      </c>
      <c r="C17" s="124" t="s">
        <v>113</v>
      </c>
      <c r="D17" s="110"/>
      <c r="E17" s="110">
        <v>26.04</v>
      </c>
      <c r="F17" s="114">
        <f t="shared" si="1"/>
        <v>29.4252</v>
      </c>
      <c r="G17" s="152"/>
      <c r="H17" s="153"/>
    </row>
    <row r="18" s="133" customFormat="1" ht="20" customHeight="1" spans="1:8">
      <c r="A18" s="151">
        <v>10</v>
      </c>
      <c r="B18" s="124" t="s">
        <v>114</v>
      </c>
      <c r="C18" s="124" t="s">
        <v>115</v>
      </c>
      <c r="D18" s="110"/>
      <c r="E18" s="110">
        <v>47.802</v>
      </c>
      <c r="F18" s="114">
        <f t="shared" si="1"/>
        <v>54.01626</v>
      </c>
      <c r="G18" s="152"/>
      <c r="H18" s="153"/>
    </row>
    <row r="19" s="131" customFormat="1" ht="20" customHeight="1" spans="1:8">
      <c r="A19" s="151">
        <v>11</v>
      </c>
      <c r="B19" s="124" t="s">
        <v>116</v>
      </c>
      <c r="C19" s="124" t="s">
        <v>117</v>
      </c>
      <c r="D19" s="110"/>
      <c r="E19" s="110">
        <v>55.8</v>
      </c>
      <c r="F19" s="114">
        <f t="shared" si="1"/>
        <v>63.054</v>
      </c>
      <c r="G19" s="154"/>
      <c r="H19" s="155"/>
    </row>
    <row r="20" s="131" customFormat="1" ht="20" customHeight="1" spans="1:8">
      <c r="A20" s="151">
        <v>12</v>
      </c>
      <c r="B20" s="124" t="s">
        <v>118</v>
      </c>
      <c r="C20" s="124" t="s">
        <v>119</v>
      </c>
      <c r="D20" s="110"/>
      <c r="E20" s="110">
        <v>5.16</v>
      </c>
      <c r="F20" s="114">
        <f t="shared" si="1"/>
        <v>5.8308</v>
      </c>
      <c r="G20" s="154"/>
      <c r="H20" s="155"/>
    </row>
    <row r="21" s="131" customFormat="1" ht="20" customHeight="1" spans="1:8">
      <c r="A21" s="151">
        <v>13</v>
      </c>
      <c r="B21" s="124" t="s">
        <v>120</v>
      </c>
      <c r="C21" s="124" t="s">
        <v>121</v>
      </c>
      <c r="D21" s="110"/>
      <c r="E21" s="110">
        <v>1.3</v>
      </c>
      <c r="F21" s="114">
        <f t="shared" si="1"/>
        <v>1.469</v>
      </c>
      <c r="G21" s="154"/>
      <c r="H21" s="155"/>
    </row>
    <row r="22" s="131" customFormat="1" ht="28" customHeight="1" spans="1:8">
      <c r="A22" s="151">
        <v>14</v>
      </c>
      <c r="B22" s="125" t="s">
        <v>122</v>
      </c>
      <c r="C22" s="125" t="s">
        <v>123</v>
      </c>
      <c r="D22" s="110"/>
      <c r="E22" s="156">
        <v>24.8</v>
      </c>
      <c r="F22" s="114">
        <f t="shared" si="1"/>
        <v>28.024</v>
      </c>
      <c r="G22" s="129" t="s">
        <v>124</v>
      </c>
      <c r="H22" s="155"/>
    </row>
    <row r="23" s="131" customFormat="1" ht="28" customHeight="1" spans="1:8">
      <c r="A23" s="151">
        <v>15</v>
      </c>
      <c r="B23" s="125" t="s">
        <v>125</v>
      </c>
      <c r="C23" s="125" t="s">
        <v>126</v>
      </c>
      <c r="D23" s="110"/>
      <c r="E23" s="156">
        <v>24.8</v>
      </c>
      <c r="F23" s="114">
        <f t="shared" si="1"/>
        <v>28.024</v>
      </c>
      <c r="G23" s="129" t="s">
        <v>124</v>
      </c>
      <c r="H23" s="155"/>
    </row>
    <row r="24" s="131" customFormat="1" ht="28" customHeight="1" spans="1:8">
      <c r="A24" s="151">
        <v>16</v>
      </c>
      <c r="B24" s="125" t="s">
        <v>127</v>
      </c>
      <c r="C24" s="125" t="s">
        <v>128</v>
      </c>
      <c r="D24" s="110"/>
      <c r="E24" s="156">
        <v>30.95</v>
      </c>
      <c r="F24" s="114">
        <f t="shared" si="1"/>
        <v>34.9735</v>
      </c>
      <c r="G24" s="129" t="s">
        <v>124</v>
      </c>
      <c r="H24" s="155"/>
    </row>
    <row r="25" s="131" customFormat="1" ht="28" customHeight="1" spans="1:8">
      <c r="A25" s="151">
        <v>17</v>
      </c>
      <c r="B25" s="125" t="s">
        <v>129</v>
      </c>
      <c r="C25" s="125" t="s">
        <v>130</v>
      </c>
      <c r="D25" s="110"/>
      <c r="E25" s="156">
        <v>20.88</v>
      </c>
      <c r="F25" s="114">
        <f t="shared" si="1"/>
        <v>23.5944</v>
      </c>
      <c r="G25" s="129" t="s">
        <v>131</v>
      </c>
      <c r="H25" s="155"/>
    </row>
    <row r="26" s="131" customFormat="1" ht="28" customHeight="1" spans="1:8">
      <c r="A26" s="151">
        <v>18</v>
      </c>
      <c r="B26" s="125" t="s">
        <v>132</v>
      </c>
      <c r="C26" s="125" t="s">
        <v>133</v>
      </c>
      <c r="D26" s="110"/>
      <c r="E26" s="156">
        <v>20.88</v>
      </c>
      <c r="F26" s="114">
        <f t="shared" si="1"/>
        <v>23.5944</v>
      </c>
      <c r="G26" s="129" t="s">
        <v>134</v>
      </c>
      <c r="H26" s="155"/>
    </row>
    <row r="27" s="131" customFormat="1" ht="35" customHeight="1" spans="1:8">
      <c r="A27" s="157" t="s">
        <v>84</v>
      </c>
      <c r="B27" s="158"/>
      <c r="C27" s="157"/>
      <c r="D27" s="157"/>
      <c r="E27" s="157"/>
      <c r="F27" s="157"/>
      <c r="G27" s="157"/>
      <c r="H27" s="155"/>
    </row>
    <row r="28" s="131" customFormat="1" ht="33" customHeight="1" spans="1:8">
      <c r="A28" s="159" t="s">
        <v>85</v>
      </c>
      <c r="B28" s="160"/>
      <c r="C28" s="159"/>
      <c r="D28" s="159"/>
      <c r="E28" s="159"/>
      <c r="F28" s="159"/>
      <c r="G28" s="159"/>
      <c r="H28" s="155"/>
    </row>
    <row r="29" s="131" customFormat="1" ht="27" customHeight="1" spans="1:8">
      <c r="A29" s="159" t="s">
        <v>86</v>
      </c>
      <c r="B29" s="160"/>
      <c r="C29" s="159"/>
      <c r="D29" s="159"/>
      <c r="E29" s="159"/>
      <c r="F29" s="159"/>
      <c r="G29" s="159"/>
      <c r="H29" s="161"/>
    </row>
    <row r="30" s="131" customFormat="1" ht="24" customHeight="1" spans="1:8">
      <c r="A30" s="159" t="s">
        <v>87</v>
      </c>
      <c r="B30" s="160"/>
      <c r="C30" s="159"/>
      <c r="D30" s="159"/>
      <c r="E30" s="159"/>
      <c r="F30" s="159"/>
      <c r="G30" s="159"/>
      <c r="H30" s="161"/>
    </row>
    <row r="31" s="131" customFormat="1" ht="21" customHeight="1" spans="1:8">
      <c r="A31" s="159" t="s">
        <v>88</v>
      </c>
      <c r="B31" s="160"/>
      <c r="C31" s="159"/>
      <c r="D31" s="159"/>
      <c r="E31" s="159"/>
      <c r="F31" s="159"/>
      <c r="G31" s="159"/>
      <c r="H31" s="161"/>
    </row>
    <row r="32" s="131" customFormat="1" ht="43.2" customHeight="1" spans="1:8">
      <c r="A32" s="162" t="s">
        <v>89</v>
      </c>
      <c r="B32" s="160"/>
      <c r="C32" s="159"/>
      <c r="D32" s="159"/>
      <c r="E32" s="159"/>
      <c r="F32" s="159"/>
      <c r="G32" s="159"/>
      <c r="H32" s="155"/>
    </row>
    <row r="33" s="134" customFormat="1" ht="37" customHeight="1" spans="1:8">
      <c r="A33" s="159" t="s">
        <v>90</v>
      </c>
      <c r="B33" s="160"/>
      <c r="C33" s="159"/>
      <c r="D33" s="159"/>
      <c r="E33" s="159"/>
      <c r="F33" s="159"/>
      <c r="G33" s="159"/>
      <c r="H33" s="163"/>
    </row>
    <row r="34" s="134" customFormat="1" ht="19.2" customHeight="1" spans="1:8">
      <c r="A34" s="164" t="s">
        <v>91</v>
      </c>
      <c r="B34" s="165"/>
      <c r="C34" s="166"/>
      <c r="D34" s="167" t="s">
        <v>92</v>
      </c>
      <c r="E34" s="167"/>
      <c r="F34" s="167"/>
      <c r="G34" s="168"/>
      <c r="H34" s="169"/>
    </row>
    <row r="35" s="134" customFormat="1" ht="19.2" customHeight="1" spans="1:8">
      <c r="A35" s="164"/>
      <c r="B35" s="165"/>
      <c r="C35" s="166"/>
      <c r="D35" s="167"/>
      <c r="E35" s="170"/>
      <c r="F35" s="170"/>
      <c r="G35" s="168"/>
      <c r="H35" s="169"/>
    </row>
    <row r="36" s="131" customFormat="1" ht="19.2" customHeight="1" spans="1:6">
      <c r="A36" s="164" t="s">
        <v>93</v>
      </c>
      <c r="B36" s="165"/>
      <c r="C36" s="166"/>
      <c r="D36" s="167" t="s">
        <v>94</v>
      </c>
      <c r="E36" s="167"/>
      <c r="F36" s="167"/>
    </row>
    <row r="37" s="134" customFormat="1" ht="19.2" customHeight="1" spans="1:8">
      <c r="A37" s="164"/>
      <c r="B37" s="165"/>
      <c r="C37" s="166"/>
      <c r="D37" s="167"/>
      <c r="E37" s="170"/>
      <c r="F37" s="170"/>
      <c r="G37" s="168"/>
      <c r="H37" s="169"/>
    </row>
    <row r="38" s="134" customFormat="1" ht="41" customHeight="1" spans="1:8">
      <c r="A38" s="164" t="s">
        <v>95</v>
      </c>
      <c r="B38" s="167"/>
      <c r="C38" s="171"/>
      <c r="D38" s="167" t="s">
        <v>95</v>
      </c>
      <c r="E38" s="167"/>
      <c r="F38" s="167"/>
      <c r="G38" s="168"/>
      <c r="H38" s="169"/>
    </row>
  </sheetData>
  <mergeCells count="20">
    <mergeCell ref="A1:G1"/>
    <mergeCell ref="A2:G2"/>
    <mergeCell ref="A3:G3"/>
    <mergeCell ref="A4:G4"/>
    <mergeCell ref="A5:G5"/>
    <mergeCell ref="A6:G6"/>
    <mergeCell ref="A27:G27"/>
    <mergeCell ref="A28:G28"/>
    <mergeCell ref="A29:G29"/>
    <mergeCell ref="A30:G30"/>
    <mergeCell ref="A31:G31"/>
    <mergeCell ref="A32:G32"/>
    <mergeCell ref="A33:G33"/>
    <mergeCell ref="D34:E34"/>
    <mergeCell ref="D36:E36"/>
    <mergeCell ref="D38:E38"/>
    <mergeCell ref="A7:A8"/>
    <mergeCell ref="B7:B8"/>
    <mergeCell ref="C7:C8"/>
    <mergeCell ref="G7:G8"/>
  </mergeCells>
  <conditionalFormatting sqref="B36">
    <cfRule type="duplicateValues" dxfId="0" priority="4"/>
  </conditionalFormatting>
  <conditionalFormatting sqref="D37 D34:D35">
    <cfRule type="duplicateValues" dxfId="0" priority="3"/>
  </conditionalFormatting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99"/>
  <sheetViews>
    <sheetView topLeftCell="A3" workbookViewId="0">
      <selection activeCell="K49" sqref="K49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138</v>
      </c>
      <c r="E7" s="21" t="s">
        <v>139</v>
      </c>
      <c r="F7" s="22" t="s">
        <v>140</v>
      </c>
      <c r="G7" s="22"/>
      <c r="H7" s="41" t="s">
        <v>141</v>
      </c>
      <c r="I7" s="41"/>
      <c r="J7" s="41"/>
      <c r="K7" s="22" t="s">
        <v>142</v>
      </c>
      <c r="L7" s="22" t="s">
        <v>143</v>
      </c>
      <c r="M7" s="22" t="s">
        <v>144</v>
      </c>
      <c r="N7" s="42" t="s">
        <v>12</v>
      </c>
      <c r="O7" s="43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14</v>
      </c>
      <c r="G8" s="22" t="s">
        <v>145</v>
      </c>
      <c r="H8" s="44" t="s">
        <v>146</v>
      </c>
      <c r="I8" s="44" t="s">
        <v>147</v>
      </c>
      <c r="J8" s="44" t="s">
        <v>148</v>
      </c>
      <c r="K8" s="22" t="s">
        <v>145</v>
      </c>
      <c r="L8" s="22"/>
      <c r="M8" s="22"/>
      <c r="N8" s="42"/>
      <c r="O8" s="43"/>
      <c r="P8" s="9"/>
    </row>
    <row r="9" s="2" customFormat="1" ht="34" customHeight="1" spans="1:205">
      <c r="A9" s="23">
        <v>1</v>
      </c>
      <c r="B9" s="109" t="s">
        <v>15</v>
      </c>
      <c r="C9" s="109" t="s">
        <v>16</v>
      </c>
      <c r="D9" s="81"/>
      <c r="E9" s="81" t="s">
        <v>149</v>
      </c>
      <c r="F9" s="110">
        <v>38.7254901960784</v>
      </c>
      <c r="G9" s="110">
        <v>38.7254901960784</v>
      </c>
      <c r="H9" s="23">
        <v>0</v>
      </c>
      <c r="I9" s="23">
        <v>0</v>
      </c>
      <c r="J9" s="23">
        <v>0</v>
      </c>
      <c r="K9" s="110">
        <v>38.7254901960784</v>
      </c>
      <c r="L9" s="48">
        <f t="shared" ref="L9:L55" si="0">K9*0.13</f>
        <v>5.03431372549019</v>
      </c>
      <c r="M9" s="48">
        <f t="shared" ref="M9:M55" si="1">K9+L9</f>
        <v>43.7598039215686</v>
      </c>
      <c r="N9" s="23"/>
      <c r="O9" s="50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</row>
    <row r="10" s="2" customFormat="1" ht="34" customHeight="1" spans="1:205">
      <c r="A10" s="23">
        <v>2</v>
      </c>
      <c r="B10" s="109" t="s">
        <v>17</v>
      </c>
      <c r="C10" s="109" t="s">
        <v>18</v>
      </c>
      <c r="D10" s="81"/>
      <c r="E10" s="81" t="s">
        <v>149</v>
      </c>
      <c r="F10" s="110">
        <v>23.5294117647059</v>
      </c>
      <c r="G10" s="110">
        <v>23.5294117647059</v>
      </c>
      <c r="H10" s="23">
        <v>0</v>
      </c>
      <c r="I10" s="23">
        <v>0</v>
      </c>
      <c r="J10" s="23">
        <v>0</v>
      </c>
      <c r="K10" s="110">
        <v>23.5294117647059</v>
      </c>
      <c r="L10" s="48">
        <f t="shared" si="0"/>
        <v>3.05882352941177</v>
      </c>
      <c r="M10" s="48">
        <f t="shared" si="1"/>
        <v>26.5882352941177</v>
      </c>
      <c r="N10" s="23"/>
      <c r="O10" s="5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</row>
    <row r="11" s="2" customFormat="1" ht="34" customHeight="1" spans="1:205">
      <c r="A11" s="23">
        <v>3</v>
      </c>
      <c r="B11" s="109" t="s">
        <v>19</v>
      </c>
      <c r="C11" s="109" t="s">
        <v>20</v>
      </c>
      <c r="D11" s="81"/>
      <c r="E11" s="81" t="s">
        <v>149</v>
      </c>
      <c r="F11" s="110">
        <v>21.078431372549</v>
      </c>
      <c r="G11" s="110">
        <v>21.078431372549</v>
      </c>
      <c r="H11" s="23">
        <v>0</v>
      </c>
      <c r="I11" s="23">
        <v>0</v>
      </c>
      <c r="J11" s="23">
        <v>0</v>
      </c>
      <c r="K11" s="110">
        <v>21.078431372549</v>
      </c>
      <c r="L11" s="48">
        <f t="shared" si="0"/>
        <v>2.74019607843137</v>
      </c>
      <c r="M11" s="48">
        <f t="shared" si="1"/>
        <v>23.8186274509804</v>
      </c>
      <c r="N11" s="23"/>
      <c r="O11" s="50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</row>
    <row r="12" s="2" customFormat="1" ht="34" customHeight="1" spans="1:205">
      <c r="A12" s="23">
        <v>4</v>
      </c>
      <c r="B12" s="109" t="s">
        <v>23</v>
      </c>
      <c r="C12" s="109" t="s">
        <v>24</v>
      </c>
      <c r="D12" s="81"/>
      <c r="E12" s="81" t="s">
        <v>149</v>
      </c>
      <c r="F12" s="110">
        <v>37.7450980392157</v>
      </c>
      <c r="G12" s="110">
        <v>37.7450980392157</v>
      </c>
      <c r="H12" s="23">
        <v>0</v>
      </c>
      <c r="I12" s="23">
        <v>0</v>
      </c>
      <c r="J12" s="23">
        <v>0</v>
      </c>
      <c r="K12" s="110">
        <v>37.7450980392157</v>
      </c>
      <c r="L12" s="48">
        <f t="shared" si="0"/>
        <v>4.90686274509804</v>
      </c>
      <c r="M12" s="48">
        <f t="shared" si="1"/>
        <v>42.6519607843137</v>
      </c>
      <c r="N12" s="23"/>
      <c r="O12" s="50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</row>
    <row r="13" s="2" customFormat="1" ht="34" customHeight="1" spans="1:205">
      <c r="A13" s="23">
        <v>5</v>
      </c>
      <c r="B13" s="109" t="s">
        <v>25</v>
      </c>
      <c r="C13" s="109" t="s">
        <v>26</v>
      </c>
      <c r="D13" s="81"/>
      <c r="E13" s="81" t="s">
        <v>149</v>
      </c>
      <c r="F13" s="110">
        <v>75</v>
      </c>
      <c r="G13" s="110">
        <v>75</v>
      </c>
      <c r="H13" s="23">
        <v>0</v>
      </c>
      <c r="I13" s="23">
        <v>0</v>
      </c>
      <c r="J13" s="23">
        <v>0</v>
      </c>
      <c r="K13" s="110">
        <v>75</v>
      </c>
      <c r="L13" s="48">
        <f t="shared" si="0"/>
        <v>9.75</v>
      </c>
      <c r="M13" s="48">
        <f t="shared" si="1"/>
        <v>84.75</v>
      </c>
      <c r="N13" s="23"/>
      <c r="O13" s="50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</row>
    <row r="14" s="2" customFormat="1" ht="34" customHeight="1" spans="1:205">
      <c r="A14" s="23">
        <v>6</v>
      </c>
      <c r="B14" s="109" t="s">
        <v>27</v>
      </c>
      <c r="C14" s="109" t="s">
        <v>28</v>
      </c>
      <c r="D14" s="81"/>
      <c r="E14" s="81" t="s">
        <v>149</v>
      </c>
      <c r="F14" s="111">
        <v>25.4901960784314</v>
      </c>
      <c r="G14" s="111">
        <v>52.4901960784314</v>
      </c>
      <c r="H14" s="23">
        <v>0</v>
      </c>
      <c r="I14" s="23">
        <v>0</v>
      </c>
      <c r="J14" s="23">
        <v>0</v>
      </c>
      <c r="K14" s="111">
        <v>52.4901960784314</v>
      </c>
      <c r="L14" s="48">
        <f t="shared" si="0"/>
        <v>6.82372549019608</v>
      </c>
      <c r="M14" s="48">
        <f t="shared" si="1"/>
        <v>59.3139215686275</v>
      </c>
      <c r="N14" s="23" t="s">
        <v>150</v>
      </c>
      <c r="O14" s="50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</row>
    <row r="15" s="2" customFormat="1" ht="34" customHeight="1" spans="1:205">
      <c r="A15" s="23">
        <v>7</v>
      </c>
      <c r="B15" s="109" t="s">
        <v>29</v>
      </c>
      <c r="C15" s="109" t="s">
        <v>30</v>
      </c>
      <c r="D15" s="81"/>
      <c r="E15" s="81" t="s">
        <v>149</v>
      </c>
      <c r="F15" s="110">
        <v>37.7450980392157</v>
      </c>
      <c r="G15" s="110">
        <v>37.7450980392157</v>
      </c>
      <c r="H15" s="23">
        <v>0</v>
      </c>
      <c r="I15" s="23">
        <v>0</v>
      </c>
      <c r="J15" s="23">
        <v>0</v>
      </c>
      <c r="K15" s="110">
        <v>37.7450980392157</v>
      </c>
      <c r="L15" s="48">
        <f t="shared" si="0"/>
        <v>4.90686274509804</v>
      </c>
      <c r="M15" s="48">
        <f t="shared" si="1"/>
        <v>42.6519607843137</v>
      </c>
      <c r="N15" s="23"/>
      <c r="O15" s="50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</row>
    <row r="16" s="2" customFormat="1" ht="34" customHeight="1" spans="1:205">
      <c r="A16" s="23">
        <v>8</v>
      </c>
      <c r="B16" s="109" t="s">
        <v>31</v>
      </c>
      <c r="C16" s="109" t="s">
        <v>32</v>
      </c>
      <c r="D16" s="81"/>
      <c r="E16" s="81" t="s">
        <v>149</v>
      </c>
      <c r="F16" s="110">
        <v>37.7450980392157</v>
      </c>
      <c r="G16" s="110">
        <v>37.7450980392157</v>
      </c>
      <c r="H16" s="23">
        <v>0</v>
      </c>
      <c r="I16" s="23">
        <v>0</v>
      </c>
      <c r="J16" s="23">
        <v>0</v>
      </c>
      <c r="K16" s="110">
        <v>37.7450980392157</v>
      </c>
      <c r="L16" s="48">
        <f t="shared" si="0"/>
        <v>4.90686274509804</v>
      </c>
      <c r="M16" s="48">
        <f t="shared" si="1"/>
        <v>42.6519607843137</v>
      </c>
      <c r="N16" s="23"/>
      <c r="O16" s="50"/>
      <c r="P16" s="67"/>
      <c r="Q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</row>
    <row r="17" s="2" customFormat="1" ht="34" customHeight="1" spans="1:205">
      <c r="A17" s="23">
        <v>9</v>
      </c>
      <c r="B17" s="109" t="s">
        <v>33</v>
      </c>
      <c r="C17" s="109" t="s">
        <v>34</v>
      </c>
      <c r="D17" s="81"/>
      <c r="E17" s="81" t="s">
        <v>149</v>
      </c>
      <c r="F17" s="110">
        <v>37.7450980392157</v>
      </c>
      <c r="G17" s="110">
        <v>37.7450980392157</v>
      </c>
      <c r="H17" s="23">
        <v>0</v>
      </c>
      <c r="I17" s="23">
        <v>0</v>
      </c>
      <c r="J17" s="23">
        <v>0</v>
      </c>
      <c r="K17" s="110">
        <v>37.7450980392157</v>
      </c>
      <c r="L17" s="48">
        <f t="shared" si="0"/>
        <v>4.90686274509804</v>
      </c>
      <c r="M17" s="48">
        <f t="shared" si="1"/>
        <v>42.6519607843137</v>
      </c>
      <c r="N17" s="23"/>
      <c r="O17" s="50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</row>
    <row r="18" s="2" customFormat="1" ht="34" customHeight="1" spans="1:205">
      <c r="A18" s="23">
        <v>10</v>
      </c>
      <c r="B18" s="109" t="s">
        <v>35</v>
      </c>
      <c r="C18" s="109" t="s">
        <v>36</v>
      </c>
      <c r="D18" s="81"/>
      <c r="E18" s="81" t="s">
        <v>149</v>
      </c>
      <c r="F18" s="110">
        <v>37.7450980392157</v>
      </c>
      <c r="G18" s="110">
        <v>37.7450980392157</v>
      </c>
      <c r="H18" s="23">
        <v>0</v>
      </c>
      <c r="I18" s="23">
        <v>0</v>
      </c>
      <c r="J18" s="23">
        <v>0</v>
      </c>
      <c r="K18" s="110">
        <v>37.7450980392157</v>
      </c>
      <c r="L18" s="48">
        <f t="shared" si="0"/>
        <v>4.90686274509804</v>
      </c>
      <c r="M18" s="48">
        <f t="shared" si="1"/>
        <v>42.6519607843137</v>
      </c>
      <c r="N18" s="23"/>
      <c r="O18" s="50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</row>
    <row r="19" s="2" customFormat="1" ht="34" customHeight="1" spans="1:205">
      <c r="A19" s="23">
        <v>11</v>
      </c>
      <c r="B19" s="109" t="s">
        <v>37</v>
      </c>
      <c r="C19" s="109" t="s">
        <v>38</v>
      </c>
      <c r="D19" s="81"/>
      <c r="E19" s="81" t="s">
        <v>149</v>
      </c>
      <c r="F19" s="110">
        <v>54.9019607843137</v>
      </c>
      <c r="G19" s="110">
        <v>54.9019607843137</v>
      </c>
      <c r="H19" s="23">
        <v>0</v>
      </c>
      <c r="I19" s="23">
        <v>0</v>
      </c>
      <c r="J19" s="23">
        <v>0</v>
      </c>
      <c r="K19" s="110">
        <v>54.9019607843137</v>
      </c>
      <c r="L19" s="48">
        <f t="shared" si="0"/>
        <v>7.13725490196078</v>
      </c>
      <c r="M19" s="48">
        <f t="shared" si="1"/>
        <v>62.0392156862745</v>
      </c>
      <c r="N19" s="23"/>
      <c r="O19" s="50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</row>
    <row r="20" s="2" customFormat="1" ht="34" customHeight="1" spans="1:205">
      <c r="A20" s="23">
        <v>12</v>
      </c>
      <c r="B20" s="109" t="s">
        <v>39</v>
      </c>
      <c r="C20" s="109" t="s">
        <v>40</v>
      </c>
      <c r="D20" s="81"/>
      <c r="E20" s="81" t="s">
        <v>149</v>
      </c>
      <c r="F20" s="110">
        <v>25.4901960784314</v>
      </c>
      <c r="G20" s="110">
        <v>25.4901960784314</v>
      </c>
      <c r="H20" s="23">
        <v>0</v>
      </c>
      <c r="I20" s="23">
        <v>0</v>
      </c>
      <c r="J20" s="23">
        <v>0</v>
      </c>
      <c r="K20" s="110">
        <v>25.4901960784314</v>
      </c>
      <c r="L20" s="48">
        <f t="shared" si="0"/>
        <v>3.31372549019608</v>
      </c>
      <c r="M20" s="48">
        <f t="shared" si="1"/>
        <v>28.8039215686275</v>
      </c>
      <c r="N20" s="23"/>
      <c r="O20" s="5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</row>
    <row r="21" s="2" customFormat="1" ht="34" customHeight="1" spans="1:205">
      <c r="A21" s="23">
        <v>13</v>
      </c>
      <c r="B21" s="109" t="s">
        <v>41</v>
      </c>
      <c r="C21" s="109" t="s">
        <v>42</v>
      </c>
      <c r="D21" s="81"/>
      <c r="E21" s="81" t="s">
        <v>149</v>
      </c>
      <c r="F21" s="110">
        <v>25.4901960784314</v>
      </c>
      <c r="G21" s="110">
        <v>25.4901960784314</v>
      </c>
      <c r="H21" s="23">
        <v>0</v>
      </c>
      <c r="I21" s="23">
        <v>0</v>
      </c>
      <c r="J21" s="23">
        <v>0</v>
      </c>
      <c r="K21" s="110">
        <v>25.4901960784314</v>
      </c>
      <c r="L21" s="48">
        <f t="shared" si="0"/>
        <v>3.31372549019608</v>
      </c>
      <c r="M21" s="48">
        <f t="shared" si="1"/>
        <v>28.8039215686275</v>
      </c>
      <c r="N21" s="23"/>
      <c r="O21" s="50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</row>
    <row r="22" s="2" customFormat="1" ht="34" customHeight="1" spans="1:205">
      <c r="A22" s="23">
        <v>14</v>
      </c>
      <c r="B22" s="109" t="s">
        <v>43</v>
      </c>
      <c r="C22" s="109" t="s">
        <v>44</v>
      </c>
      <c r="D22" s="81"/>
      <c r="E22" s="81" t="s">
        <v>149</v>
      </c>
      <c r="F22" s="110">
        <v>16.6666666666667</v>
      </c>
      <c r="G22" s="110">
        <v>16.6666666666667</v>
      </c>
      <c r="H22" s="23">
        <v>0</v>
      </c>
      <c r="I22" s="23">
        <v>0</v>
      </c>
      <c r="J22" s="23">
        <v>0</v>
      </c>
      <c r="K22" s="110">
        <v>16.6666666666667</v>
      </c>
      <c r="L22" s="48">
        <f t="shared" si="0"/>
        <v>2.16666666666667</v>
      </c>
      <c r="M22" s="48">
        <f t="shared" si="1"/>
        <v>18.8333333333334</v>
      </c>
      <c r="N22" s="23"/>
      <c r="O22" s="50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</row>
    <row r="23" s="2" customFormat="1" ht="34" customHeight="1" spans="1:205">
      <c r="A23" s="23">
        <v>15</v>
      </c>
      <c r="B23" s="109" t="s">
        <v>45</v>
      </c>
      <c r="C23" s="109" t="s">
        <v>46</v>
      </c>
      <c r="D23" s="81"/>
      <c r="E23" s="81" t="s">
        <v>149</v>
      </c>
      <c r="F23" s="110">
        <v>16.6666666666667</v>
      </c>
      <c r="G23" s="110">
        <v>16.6666666666667</v>
      </c>
      <c r="H23" s="23">
        <v>0</v>
      </c>
      <c r="I23" s="23">
        <v>0</v>
      </c>
      <c r="J23" s="23">
        <v>0</v>
      </c>
      <c r="K23" s="110">
        <v>16.6666666666667</v>
      </c>
      <c r="L23" s="48">
        <f t="shared" si="0"/>
        <v>2.16666666666667</v>
      </c>
      <c r="M23" s="48">
        <f t="shared" si="1"/>
        <v>18.8333333333334</v>
      </c>
      <c r="N23" s="23"/>
      <c r="O23" s="50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</row>
    <row r="24" s="2" customFormat="1" ht="34" customHeight="1" spans="1:205">
      <c r="A24" s="23">
        <v>16</v>
      </c>
      <c r="B24" s="109" t="s">
        <v>47</v>
      </c>
      <c r="C24" s="109" t="s">
        <v>48</v>
      </c>
      <c r="D24" s="81"/>
      <c r="E24" s="81" t="s">
        <v>149</v>
      </c>
      <c r="F24" s="110">
        <v>35.2941176470588</v>
      </c>
      <c r="G24" s="110">
        <v>35.2941176470588</v>
      </c>
      <c r="H24" s="23">
        <v>0</v>
      </c>
      <c r="I24" s="23">
        <v>0</v>
      </c>
      <c r="J24" s="23">
        <v>0</v>
      </c>
      <c r="K24" s="110">
        <v>35.2941176470588</v>
      </c>
      <c r="L24" s="48">
        <f t="shared" si="0"/>
        <v>4.58823529411764</v>
      </c>
      <c r="M24" s="48">
        <f t="shared" si="1"/>
        <v>39.8823529411764</v>
      </c>
      <c r="N24" s="23"/>
      <c r="O24" s="50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</row>
    <row r="25" s="2" customFormat="1" ht="34" customHeight="1" spans="1:205">
      <c r="A25" s="23">
        <v>17</v>
      </c>
      <c r="B25" s="109" t="s">
        <v>49</v>
      </c>
      <c r="C25" s="109" t="s">
        <v>50</v>
      </c>
      <c r="D25" s="81"/>
      <c r="E25" s="81" t="s">
        <v>149</v>
      </c>
      <c r="F25" s="110">
        <v>16.6666666666667</v>
      </c>
      <c r="G25" s="110">
        <v>16.6666666666667</v>
      </c>
      <c r="H25" s="23">
        <v>0</v>
      </c>
      <c r="I25" s="23">
        <v>0</v>
      </c>
      <c r="J25" s="23">
        <v>0</v>
      </c>
      <c r="K25" s="110">
        <v>16.6666666666667</v>
      </c>
      <c r="L25" s="48">
        <f t="shared" si="0"/>
        <v>2.16666666666667</v>
      </c>
      <c r="M25" s="48">
        <f t="shared" si="1"/>
        <v>18.8333333333334</v>
      </c>
      <c r="N25" s="23"/>
      <c r="O25" s="50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</row>
    <row r="26" s="2" customFormat="1" ht="34" customHeight="1" spans="1:205">
      <c r="A26" s="23">
        <v>18</v>
      </c>
      <c r="B26" s="109" t="s">
        <v>51</v>
      </c>
      <c r="C26" s="109" t="s">
        <v>52</v>
      </c>
      <c r="D26" s="81"/>
      <c r="E26" s="81" t="s">
        <v>149</v>
      </c>
      <c r="F26" s="110">
        <v>11</v>
      </c>
      <c r="G26" s="110">
        <v>11</v>
      </c>
      <c r="H26" s="23">
        <v>0</v>
      </c>
      <c r="I26" s="23">
        <v>0</v>
      </c>
      <c r="J26" s="23">
        <v>0</v>
      </c>
      <c r="K26" s="110">
        <v>11</v>
      </c>
      <c r="L26" s="48">
        <f t="shared" si="0"/>
        <v>1.43</v>
      </c>
      <c r="M26" s="48">
        <f t="shared" si="1"/>
        <v>12.43</v>
      </c>
      <c r="N26" s="23"/>
      <c r="O26" s="50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</row>
    <row r="27" s="2" customFormat="1" ht="34" customHeight="1" spans="1:205">
      <c r="A27" s="23">
        <v>19</v>
      </c>
      <c r="B27" s="112" t="s">
        <v>53</v>
      </c>
      <c r="C27" s="112" t="s">
        <v>54</v>
      </c>
      <c r="D27" s="113"/>
      <c r="E27" s="81" t="s">
        <v>149</v>
      </c>
      <c r="F27" s="114">
        <v>35.8407079646018</v>
      </c>
      <c r="G27" s="114">
        <v>35.8407079646018</v>
      </c>
      <c r="H27" s="23">
        <v>0</v>
      </c>
      <c r="I27" s="23">
        <v>0</v>
      </c>
      <c r="J27" s="23">
        <v>0</v>
      </c>
      <c r="K27" s="114">
        <v>35.8407079646018</v>
      </c>
      <c r="L27" s="48">
        <f t="shared" si="0"/>
        <v>4.65929203539823</v>
      </c>
      <c r="M27" s="48">
        <f t="shared" si="1"/>
        <v>40.5</v>
      </c>
      <c r="N27" s="23"/>
      <c r="O27" s="50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</row>
    <row r="28" s="2" customFormat="1" ht="34" customHeight="1" spans="1:205">
      <c r="A28" s="23">
        <v>20</v>
      </c>
      <c r="B28" s="112" t="s">
        <v>55</v>
      </c>
      <c r="C28" s="112" t="s">
        <v>56</v>
      </c>
      <c r="D28" s="113"/>
      <c r="E28" s="81" t="s">
        <v>149</v>
      </c>
      <c r="F28" s="114">
        <v>18.141592920354</v>
      </c>
      <c r="G28" s="114">
        <v>18.141592920354</v>
      </c>
      <c r="H28" s="23">
        <v>0</v>
      </c>
      <c r="I28" s="23">
        <v>0</v>
      </c>
      <c r="J28" s="23">
        <v>0</v>
      </c>
      <c r="K28" s="114">
        <v>18.141592920354</v>
      </c>
      <c r="L28" s="48">
        <f t="shared" si="0"/>
        <v>2.35840707964602</v>
      </c>
      <c r="M28" s="48">
        <f t="shared" si="1"/>
        <v>20.5</v>
      </c>
      <c r="N28" s="23"/>
      <c r="O28" s="50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</row>
    <row r="29" s="2" customFormat="1" ht="34" customHeight="1" spans="1:205">
      <c r="A29" s="23">
        <v>21</v>
      </c>
      <c r="B29" s="112" t="s">
        <v>57</v>
      </c>
      <c r="C29" s="112" t="s">
        <v>58</v>
      </c>
      <c r="D29" s="113"/>
      <c r="E29" s="81" t="s">
        <v>149</v>
      </c>
      <c r="F29" s="114">
        <v>15.929203539823</v>
      </c>
      <c r="G29" s="114">
        <v>15.929203539823</v>
      </c>
      <c r="H29" s="23">
        <v>0</v>
      </c>
      <c r="I29" s="23">
        <v>0</v>
      </c>
      <c r="J29" s="23">
        <v>0</v>
      </c>
      <c r="K29" s="114">
        <v>15.929203539823</v>
      </c>
      <c r="L29" s="48">
        <f t="shared" si="0"/>
        <v>2.07079646017699</v>
      </c>
      <c r="M29" s="48">
        <f t="shared" si="1"/>
        <v>18</v>
      </c>
      <c r="N29" s="23"/>
      <c r="O29" s="50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</row>
    <row r="30" s="2" customFormat="1" ht="34" customHeight="1" spans="1:205">
      <c r="A30" s="23">
        <v>22</v>
      </c>
      <c r="B30" s="112" t="s">
        <v>59</v>
      </c>
      <c r="C30" s="112" t="s">
        <v>60</v>
      </c>
      <c r="D30" s="113"/>
      <c r="E30" s="81" t="s">
        <v>149</v>
      </c>
      <c r="F30" s="114">
        <v>32.7433628318584</v>
      </c>
      <c r="G30" s="114">
        <v>32.7433628318584</v>
      </c>
      <c r="H30" s="23">
        <v>0</v>
      </c>
      <c r="I30" s="23">
        <v>0</v>
      </c>
      <c r="J30" s="23">
        <v>0</v>
      </c>
      <c r="K30" s="114">
        <v>32.7433628318584</v>
      </c>
      <c r="L30" s="48">
        <f t="shared" si="0"/>
        <v>4.25663716814159</v>
      </c>
      <c r="M30" s="48">
        <f t="shared" si="1"/>
        <v>37</v>
      </c>
      <c r="N30" s="23"/>
      <c r="O30" s="5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</row>
    <row r="31" s="2" customFormat="1" ht="34" customHeight="1" spans="1:205">
      <c r="A31" s="23">
        <v>23</v>
      </c>
      <c r="B31" s="112" t="s">
        <v>61</v>
      </c>
      <c r="C31" s="112" t="s">
        <v>62</v>
      </c>
      <c r="D31" s="113"/>
      <c r="E31" s="81" t="s">
        <v>149</v>
      </c>
      <c r="F31" s="114">
        <v>31.4159292035398</v>
      </c>
      <c r="G31" s="114">
        <v>31.4159292035398</v>
      </c>
      <c r="H31" s="23">
        <v>0</v>
      </c>
      <c r="I31" s="23">
        <v>0</v>
      </c>
      <c r="J31" s="23">
        <v>0</v>
      </c>
      <c r="K31" s="114">
        <v>31.4159292035398</v>
      </c>
      <c r="L31" s="48">
        <f t="shared" si="0"/>
        <v>4.08407079646017</v>
      </c>
      <c r="M31" s="48">
        <f t="shared" si="1"/>
        <v>35.5</v>
      </c>
      <c r="N31" s="23"/>
      <c r="O31" s="50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</row>
    <row r="32" s="2" customFormat="1" ht="34" customHeight="1" spans="1:205">
      <c r="A32" s="23">
        <v>24</v>
      </c>
      <c r="B32" s="112" t="s">
        <v>63</v>
      </c>
      <c r="C32" s="112" t="s">
        <v>64</v>
      </c>
      <c r="D32" s="113"/>
      <c r="E32" s="81" t="s">
        <v>149</v>
      </c>
      <c r="F32" s="114">
        <v>33.1858407079646</v>
      </c>
      <c r="G32" s="114">
        <v>33.1858407079646</v>
      </c>
      <c r="H32" s="23">
        <v>0</v>
      </c>
      <c r="I32" s="23">
        <v>0</v>
      </c>
      <c r="J32" s="23">
        <v>0</v>
      </c>
      <c r="K32" s="114">
        <v>33.1858407079646</v>
      </c>
      <c r="L32" s="48">
        <f t="shared" si="0"/>
        <v>4.3141592920354</v>
      </c>
      <c r="M32" s="48">
        <f t="shared" si="1"/>
        <v>37.5</v>
      </c>
      <c r="N32" s="23"/>
      <c r="O32" s="50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</row>
    <row r="33" s="2" customFormat="1" ht="34" customHeight="1" spans="1:205">
      <c r="A33" s="23">
        <v>25</v>
      </c>
      <c r="B33" s="112" t="s">
        <v>65</v>
      </c>
      <c r="C33" s="112" t="s">
        <v>66</v>
      </c>
      <c r="D33" s="113"/>
      <c r="E33" s="81" t="s">
        <v>149</v>
      </c>
      <c r="F33" s="114">
        <v>31.858407079646</v>
      </c>
      <c r="G33" s="114">
        <v>31.858407079646</v>
      </c>
      <c r="H33" s="23">
        <v>0</v>
      </c>
      <c r="I33" s="23">
        <v>0</v>
      </c>
      <c r="J33" s="23">
        <v>0</v>
      </c>
      <c r="K33" s="114">
        <v>31.858407079646</v>
      </c>
      <c r="L33" s="48">
        <f t="shared" si="0"/>
        <v>4.14159292035398</v>
      </c>
      <c r="M33" s="48">
        <f t="shared" si="1"/>
        <v>36</v>
      </c>
      <c r="N33" s="23"/>
      <c r="O33" s="50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</row>
    <row r="34" s="2" customFormat="1" ht="34" customHeight="1" spans="1:205">
      <c r="A34" s="23">
        <v>26</v>
      </c>
      <c r="B34" s="112" t="s">
        <v>67</v>
      </c>
      <c r="C34" s="112" t="s">
        <v>68</v>
      </c>
      <c r="D34" s="113"/>
      <c r="E34" s="81" t="s">
        <v>149</v>
      </c>
      <c r="F34" s="114">
        <v>55.3097345132743</v>
      </c>
      <c r="G34" s="114">
        <v>55.3097345132743</v>
      </c>
      <c r="H34" s="23">
        <v>0</v>
      </c>
      <c r="I34" s="23">
        <v>0</v>
      </c>
      <c r="J34" s="23">
        <v>0</v>
      </c>
      <c r="K34" s="114">
        <v>55.3097345132743</v>
      </c>
      <c r="L34" s="48">
        <f t="shared" si="0"/>
        <v>7.19026548672566</v>
      </c>
      <c r="M34" s="48">
        <f t="shared" si="1"/>
        <v>62.5</v>
      </c>
      <c r="N34" s="23"/>
      <c r="O34" s="50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</row>
    <row r="35" s="2" customFormat="1" ht="34" customHeight="1" spans="1:205">
      <c r="A35" s="23">
        <v>27</v>
      </c>
      <c r="B35" s="112" t="s">
        <v>69</v>
      </c>
      <c r="C35" s="112" t="s">
        <v>70</v>
      </c>
      <c r="D35" s="113"/>
      <c r="E35" s="81" t="s">
        <v>149</v>
      </c>
      <c r="F35" s="114">
        <v>36.7256637168142</v>
      </c>
      <c r="G35" s="114">
        <v>36.7256637168142</v>
      </c>
      <c r="H35" s="23">
        <v>0</v>
      </c>
      <c r="I35" s="23">
        <v>0</v>
      </c>
      <c r="J35" s="23">
        <v>0</v>
      </c>
      <c r="K35" s="114">
        <v>36.7256637168142</v>
      </c>
      <c r="L35" s="48">
        <f t="shared" si="0"/>
        <v>4.77433628318585</v>
      </c>
      <c r="M35" s="48">
        <f t="shared" si="1"/>
        <v>41.5</v>
      </c>
      <c r="N35" s="23"/>
      <c r="O35" s="50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</row>
    <row r="36" s="2" customFormat="1" ht="34" customHeight="1" spans="1:205">
      <c r="A36" s="23">
        <v>28</v>
      </c>
      <c r="B36" s="115" t="s">
        <v>71</v>
      </c>
      <c r="C36" s="116" t="s">
        <v>72</v>
      </c>
      <c r="D36" s="113"/>
      <c r="E36" s="81" t="s">
        <v>149</v>
      </c>
      <c r="F36" s="114">
        <v>20.28</v>
      </c>
      <c r="G36" s="114">
        <v>20.28</v>
      </c>
      <c r="H36" s="23">
        <v>0</v>
      </c>
      <c r="I36" s="23">
        <v>0</v>
      </c>
      <c r="J36" s="23">
        <v>0</v>
      </c>
      <c r="K36" s="114">
        <v>20.28</v>
      </c>
      <c r="L36" s="48">
        <f t="shared" si="0"/>
        <v>2.6364</v>
      </c>
      <c r="M36" s="48">
        <f t="shared" si="1"/>
        <v>22.9164</v>
      </c>
      <c r="N36" s="23"/>
      <c r="O36" s="50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</row>
    <row r="37" s="2" customFormat="1" ht="34" customHeight="1" spans="1:205">
      <c r="A37" s="23">
        <v>29</v>
      </c>
      <c r="B37" s="115" t="s">
        <v>73</v>
      </c>
      <c r="C37" s="116" t="s">
        <v>74</v>
      </c>
      <c r="D37" s="117"/>
      <c r="E37" s="81" t="s">
        <v>149</v>
      </c>
      <c r="F37" s="118">
        <v>19.83</v>
      </c>
      <c r="G37" s="118">
        <v>19.83</v>
      </c>
      <c r="H37" s="23">
        <v>0</v>
      </c>
      <c r="I37" s="23">
        <v>0</v>
      </c>
      <c r="J37" s="23">
        <v>0</v>
      </c>
      <c r="K37" s="118">
        <v>19.83</v>
      </c>
      <c r="L37" s="48">
        <f t="shared" si="0"/>
        <v>2.5779</v>
      </c>
      <c r="M37" s="48">
        <f t="shared" si="1"/>
        <v>22.4079</v>
      </c>
      <c r="N37" s="23"/>
      <c r="O37" s="50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</row>
    <row r="38" s="2" customFormat="1" ht="34" customHeight="1" spans="1:205">
      <c r="A38" s="23">
        <v>30</v>
      </c>
      <c r="B38" s="119" t="s">
        <v>75</v>
      </c>
      <c r="C38" s="119" t="s">
        <v>76</v>
      </c>
      <c r="D38" s="120"/>
      <c r="E38" s="81" t="s">
        <v>149</v>
      </c>
      <c r="F38" s="121">
        <v>10.71</v>
      </c>
      <c r="G38" s="121">
        <v>10.71</v>
      </c>
      <c r="H38" s="23">
        <v>0</v>
      </c>
      <c r="I38" s="23">
        <v>0</v>
      </c>
      <c r="J38" s="23">
        <v>0</v>
      </c>
      <c r="K38" s="121">
        <v>10.71</v>
      </c>
      <c r="L38" s="48">
        <f t="shared" si="0"/>
        <v>1.3923</v>
      </c>
      <c r="M38" s="48">
        <f t="shared" si="1"/>
        <v>12.1023</v>
      </c>
      <c r="N38" s="23"/>
      <c r="O38" s="50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</row>
    <row r="39" s="2" customFormat="1" ht="34" customHeight="1" spans="1:205">
      <c r="A39" s="23">
        <v>31</v>
      </c>
      <c r="B39" s="119" t="s">
        <v>78</v>
      </c>
      <c r="C39" s="119" t="s">
        <v>79</v>
      </c>
      <c r="D39" s="120"/>
      <c r="E39" s="81" t="s">
        <v>149</v>
      </c>
      <c r="F39" s="121">
        <v>10.29</v>
      </c>
      <c r="G39" s="121">
        <v>10.29</v>
      </c>
      <c r="H39" s="23">
        <v>0</v>
      </c>
      <c r="I39" s="23">
        <v>0</v>
      </c>
      <c r="J39" s="23">
        <v>0</v>
      </c>
      <c r="K39" s="121">
        <v>10.29</v>
      </c>
      <c r="L39" s="48">
        <f t="shared" si="0"/>
        <v>1.3377</v>
      </c>
      <c r="M39" s="48">
        <f t="shared" si="1"/>
        <v>11.6277</v>
      </c>
      <c r="N39" s="23"/>
      <c r="O39" s="50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</row>
    <row r="40" s="2" customFormat="1" ht="34" customHeight="1" spans="1:205">
      <c r="A40" s="23">
        <v>32</v>
      </c>
      <c r="B40" s="119" t="s">
        <v>80</v>
      </c>
      <c r="C40" s="119" t="s">
        <v>81</v>
      </c>
      <c r="D40" s="120"/>
      <c r="E40" s="81" t="s">
        <v>149</v>
      </c>
      <c r="F40" s="121">
        <v>15.7522123893805</v>
      </c>
      <c r="G40" s="121">
        <v>15.7522123893805</v>
      </c>
      <c r="H40" s="23">
        <v>0</v>
      </c>
      <c r="I40" s="23">
        <v>0</v>
      </c>
      <c r="J40" s="23">
        <v>0</v>
      </c>
      <c r="K40" s="121">
        <v>15.7522123893805</v>
      </c>
      <c r="L40" s="48">
        <f t="shared" si="0"/>
        <v>2.04778761061946</v>
      </c>
      <c r="M40" s="48">
        <f t="shared" si="1"/>
        <v>17.8</v>
      </c>
      <c r="N40" s="23"/>
      <c r="O40" s="5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</row>
    <row r="41" s="2" customFormat="1" ht="34" customHeight="1" spans="1:205">
      <c r="A41" s="23">
        <v>33</v>
      </c>
      <c r="B41" s="119" t="s">
        <v>82</v>
      </c>
      <c r="C41" s="119" t="s">
        <v>83</v>
      </c>
      <c r="D41" s="119"/>
      <c r="E41" s="119" t="s">
        <v>149</v>
      </c>
      <c r="F41" s="121">
        <v>23.4513274336283</v>
      </c>
      <c r="G41" s="121">
        <v>23.4513274336283</v>
      </c>
      <c r="H41" s="23">
        <v>0</v>
      </c>
      <c r="I41" s="23">
        <v>0</v>
      </c>
      <c r="J41" s="23">
        <v>0</v>
      </c>
      <c r="K41" s="121">
        <v>23.4513274336283</v>
      </c>
      <c r="L41" s="48">
        <f t="shared" si="0"/>
        <v>3.04867256637168</v>
      </c>
      <c r="M41" s="48">
        <f t="shared" si="1"/>
        <v>26.5</v>
      </c>
      <c r="N41" s="23"/>
      <c r="O41" s="50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</row>
    <row r="42" s="2" customFormat="1" ht="34" customHeight="1" spans="1:205">
      <c r="A42" s="23">
        <v>34</v>
      </c>
      <c r="B42" s="122" t="s">
        <v>97</v>
      </c>
      <c r="C42" s="123" t="s">
        <v>98</v>
      </c>
      <c r="D42" s="119"/>
      <c r="E42" s="119" t="s">
        <v>149</v>
      </c>
      <c r="F42" s="110">
        <v>16.74</v>
      </c>
      <c r="G42" s="110">
        <v>16.74</v>
      </c>
      <c r="H42" s="23">
        <v>0</v>
      </c>
      <c r="I42" s="23">
        <v>0</v>
      </c>
      <c r="J42" s="23">
        <v>0</v>
      </c>
      <c r="K42" s="110">
        <v>16.74</v>
      </c>
      <c r="L42" s="48">
        <f t="shared" si="0"/>
        <v>2.1762</v>
      </c>
      <c r="M42" s="48">
        <f t="shared" si="1"/>
        <v>18.9162</v>
      </c>
      <c r="N42" s="23"/>
      <c r="O42" s="50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</row>
    <row r="43" s="2" customFormat="1" ht="34" customHeight="1" spans="1:205">
      <c r="A43" s="23">
        <v>35</v>
      </c>
      <c r="B43" s="122" t="s">
        <v>99</v>
      </c>
      <c r="C43" s="123" t="s">
        <v>100</v>
      </c>
      <c r="D43" s="119"/>
      <c r="E43" s="119" t="s">
        <v>149</v>
      </c>
      <c r="F43" s="110">
        <v>39.99</v>
      </c>
      <c r="G43" s="110">
        <v>39.99</v>
      </c>
      <c r="H43" s="23">
        <v>0</v>
      </c>
      <c r="I43" s="23">
        <v>0</v>
      </c>
      <c r="J43" s="23">
        <v>0</v>
      </c>
      <c r="K43" s="110">
        <v>39.99</v>
      </c>
      <c r="L43" s="48">
        <f t="shared" si="0"/>
        <v>5.1987</v>
      </c>
      <c r="M43" s="48">
        <f t="shared" si="1"/>
        <v>45.1887</v>
      </c>
      <c r="N43" s="23"/>
      <c r="O43" s="50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</row>
    <row r="44" s="2" customFormat="1" ht="34" customHeight="1" spans="1:205">
      <c r="A44" s="23">
        <v>36</v>
      </c>
      <c r="B44" s="122" t="s">
        <v>101</v>
      </c>
      <c r="C44" s="123" t="s">
        <v>102</v>
      </c>
      <c r="D44" s="119"/>
      <c r="E44" s="119" t="s">
        <v>149</v>
      </c>
      <c r="F44" s="110">
        <v>26.04</v>
      </c>
      <c r="G44" s="110">
        <v>26.04</v>
      </c>
      <c r="H44" s="23">
        <v>0</v>
      </c>
      <c r="I44" s="23">
        <v>0</v>
      </c>
      <c r="J44" s="23">
        <v>0</v>
      </c>
      <c r="K44" s="110">
        <v>26.04</v>
      </c>
      <c r="L44" s="48">
        <f t="shared" si="0"/>
        <v>3.3852</v>
      </c>
      <c r="M44" s="48">
        <f t="shared" si="1"/>
        <v>29.4252</v>
      </c>
      <c r="N44" s="23"/>
      <c r="O44" s="50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</row>
    <row r="45" s="2" customFormat="1" ht="34" customHeight="1" spans="1:205">
      <c r="A45" s="23">
        <v>37</v>
      </c>
      <c r="B45" s="124" t="s">
        <v>103</v>
      </c>
      <c r="C45" s="124" t="s">
        <v>104</v>
      </c>
      <c r="D45" s="119"/>
      <c r="E45" s="119" t="s">
        <v>149</v>
      </c>
      <c r="F45" s="110">
        <v>6.37</v>
      </c>
      <c r="G45" s="110">
        <v>6.37</v>
      </c>
      <c r="H45" s="23">
        <v>0</v>
      </c>
      <c r="I45" s="23">
        <v>0</v>
      </c>
      <c r="J45" s="23">
        <v>0</v>
      </c>
      <c r="K45" s="110">
        <v>6.37</v>
      </c>
      <c r="L45" s="48">
        <f t="shared" si="0"/>
        <v>0.8281</v>
      </c>
      <c r="M45" s="48">
        <f t="shared" si="1"/>
        <v>7.1981</v>
      </c>
      <c r="N45" s="23"/>
      <c r="O45" s="50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</row>
    <row r="46" s="2" customFormat="1" ht="34" customHeight="1" spans="1:205">
      <c r="A46" s="23">
        <v>38</v>
      </c>
      <c r="B46" s="124" t="s">
        <v>105</v>
      </c>
      <c r="C46" s="124" t="s">
        <v>106</v>
      </c>
      <c r="D46" s="119"/>
      <c r="E46" s="119" t="s">
        <v>149</v>
      </c>
      <c r="F46" s="110">
        <v>4.06</v>
      </c>
      <c r="G46" s="110">
        <v>4.06</v>
      </c>
      <c r="H46" s="23">
        <v>0</v>
      </c>
      <c r="I46" s="23">
        <v>0</v>
      </c>
      <c r="J46" s="23">
        <v>0</v>
      </c>
      <c r="K46" s="110">
        <v>4.06</v>
      </c>
      <c r="L46" s="48">
        <f t="shared" si="0"/>
        <v>0.5278</v>
      </c>
      <c r="M46" s="48">
        <f t="shared" si="1"/>
        <v>4.5878</v>
      </c>
      <c r="N46" s="23"/>
      <c r="O46" s="50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</row>
    <row r="47" s="2" customFormat="1" ht="34" customHeight="1" spans="1:205">
      <c r="A47" s="23">
        <v>39</v>
      </c>
      <c r="B47" s="124" t="s">
        <v>107</v>
      </c>
      <c r="C47" s="124" t="s">
        <v>108</v>
      </c>
      <c r="D47" s="119"/>
      <c r="E47" s="119" t="s">
        <v>149</v>
      </c>
      <c r="F47" s="110">
        <v>3.08</v>
      </c>
      <c r="G47" s="110">
        <v>3.08</v>
      </c>
      <c r="H47" s="23">
        <v>0</v>
      </c>
      <c r="I47" s="23">
        <v>0</v>
      </c>
      <c r="J47" s="23">
        <v>0</v>
      </c>
      <c r="K47" s="110">
        <v>3.08</v>
      </c>
      <c r="L47" s="48">
        <f t="shared" si="0"/>
        <v>0.4004</v>
      </c>
      <c r="M47" s="48">
        <f t="shared" si="1"/>
        <v>3.4804</v>
      </c>
      <c r="N47" s="23"/>
      <c r="O47" s="50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</row>
    <row r="48" s="2" customFormat="1" ht="34" customHeight="1" spans="1:205">
      <c r="A48" s="23">
        <v>40</v>
      </c>
      <c r="B48" s="124" t="s">
        <v>109</v>
      </c>
      <c r="C48" s="124" t="s">
        <v>110</v>
      </c>
      <c r="D48" s="81"/>
      <c r="E48" s="119" t="s">
        <v>149</v>
      </c>
      <c r="F48" s="110">
        <v>8.75</v>
      </c>
      <c r="G48" s="110">
        <v>8.75</v>
      </c>
      <c r="H48" s="23">
        <v>0</v>
      </c>
      <c r="I48" s="23">
        <v>0</v>
      </c>
      <c r="J48" s="23">
        <v>0</v>
      </c>
      <c r="K48" s="110">
        <v>8.75</v>
      </c>
      <c r="L48" s="48">
        <f t="shared" si="0"/>
        <v>1.1375</v>
      </c>
      <c r="M48" s="48">
        <f t="shared" si="1"/>
        <v>9.8875</v>
      </c>
      <c r="N48" s="23"/>
      <c r="O48" s="50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</row>
    <row r="49" s="2" customFormat="1" ht="34" customHeight="1" spans="1:205">
      <c r="A49" s="23">
        <v>41</v>
      </c>
      <c r="B49" s="124" t="s">
        <v>111</v>
      </c>
      <c r="C49" s="124" t="s">
        <v>112</v>
      </c>
      <c r="D49" s="81"/>
      <c r="E49" s="119" t="s">
        <v>149</v>
      </c>
      <c r="F49" s="110">
        <v>26.04</v>
      </c>
      <c r="G49" s="110">
        <v>26.04</v>
      </c>
      <c r="H49" s="23">
        <v>0</v>
      </c>
      <c r="I49" s="23">
        <v>0</v>
      </c>
      <c r="J49" s="23">
        <v>0</v>
      </c>
      <c r="K49" s="110">
        <v>26.04</v>
      </c>
      <c r="L49" s="48">
        <f t="shared" si="0"/>
        <v>3.3852</v>
      </c>
      <c r="M49" s="48">
        <f t="shared" si="1"/>
        <v>29.4252</v>
      </c>
      <c r="N49" s="23"/>
      <c r="O49" s="50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</row>
    <row r="50" s="2" customFormat="1" ht="34" customHeight="1" spans="1:205">
      <c r="A50" s="23">
        <v>42</v>
      </c>
      <c r="B50" s="124" t="s">
        <v>111</v>
      </c>
      <c r="C50" s="124" t="s">
        <v>113</v>
      </c>
      <c r="D50" s="81"/>
      <c r="E50" s="119" t="s">
        <v>149</v>
      </c>
      <c r="F50" s="110">
        <v>26.04</v>
      </c>
      <c r="G50" s="110">
        <v>26.04</v>
      </c>
      <c r="H50" s="23">
        <v>0</v>
      </c>
      <c r="I50" s="23">
        <v>0</v>
      </c>
      <c r="J50" s="23">
        <v>0</v>
      </c>
      <c r="K50" s="110">
        <v>26.04</v>
      </c>
      <c r="L50" s="48">
        <f t="shared" si="0"/>
        <v>3.3852</v>
      </c>
      <c r="M50" s="48">
        <f t="shared" si="1"/>
        <v>29.4252</v>
      </c>
      <c r="N50" s="23"/>
      <c r="O50" s="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</row>
    <row r="51" s="2" customFormat="1" ht="34" customHeight="1" spans="1:205">
      <c r="A51" s="23">
        <v>43</v>
      </c>
      <c r="B51" s="124" t="s">
        <v>114</v>
      </c>
      <c r="C51" s="124" t="s">
        <v>115</v>
      </c>
      <c r="D51" s="81"/>
      <c r="E51" s="119" t="s">
        <v>149</v>
      </c>
      <c r="F51" s="110">
        <v>47.802</v>
      </c>
      <c r="G51" s="110">
        <v>47.802</v>
      </c>
      <c r="H51" s="23">
        <v>0</v>
      </c>
      <c r="I51" s="23">
        <v>0</v>
      </c>
      <c r="J51" s="23">
        <v>0</v>
      </c>
      <c r="K51" s="110">
        <v>47.802</v>
      </c>
      <c r="L51" s="48">
        <f t="shared" si="0"/>
        <v>6.21426</v>
      </c>
      <c r="M51" s="48">
        <f t="shared" si="1"/>
        <v>54.01626</v>
      </c>
      <c r="N51" s="23"/>
      <c r="O51" s="50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</row>
    <row r="52" s="2" customFormat="1" ht="39" customHeight="1" spans="1:205">
      <c r="A52" s="23">
        <v>44</v>
      </c>
      <c r="B52" s="124" t="s">
        <v>151</v>
      </c>
      <c r="C52" s="124" t="s">
        <v>117</v>
      </c>
      <c r="D52" s="81"/>
      <c r="E52" s="119" t="s">
        <v>149</v>
      </c>
      <c r="F52" s="110">
        <v>55.8</v>
      </c>
      <c r="G52" s="110">
        <v>55.8</v>
      </c>
      <c r="H52" s="23">
        <v>0</v>
      </c>
      <c r="I52" s="23">
        <v>0</v>
      </c>
      <c r="J52" s="23">
        <v>0</v>
      </c>
      <c r="K52" s="110">
        <v>55.8</v>
      </c>
      <c r="L52" s="48">
        <f t="shared" si="0"/>
        <v>7.254</v>
      </c>
      <c r="M52" s="48">
        <f t="shared" si="1"/>
        <v>63.054</v>
      </c>
      <c r="N52" s="127" t="s">
        <v>152</v>
      </c>
      <c r="O52" s="50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</row>
    <row r="53" s="2" customFormat="1" ht="30" customHeight="1" spans="1:205">
      <c r="A53" s="23">
        <v>45</v>
      </c>
      <c r="B53" s="124" t="s">
        <v>118</v>
      </c>
      <c r="C53" s="124" t="s">
        <v>119</v>
      </c>
      <c r="D53" s="81"/>
      <c r="E53" s="119" t="s">
        <v>149</v>
      </c>
      <c r="F53" s="110">
        <v>5.16</v>
      </c>
      <c r="G53" s="110">
        <v>5.16</v>
      </c>
      <c r="H53" s="23">
        <v>0</v>
      </c>
      <c r="I53" s="23">
        <v>0</v>
      </c>
      <c r="J53" s="23">
        <v>0</v>
      </c>
      <c r="K53" s="110">
        <v>5.16</v>
      </c>
      <c r="L53" s="48">
        <f t="shared" si="0"/>
        <v>0.6708</v>
      </c>
      <c r="M53" s="48">
        <f t="shared" si="1"/>
        <v>5.8308</v>
      </c>
      <c r="N53" s="23"/>
      <c r="O53" s="50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</row>
    <row r="54" s="2" customFormat="1" ht="30" customHeight="1" spans="1:205">
      <c r="A54" s="23">
        <v>46</v>
      </c>
      <c r="B54" s="124" t="s">
        <v>120</v>
      </c>
      <c r="C54" s="124" t="s">
        <v>121</v>
      </c>
      <c r="D54" s="81"/>
      <c r="E54" s="119" t="s">
        <v>149</v>
      </c>
      <c r="F54" s="110">
        <v>1.3</v>
      </c>
      <c r="G54" s="110">
        <v>1.3</v>
      </c>
      <c r="H54" s="23">
        <v>0</v>
      </c>
      <c r="I54" s="23">
        <v>0</v>
      </c>
      <c r="J54" s="23">
        <v>0</v>
      </c>
      <c r="K54" s="110">
        <v>1.3</v>
      </c>
      <c r="L54" s="48">
        <f t="shared" si="0"/>
        <v>0.169</v>
      </c>
      <c r="M54" s="48">
        <f t="shared" si="1"/>
        <v>1.469</v>
      </c>
      <c r="N54" s="23"/>
      <c r="O54" s="50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</row>
    <row r="55" s="2" customFormat="1" ht="34" customHeight="1" spans="1:205">
      <c r="A55" s="23">
        <v>47</v>
      </c>
      <c r="B55" s="124" t="s">
        <v>153</v>
      </c>
      <c r="C55" s="124" t="s">
        <v>154</v>
      </c>
      <c r="D55" s="81"/>
      <c r="E55" s="119" t="s">
        <v>149</v>
      </c>
      <c r="F55" s="110">
        <v>47.7</v>
      </c>
      <c r="G55" s="110">
        <v>47.7</v>
      </c>
      <c r="H55" s="23">
        <v>0</v>
      </c>
      <c r="I55" s="23">
        <v>0</v>
      </c>
      <c r="J55" s="23">
        <v>0</v>
      </c>
      <c r="K55" s="110">
        <v>47.7</v>
      </c>
      <c r="L55" s="48">
        <f t="shared" si="0"/>
        <v>6.201</v>
      </c>
      <c r="M55" s="48">
        <f t="shared" si="1"/>
        <v>53.901</v>
      </c>
      <c r="N55" s="23"/>
      <c r="O55" s="50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</row>
    <row r="56" s="2" customFormat="1" ht="34" customHeight="1" spans="1:205">
      <c r="A56" s="23">
        <v>48</v>
      </c>
      <c r="B56" s="125" t="s">
        <v>122</v>
      </c>
      <c r="C56" s="125" t="s">
        <v>123</v>
      </c>
      <c r="D56" s="81"/>
      <c r="E56" s="119" t="s">
        <v>149</v>
      </c>
      <c r="F56" s="126">
        <v>23.8</v>
      </c>
      <c r="G56" s="126">
        <v>23.8</v>
      </c>
      <c r="H56" s="23">
        <v>12000</v>
      </c>
      <c r="I56" s="95" t="s">
        <v>155</v>
      </c>
      <c r="J56" s="128" t="s">
        <v>124</v>
      </c>
      <c r="K56" s="27">
        <v>24.8</v>
      </c>
      <c r="L56" s="48">
        <f t="shared" ref="L56:L62" si="2">K56*0.13</f>
        <v>3.224</v>
      </c>
      <c r="M56" s="48">
        <f t="shared" ref="M56:M62" si="3">K56+L56</f>
        <v>28.024</v>
      </c>
      <c r="N56" s="129"/>
      <c r="O56" s="50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</row>
    <row r="57" s="2" customFormat="1" ht="34" customHeight="1" spans="1:205">
      <c r="A57" s="23">
        <v>48</v>
      </c>
      <c r="B57" s="125" t="s">
        <v>125</v>
      </c>
      <c r="C57" s="125" t="s">
        <v>126</v>
      </c>
      <c r="D57" s="81"/>
      <c r="E57" s="119" t="s">
        <v>149</v>
      </c>
      <c r="F57" s="126">
        <v>23.8</v>
      </c>
      <c r="G57" s="126">
        <v>23.8</v>
      </c>
      <c r="H57" s="23">
        <v>12000</v>
      </c>
      <c r="I57" s="95" t="s">
        <v>155</v>
      </c>
      <c r="J57" s="128" t="s">
        <v>124</v>
      </c>
      <c r="K57" s="27">
        <f t="shared" ref="K57:K60" si="4">G57+1</f>
        <v>24.8</v>
      </c>
      <c r="L57" s="48">
        <f t="shared" si="2"/>
        <v>3.224</v>
      </c>
      <c r="M57" s="48">
        <f t="shared" si="3"/>
        <v>28.024</v>
      </c>
      <c r="N57" s="129"/>
      <c r="O57" s="50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</row>
    <row r="58" s="2" customFormat="1" ht="34" customHeight="1" spans="1:205">
      <c r="A58" s="23">
        <v>49</v>
      </c>
      <c r="B58" s="125" t="s">
        <v>127</v>
      </c>
      <c r="C58" s="125" t="s">
        <v>128</v>
      </c>
      <c r="D58" s="81"/>
      <c r="E58" s="119" t="s">
        <v>149</v>
      </c>
      <c r="F58" s="126">
        <v>29.95</v>
      </c>
      <c r="G58" s="126">
        <v>29.95</v>
      </c>
      <c r="H58" s="23">
        <v>12000</v>
      </c>
      <c r="I58" s="95" t="s">
        <v>155</v>
      </c>
      <c r="J58" s="128" t="s">
        <v>124</v>
      </c>
      <c r="K58" s="27">
        <f t="shared" si="4"/>
        <v>30.95</v>
      </c>
      <c r="L58" s="48">
        <f t="shared" si="2"/>
        <v>4.0235</v>
      </c>
      <c r="M58" s="48">
        <f t="shared" si="3"/>
        <v>34.9735</v>
      </c>
      <c r="N58" s="129"/>
      <c r="O58" s="50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</row>
    <row r="59" s="2" customFormat="1" ht="34" customHeight="1" spans="1:205">
      <c r="A59" s="23">
        <v>50</v>
      </c>
      <c r="B59" s="125" t="s">
        <v>129</v>
      </c>
      <c r="C59" s="125" t="s">
        <v>130</v>
      </c>
      <c r="D59" s="81"/>
      <c r="E59" s="119" t="s">
        <v>149</v>
      </c>
      <c r="F59" s="126">
        <v>19.88</v>
      </c>
      <c r="G59" s="126">
        <v>19.88</v>
      </c>
      <c r="H59" s="23">
        <v>19000</v>
      </c>
      <c r="I59" s="95" t="s">
        <v>156</v>
      </c>
      <c r="J59" s="128" t="s">
        <v>157</v>
      </c>
      <c r="K59" s="27">
        <f t="shared" si="4"/>
        <v>20.88</v>
      </c>
      <c r="L59" s="48">
        <f t="shared" si="2"/>
        <v>2.7144</v>
      </c>
      <c r="M59" s="48">
        <f t="shared" si="3"/>
        <v>23.5944</v>
      </c>
      <c r="N59" s="129"/>
      <c r="O59" s="50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</row>
    <row r="60" s="2" customFormat="1" ht="34" customHeight="1" spans="1:205">
      <c r="A60" s="23">
        <v>51</v>
      </c>
      <c r="B60" s="125" t="s">
        <v>158</v>
      </c>
      <c r="C60" s="125" t="s">
        <v>133</v>
      </c>
      <c r="D60" s="81"/>
      <c r="E60" s="119" t="s">
        <v>149</v>
      </c>
      <c r="F60" s="126">
        <v>19.88</v>
      </c>
      <c r="G60" s="126">
        <v>19.88</v>
      </c>
      <c r="H60" s="23">
        <v>14000</v>
      </c>
      <c r="I60" s="95" t="s">
        <v>159</v>
      </c>
      <c r="J60" s="128" t="s">
        <v>134</v>
      </c>
      <c r="K60" s="27">
        <f t="shared" si="4"/>
        <v>20.88</v>
      </c>
      <c r="L60" s="48">
        <f t="shared" si="2"/>
        <v>2.7144</v>
      </c>
      <c r="M60" s="48">
        <f t="shared" si="3"/>
        <v>23.5944</v>
      </c>
      <c r="N60" s="128" t="s">
        <v>160</v>
      </c>
      <c r="O60" s="5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</row>
    <row r="61" s="2" customFormat="1" ht="39" customHeight="1" spans="1:205">
      <c r="A61" s="23">
        <v>52</v>
      </c>
      <c r="B61" s="28" t="s">
        <v>161</v>
      </c>
      <c r="C61" s="29" t="s">
        <v>162</v>
      </c>
      <c r="D61" s="81"/>
      <c r="E61" s="119" t="s">
        <v>149</v>
      </c>
      <c r="F61" s="27">
        <v>50.67</v>
      </c>
      <c r="G61" s="27">
        <v>50.67</v>
      </c>
      <c r="H61" s="23">
        <v>18000</v>
      </c>
      <c r="I61" s="95" t="s">
        <v>155</v>
      </c>
      <c r="J61" s="128" t="s">
        <v>163</v>
      </c>
      <c r="K61" s="27">
        <v>51.67</v>
      </c>
      <c r="L61" s="48">
        <f t="shared" si="2"/>
        <v>6.7171</v>
      </c>
      <c r="M61" s="48">
        <f t="shared" si="3"/>
        <v>58.3871</v>
      </c>
      <c r="N61" s="130" t="s">
        <v>164</v>
      </c>
      <c r="O61" s="50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</row>
    <row r="62" s="2" customFormat="1" ht="39" customHeight="1" spans="1:205">
      <c r="A62" s="23">
        <v>53</v>
      </c>
      <c r="B62" s="24" t="s">
        <v>21</v>
      </c>
      <c r="C62" s="109" t="s">
        <v>22</v>
      </c>
      <c r="D62" s="81"/>
      <c r="E62" s="119" t="s">
        <v>149</v>
      </c>
      <c r="F62" s="110">
        <v>36.2745098039216</v>
      </c>
      <c r="G62" s="110">
        <v>36.2745098039216</v>
      </c>
      <c r="H62" s="23">
        <v>18000</v>
      </c>
      <c r="I62" s="95" t="s">
        <v>155</v>
      </c>
      <c r="J62" s="128" t="s">
        <v>163</v>
      </c>
      <c r="K62" s="27">
        <v>37.2745</v>
      </c>
      <c r="L62" s="48">
        <f t="shared" si="2"/>
        <v>4.845685</v>
      </c>
      <c r="M62" s="48">
        <f t="shared" si="3"/>
        <v>42.120185</v>
      </c>
      <c r="N62" s="130" t="s">
        <v>164</v>
      </c>
      <c r="O62" s="50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</row>
    <row r="63" s="3" customFormat="1" ht="21" customHeight="1" spans="1:16">
      <c r="A63" s="30" t="s">
        <v>165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72"/>
    </row>
    <row r="64" s="3" customFormat="1" ht="21" customHeight="1" spans="1:16">
      <c r="A64" s="31" t="s">
        <v>166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72"/>
    </row>
    <row r="65" s="3" customFormat="1" ht="21" customHeight="1" spans="1:16">
      <c r="A65" s="30" t="s">
        <v>86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1"/>
      <c r="P65" s="72"/>
    </row>
    <row r="66" s="3" customFormat="1" ht="21" customHeight="1" spans="1:16">
      <c r="A66" s="31" t="s">
        <v>87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72"/>
    </row>
    <row r="67" s="3" customFormat="1" ht="21" customHeight="1" spans="1:16">
      <c r="A67" s="31" t="s">
        <v>167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72"/>
    </row>
    <row r="68" s="3" customFormat="1" ht="21" customHeight="1" spans="1:16">
      <c r="A68" s="31" t="s">
        <v>168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72"/>
    </row>
    <row r="69" s="3" customFormat="1" ht="21" customHeight="1" spans="1:16">
      <c r="A69" s="32" t="s">
        <v>169</v>
      </c>
      <c r="B69" s="32"/>
      <c r="C69" s="30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72"/>
    </row>
    <row r="70" s="3" customFormat="1" ht="23.25" customHeight="1" spans="1:16">
      <c r="A70" s="32"/>
      <c r="B70" s="32"/>
      <c r="C70" s="30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72"/>
    </row>
    <row r="71" s="3" customFormat="1" spans="1:16">
      <c r="A71" s="33" t="s">
        <v>170</v>
      </c>
      <c r="B71" s="34"/>
      <c r="C71" s="35"/>
      <c r="H71" s="3" t="s">
        <v>3</v>
      </c>
      <c r="I71" s="52"/>
      <c r="J71" s="36"/>
      <c r="K71" s="39"/>
      <c r="L71" s="39"/>
      <c r="M71" s="39"/>
      <c r="N71" s="53"/>
      <c r="O71" s="54"/>
      <c r="P71" s="72"/>
    </row>
    <row r="72" s="3" customFormat="1" spans="1:16">
      <c r="A72" s="33"/>
      <c r="B72" s="34"/>
      <c r="C72" s="35"/>
      <c r="I72" s="52"/>
      <c r="J72" s="36"/>
      <c r="K72" s="39"/>
      <c r="L72" s="39"/>
      <c r="M72" s="39"/>
      <c r="N72" s="55"/>
      <c r="O72" s="56"/>
      <c r="P72" s="72"/>
    </row>
    <row r="73" s="3" customFormat="1" spans="1:16">
      <c r="A73" s="36" t="s">
        <v>171</v>
      </c>
      <c r="B73" s="34"/>
      <c r="C73" s="35"/>
      <c r="H73" s="3" t="s">
        <v>172</v>
      </c>
      <c r="I73" s="36"/>
      <c r="J73" s="36"/>
      <c r="K73" s="39"/>
      <c r="L73" s="36"/>
      <c r="M73" s="36"/>
      <c r="N73" s="57"/>
      <c r="O73" s="58"/>
      <c r="P73" s="72"/>
    </row>
    <row r="74" s="3" customFormat="1" spans="1:16">
      <c r="A74" s="36"/>
      <c r="B74" s="34"/>
      <c r="C74" s="35"/>
      <c r="I74" s="36"/>
      <c r="J74" s="36"/>
      <c r="K74" s="39"/>
      <c r="L74" s="36"/>
      <c r="M74" s="36"/>
      <c r="N74" s="57"/>
      <c r="O74" s="58"/>
      <c r="P74" s="72"/>
    </row>
    <row r="75" s="3" customFormat="1" spans="1:16">
      <c r="A75" s="33" t="s">
        <v>173</v>
      </c>
      <c r="B75" s="33"/>
      <c r="C75" s="37"/>
      <c r="H75" s="3" t="s">
        <v>174</v>
      </c>
      <c r="I75" s="33"/>
      <c r="J75" s="59"/>
      <c r="K75" s="39"/>
      <c r="L75" s="39"/>
      <c r="M75" s="39"/>
      <c r="N75" s="57"/>
      <c r="O75" s="58"/>
      <c r="P75" s="72"/>
    </row>
    <row r="76" s="3" customFormat="1" spans="1:16">
      <c r="A76" s="33"/>
      <c r="B76" s="33"/>
      <c r="C76" s="38"/>
      <c r="I76" s="33"/>
      <c r="J76" s="60"/>
      <c r="K76" s="39"/>
      <c r="L76" s="39"/>
      <c r="M76" s="39"/>
      <c r="N76" s="57"/>
      <c r="O76" s="58"/>
      <c r="P76" s="72"/>
    </row>
    <row r="77" s="3" customFormat="1" customHeight="1" spans="1:16">
      <c r="A77" s="39"/>
      <c r="B77" s="40" t="s">
        <v>175</v>
      </c>
      <c r="C77" s="40"/>
      <c r="I77" s="61" t="s">
        <v>175</v>
      </c>
      <c r="J77" s="61"/>
      <c r="K77" s="39"/>
      <c r="L77" s="39"/>
      <c r="M77" s="39"/>
      <c r="N77" s="57"/>
      <c r="O77" s="58"/>
      <c r="P77" s="72"/>
    </row>
    <row r="78" s="1" customFormat="1" spans="3:16">
      <c r="C78" s="5"/>
      <c r="D78" s="5"/>
      <c r="E78" s="6"/>
      <c r="F78" s="7"/>
      <c r="G78" s="7"/>
      <c r="H78" s="7"/>
      <c r="I78" s="7"/>
      <c r="J78" s="7"/>
      <c r="K78" s="7"/>
      <c r="L78" s="7"/>
      <c r="M78" s="7"/>
      <c r="N78" s="8"/>
      <c r="O78" s="8"/>
      <c r="P78" s="9"/>
    </row>
    <row r="79" s="1" customFormat="1" spans="3:16">
      <c r="C79" s="5"/>
      <c r="D79" s="5"/>
      <c r="E79" s="6"/>
      <c r="F79" s="7"/>
      <c r="G79" s="7"/>
      <c r="H79" s="7"/>
      <c r="I79" s="7"/>
      <c r="J79" s="7"/>
      <c r="K79" s="7"/>
      <c r="L79" s="7"/>
      <c r="M79" s="7"/>
      <c r="N79" s="8"/>
      <c r="O79" s="8"/>
      <c r="P79" s="9"/>
    </row>
    <row r="80" s="1" customFormat="1" spans="3:16">
      <c r="C80" s="5"/>
      <c r="D80" s="5"/>
      <c r="E80" s="6"/>
      <c r="F80" s="7"/>
      <c r="G80" s="7"/>
      <c r="H80" s="7"/>
      <c r="I80" s="7"/>
      <c r="J80" s="7"/>
      <c r="K80" s="7"/>
      <c r="L80" s="7"/>
      <c r="M80" s="7"/>
      <c r="N80" s="8"/>
      <c r="O80" s="8"/>
      <c r="P80" s="9"/>
    </row>
    <row r="81" s="1" customFormat="1" spans="3:16">
      <c r="C81" s="5"/>
      <c r="D81" s="5"/>
      <c r="E81" s="6"/>
      <c r="F81" s="7"/>
      <c r="G81" s="7"/>
      <c r="H81" s="7"/>
      <c r="I81" s="7"/>
      <c r="J81" s="7"/>
      <c r="K81" s="7"/>
      <c r="L81" s="7"/>
      <c r="M81" s="7"/>
      <c r="N81" s="8"/>
      <c r="O81" s="8"/>
      <c r="P81" s="9"/>
    </row>
    <row r="82" s="1" customFormat="1" spans="3:16">
      <c r="C82" s="5"/>
      <c r="D82" s="5"/>
      <c r="E82" s="6"/>
      <c r="F82" s="7"/>
      <c r="G82" s="7"/>
      <c r="H82" s="7"/>
      <c r="I82" s="7"/>
      <c r="J82" s="7"/>
      <c r="K82" s="7"/>
      <c r="L82" s="7"/>
      <c r="M82" s="7"/>
      <c r="N82" s="8"/>
      <c r="O82" s="8"/>
      <c r="P82" s="9"/>
    </row>
    <row r="83" s="1" customFormat="1" spans="3:16">
      <c r="C83" s="5"/>
      <c r="D83" s="5"/>
      <c r="E83" s="6"/>
      <c r="F83" s="7"/>
      <c r="G83" s="7"/>
      <c r="H83" s="7"/>
      <c r="I83" s="7"/>
      <c r="J83" s="7"/>
      <c r="K83" s="7"/>
      <c r="L83" s="7"/>
      <c r="M83" s="7"/>
      <c r="N83" s="8"/>
      <c r="O83" s="8"/>
      <c r="P83" s="9"/>
    </row>
    <row r="84" s="1" customFormat="1" spans="3:16">
      <c r="C84" s="5"/>
      <c r="D84" s="5"/>
      <c r="E84" s="6"/>
      <c r="F84" s="7"/>
      <c r="G84" s="7"/>
      <c r="H84" s="7"/>
      <c r="I84" s="7"/>
      <c r="J84" s="7"/>
      <c r="K84" s="7"/>
      <c r="L84" s="7"/>
      <c r="M84" s="7"/>
      <c r="N84" s="8"/>
      <c r="O84" s="8"/>
      <c r="P84" s="9"/>
    </row>
    <row r="85" s="1" customFormat="1" spans="3:16">
      <c r="C85" s="5"/>
      <c r="D85" s="5"/>
      <c r="E85" s="6"/>
      <c r="F85" s="7"/>
      <c r="G85" s="7"/>
      <c r="H85" s="7"/>
      <c r="I85" s="7"/>
      <c r="J85" s="7"/>
      <c r="K85" s="7"/>
      <c r="L85" s="7"/>
      <c r="M85" s="7"/>
      <c r="N85" s="8"/>
      <c r="O85" s="8"/>
      <c r="P85" s="9"/>
    </row>
    <row r="86" s="1" customFormat="1" spans="3:16">
      <c r="C86" s="5"/>
      <c r="D86" s="5"/>
      <c r="E86" s="6"/>
      <c r="F86" s="7"/>
      <c r="G86" s="7"/>
      <c r="H86" s="7"/>
      <c r="I86" s="7"/>
      <c r="J86" s="7"/>
      <c r="K86" s="7"/>
      <c r="L86" s="7"/>
      <c r="M86" s="7"/>
      <c r="N86" s="8"/>
      <c r="O86" s="8"/>
      <c r="P86" s="9"/>
    </row>
    <row r="87" s="1" customFormat="1" spans="3:16">
      <c r="C87" s="5"/>
      <c r="D87" s="5"/>
      <c r="E87" s="6"/>
      <c r="F87" s="7"/>
      <c r="G87" s="7"/>
      <c r="H87" s="7"/>
      <c r="I87" s="7"/>
      <c r="J87" s="7"/>
      <c r="K87" s="7"/>
      <c r="L87" s="7"/>
      <c r="M87" s="7"/>
      <c r="N87" s="8"/>
      <c r="O87" s="8"/>
      <c r="P87" s="9"/>
    </row>
    <row r="88" s="1" customFormat="1" spans="3:16">
      <c r="C88" s="5"/>
      <c r="D88" s="5"/>
      <c r="E88" s="6"/>
      <c r="F88" s="7"/>
      <c r="G88" s="7"/>
      <c r="H88" s="7"/>
      <c r="I88" s="7"/>
      <c r="J88" s="7"/>
      <c r="K88" s="7"/>
      <c r="L88" s="7"/>
      <c r="M88" s="7"/>
      <c r="N88" s="8"/>
      <c r="O88" s="8"/>
      <c r="P88" s="9"/>
    </row>
    <row r="89" s="1" customFormat="1" spans="3:16">
      <c r="C89" s="5"/>
      <c r="D89" s="5"/>
      <c r="E89" s="6"/>
      <c r="F89" s="7"/>
      <c r="G89" s="7"/>
      <c r="H89" s="7"/>
      <c r="I89" s="7"/>
      <c r="J89" s="7"/>
      <c r="K89" s="7"/>
      <c r="L89" s="7"/>
      <c r="M89" s="7"/>
      <c r="N89" s="8"/>
      <c r="O89" s="8"/>
      <c r="P89" s="9"/>
    </row>
    <row r="90" s="1" customFormat="1" spans="3:16">
      <c r="C90" s="5"/>
      <c r="D90" s="5"/>
      <c r="E90" s="6"/>
      <c r="F90" s="7"/>
      <c r="G90" s="7"/>
      <c r="H90" s="7"/>
      <c r="I90" s="7"/>
      <c r="J90" s="7"/>
      <c r="K90" s="7"/>
      <c r="L90" s="7"/>
      <c r="M90" s="7"/>
      <c r="N90" s="8"/>
      <c r="O90" s="8"/>
      <c r="P90" s="9"/>
    </row>
    <row r="91" s="1" customFormat="1" spans="3:16">
      <c r="C91" s="5"/>
      <c r="D91" s="5"/>
      <c r="E91" s="6"/>
      <c r="F91" s="7"/>
      <c r="G91" s="7"/>
      <c r="H91" s="7"/>
      <c r="I91" s="7"/>
      <c r="J91" s="7"/>
      <c r="K91" s="7"/>
      <c r="L91" s="7"/>
      <c r="M91" s="7"/>
      <c r="N91" s="8"/>
      <c r="O91" s="8"/>
      <c r="P91" s="9"/>
    </row>
    <row r="92" s="1" customFormat="1" spans="3:16">
      <c r="C92" s="5"/>
      <c r="D92" s="5"/>
      <c r="E92" s="6"/>
      <c r="F92" s="7"/>
      <c r="G92" s="7"/>
      <c r="H92" s="7"/>
      <c r="I92" s="7"/>
      <c r="J92" s="7"/>
      <c r="K92" s="7"/>
      <c r="L92" s="7"/>
      <c r="M92" s="7"/>
      <c r="N92" s="8"/>
      <c r="O92" s="8"/>
      <c r="P92" s="9"/>
    </row>
    <row r="93" s="1" customFormat="1" spans="3:16">
      <c r="C93" s="5"/>
      <c r="D93" s="5"/>
      <c r="E93" s="6"/>
      <c r="F93" s="7"/>
      <c r="G93" s="7"/>
      <c r="H93" s="7"/>
      <c r="I93" s="7"/>
      <c r="J93" s="7"/>
      <c r="K93" s="7"/>
      <c r="L93" s="7"/>
      <c r="M93" s="7"/>
      <c r="N93" s="8"/>
      <c r="O93" s="8"/>
      <c r="P93" s="9"/>
    </row>
    <row r="94" s="1" customFormat="1" spans="3:16">
      <c r="C94" s="5"/>
      <c r="D94" s="5"/>
      <c r="E94" s="6"/>
      <c r="F94" s="7"/>
      <c r="G94" s="7"/>
      <c r="H94" s="7"/>
      <c r="I94" s="7"/>
      <c r="J94" s="7"/>
      <c r="K94" s="7"/>
      <c r="L94" s="7"/>
      <c r="M94" s="7"/>
      <c r="N94" s="8"/>
      <c r="O94" s="8"/>
      <c r="P94" s="9"/>
    </row>
    <row r="95" s="1" customFormat="1" spans="3:16">
      <c r="C95" s="5"/>
      <c r="D95" s="5"/>
      <c r="E95" s="6"/>
      <c r="F95" s="7"/>
      <c r="G95" s="7"/>
      <c r="H95" s="7"/>
      <c r="I95" s="7"/>
      <c r="J95" s="7"/>
      <c r="K95" s="7"/>
      <c r="L95" s="7"/>
      <c r="M95" s="7"/>
      <c r="N95" s="8"/>
      <c r="O95" s="8"/>
      <c r="P95" s="9"/>
    </row>
    <row r="96" s="1" customFormat="1" spans="3:16">
      <c r="C96" s="5"/>
      <c r="D96" s="5"/>
      <c r="E96" s="6"/>
      <c r="F96" s="7"/>
      <c r="G96" s="7"/>
      <c r="H96" s="7"/>
      <c r="I96" s="7"/>
      <c r="J96" s="7"/>
      <c r="K96" s="7"/>
      <c r="L96" s="7"/>
      <c r="M96" s="7"/>
      <c r="N96" s="8"/>
      <c r="O96" s="8"/>
      <c r="P96" s="9"/>
    </row>
    <row r="97" s="1" customFormat="1" spans="3:16">
      <c r="C97" s="5"/>
      <c r="D97" s="5"/>
      <c r="E97" s="6"/>
      <c r="F97" s="7"/>
      <c r="G97" s="7"/>
      <c r="H97" s="7"/>
      <c r="I97" s="7"/>
      <c r="J97" s="7"/>
      <c r="K97" s="7"/>
      <c r="L97" s="7"/>
      <c r="M97" s="7"/>
      <c r="N97" s="8"/>
      <c r="O97" s="8"/>
      <c r="P97" s="9"/>
    </row>
    <row r="98" s="1" customFormat="1" spans="3:16">
      <c r="C98" s="5"/>
      <c r="D98" s="5"/>
      <c r="E98" s="6"/>
      <c r="F98" s="7"/>
      <c r="G98" s="7"/>
      <c r="H98" s="7"/>
      <c r="I98" s="7"/>
      <c r="J98" s="7"/>
      <c r="K98" s="7"/>
      <c r="L98" s="7"/>
      <c r="M98" s="7"/>
      <c r="N98" s="8"/>
      <c r="O98" s="8"/>
      <c r="P98" s="9"/>
    </row>
    <row r="99" s="1" customFormat="1" spans="3:16">
      <c r="C99" s="5"/>
      <c r="D99" s="5"/>
      <c r="E99" s="6"/>
      <c r="F99" s="7"/>
      <c r="G99" s="7"/>
      <c r="H99" s="7"/>
      <c r="I99" s="7"/>
      <c r="J99" s="7"/>
      <c r="K99" s="7"/>
      <c r="L99" s="7"/>
      <c r="M99" s="7"/>
      <c r="N99" s="8"/>
      <c r="O99" s="8"/>
      <c r="P99" s="9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4:N64"/>
    <mergeCell ref="A65:N65"/>
    <mergeCell ref="A66:N66"/>
    <mergeCell ref="A67:N67"/>
    <mergeCell ref="A68:N68"/>
    <mergeCell ref="A69:N69"/>
    <mergeCell ref="B77:C77"/>
    <mergeCell ref="I77:J77"/>
    <mergeCell ref="A7:A8"/>
    <mergeCell ref="B7:B8"/>
    <mergeCell ref="C7:C8"/>
    <mergeCell ref="D7:D8"/>
    <mergeCell ref="E7:E8"/>
    <mergeCell ref="N7:N8"/>
  </mergeCells>
  <conditionalFormatting sqref="B61">
    <cfRule type="duplicateValues" dxfId="0" priority="1"/>
  </conditionalFormatting>
  <conditionalFormatting sqref="B38:B39">
    <cfRule type="duplicateValues" dxfId="1" priority="3"/>
  </conditionalFormatting>
  <conditionalFormatting sqref="B40:B41">
    <cfRule type="duplicateValues" dxfId="1" priority="2"/>
  </conditionalFormatting>
  <conditionalFormatting sqref="D1:D8 I71:I77 D63:D70 D78:D1048576">
    <cfRule type="duplicateValues" dxfId="0" priority="4"/>
  </conditionalFormatting>
  <pageMargins left="0.432638888888889" right="0.236111111111111" top="0.354166666666667" bottom="0.550694444444444" header="0.3" footer="0.3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W50"/>
  <sheetViews>
    <sheetView workbookViewId="0">
      <selection activeCell="A1" sqref="$A1:$XFD1048576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138</v>
      </c>
      <c r="E7" s="21" t="s">
        <v>139</v>
      </c>
      <c r="F7" s="22" t="s">
        <v>140</v>
      </c>
      <c r="G7" s="22"/>
      <c r="H7" s="41" t="s">
        <v>141</v>
      </c>
      <c r="I7" s="41"/>
      <c r="J7" s="41"/>
      <c r="K7" s="22" t="s">
        <v>142</v>
      </c>
      <c r="L7" s="22" t="s">
        <v>143</v>
      </c>
      <c r="M7" s="22" t="s">
        <v>144</v>
      </c>
      <c r="N7" s="42" t="s">
        <v>12</v>
      </c>
      <c r="O7" s="43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14</v>
      </c>
      <c r="G8" s="22" t="s">
        <v>145</v>
      </c>
      <c r="H8" s="44" t="s">
        <v>146</v>
      </c>
      <c r="I8" s="44" t="s">
        <v>147</v>
      </c>
      <c r="J8" s="44" t="s">
        <v>148</v>
      </c>
      <c r="K8" s="22" t="s">
        <v>145</v>
      </c>
      <c r="L8" s="22"/>
      <c r="M8" s="22"/>
      <c r="N8" s="42"/>
      <c r="O8" s="43"/>
      <c r="P8" s="9"/>
    </row>
    <row r="9" s="2" customFormat="1" ht="34" customHeight="1" spans="1:205">
      <c r="A9" s="23">
        <v>1</v>
      </c>
      <c r="B9" s="24" t="s">
        <v>176</v>
      </c>
      <c r="C9" s="24" t="s">
        <v>177</v>
      </c>
      <c r="D9" s="81" t="s">
        <v>178</v>
      </c>
      <c r="E9" s="26" t="s">
        <v>149</v>
      </c>
      <c r="F9" s="27"/>
      <c r="G9" s="27">
        <v>50.67</v>
      </c>
      <c r="H9" s="84">
        <v>18000</v>
      </c>
      <c r="I9" s="85" t="s">
        <v>155</v>
      </c>
      <c r="J9" s="105" t="s">
        <v>163</v>
      </c>
      <c r="K9" s="27">
        <v>51.67</v>
      </c>
      <c r="L9" s="48">
        <f>K9*0.13</f>
        <v>6.7171</v>
      </c>
      <c r="M9" s="48">
        <f>K9+L9</f>
        <v>58.3871</v>
      </c>
      <c r="N9" s="97" t="s">
        <v>164</v>
      </c>
      <c r="O9" s="50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</row>
    <row r="10" s="2" customFormat="1" ht="34" customHeight="1" spans="1:205">
      <c r="A10" s="23">
        <v>2</v>
      </c>
      <c r="B10" s="28" t="s">
        <v>161</v>
      </c>
      <c r="C10" s="29" t="s">
        <v>162</v>
      </c>
      <c r="D10" s="81" t="s">
        <v>178</v>
      </c>
      <c r="E10" s="26" t="s">
        <v>149</v>
      </c>
      <c r="F10" s="27">
        <v>50.67</v>
      </c>
      <c r="G10" s="27">
        <v>50.67</v>
      </c>
      <c r="H10" s="102"/>
      <c r="I10" s="106"/>
      <c r="J10" s="107"/>
      <c r="K10" s="27">
        <v>51.67</v>
      </c>
      <c r="L10" s="48">
        <f>K10*0.13</f>
        <v>6.7171</v>
      </c>
      <c r="M10" s="48">
        <f>K10+L10</f>
        <v>58.3871</v>
      </c>
      <c r="N10" s="108"/>
      <c r="O10" s="5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</row>
    <row r="11" s="2" customFormat="1" ht="34" customHeight="1" spans="1:205">
      <c r="A11" s="23">
        <v>3</v>
      </c>
      <c r="B11" s="24" t="s">
        <v>176</v>
      </c>
      <c r="C11" s="24" t="s">
        <v>177</v>
      </c>
      <c r="D11" s="81" t="s">
        <v>179</v>
      </c>
      <c r="E11" s="26" t="s">
        <v>149</v>
      </c>
      <c r="F11" s="27"/>
      <c r="G11" s="27">
        <v>50.67</v>
      </c>
      <c r="H11" s="102"/>
      <c r="I11" s="106"/>
      <c r="J11" s="107"/>
      <c r="K11" s="27">
        <v>85.67</v>
      </c>
      <c r="L11" s="48">
        <f>K11*0.13</f>
        <v>11.1371</v>
      </c>
      <c r="M11" s="48">
        <f>K11+L11</f>
        <v>96.8071</v>
      </c>
      <c r="N11" s="108"/>
      <c r="O11" s="5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</row>
    <row r="12" s="2" customFormat="1" ht="34" customHeight="1" spans="1:205">
      <c r="A12" s="23">
        <v>4</v>
      </c>
      <c r="B12" s="28" t="s">
        <v>161</v>
      </c>
      <c r="C12" s="29" t="s">
        <v>162</v>
      </c>
      <c r="D12" s="81" t="s">
        <v>179</v>
      </c>
      <c r="E12" s="26" t="s">
        <v>149</v>
      </c>
      <c r="F12" s="27"/>
      <c r="G12" s="27">
        <v>50.67</v>
      </c>
      <c r="H12" s="45"/>
      <c r="I12" s="46"/>
      <c r="J12" s="47"/>
      <c r="K12" s="27">
        <v>79.67</v>
      </c>
      <c r="L12" s="48">
        <f>K12*0.13</f>
        <v>10.3571</v>
      </c>
      <c r="M12" s="48">
        <f>K12+L12</f>
        <v>90.0271</v>
      </c>
      <c r="N12" s="49"/>
      <c r="O12" s="51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</row>
    <row r="13" s="2" customFormat="1" ht="42" customHeight="1" spans="1:205">
      <c r="A13" s="103" t="s">
        <v>180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51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</row>
    <row r="14" s="3" customFormat="1" ht="21" customHeight="1" spans="1:16">
      <c r="A14" s="30" t="s">
        <v>165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72"/>
    </row>
    <row r="15" s="3" customFormat="1" ht="21" customHeight="1" spans="1:16">
      <c r="A15" s="31" t="s">
        <v>166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2"/>
    </row>
    <row r="16" s="3" customFormat="1" ht="21" customHeight="1" spans="1:16">
      <c r="A16" s="30" t="s">
        <v>86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72"/>
    </row>
    <row r="17" s="3" customFormat="1" ht="21" customHeight="1" spans="1:16">
      <c r="A17" s="31" t="s">
        <v>87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2"/>
    </row>
    <row r="18" s="3" customFormat="1" ht="21" customHeight="1" spans="1:16">
      <c r="A18" s="31" t="s">
        <v>167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2"/>
    </row>
    <row r="19" s="3" customFormat="1" ht="21" customHeight="1" spans="1:16">
      <c r="A19" s="31" t="s">
        <v>168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2"/>
    </row>
    <row r="20" s="3" customFormat="1" ht="21" customHeight="1" spans="1:16">
      <c r="A20" s="32" t="s">
        <v>169</v>
      </c>
      <c r="B20" s="32"/>
      <c r="C20" s="30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72"/>
    </row>
    <row r="21" s="3" customFormat="1" ht="23.25" customHeight="1" spans="1:16">
      <c r="A21" s="32"/>
      <c r="B21" s="32"/>
      <c r="C21" s="30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72"/>
    </row>
    <row r="22" s="3" customFormat="1" spans="1:16">
      <c r="A22" s="33" t="s">
        <v>170</v>
      </c>
      <c r="B22" s="34"/>
      <c r="C22" s="35"/>
      <c r="H22" s="3" t="s">
        <v>3</v>
      </c>
      <c r="I22" s="52"/>
      <c r="J22" s="36"/>
      <c r="K22" s="39"/>
      <c r="L22" s="39"/>
      <c r="M22" s="39"/>
      <c r="N22" s="53"/>
      <c r="O22" s="54"/>
      <c r="P22" s="72"/>
    </row>
    <row r="23" s="3" customFormat="1" spans="1:16">
      <c r="A23" s="33"/>
      <c r="B23" s="34"/>
      <c r="C23" s="35"/>
      <c r="I23" s="52"/>
      <c r="J23" s="36"/>
      <c r="K23" s="39"/>
      <c r="L23" s="39"/>
      <c r="M23" s="39"/>
      <c r="N23" s="55"/>
      <c r="O23" s="56"/>
      <c r="P23" s="72"/>
    </row>
    <row r="24" s="3" customFormat="1" spans="1:16">
      <c r="A24" s="36" t="s">
        <v>171</v>
      </c>
      <c r="B24" s="34"/>
      <c r="C24" s="35"/>
      <c r="H24" s="3" t="s">
        <v>172</v>
      </c>
      <c r="I24" s="36"/>
      <c r="J24" s="36"/>
      <c r="K24" s="39"/>
      <c r="L24" s="36"/>
      <c r="M24" s="36"/>
      <c r="N24" s="57"/>
      <c r="O24" s="58"/>
      <c r="P24" s="72"/>
    </row>
    <row r="25" s="3" customFormat="1" spans="1:16">
      <c r="A25" s="36"/>
      <c r="B25" s="34"/>
      <c r="C25" s="35"/>
      <c r="I25" s="36"/>
      <c r="J25" s="36"/>
      <c r="K25" s="39"/>
      <c r="L25" s="36"/>
      <c r="M25" s="36"/>
      <c r="N25" s="57"/>
      <c r="O25" s="58"/>
      <c r="P25" s="72"/>
    </row>
    <row r="26" s="3" customFormat="1" spans="1:16">
      <c r="A26" s="33" t="s">
        <v>173</v>
      </c>
      <c r="B26" s="33"/>
      <c r="C26" s="37"/>
      <c r="H26" s="3" t="s">
        <v>174</v>
      </c>
      <c r="I26" s="33"/>
      <c r="J26" s="59"/>
      <c r="K26" s="39"/>
      <c r="L26" s="39"/>
      <c r="M26" s="39"/>
      <c r="N26" s="57"/>
      <c r="O26" s="58"/>
      <c r="P26" s="72"/>
    </row>
    <row r="27" s="3" customFormat="1" spans="1:16">
      <c r="A27" s="33"/>
      <c r="B27" s="33"/>
      <c r="C27" s="38"/>
      <c r="I27" s="33"/>
      <c r="J27" s="60"/>
      <c r="K27" s="39"/>
      <c r="L27" s="39"/>
      <c r="M27" s="39"/>
      <c r="N27" s="57"/>
      <c r="O27" s="58"/>
      <c r="P27" s="72"/>
    </row>
    <row r="28" s="3" customFormat="1" customHeight="1" spans="1:16">
      <c r="A28" s="39"/>
      <c r="B28" s="40" t="s">
        <v>181</v>
      </c>
      <c r="C28" s="40"/>
      <c r="D28" s="40"/>
      <c r="E28" s="40"/>
      <c r="I28" s="61" t="s">
        <v>182</v>
      </c>
      <c r="J28" s="61"/>
      <c r="K28" s="61"/>
      <c r="L28" s="61"/>
      <c r="M28" s="61"/>
      <c r="N28" s="57"/>
      <c r="O28" s="58"/>
      <c r="P28" s="72"/>
    </row>
    <row r="29" s="1" customFormat="1" spans="3:16">
      <c r="C29" s="5"/>
      <c r="D29" s="5"/>
      <c r="E29" s="6"/>
      <c r="F29" s="7"/>
      <c r="G29" s="7"/>
      <c r="H29" s="7"/>
      <c r="I29" s="7"/>
      <c r="J29" s="7"/>
      <c r="K29" s="7"/>
      <c r="L29" s="7"/>
      <c r="M29" s="7"/>
      <c r="N29" s="8"/>
      <c r="O29" s="8"/>
      <c r="P29" s="9"/>
    </row>
    <row r="30" s="1" customFormat="1" spans="3:16">
      <c r="C30" s="5"/>
      <c r="D30" s="5"/>
      <c r="E30" s="6"/>
      <c r="F30" s="7"/>
      <c r="G30" s="7"/>
      <c r="H30" s="7"/>
      <c r="I30" s="7"/>
      <c r="J30" s="7"/>
      <c r="K30" s="7"/>
      <c r="L30" s="7"/>
      <c r="M30" s="7"/>
      <c r="N30" s="8"/>
      <c r="O30" s="8"/>
      <c r="P30" s="9"/>
    </row>
    <row r="31" s="1" customFormat="1" spans="3:16">
      <c r="C31" s="5"/>
      <c r="D31" s="5"/>
      <c r="E31" s="6"/>
      <c r="F31" s="7"/>
      <c r="G31" s="7"/>
      <c r="H31" s="7"/>
      <c r="I31" s="7"/>
      <c r="J31" s="7"/>
      <c r="K31" s="7"/>
      <c r="L31" s="7"/>
      <c r="M31" s="7"/>
      <c r="N31" s="8"/>
      <c r="O31" s="8"/>
      <c r="P31" s="9"/>
    </row>
    <row r="32" s="1" customFormat="1" spans="3:16">
      <c r="C32" s="5"/>
      <c r="D32" s="5"/>
      <c r="E32" s="6"/>
      <c r="F32" s="7"/>
      <c r="G32" s="7"/>
      <c r="H32" s="7"/>
      <c r="I32" s="7"/>
      <c r="J32" s="7"/>
      <c r="K32" s="7"/>
      <c r="L32" s="7"/>
      <c r="M32" s="7"/>
      <c r="N32" s="8"/>
      <c r="O32" s="8"/>
      <c r="P32" s="9"/>
    </row>
    <row r="33" s="1" customFormat="1" spans="3:16">
      <c r="C33" s="5"/>
      <c r="D33" s="5"/>
      <c r="E33" s="6"/>
      <c r="F33" s="7"/>
      <c r="G33" s="7"/>
      <c r="H33" s="7"/>
      <c r="I33" s="7"/>
      <c r="J33" s="7"/>
      <c r="K33" s="7"/>
      <c r="L33" s="7"/>
      <c r="M33" s="7"/>
      <c r="N33" s="8"/>
      <c r="O33" s="8"/>
      <c r="P33" s="9"/>
    </row>
    <row r="34" s="1" customFormat="1" spans="3:16">
      <c r="C34" s="5"/>
      <c r="D34" s="5"/>
      <c r="E34" s="6"/>
      <c r="F34" s="7"/>
      <c r="G34" s="7"/>
      <c r="H34" s="7"/>
      <c r="I34" s="7"/>
      <c r="J34" s="7"/>
      <c r="K34" s="7"/>
      <c r="L34" s="7"/>
      <c r="M34" s="7"/>
      <c r="N34" s="8"/>
      <c r="O34" s="8"/>
      <c r="P34" s="9"/>
    </row>
    <row r="35" s="1" customFormat="1" spans="3:16">
      <c r="C35" s="5"/>
      <c r="D35" s="5"/>
      <c r="E35" s="6"/>
      <c r="F35" s="7"/>
      <c r="G35" s="7"/>
      <c r="H35" s="7"/>
      <c r="I35" s="7"/>
      <c r="J35" s="7"/>
      <c r="K35" s="7"/>
      <c r="L35" s="7"/>
      <c r="M35" s="7"/>
      <c r="N35" s="8"/>
      <c r="O35" s="8"/>
      <c r="P35" s="9"/>
    </row>
    <row r="36" s="1" customFormat="1" spans="3:16">
      <c r="C36" s="5"/>
      <c r="D36" s="5"/>
      <c r="E36" s="6"/>
      <c r="F36" s="7"/>
      <c r="G36" s="7"/>
      <c r="H36" s="7"/>
      <c r="I36" s="7"/>
      <c r="J36" s="7"/>
      <c r="K36" s="7"/>
      <c r="L36" s="7"/>
      <c r="M36" s="7"/>
      <c r="N36" s="8"/>
      <c r="O36" s="8"/>
      <c r="P36" s="9"/>
    </row>
    <row r="37" s="1" customFormat="1" spans="3:16">
      <c r="C37" s="5"/>
      <c r="D37" s="5"/>
      <c r="E37" s="6"/>
      <c r="F37" s="7"/>
      <c r="G37" s="7"/>
      <c r="H37" s="7"/>
      <c r="I37" s="7"/>
      <c r="J37" s="7"/>
      <c r="K37" s="7"/>
      <c r="L37" s="7"/>
      <c r="M37" s="7"/>
      <c r="N37" s="8"/>
      <c r="O37" s="8"/>
      <c r="P37" s="9"/>
    </row>
    <row r="38" s="1" customFormat="1" spans="3:16">
      <c r="C38" s="5"/>
      <c r="D38" s="5"/>
      <c r="E38" s="6"/>
      <c r="F38" s="7"/>
      <c r="G38" s="7"/>
      <c r="H38" s="7"/>
      <c r="I38" s="7"/>
      <c r="J38" s="7"/>
      <c r="K38" s="7"/>
      <c r="L38" s="7"/>
      <c r="M38" s="7"/>
      <c r="N38" s="8"/>
      <c r="O38" s="8"/>
      <c r="P38" s="9"/>
    </row>
    <row r="39" s="1" customFormat="1" spans="3:16">
      <c r="C39" s="5"/>
      <c r="D39" s="5"/>
      <c r="E39" s="6"/>
      <c r="F39" s="7"/>
      <c r="G39" s="7"/>
      <c r="H39" s="7"/>
      <c r="I39" s="7"/>
      <c r="J39" s="7"/>
      <c r="K39" s="7"/>
      <c r="L39" s="7"/>
      <c r="M39" s="7"/>
      <c r="N39" s="8"/>
      <c r="O39" s="8"/>
      <c r="P39" s="9"/>
    </row>
    <row r="40" s="1" customFormat="1" spans="3:16">
      <c r="C40" s="5"/>
      <c r="D40" s="5"/>
      <c r="E40" s="6"/>
      <c r="F40" s="7"/>
      <c r="G40" s="7"/>
      <c r="H40" s="7"/>
      <c r="I40" s="7"/>
      <c r="J40" s="7"/>
      <c r="K40" s="7"/>
      <c r="L40" s="7"/>
      <c r="M40" s="7"/>
      <c r="N40" s="8"/>
      <c r="O40" s="8"/>
      <c r="P40" s="9"/>
    </row>
    <row r="41" s="1" customFormat="1" spans="3:16">
      <c r="C41" s="5"/>
      <c r="D41" s="5"/>
      <c r="E41" s="6"/>
      <c r="F41" s="7"/>
      <c r="G41" s="7"/>
      <c r="H41" s="7"/>
      <c r="I41" s="7"/>
      <c r="J41" s="7"/>
      <c r="K41" s="7"/>
      <c r="L41" s="7"/>
      <c r="M41" s="7"/>
      <c r="N41" s="8"/>
      <c r="O41" s="8"/>
      <c r="P41" s="9"/>
    </row>
    <row r="42" s="1" customFormat="1" spans="3:16">
      <c r="C42" s="5"/>
      <c r="D42" s="5"/>
      <c r="E42" s="6"/>
      <c r="F42" s="7"/>
      <c r="G42" s="7"/>
      <c r="H42" s="7"/>
      <c r="I42" s="7"/>
      <c r="J42" s="7"/>
      <c r="K42" s="7"/>
      <c r="L42" s="7"/>
      <c r="M42" s="7"/>
      <c r="N42" s="8"/>
      <c r="O42" s="8"/>
      <c r="P42" s="9"/>
    </row>
    <row r="43" s="1" customFormat="1" spans="3:16">
      <c r="C43" s="5"/>
      <c r="D43" s="5"/>
      <c r="E43" s="6"/>
      <c r="F43" s="7"/>
      <c r="G43" s="7"/>
      <c r="H43" s="7"/>
      <c r="I43" s="7"/>
      <c r="J43" s="7"/>
      <c r="K43" s="7"/>
      <c r="L43" s="7"/>
      <c r="M43" s="7"/>
      <c r="N43" s="8"/>
      <c r="O43" s="8"/>
      <c r="P43" s="9"/>
    </row>
    <row r="44" s="1" customFormat="1" spans="3:16">
      <c r="C44" s="5"/>
      <c r="D44" s="5"/>
      <c r="E44" s="6"/>
      <c r="F44" s="7"/>
      <c r="G44" s="7"/>
      <c r="H44" s="7"/>
      <c r="I44" s="7"/>
      <c r="J44" s="7"/>
      <c r="K44" s="7"/>
      <c r="L44" s="7"/>
      <c r="M44" s="7"/>
      <c r="N44" s="8"/>
      <c r="O44" s="8"/>
      <c r="P44" s="9"/>
    </row>
    <row r="45" s="1" customFormat="1" spans="3:16">
      <c r="C45" s="5"/>
      <c r="D45" s="5"/>
      <c r="E45" s="6"/>
      <c r="F45" s="7"/>
      <c r="G45" s="7"/>
      <c r="H45" s="7"/>
      <c r="I45" s="7"/>
      <c r="J45" s="7"/>
      <c r="K45" s="7"/>
      <c r="L45" s="7"/>
      <c r="M45" s="7"/>
      <c r="N45" s="8"/>
      <c r="O45" s="8"/>
      <c r="P45" s="9"/>
    </row>
    <row r="46" s="1" customFormat="1" spans="3:16">
      <c r="C46" s="5"/>
      <c r="D46" s="5"/>
      <c r="E46" s="6"/>
      <c r="F46" s="7"/>
      <c r="G46" s="7"/>
      <c r="H46" s="7"/>
      <c r="I46" s="7"/>
      <c r="J46" s="7"/>
      <c r="K46" s="7"/>
      <c r="L46" s="7"/>
      <c r="M46" s="7"/>
      <c r="N46" s="8"/>
      <c r="O46" s="8"/>
      <c r="P46" s="9"/>
    </row>
    <row r="47" s="1" customFormat="1" spans="3:16">
      <c r="C47" s="5"/>
      <c r="D47" s="5"/>
      <c r="E47" s="6"/>
      <c r="F47" s="7"/>
      <c r="G47" s="7"/>
      <c r="H47" s="7"/>
      <c r="I47" s="7"/>
      <c r="J47" s="7"/>
      <c r="K47" s="7"/>
      <c r="L47" s="7"/>
      <c r="M47" s="7"/>
      <c r="N47" s="8"/>
      <c r="O47" s="8"/>
      <c r="P47" s="9"/>
    </row>
    <row r="48" s="1" customFormat="1" spans="3:16">
      <c r="C48" s="5"/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9"/>
    </row>
    <row r="49" s="1" customFormat="1" spans="3:16">
      <c r="C49" s="5"/>
      <c r="D49" s="5"/>
      <c r="E49" s="6"/>
      <c r="F49" s="7"/>
      <c r="G49" s="7"/>
      <c r="H49" s="7"/>
      <c r="I49" s="7"/>
      <c r="J49" s="7"/>
      <c r="K49" s="7"/>
      <c r="L49" s="7"/>
      <c r="M49" s="7"/>
      <c r="N49" s="8"/>
      <c r="O49" s="8"/>
      <c r="P49" s="9"/>
    </row>
    <row r="50" s="1" customFormat="1" spans="3:16">
      <c r="C50" s="5"/>
      <c r="D50" s="5"/>
      <c r="E50" s="6"/>
      <c r="F50" s="7"/>
      <c r="G50" s="7"/>
      <c r="H50" s="7"/>
      <c r="I50" s="7"/>
      <c r="J50" s="7"/>
      <c r="K50" s="7"/>
      <c r="L50" s="7"/>
      <c r="M50" s="7"/>
      <c r="N50" s="8"/>
      <c r="O50" s="8"/>
      <c r="P50" s="9"/>
    </row>
  </sheetData>
  <mergeCells count="29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20:N20"/>
    <mergeCell ref="B28:E28"/>
    <mergeCell ref="I28:M28"/>
    <mergeCell ref="A7:A8"/>
    <mergeCell ref="B7:B8"/>
    <mergeCell ref="C7:C8"/>
    <mergeCell ref="D7:D8"/>
    <mergeCell ref="E7:E8"/>
    <mergeCell ref="H9:H12"/>
    <mergeCell ref="I9:I12"/>
    <mergeCell ref="J9:J12"/>
    <mergeCell ref="N7:N8"/>
    <mergeCell ref="N9:N12"/>
  </mergeCells>
  <conditionalFormatting sqref="B10">
    <cfRule type="duplicateValues" dxfId="0" priority="2"/>
  </conditionalFormatting>
  <conditionalFormatting sqref="B12">
    <cfRule type="duplicateValues" dxfId="0" priority="1"/>
  </conditionalFormatting>
  <conditionalFormatting sqref="D1:D8 I22:I28 D29:D1048576 D14:D21">
    <cfRule type="duplicateValues" dxfId="0" priority="6"/>
  </conditionalFormatting>
  <pageMargins left="0.432638888888889" right="0.314583333333333" top="0.393055555555556" bottom="0.511805555555556" header="0.5" footer="0.5"/>
  <pageSetup paperSize="9" scale="7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V52"/>
  <sheetViews>
    <sheetView topLeftCell="A3" workbookViewId="0">
      <selection activeCell="F9" sqref="F9"/>
    </sheetView>
  </sheetViews>
  <sheetFormatPr defaultColWidth="9" defaultRowHeight="14.25"/>
  <cols>
    <col min="1" max="1" width="6.5" style="1" customWidth="1"/>
    <col min="2" max="2" width="12.0666666666667" style="4" customWidth="1"/>
    <col min="3" max="3" width="26.125" style="5" customWidth="1"/>
    <col min="4" max="4" width="16" style="5" customWidth="1"/>
    <col min="5" max="5" width="7.875" style="6" customWidth="1"/>
    <col min="6" max="6" width="12.5" style="7" customWidth="1"/>
    <col min="7" max="7" width="14.25" style="7" customWidth="1"/>
    <col min="8" max="8" width="15.625" style="7" customWidth="1"/>
    <col min="9" max="9" width="17.475" style="7" customWidth="1"/>
    <col min="10" max="10" width="13.9916666666667" style="7" customWidth="1"/>
    <col min="11" max="11" width="13.5416666666667" style="7" customWidth="1"/>
    <col min="12" max="12" width="14.1083333333333" style="7" customWidth="1"/>
    <col min="13" max="13" width="23.4333333333333" style="8" customWidth="1"/>
    <col min="14" max="14" width="15.9083333333333" style="8" customWidth="1"/>
    <col min="15" max="15" width="9" style="9"/>
    <col min="16" max="177" width="9" style="1"/>
    <col min="178" max="178" width="5" style="1" customWidth="1"/>
    <col min="179" max="179" width="15" style="1" customWidth="1"/>
    <col min="180" max="181" width="14.625" style="1" customWidth="1"/>
    <col min="182" max="182" width="6.25" style="1" customWidth="1"/>
    <col min="183" max="185" width="10.125" style="1" customWidth="1"/>
    <col min="186" max="186" width="10.5" style="1" customWidth="1"/>
    <col min="187" max="204" width="9" style="1"/>
    <col min="205" max="205" width="6.5" style="1" customWidth="1"/>
    <col min="206" max="206" width="12.25" style="1" customWidth="1"/>
    <col min="207" max="207" width="28.25" style="1" customWidth="1"/>
    <col min="208" max="208" width="13.75" style="1" customWidth="1"/>
    <col min="209" max="209" width="5.625" style="1" customWidth="1"/>
    <col min="210" max="211" width="9.375" style="1" customWidth="1"/>
    <col min="212" max="212" width="13.125" style="1" customWidth="1"/>
    <col min="213" max="433" width="9" style="1"/>
    <col min="434" max="434" width="5" style="1" customWidth="1"/>
    <col min="435" max="435" width="15" style="1" customWidth="1"/>
    <col min="436" max="437" width="14.625" style="1" customWidth="1"/>
    <col min="438" max="438" width="6.25" style="1" customWidth="1"/>
    <col min="439" max="441" width="10.125" style="1" customWidth="1"/>
    <col min="442" max="442" width="10.5" style="1" customWidth="1"/>
    <col min="443" max="460" width="9" style="1"/>
    <col min="461" max="461" width="6.5" style="1" customWidth="1"/>
    <col min="462" max="462" width="12.25" style="1" customWidth="1"/>
    <col min="463" max="463" width="28.25" style="1" customWidth="1"/>
    <col min="464" max="464" width="13.75" style="1" customWidth="1"/>
    <col min="465" max="465" width="5.625" style="1" customWidth="1"/>
    <col min="466" max="467" width="9.375" style="1" customWidth="1"/>
    <col min="468" max="468" width="13.125" style="1" customWidth="1"/>
    <col min="469" max="689" width="9" style="1"/>
    <col min="690" max="690" width="5" style="1" customWidth="1"/>
    <col min="691" max="691" width="15" style="1" customWidth="1"/>
    <col min="692" max="693" width="14.625" style="1" customWidth="1"/>
    <col min="694" max="694" width="6.25" style="1" customWidth="1"/>
    <col min="695" max="697" width="10.125" style="1" customWidth="1"/>
    <col min="698" max="698" width="10.5" style="1" customWidth="1"/>
    <col min="699" max="716" width="9" style="1"/>
    <col min="717" max="717" width="6.5" style="1" customWidth="1"/>
    <col min="718" max="718" width="12.25" style="1" customWidth="1"/>
    <col min="719" max="719" width="28.25" style="1" customWidth="1"/>
    <col min="720" max="720" width="13.75" style="1" customWidth="1"/>
    <col min="721" max="721" width="5.625" style="1" customWidth="1"/>
    <col min="722" max="723" width="9.375" style="1" customWidth="1"/>
    <col min="724" max="724" width="13.125" style="1" customWidth="1"/>
    <col min="725" max="945" width="9" style="1"/>
    <col min="946" max="946" width="5" style="1" customWidth="1"/>
    <col min="947" max="947" width="15" style="1" customWidth="1"/>
    <col min="948" max="949" width="14.625" style="1" customWidth="1"/>
    <col min="950" max="950" width="6.25" style="1" customWidth="1"/>
    <col min="951" max="953" width="10.125" style="1" customWidth="1"/>
    <col min="954" max="954" width="10.5" style="1" customWidth="1"/>
    <col min="955" max="972" width="9" style="1"/>
    <col min="973" max="973" width="6.5" style="1" customWidth="1"/>
    <col min="974" max="974" width="12.25" style="1" customWidth="1"/>
    <col min="975" max="975" width="28.25" style="1" customWidth="1"/>
    <col min="976" max="976" width="13.75" style="1" customWidth="1"/>
    <col min="977" max="977" width="5.625" style="1" customWidth="1"/>
    <col min="978" max="979" width="9.375" style="1" customWidth="1"/>
    <col min="980" max="980" width="13.125" style="1" customWidth="1"/>
    <col min="981" max="1201" width="9" style="1"/>
    <col min="1202" max="1202" width="5" style="1" customWidth="1"/>
    <col min="1203" max="1203" width="15" style="1" customWidth="1"/>
    <col min="1204" max="1205" width="14.625" style="1" customWidth="1"/>
    <col min="1206" max="1206" width="6.25" style="1" customWidth="1"/>
    <col min="1207" max="1209" width="10.125" style="1" customWidth="1"/>
    <col min="1210" max="1210" width="10.5" style="1" customWidth="1"/>
    <col min="1211" max="1228" width="9" style="1"/>
    <col min="1229" max="1229" width="6.5" style="1" customWidth="1"/>
    <col min="1230" max="1230" width="12.25" style="1" customWidth="1"/>
    <col min="1231" max="1231" width="28.25" style="1" customWidth="1"/>
    <col min="1232" max="1232" width="13.75" style="1" customWidth="1"/>
    <col min="1233" max="1233" width="5.625" style="1" customWidth="1"/>
    <col min="1234" max="1235" width="9.375" style="1" customWidth="1"/>
    <col min="1236" max="1236" width="13.125" style="1" customWidth="1"/>
    <col min="1237" max="1457" width="9" style="1"/>
    <col min="1458" max="1458" width="5" style="1" customWidth="1"/>
    <col min="1459" max="1459" width="15" style="1" customWidth="1"/>
    <col min="1460" max="1461" width="14.625" style="1" customWidth="1"/>
    <col min="1462" max="1462" width="6.25" style="1" customWidth="1"/>
    <col min="1463" max="1465" width="10.125" style="1" customWidth="1"/>
    <col min="1466" max="1466" width="10.5" style="1" customWidth="1"/>
    <col min="1467" max="1484" width="9" style="1"/>
    <col min="1485" max="1485" width="6.5" style="1" customWidth="1"/>
    <col min="1486" max="1486" width="12.25" style="1" customWidth="1"/>
    <col min="1487" max="1487" width="28.25" style="1" customWidth="1"/>
    <col min="1488" max="1488" width="13.75" style="1" customWidth="1"/>
    <col min="1489" max="1489" width="5.625" style="1" customWidth="1"/>
    <col min="1490" max="1491" width="9.375" style="1" customWidth="1"/>
    <col min="1492" max="1492" width="13.125" style="1" customWidth="1"/>
    <col min="1493" max="1713" width="9" style="1"/>
    <col min="1714" max="1714" width="5" style="1" customWidth="1"/>
    <col min="1715" max="1715" width="15" style="1" customWidth="1"/>
    <col min="1716" max="1717" width="14.625" style="1" customWidth="1"/>
    <col min="1718" max="1718" width="6.25" style="1" customWidth="1"/>
    <col min="1719" max="1721" width="10.125" style="1" customWidth="1"/>
    <col min="1722" max="1722" width="10.5" style="1" customWidth="1"/>
    <col min="1723" max="1740" width="9" style="1"/>
    <col min="1741" max="1741" width="6.5" style="1" customWidth="1"/>
    <col min="1742" max="1742" width="12.25" style="1" customWidth="1"/>
    <col min="1743" max="1743" width="28.25" style="1" customWidth="1"/>
    <col min="1744" max="1744" width="13.75" style="1" customWidth="1"/>
    <col min="1745" max="1745" width="5.625" style="1" customWidth="1"/>
    <col min="1746" max="1747" width="9.375" style="1" customWidth="1"/>
    <col min="1748" max="1748" width="13.125" style="1" customWidth="1"/>
    <col min="1749" max="1969" width="9" style="1"/>
    <col min="1970" max="1970" width="5" style="1" customWidth="1"/>
    <col min="1971" max="1971" width="15" style="1" customWidth="1"/>
    <col min="1972" max="1973" width="14.625" style="1" customWidth="1"/>
    <col min="1974" max="1974" width="6.25" style="1" customWidth="1"/>
    <col min="1975" max="1977" width="10.125" style="1" customWidth="1"/>
    <col min="1978" max="1978" width="10.5" style="1" customWidth="1"/>
    <col min="1979" max="1996" width="9" style="1"/>
    <col min="1997" max="1997" width="6.5" style="1" customWidth="1"/>
    <col min="1998" max="1998" width="12.25" style="1" customWidth="1"/>
    <col min="1999" max="1999" width="28.25" style="1" customWidth="1"/>
    <col min="2000" max="2000" width="13.75" style="1" customWidth="1"/>
    <col min="2001" max="2001" width="5.625" style="1" customWidth="1"/>
    <col min="2002" max="2003" width="9.375" style="1" customWidth="1"/>
    <col min="2004" max="2004" width="13.125" style="1" customWidth="1"/>
    <col min="2005" max="2225" width="9" style="1"/>
    <col min="2226" max="2226" width="5" style="1" customWidth="1"/>
    <col min="2227" max="2227" width="15" style="1" customWidth="1"/>
    <col min="2228" max="2229" width="14.625" style="1" customWidth="1"/>
    <col min="2230" max="2230" width="6.25" style="1" customWidth="1"/>
    <col min="2231" max="2233" width="10.125" style="1" customWidth="1"/>
    <col min="2234" max="2234" width="10.5" style="1" customWidth="1"/>
    <col min="2235" max="2252" width="9" style="1"/>
    <col min="2253" max="2253" width="6.5" style="1" customWidth="1"/>
    <col min="2254" max="2254" width="12.25" style="1" customWidth="1"/>
    <col min="2255" max="2255" width="28.25" style="1" customWidth="1"/>
    <col min="2256" max="2256" width="13.75" style="1" customWidth="1"/>
    <col min="2257" max="2257" width="5.625" style="1" customWidth="1"/>
    <col min="2258" max="2259" width="9.375" style="1" customWidth="1"/>
    <col min="2260" max="2260" width="13.125" style="1" customWidth="1"/>
    <col min="2261" max="2481" width="9" style="1"/>
    <col min="2482" max="2482" width="5" style="1" customWidth="1"/>
    <col min="2483" max="2483" width="15" style="1" customWidth="1"/>
    <col min="2484" max="2485" width="14.625" style="1" customWidth="1"/>
    <col min="2486" max="2486" width="6.25" style="1" customWidth="1"/>
    <col min="2487" max="2489" width="10.125" style="1" customWidth="1"/>
    <col min="2490" max="2490" width="10.5" style="1" customWidth="1"/>
    <col min="2491" max="2508" width="9" style="1"/>
    <col min="2509" max="2509" width="6.5" style="1" customWidth="1"/>
    <col min="2510" max="2510" width="12.25" style="1" customWidth="1"/>
    <col min="2511" max="2511" width="28.25" style="1" customWidth="1"/>
    <col min="2512" max="2512" width="13.75" style="1" customWidth="1"/>
    <col min="2513" max="2513" width="5.625" style="1" customWidth="1"/>
    <col min="2514" max="2515" width="9.375" style="1" customWidth="1"/>
    <col min="2516" max="2516" width="13.125" style="1" customWidth="1"/>
    <col min="2517" max="2737" width="9" style="1"/>
    <col min="2738" max="2738" width="5" style="1" customWidth="1"/>
    <col min="2739" max="2739" width="15" style="1" customWidth="1"/>
    <col min="2740" max="2741" width="14.625" style="1" customWidth="1"/>
    <col min="2742" max="2742" width="6.25" style="1" customWidth="1"/>
    <col min="2743" max="2745" width="10.125" style="1" customWidth="1"/>
    <col min="2746" max="2746" width="10.5" style="1" customWidth="1"/>
    <col min="2747" max="2764" width="9" style="1"/>
    <col min="2765" max="2765" width="6.5" style="1" customWidth="1"/>
    <col min="2766" max="2766" width="12.25" style="1" customWidth="1"/>
    <col min="2767" max="2767" width="28.25" style="1" customWidth="1"/>
    <col min="2768" max="2768" width="13.75" style="1" customWidth="1"/>
    <col min="2769" max="2769" width="5.625" style="1" customWidth="1"/>
    <col min="2770" max="2771" width="9.375" style="1" customWidth="1"/>
    <col min="2772" max="2772" width="13.125" style="1" customWidth="1"/>
    <col min="2773" max="2993" width="9" style="1"/>
    <col min="2994" max="2994" width="5" style="1" customWidth="1"/>
    <col min="2995" max="2995" width="15" style="1" customWidth="1"/>
    <col min="2996" max="2997" width="14.625" style="1" customWidth="1"/>
    <col min="2998" max="2998" width="6.25" style="1" customWidth="1"/>
    <col min="2999" max="3001" width="10.125" style="1" customWidth="1"/>
    <col min="3002" max="3002" width="10.5" style="1" customWidth="1"/>
    <col min="3003" max="3020" width="9" style="1"/>
    <col min="3021" max="3021" width="6.5" style="1" customWidth="1"/>
    <col min="3022" max="3022" width="12.25" style="1" customWidth="1"/>
    <col min="3023" max="3023" width="28.25" style="1" customWidth="1"/>
    <col min="3024" max="3024" width="13.75" style="1" customWidth="1"/>
    <col min="3025" max="3025" width="5.625" style="1" customWidth="1"/>
    <col min="3026" max="3027" width="9.375" style="1" customWidth="1"/>
    <col min="3028" max="3028" width="13.125" style="1" customWidth="1"/>
    <col min="3029" max="3249" width="9" style="1"/>
    <col min="3250" max="3250" width="5" style="1" customWidth="1"/>
    <col min="3251" max="3251" width="15" style="1" customWidth="1"/>
    <col min="3252" max="3253" width="14.625" style="1" customWidth="1"/>
    <col min="3254" max="3254" width="6.25" style="1" customWidth="1"/>
    <col min="3255" max="3257" width="10.125" style="1" customWidth="1"/>
    <col min="3258" max="3258" width="10.5" style="1" customWidth="1"/>
    <col min="3259" max="3276" width="9" style="1"/>
    <col min="3277" max="3277" width="6.5" style="1" customWidth="1"/>
    <col min="3278" max="3278" width="12.25" style="1" customWidth="1"/>
    <col min="3279" max="3279" width="28.25" style="1" customWidth="1"/>
    <col min="3280" max="3280" width="13.75" style="1" customWidth="1"/>
    <col min="3281" max="3281" width="5.625" style="1" customWidth="1"/>
    <col min="3282" max="3283" width="9.375" style="1" customWidth="1"/>
    <col min="3284" max="3284" width="13.125" style="1" customWidth="1"/>
    <col min="3285" max="3505" width="9" style="1"/>
    <col min="3506" max="3506" width="5" style="1" customWidth="1"/>
    <col min="3507" max="3507" width="15" style="1" customWidth="1"/>
    <col min="3508" max="3509" width="14.625" style="1" customWidth="1"/>
    <col min="3510" max="3510" width="6.25" style="1" customWidth="1"/>
    <col min="3511" max="3513" width="10.125" style="1" customWidth="1"/>
    <col min="3514" max="3514" width="10.5" style="1" customWidth="1"/>
    <col min="3515" max="3532" width="9" style="1"/>
    <col min="3533" max="3533" width="6.5" style="1" customWidth="1"/>
    <col min="3534" max="3534" width="12.25" style="1" customWidth="1"/>
    <col min="3535" max="3535" width="28.25" style="1" customWidth="1"/>
    <col min="3536" max="3536" width="13.75" style="1" customWidth="1"/>
    <col min="3537" max="3537" width="5.625" style="1" customWidth="1"/>
    <col min="3538" max="3539" width="9.375" style="1" customWidth="1"/>
    <col min="3540" max="3540" width="13.125" style="1" customWidth="1"/>
    <col min="3541" max="3761" width="9" style="1"/>
    <col min="3762" max="3762" width="5" style="1" customWidth="1"/>
    <col min="3763" max="3763" width="15" style="1" customWidth="1"/>
    <col min="3764" max="3765" width="14.625" style="1" customWidth="1"/>
    <col min="3766" max="3766" width="6.25" style="1" customWidth="1"/>
    <col min="3767" max="3769" width="10.125" style="1" customWidth="1"/>
    <col min="3770" max="3770" width="10.5" style="1" customWidth="1"/>
    <col min="3771" max="3788" width="9" style="1"/>
    <col min="3789" max="3789" width="6.5" style="1" customWidth="1"/>
    <col min="3790" max="3790" width="12.25" style="1" customWidth="1"/>
    <col min="3791" max="3791" width="28.25" style="1" customWidth="1"/>
    <col min="3792" max="3792" width="13.75" style="1" customWidth="1"/>
    <col min="3793" max="3793" width="5.625" style="1" customWidth="1"/>
    <col min="3794" max="3795" width="9.375" style="1" customWidth="1"/>
    <col min="3796" max="3796" width="13.125" style="1" customWidth="1"/>
    <col min="3797" max="4017" width="9" style="1"/>
    <col min="4018" max="4018" width="5" style="1" customWidth="1"/>
    <col min="4019" max="4019" width="15" style="1" customWidth="1"/>
    <col min="4020" max="4021" width="14.625" style="1" customWidth="1"/>
    <col min="4022" max="4022" width="6.25" style="1" customWidth="1"/>
    <col min="4023" max="4025" width="10.125" style="1" customWidth="1"/>
    <col min="4026" max="4026" width="10.5" style="1" customWidth="1"/>
    <col min="4027" max="4044" width="9" style="1"/>
    <col min="4045" max="4045" width="6.5" style="1" customWidth="1"/>
    <col min="4046" max="4046" width="12.25" style="1" customWidth="1"/>
    <col min="4047" max="4047" width="28.25" style="1" customWidth="1"/>
    <col min="4048" max="4048" width="13.75" style="1" customWidth="1"/>
    <col min="4049" max="4049" width="5.625" style="1" customWidth="1"/>
    <col min="4050" max="4051" width="9.375" style="1" customWidth="1"/>
    <col min="4052" max="4052" width="13.125" style="1" customWidth="1"/>
    <col min="4053" max="4273" width="9" style="1"/>
    <col min="4274" max="4274" width="5" style="1" customWidth="1"/>
    <col min="4275" max="4275" width="15" style="1" customWidth="1"/>
    <col min="4276" max="4277" width="14.625" style="1" customWidth="1"/>
    <col min="4278" max="4278" width="6.25" style="1" customWidth="1"/>
    <col min="4279" max="4281" width="10.125" style="1" customWidth="1"/>
    <col min="4282" max="4282" width="10.5" style="1" customWidth="1"/>
    <col min="4283" max="4300" width="9" style="1"/>
    <col min="4301" max="4301" width="6.5" style="1" customWidth="1"/>
    <col min="4302" max="4302" width="12.25" style="1" customWidth="1"/>
    <col min="4303" max="4303" width="28.25" style="1" customWidth="1"/>
    <col min="4304" max="4304" width="13.75" style="1" customWidth="1"/>
    <col min="4305" max="4305" width="5.625" style="1" customWidth="1"/>
    <col min="4306" max="4307" width="9.375" style="1" customWidth="1"/>
    <col min="4308" max="4308" width="13.125" style="1" customWidth="1"/>
    <col min="4309" max="4529" width="9" style="1"/>
    <col min="4530" max="4530" width="5" style="1" customWidth="1"/>
    <col min="4531" max="4531" width="15" style="1" customWidth="1"/>
    <col min="4532" max="4533" width="14.625" style="1" customWidth="1"/>
    <col min="4534" max="4534" width="6.25" style="1" customWidth="1"/>
    <col min="4535" max="4537" width="10.125" style="1" customWidth="1"/>
    <col min="4538" max="4538" width="10.5" style="1" customWidth="1"/>
    <col min="4539" max="4556" width="9" style="1"/>
    <col min="4557" max="4557" width="6.5" style="1" customWidth="1"/>
    <col min="4558" max="4558" width="12.25" style="1" customWidth="1"/>
    <col min="4559" max="4559" width="28.25" style="1" customWidth="1"/>
    <col min="4560" max="4560" width="13.75" style="1" customWidth="1"/>
    <col min="4561" max="4561" width="5.625" style="1" customWidth="1"/>
    <col min="4562" max="4563" width="9.375" style="1" customWidth="1"/>
    <col min="4564" max="4564" width="13.125" style="1" customWidth="1"/>
    <col min="4565" max="4785" width="9" style="1"/>
    <col min="4786" max="4786" width="5" style="1" customWidth="1"/>
    <col min="4787" max="4787" width="15" style="1" customWidth="1"/>
    <col min="4788" max="4789" width="14.625" style="1" customWidth="1"/>
    <col min="4790" max="4790" width="6.25" style="1" customWidth="1"/>
    <col min="4791" max="4793" width="10.125" style="1" customWidth="1"/>
    <col min="4794" max="4794" width="10.5" style="1" customWidth="1"/>
    <col min="4795" max="4812" width="9" style="1"/>
    <col min="4813" max="4813" width="6.5" style="1" customWidth="1"/>
    <col min="4814" max="4814" width="12.25" style="1" customWidth="1"/>
    <col min="4815" max="4815" width="28.25" style="1" customWidth="1"/>
    <col min="4816" max="4816" width="13.75" style="1" customWidth="1"/>
    <col min="4817" max="4817" width="5.625" style="1" customWidth="1"/>
    <col min="4818" max="4819" width="9.375" style="1" customWidth="1"/>
    <col min="4820" max="4820" width="13.125" style="1" customWidth="1"/>
    <col min="4821" max="5041" width="9" style="1"/>
    <col min="5042" max="5042" width="5" style="1" customWidth="1"/>
    <col min="5043" max="5043" width="15" style="1" customWidth="1"/>
    <col min="5044" max="5045" width="14.625" style="1" customWidth="1"/>
    <col min="5046" max="5046" width="6.25" style="1" customWidth="1"/>
    <col min="5047" max="5049" width="10.125" style="1" customWidth="1"/>
    <col min="5050" max="5050" width="10.5" style="1" customWidth="1"/>
    <col min="5051" max="5068" width="9" style="1"/>
    <col min="5069" max="5069" width="6.5" style="1" customWidth="1"/>
    <col min="5070" max="5070" width="12.25" style="1" customWidth="1"/>
    <col min="5071" max="5071" width="28.25" style="1" customWidth="1"/>
    <col min="5072" max="5072" width="13.75" style="1" customWidth="1"/>
    <col min="5073" max="5073" width="5.625" style="1" customWidth="1"/>
    <col min="5074" max="5075" width="9.375" style="1" customWidth="1"/>
    <col min="5076" max="5076" width="13.125" style="1" customWidth="1"/>
    <col min="5077" max="5297" width="9" style="1"/>
    <col min="5298" max="5298" width="5" style="1" customWidth="1"/>
    <col min="5299" max="5299" width="15" style="1" customWidth="1"/>
    <col min="5300" max="5301" width="14.625" style="1" customWidth="1"/>
    <col min="5302" max="5302" width="6.25" style="1" customWidth="1"/>
    <col min="5303" max="5305" width="10.125" style="1" customWidth="1"/>
    <col min="5306" max="5306" width="10.5" style="1" customWidth="1"/>
    <col min="5307" max="5324" width="9" style="1"/>
    <col min="5325" max="5325" width="6.5" style="1" customWidth="1"/>
    <col min="5326" max="5326" width="12.25" style="1" customWidth="1"/>
    <col min="5327" max="5327" width="28.25" style="1" customWidth="1"/>
    <col min="5328" max="5328" width="13.75" style="1" customWidth="1"/>
    <col min="5329" max="5329" width="5.625" style="1" customWidth="1"/>
    <col min="5330" max="5331" width="9.375" style="1" customWidth="1"/>
    <col min="5332" max="5332" width="13.125" style="1" customWidth="1"/>
    <col min="5333" max="5553" width="9" style="1"/>
    <col min="5554" max="5554" width="5" style="1" customWidth="1"/>
    <col min="5555" max="5555" width="15" style="1" customWidth="1"/>
    <col min="5556" max="5557" width="14.625" style="1" customWidth="1"/>
    <col min="5558" max="5558" width="6.25" style="1" customWidth="1"/>
    <col min="5559" max="5561" width="10.125" style="1" customWidth="1"/>
    <col min="5562" max="5562" width="10.5" style="1" customWidth="1"/>
    <col min="5563" max="5580" width="9" style="1"/>
    <col min="5581" max="5581" width="6.5" style="1" customWidth="1"/>
    <col min="5582" max="5582" width="12.25" style="1" customWidth="1"/>
    <col min="5583" max="5583" width="28.25" style="1" customWidth="1"/>
    <col min="5584" max="5584" width="13.75" style="1" customWidth="1"/>
    <col min="5585" max="5585" width="5.625" style="1" customWidth="1"/>
    <col min="5586" max="5587" width="9.375" style="1" customWidth="1"/>
    <col min="5588" max="5588" width="13.125" style="1" customWidth="1"/>
    <col min="5589" max="5809" width="9" style="1"/>
    <col min="5810" max="5810" width="5" style="1" customWidth="1"/>
    <col min="5811" max="5811" width="15" style="1" customWidth="1"/>
    <col min="5812" max="5813" width="14.625" style="1" customWidth="1"/>
    <col min="5814" max="5814" width="6.25" style="1" customWidth="1"/>
    <col min="5815" max="5817" width="10.125" style="1" customWidth="1"/>
    <col min="5818" max="5818" width="10.5" style="1" customWidth="1"/>
    <col min="5819" max="5836" width="9" style="1"/>
    <col min="5837" max="5837" width="6.5" style="1" customWidth="1"/>
    <col min="5838" max="5838" width="12.25" style="1" customWidth="1"/>
    <col min="5839" max="5839" width="28.25" style="1" customWidth="1"/>
    <col min="5840" max="5840" width="13.75" style="1" customWidth="1"/>
    <col min="5841" max="5841" width="5.625" style="1" customWidth="1"/>
    <col min="5842" max="5843" width="9.375" style="1" customWidth="1"/>
    <col min="5844" max="5844" width="13.125" style="1" customWidth="1"/>
    <col min="5845" max="6065" width="9" style="1"/>
    <col min="6066" max="6066" width="5" style="1" customWidth="1"/>
    <col min="6067" max="6067" width="15" style="1" customWidth="1"/>
    <col min="6068" max="6069" width="14.625" style="1" customWidth="1"/>
    <col min="6070" max="6070" width="6.25" style="1" customWidth="1"/>
    <col min="6071" max="6073" width="10.125" style="1" customWidth="1"/>
    <col min="6074" max="6074" width="10.5" style="1" customWidth="1"/>
    <col min="6075" max="6092" width="9" style="1"/>
    <col min="6093" max="6093" width="6.5" style="1" customWidth="1"/>
    <col min="6094" max="6094" width="12.25" style="1" customWidth="1"/>
    <col min="6095" max="6095" width="28.25" style="1" customWidth="1"/>
    <col min="6096" max="6096" width="13.75" style="1" customWidth="1"/>
    <col min="6097" max="6097" width="5.625" style="1" customWidth="1"/>
    <col min="6098" max="6099" width="9.375" style="1" customWidth="1"/>
    <col min="6100" max="6100" width="13.125" style="1" customWidth="1"/>
    <col min="6101" max="6321" width="9" style="1"/>
    <col min="6322" max="6322" width="5" style="1" customWidth="1"/>
    <col min="6323" max="6323" width="15" style="1" customWidth="1"/>
    <col min="6324" max="6325" width="14.625" style="1" customWidth="1"/>
    <col min="6326" max="6326" width="6.25" style="1" customWidth="1"/>
    <col min="6327" max="6329" width="10.125" style="1" customWidth="1"/>
    <col min="6330" max="6330" width="10.5" style="1" customWidth="1"/>
    <col min="6331" max="6348" width="9" style="1"/>
    <col min="6349" max="6349" width="6.5" style="1" customWidth="1"/>
    <col min="6350" max="6350" width="12.25" style="1" customWidth="1"/>
    <col min="6351" max="6351" width="28.25" style="1" customWidth="1"/>
    <col min="6352" max="6352" width="13.75" style="1" customWidth="1"/>
    <col min="6353" max="6353" width="5.625" style="1" customWidth="1"/>
    <col min="6354" max="6355" width="9.375" style="1" customWidth="1"/>
    <col min="6356" max="6356" width="13.125" style="1" customWidth="1"/>
    <col min="6357" max="6577" width="9" style="1"/>
    <col min="6578" max="6578" width="5" style="1" customWidth="1"/>
    <col min="6579" max="6579" width="15" style="1" customWidth="1"/>
    <col min="6580" max="6581" width="14.625" style="1" customWidth="1"/>
    <col min="6582" max="6582" width="6.25" style="1" customWidth="1"/>
    <col min="6583" max="6585" width="10.125" style="1" customWidth="1"/>
    <col min="6586" max="6586" width="10.5" style="1" customWidth="1"/>
    <col min="6587" max="6604" width="9" style="1"/>
    <col min="6605" max="6605" width="6.5" style="1" customWidth="1"/>
    <col min="6606" max="6606" width="12.25" style="1" customWidth="1"/>
    <col min="6607" max="6607" width="28.25" style="1" customWidth="1"/>
    <col min="6608" max="6608" width="13.75" style="1" customWidth="1"/>
    <col min="6609" max="6609" width="5.625" style="1" customWidth="1"/>
    <col min="6610" max="6611" width="9.375" style="1" customWidth="1"/>
    <col min="6612" max="6612" width="13.125" style="1" customWidth="1"/>
    <col min="6613" max="6833" width="9" style="1"/>
    <col min="6834" max="6834" width="5" style="1" customWidth="1"/>
    <col min="6835" max="6835" width="15" style="1" customWidth="1"/>
    <col min="6836" max="6837" width="14.625" style="1" customWidth="1"/>
    <col min="6838" max="6838" width="6.25" style="1" customWidth="1"/>
    <col min="6839" max="6841" width="10.125" style="1" customWidth="1"/>
    <col min="6842" max="6842" width="10.5" style="1" customWidth="1"/>
    <col min="6843" max="6860" width="9" style="1"/>
    <col min="6861" max="6861" width="6.5" style="1" customWidth="1"/>
    <col min="6862" max="6862" width="12.25" style="1" customWidth="1"/>
    <col min="6863" max="6863" width="28.25" style="1" customWidth="1"/>
    <col min="6864" max="6864" width="13.75" style="1" customWidth="1"/>
    <col min="6865" max="6865" width="5.625" style="1" customWidth="1"/>
    <col min="6866" max="6867" width="9.375" style="1" customWidth="1"/>
    <col min="6868" max="6868" width="13.125" style="1" customWidth="1"/>
    <col min="6869" max="7089" width="9" style="1"/>
    <col min="7090" max="7090" width="5" style="1" customWidth="1"/>
    <col min="7091" max="7091" width="15" style="1" customWidth="1"/>
    <col min="7092" max="7093" width="14.625" style="1" customWidth="1"/>
    <col min="7094" max="7094" width="6.25" style="1" customWidth="1"/>
    <col min="7095" max="7097" width="10.125" style="1" customWidth="1"/>
    <col min="7098" max="7098" width="10.5" style="1" customWidth="1"/>
    <col min="7099" max="7116" width="9" style="1"/>
    <col min="7117" max="7117" width="6.5" style="1" customWidth="1"/>
    <col min="7118" max="7118" width="12.25" style="1" customWidth="1"/>
    <col min="7119" max="7119" width="28.25" style="1" customWidth="1"/>
    <col min="7120" max="7120" width="13.75" style="1" customWidth="1"/>
    <col min="7121" max="7121" width="5.625" style="1" customWidth="1"/>
    <col min="7122" max="7123" width="9.375" style="1" customWidth="1"/>
    <col min="7124" max="7124" width="13.125" style="1" customWidth="1"/>
    <col min="7125" max="7345" width="9" style="1"/>
    <col min="7346" max="7346" width="5" style="1" customWidth="1"/>
    <col min="7347" max="7347" width="15" style="1" customWidth="1"/>
    <col min="7348" max="7349" width="14.625" style="1" customWidth="1"/>
    <col min="7350" max="7350" width="6.25" style="1" customWidth="1"/>
    <col min="7351" max="7353" width="10.125" style="1" customWidth="1"/>
    <col min="7354" max="7354" width="10.5" style="1" customWidth="1"/>
    <col min="7355" max="7372" width="9" style="1"/>
    <col min="7373" max="7373" width="6.5" style="1" customWidth="1"/>
    <col min="7374" max="7374" width="12.25" style="1" customWidth="1"/>
    <col min="7375" max="7375" width="28.25" style="1" customWidth="1"/>
    <col min="7376" max="7376" width="13.75" style="1" customWidth="1"/>
    <col min="7377" max="7377" width="5.625" style="1" customWidth="1"/>
    <col min="7378" max="7379" width="9.375" style="1" customWidth="1"/>
    <col min="7380" max="7380" width="13.125" style="1" customWidth="1"/>
    <col min="7381" max="7601" width="9" style="1"/>
    <col min="7602" max="7602" width="5" style="1" customWidth="1"/>
    <col min="7603" max="7603" width="15" style="1" customWidth="1"/>
    <col min="7604" max="7605" width="14.625" style="1" customWidth="1"/>
    <col min="7606" max="7606" width="6.25" style="1" customWidth="1"/>
    <col min="7607" max="7609" width="10.125" style="1" customWidth="1"/>
    <col min="7610" max="7610" width="10.5" style="1" customWidth="1"/>
    <col min="7611" max="7628" width="9" style="1"/>
    <col min="7629" max="7629" width="6.5" style="1" customWidth="1"/>
    <col min="7630" max="7630" width="12.25" style="1" customWidth="1"/>
    <col min="7631" max="7631" width="28.25" style="1" customWidth="1"/>
    <col min="7632" max="7632" width="13.75" style="1" customWidth="1"/>
    <col min="7633" max="7633" width="5.625" style="1" customWidth="1"/>
    <col min="7634" max="7635" width="9.375" style="1" customWidth="1"/>
    <col min="7636" max="7636" width="13.125" style="1" customWidth="1"/>
    <col min="7637" max="7857" width="9" style="1"/>
    <col min="7858" max="7858" width="5" style="1" customWidth="1"/>
    <col min="7859" max="7859" width="15" style="1" customWidth="1"/>
    <col min="7860" max="7861" width="14.625" style="1" customWidth="1"/>
    <col min="7862" max="7862" width="6.25" style="1" customWidth="1"/>
    <col min="7863" max="7865" width="10.125" style="1" customWidth="1"/>
    <col min="7866" max="7866" width="10.5" style="1" customWidth="1"/>
    <col min="7867" max="7884" width="9" style="1"/>
    <col min="7885" max="7885" width="6.5" style="1" customWidth="1"/>
    <col min="7886" max="7886" width="12.25" style="1" customWidth="1"/>
    <col min="7887" max="7887" width="28.25" style="1" customWidth="1"/>
    <col min="7888" max="7888" width="13.75" style="1" customWidth="1"/>
    <col min="7889" max="7889" width="5.625" style="1" customWidth="1"/>
    <col min="7890" max="7891" width="9.375" style="1" customWidth="1"/>
    <col min="7892" max="7892" width="13.125" style="1" customWidth="1"/>
    <col min="7893" max="8113" width="9" style="1"/>
    <col min="8114" max="8114" width="5" style="1" customWidth="1"/>
    <col min="8115" max="8115" width="15" style="1" customWidth="1"/>
    <col min="8116" max="8117" width="14.625" style="1" customWidth="1"/>
    <col min="8118" max="8118" width="6.25" style="1" customWidth="1"/>
    <col min="8119" max="8121" width="10.125" style="1" customWidth="1"/>
    <col min="8122" max="8122" width="10.5" style="1" customWidth="1"/>
    <col min="8123" max="8140" width="9" style="1"/>
    <col min="8141" max="8141" width="6.5" style="1" customWidth="1"/>
    <col min="8142" max="8142" width="12.25" style="1" customWidth="1"/>
    <col min="8143" max="8143" width="28.25" style="1" customWidth="1"/>
    <col min="8144" max="8144" width="13.75" style="1" customWidth="1"/>
    <col min="8145" max="8145" width="5.625" style="1" customWidth="1"/>
    <col min="8146" max="8147" width="9.375" style="1" customWidth="1"/>
    <col min="8148" max="8148" width="13.125" style="1" customWidth="1"/>
    <col min="8149" max="8369" width="9" style="1"/>
    <col min="8370" max="8370" width="5" style="1" customWidth="1"/>
    <col min="8371" max="8371" width="15" style="1" customWidth="1"/>
    <col min="8372" max="8373" width="14.625" style="1" customWidth="1"/>
    <col min="8374" max="8374" width="6.25" style="1" customWidth="1"/>
    <col min="8375" max="8377" width="10.125" style="1" customWidth="1"/>
    <col min="8378" max="8378" width="10.5" style="1" customWidth="1"/>
    <col min="8379" max="8396" width="9" style="1"/>
    <col min="8397" max="8397" width="6.5" style="1" customWidth="1"/>
    <col min="8398" max="8398" width="12.25" style="1" customWidth="1"/>
    <col min="8399" max="8399" width="28.25" style="1" customWidth="1"/>
    <col min="8400" max="8400" width="13.75" style="1" customWidth="1"/>
    <col min="8401" max="8401" width="5.625" style="1" customWidth="1"/>
    <col min="8402" max="8403" width="9.375" style="1" customWidth="1"/>
    <col min="8404" max="8404" width="13.125" style="1" customWidth="1"/>
    <col min="8405" max="8625" width="9" style="1"/>
    <col min="8626" max="8626" width="5" style="1" customWidth="1"/>
    <col min="8627" max="8627" width="15" style="1" customWidth="1"/>
    <col min="8628" max="8629" width="14.625" style="1" customWidth="1"/>
    <col min="8630" max="8630" width="6.25" style="1" customWidth="1"/>
    <col min="8631" max="8633" width="10.125" style="1" customWidth="1"/>
    <col min="8634" max="8634" width="10.5" style="1" customWidth="1"/>
    <col min="8635" max="8652" width="9" style="1"/>
    <col min="8653" max="8653" width="6.5" style="1" customWidth="1"/>
    <col min="8654" max="8654" width="12.25" style="1" customWidth="1"/>
    <col min="8655" max="8655" width="28.25" style="1" customWidth="1"/>
    <col min="8656" max="8656" width="13.75" style="1" customWidth="1"/>
    <col min="8657" max="8657" width="5.625" style="1" customWidth="1"/>
    <col min="8658" max="8659" width="9.375" style="1" customWidth="1"/>
    <col min="8660" max="8660" width="13.125" style="1" customWidth="1"/>
    <col min="8661" max="8881" width="9" style="1"/>
    <col min="8882" max="8882" width="5" style="1" customWidth="1"/>
    <col min="8883" max="8883" width="15" style="1" customWidth="1"/>
    <col min="8884" max="8885" width="14.625" style="1" customWidth="1"/>
    <col min="8886" max="8886" width="6.25" style="1" customWidth="1"/>
    <col min="8887" max="8889" width="10.125" style="1" customWidth="1"/>
    <col min="8890" max="8890" width="10.5" style="1" customWidth="1"/>
    <col min="8891" max="8908" width="9" style="1"/>
    <col min="8909" max="8909" width="6.5" style="1" customWidth="1"/>
    <col min="8910" max="8910" width="12.25" style="1" customWidth="1"/>
    <col min="8911" max="8911" width="28.25" style="1" customWidth="1"/>
    <col min="8912" max="8912" width="13.75" style="1" customWidth="1"/>
    <col min="8913" max="8913" width="5.625" style="1" customWidth="1"/>
    <col min="8914" max="8915" width="9.375" style="1" customWidth="1"/>
    <col min="8916" max="8916" width="13.125" style="1" customWidth="1"/>
    <col min="8917" max="9137" width="9" style="1"/>
    <col min="9138" max="9138" width="5" style="1" customWidth="1"/>
    <col min="9139" max="9139" width="15" style="1" customWidth="1"/>
    <col min="9140" max="9141" width="14.625" style="1" customWidth="1"/>
    <col min="9142" max="9142" width="6.25" style="1" customWidth="1"/>
    <col min="9143" max="9145" width="10.125" style="1" customWidth="1"/>
    <col min="9146" max="9146" width="10.5" style="1" customWidth="1"/>
    <col min="9147" max="9164" width="9" style="1"/>
    <col min="9165" max="9165" width="6.5" style="1" customWidth="1"/>
    <col min="9166" max="9166" width="12.25" style="1" customWidth="1"/>
    <col min="9167" max="9167" width="28.25" style="1" customWidth="1"/>
    <col min="9168" max="9168" width="13.75" style="1" customWidth="1"/>
    <col min="9169" max="9169" width="5.625" style="1" customWidth="1"/>
    <col min="9170" max="9171" width="9.375" style="1" customWidth="1"/>
    <col min="9172" max="9172" width="13.125" style="1" customWidth="1"/>
    <col min="9173" max="9393" width="9" style="1"/>
    <col min="9394" max="9394" width="5" style="1" customWidth="1"/>
    <col min="9395" max="9395" width="15" style="1" customWidth="1"/>
    <col min="9396" max="9397" width="14.625" style="1" customWidth="1"/>
    <col min="9398" max="9398" width="6.25" style="1" customWidth="1"/>
    <col min="9399" max="9401" width="10.125" style="1" customWidth="1"/>
    <col min="9402" max="9402" width="10.5" style="1" customWidth="1"/>
    <col min="9403" max="9420" width="9" style="1"/>
    <col min="9421" max="9421" width="6.5" style="1" customWidth="1"/>
    <col min="9422" max="9422" width="12.25" style="1" customWidth="1"/>
    <col min="9423" max="9423" width="28.25" style="1" customWidth="1"/>
    <col min="9424" max="9424" width="13.75" style="1" customWidth="1"/>
    <col min="9425" max="9425" width="5.625" style="1" customWidth="1"/>
    <col min="9426" max="9427" width="9.375" style="1" customWidth="1"/>
    <col min="9428" max="9428" width="13.125" style="1" customWidth="1"/>
    <col min="9429" max="9649" width="9" style="1"/>
    <col min="9650" max="9650" width="5" style="1" customWidth="1"/>
    <col min="9651" max="9651" width="15" style="1" customWidth="1"/>
    <col min="9652" max="9653" width="14.625" style="1" customWidth="1"/>
    <col min="9654" max="9654" width="6.25" style="1" customWidth="1"/>
    <col min="9655" max="9657" width="10.125" style="1" customWidth="1"/>
    <col min="9658" max="9658" width="10.5" style="1" customWidth="1"/>
    <col min="9659" max="9676" width="9" style="1"/>
    <col min="9677" max="9677" width="6.5" style="1" customWidth="1"/>
    <col min="9678" max="9678" width="12.25" style="1" customWidth="1"/>
    <col min="9679" max="9679" width="28.25" style="1" customWidth="1"/>
    <col min="9680" max="9680" width="13.75" style="1" customWidth="1"/>
    <col min="9681" max="9681" width="5.625" style="1" customWidth="1"/>
    <col min="9682" max="9683" width="9.375" style="1" customWidth="1"/>
    <col min="9684" max="9684" width="13.125" style="1" customWidth="1"/>
    <col min="9685" max="9905" width="9" style="1"/>
    <col min="9906" max="9906" width="5" style="1" customWidth="1"/>
    <col min="9907" max="9907" width="15" style="1" customWidth="1"/>
    <col min="9908" max="9909" width="14.625" style="1" customWidth="1"/>
    <col min="9910" max="9910" width="6.25" style="1" customWidth="1"/>
    <col min="9911" max="9913" width="10.125" style="1" customWidth="1"/>
    <col min="9914" max="9914" width="10.5" style="1" customWidth="1"/>
    <col min="9915" max="9932" width="9" style="1"/>
    <col min="9933" max="9933" width="6.5" style="1" customWidth="1"/>
    <col min="9934" max="9934" width="12.25" style="1" customWidth="1"/>
    <col min="9935" max="9935" width="28.25" style="1" customWidth="1"/>
    <col min="9936" max="9936" width="13.75" style="1" customWidth="1"/>
    <col min="9937" max="9937" width="5.625" style="1" customWidth="1"/>
    <col min="9938" max="9939" width="9.375" style="1" customWidth="1"/>
    <col min="9940" max="9940" width="13.125" style="1" customWidth="1"/>
    <col min="9941" max="10161" width="9" style="1"/>
    <col min="10162" max="10162" width="5" style="1" customWidth="1"/>
    <col min="10163" max="10163" width="15" style="1" customWidth="1"/>
    <col min="10164" max="10165" width="14.625" style="1" customWidth="1"/>
    <col min="10166" max="10166" width="6.25" style="1" customWidth="1"/>
    <col min="10167" max="10169" width="10.125" style="1" customWidth="1"/>
    <col min="10170" max="10170" width="10.5" style="1" customWidth="1"/>
    <col min="10171" max="10188" width="9" style="1"/>
    <col min="10189" max="10189" width="6.5" style="1" customWidth="1"/>
    <col min="10190" max="10190" width="12.25" style="1" customWidth="1"/>
    <col min="10191" max="10191" width="28.25" style="1" customWidth="1"/>
    <col min="10192" max="10192" width="13.75" style="1" customWidth="1"/>
    <col min="10193" max="10193" width="5.625" style="1" customWidth="1"/>
    <col min="10194" max="10195" width="9.375" style="1" customWidth="1"/>
    <col min="10196" max="10196" width="13.125" style="1" customWidth="1"/>
    <col min="10197" max="10417" width="9" style="1"/>
    <col min="10418" max="10418" width="5" style="1" customWidth="1"/>
    <col min="10419" max="10419" width="15" style="1" customWidth="1"/>
    <col min="10420" max="10421" width="14.625" style="1" customWidth="1"/>
    <col min="10422" max="10422" width="6.25" style="1" customWidth="1"/>
    <col min="10423" max="10425" width="10.125" style="1" customWidth="1"/>
    <col min="10426" max="10426" width="10.5" style="1" customWidth="1"/>
    <col min="10427" max="10444" width="9" style="1"/>
    <col min="10445" max="10445" width="6.5" style="1" customWidth="1"/>
    <col min="10446" max="10446" width="12.25" style="1" customWidth="1"/>
    <col min="10447" max="10447" width="28.25" style="1" customWidth="1"/>
    <col min="10448" max="10448" width="13.75" style="1" customWidth="1"/>
    <col min="10449" max="10449" width="5.625" style="1" customWidth="1"/>
    <col min="10450" max="10451" width="9.375" style="1" customWidth="1"/>
    <col min="10452" max="10452" width="13.125" style="1" customWidth="1"/>
    <col min="10453" max="10673" width="9" style="1"/>
    <col min="10674" max="10674" width="5" style="1" customWidth="1"/>
    <col min="10675" max="10675" width="15" style="1" customWidth="1"/>
    <col min="10676" max="10677" width="14.625" style="1" customWidth="1"/>
    <col min="10678" max="10678" width="6.25" style="1" customWidth="1"/>
    <col min="10679" max="10681" width="10.125" style="1" customWidth="1"/>
    <col min="10682" max="10682" width="10.5" style="1" customWidth="1"/>
    <col min="10683" max="10700" width="9" style="1"/>
    <col min="10701" max="10701" width="6.5" style="1" customWidth="1"/>
    <col min="10702" max="10702" width="12.25" style="1" customWidth="1"/>
    <col min="10703" max="10703" width="28.25" style="1" customWidth="1"/>
    <col min="10704" max="10704" width="13.75" style="1" customWidth="1"/>
    <col min="10705" max="10705" width="5.625" style="1" customWidth="1"/>
    <col min="10706" max="10707" width="9.375" style="1" customWidth="1"/>
    <col min="10708" max="10708" width="13.125" style="1" customWidth="1"/>
    <col min="10709" max="10929" width="9" style="1"/>
    <col min="10930" max="10930" width="5" style="1" customWidth="1"/>
    <col min="10931" max="10931" width="15" style="1" customWidth="1"/>
    <col min="10932" max="10933" width="14.625" style="1" customWidth="1"/>
    <col min="10934" max="10934" width="6.25" style="1" customWidth="1"/>
    <col min="10935" max="10937" width="10.125" style="1" customWidth="1"/>
    <col min="10938" max="10938" width="10.5" style="1" customWidth="1"/>
    <col min="10939" max="10956" width="9" style="1"/>
    <col min="10957" max="10957" width="6.5" style="1" customWidth="1"/>
    <col min="10958" max="10958" width="12.25" style="1" customWidth="1"/>
    <col min="10959" max="10959" width="28.25" style="1" customWidth="1"/>
    <col min="10960" max="10960" width="13.75" style="1" customWidth="1"/>
    <col min="10961" max="10961" width="5.625" style="1" customWidth="1"/>
    <col min="10962" max="10963" width="9.375" style="1" customWidth="1"/>
    <col min="10964" max="10964" width="13.125" style="1" customWidth="1"/>
    <col min="10965" max="11185" width="9" style="1"/>
    <col min="11186" max="11186" width="5" style="1" customWidth="1"/>
    <col min="11187" max="11187" width="15" style="1" customWidth="1"/>
    <col min="11188" max="11189" width="14.625" style="1" customWidth="1"/>
    <col min="11190" max="11190" width="6.25" style="1" customWidth="1"/>
    <col min="11191" max="11193" width="10.125" style="1" customWidth="1"/>
    <col min="11194" max="11194" width="10.5" style="1" customWidth="1"/>
    <col min="11195" max="11212" width="9" style="1"/>
    <col min="11213" max="11213" width="6.5" style="1" customWidth="1"/>
    <col min="11214" max="11214" width="12.25" style="1" customWidth="1"/>
    <col min="11215" max="11215" width="28.25" style="1" customWidth="1"/>
    <col min="11216" max="11216" width="13.75" style="1" customWidth="1"/>
    <col min="11217" max="11217" width="5.625" style="1" customWidth="1"/>
    <col min="11218" max="11219" width="9.375" style="1" customWidth="1"/>
    <col min="11220" max="11220" width="13.125" style="1" customWidth="1"/>
    <col min="11221" max="11441" width="9" style="1"/>
    <col min="11442" max="11442" width="5" style="1" customWidth="1"/>
    <col min="11443" max="11443" width="15" style="1" customWidth="1"/>
    <col min="11444" max="11445" width="14.625" style="1" customWidth="1"/>
    <col min="11446" max="11446" width="6.25" style="1" customWidth="1"/>
    <col min="11447" max="11449" width="10.125" style="1" customWidth="1"/>
    <col min="11450" max="11450" width="10.5" style="1" customWidth="1"/>
    <col min="11451" max="11468" width="9" style="1"/>
    <col min="11469" max="11469" width="6.5" style="1" customWidth="1"/>
    <col min="11470" max="11470" width="12.25" style="1" customWidth="1"/>
    <col min="11471" max="11471" width="28.25" style="1" customWidth="1"/>
    <col min="11472" max="11472" width="13.75" style="1" customWidth="1"/>
    <col min="11473" max="11473" width="5.625" style="1" customWidth="1"/>
    <col min="11474" max="11475" width="9.375" style="1" customWidth="1"/>
    <col min="11476" max="11476" width="13.125" style="1" customWidth="1"/>
    <col min="11477" max="11697" width="9" style="1"/>
    <col min="11698" max="11698" width="5" style="1" customWidth="1"/>
    <col min="11699" max="11699" width="15" style="1" customWidth="1"/>
    <col min="11700" max="11701" width="14.625" style="1" customWidth="1"/>
    <col min="11702" max="11702" width="6.25" style="1" customWidth="1"/>
    <col min="11703" max="11705" width="10.125" style="1" customWidth="1"/>
    <col min="11706" max="11706" width="10.5" style="1" customWidth="1"/>
    <col min="11707" max="11724" width="9" style="1"/>
    <col min="11725" max="11725" width="6.5" style="1" customWidth="1"/>
    <col min="11726" max="11726" width="12.25" style="1" customWidth="1"/>
    <col min="11727" max="11727" width="28.25" style="1" customWidth="1"/>
    <col min="11728" max="11728" width="13.75" style="1" customWidth="1"/>
    <col min="11729" max="11729" width="5.625" style="1" customWidth="1"/>
    <col min="11730" max="11731" width="9.375" style="1" customWidth="1"/>
    <col min="11732" max="11732" width="13.125" style="1" customWidth="1"/>
    <col min="11733" max="11953" width="9" style="1"/>
    <col min="11954" max="11954" width="5" style="1" customWidth="1"/>
    <col min="11955" max="11955" width="15" style="1" customWidth="1"/>
    <col min="11956" max="11957" width="14.625" style="1" customWidth="1"/>
    <col min="11958" max="11958" width="6.25" style="1" customWidth="1"/>
    <col min="11959" max="11961" width="10.125" style="1" customWidth="1"/>
    <col min="11962" max="11962" width="10.5" style="1" customWidth="1"/>
    <col min="11963" max="11980" width="9" style="1"/>
    <col min="11981" max="11981" width="6.5" style="1" customWidth="1"/>
    <col min="11982" max="11982" width="12.25" style="1" customWidth="1"/>
    <col min="11983" max="11983" width="28.25" style="1" customWidth="1"/>
    <col min="11984" max="11984" width="13.75" style="1" customWidth="1"/>
    <col min="11985" max="11985" width="5.625" style="1" customWidth="1"/>
    <col min="11986" max="11987" width="9.375" style="1" customWidth="1"/>
    <col min="11988" max="11988" width="13.125" style="1" customWidth="1"/>
    <col min="11989" max="12209" width="9" style="1"/>
    <col min="12210" max="12210" width="5" style="1" customWidth="1"/>
    <col min="12211" max="12211" width="15" style="1" customWidth="1"/>
    <col min="12212" max="12213" width="14.625" style="1" customWidth="1"/>
    <col min="12214" max="12214" width="6.25" style="1" customWidth="1"/>
    <col min="12215" max="12217" width="10.125" style="1" customWidth="1"/>
    <col min="12218" max="12218" width="10.5" style="1" customWidth="1"/>
    <col min="12219" max="12236" width="9" style="1"/>
    <col min="12237" max="12237" width="6.5" style="1" customWidth="1"/>
    <col min="12238" max="12238" width="12.25" style="1" customWidth="1"/>
    <col min="12239" max="12239" width="28.25" style="1" customWidth="1"/>
    <col min="12240" max="12240" width="13.75" style="1" customWidth="1"/>
    <col min="12241" max="12241" width="5.625" style="1" customWidth="1"/>
    <col min="12242" max="12243" width="9.375" style="1" customWidth="1"/>
    <col min="12244" max="12244" width="13.125" style="1" customWidth="1"/>
    <col min="12245" max="12465" width="9" style="1"/>
    <col min="12466" max="12466" width="5" style="1" customWidth="1"/>
    <col min="12467" max="12467" width="15" style="1" customWidth="1"/>
    <col min="12468" max="12469" width="14.625" style="1" customWidth="1"/>
    <col min="12470" max="12470" width="6.25" style="1" customWidth="1"/>
    <col min="12471" max="12473" width="10.125" style="1" customWidth="1"/>
    <col min="12474" max="12474" width="10.5" style="1" customWidth="1"/>
    <col min="12475" max="12492" width="9" style="1"/>
    <col min="12493" max="12493" width="6.5" style="1" customWidth="1"/>
    <col min="12494" max="12494" width="12.25" style="1" customWidth="1"/>
    <col min="12495" max="12495" width="28.25" style="1" customWidth="1"/>
    <col min="12496" max="12496" width="13.75" style="1" customWidth="1"/>
    <col min="12497" max="12497" width="5.625" style="1" customWidth="1"/>
    <col min="12498" max="12499" width="9.375" style="1" customWidth="1"/>
    <col min="12500" max="12500" width="13.125" style="1" customWidth="1"/>
    <col min="12501" max="12721" width="9" style="1"/>
    <col min="12722" max="12722" width="5" style="1" customWidth="1"/>
    <col min="12723" max="12723" width="15" style="1" customWidth="1"/>
    <col min="12724" max="12725" width="14.625" style="1" customWidth="1"/>
    <col min="12726" max="12726" width="6.25" style="1" customWidth="1"/>
    <col min="12727" max="12729" width="10.125" style="1" customWidth="1"/>
    <col min="12730" max="12730" width="10.5" style="1" customWidth="1"/>
    <col min="12731" max="12748" width="9" style="1"/>
    <col min="12749" max="12749" width="6.5" style="1" customWidth="1"/>
    <col min="12750" max="12750" width="12.25" style="1" customWidth="1"/>
    <col min="12751" max="12751" width="28.25" style="1" customWidth="1"/>
    <col min="12752" max="12752" width="13.75" style="1" customWidth="1"/>
    <col min="12753" max="12753" width="5.625" style="1" customWidth="1"/>
    <col min="12754" max="12755" width="9.375" style="1" customWidth="1"/>
    <col min="12756" max="12756" width="13.125" style="1" customWidth="1"/>
    <col min="12757" max="12977" width="9" style="1"/>
    <col min="12978" max="12978" width="5" style="1" customWidth="1"/>
    <col min="12979" max="12979" width="15" style="1" customWidth="1"/>
    <col min="12980" max="12981" width="14.625" style="1" customWidth="1"/>
    <col min="12982" max="12982" width="6.25" style="1" customWidth="1"/>
    <col min="12983" max="12985" width="10.125" style="1" customWidth="1"/>
    <col min="12986" max="12986" width="10.5" style="1" customWidth="1"/>
    <col min="12987" max="13004" width="9" style="1"/>
    <col min="13005" max="13005" width="6.5" style="1" customWidth="1"/>
    <col min="13006" max="13006" width="12.25" style="1" customWidth="1"/>
    <col min="13007" max="13007" width="28.25" style="1" customWidth="1"/>
    <col min="13008" max="13008" width="13.75" style="1" customWidth="1"/>
    <col min="13009" max="13009" width="5.625" style="1" customWidth="1"/>
    <col min="13010" max="13011" width="9.375" style="1" customWidth="1"/>
    <col min="13012" max="13012" width="13.125" style="1" customWidth="1"/>
    <col min="13013" max="13233" width="9" style="1"/>
    <col min="13234" max="13234" width="5" style="1" customWidth="1"/>
    <col min="13235" max="13235" width="15" style="1" customWidth="1"/>
    <col min="13236" max="13237" width="14.625" style="1" customWidth="1"/>
    <col min="13238" max="13238" width="6.25" style="1" customWidth="1"/>
    <col min="13239" max="13241" width="10.125" style="1" customWidth="1"/>
    <col min="13242" max="13242" width="10.5" style="1" customWidth="1"/>
    <col min="13243" max="13260" width="9" style="1"/>
    <col min="13261" max="13261" width="6.5" style="1" customWidth="1"/>
    <col min="13262" max="13262" width="12.25" style="1" customWidth="1"/>
    <col min="13263" max="13263" width="28.25" style="1" customWidth="1"/>
    <col min="13264" max="13264" width="13.75" style="1" customWidth="1"/>
    <col min="13265" max="13265" width="5.625" style="1" customWidth="1"/>
    <col min="13266" max="13267" width="9.375" style="1" customWidth="1"/>
    <col min="13268" max="13268" width="13.125" style="1" customWidth="1"/>
    <col min="13269" max="13489" width="9" style="1"/>
    <col min="13490" max="13490" width="5" style="1" customWidth="1"/>
    <col min="13491" max="13491" width="15" style="1" customWidth="1"/>
    <col min="13492" max="13493" width="14.625" style="1" customWidth="1"/>
    <col min="13494" max="13494" width="6.25" style="1" customWidth="1"/>
    <col min="13495" max="13497" width="10.125" style="1" customWidth="1"/>
    <col min="13498" max="13498" width="10.5" style="1" customWidth="1"/>
    <col min="13499" max="13516" width="9" style="1"/>
    <col min="13517" max="13517" width="6.5" style="1" customWidth="1"/>
    <col min="13518" max="13518" width="12.25" style="1" customWidth="1"/>
    <col min="13519" max="13519" width="28.25" style="1" customWidth="1"/>
    <col min="13520" max="13520" width="13.75" style="1" customWidth="1"/>
    <col min="13521" max="13521" width="5.625" style="1" customWidth="1"/>
    <col min="13522" max="13523" width="9.375" style="1" customWidth="1"/>
    <col min="13524" max="13524" width="13.125" style="1" customWidth="1"/>
    <col min="13525" max="13745" width="9" style="1"/>
    <col min="13746" max="13746" width="5" style="1" customWidth="1"/>
    <col min="13747" max="13747" width="15" style="1" customWidth="1"/>
    <col min="13748" max="13749" width="14.625" style="1" customWidth="1"/>
    <col min="13750" max="13750" width="6.25" style="1" customWidth="1"/>
    <col min="13751" max="13753" width="10.125" style="1" customWidth="1"/>
    <col min="13754" max="13754" width="10.5" style="1" customWidth="1"/>
    <col min="13755" max="13772" width="9" style="1"/>
    <col min="13773" max="13773" width="6.5" style="1" customWidth="1"/>
    <col min="13774" max="13774" width="12.25" style="1" customWidth="1"/>
    <col min="13775" max="13775" width="28.25" style="1" customWidth="1"/>
    <col min="13776" max="13776" width="13.75" style="1" customWidth="1"/>
    <col min="13777" max="13777" width="5.625" style="1" customWidth="1"/>
    <col min="13778" max="13779" width="9.375" style="1" customWidth="1"/>
    <col min="13780" max="13780" width="13.125" style="1" customWidth="1"/>
    <col min="13781" max="14001" width="9" style="1"/>
    <col min="14002" max="14002" width="5" style="1" customWidth="1"/>
    <col min="14003" max="14003" width="15" style="1" customWidth="1"/>
    <col min="14004" max="14005" width="14.625" style="1" customWidth="1"/>
    <col min="14006" max="14006" width="6.25" style="1" customWidth="1"/>
    <col min="14007" max="14009" width="10.125" style="1" customWidth="1"/>
    <col min="14010" max="14010" width="10.5" style="1" customWidth="1"/>
    <col min="14011" max="14028" width="9" style="1"/>
    <col min="14029" max="14029" width="6.5" style="1" customWidth="1"/>
    <col min="14030" max="14030" width="12.25" style="1" customWidth="1"/>
    <col min="14031" max="14031" width="28.25" style="1" customWidth="1"/>
    <col min="14032" max="14032" width="13.75" style="1" customWidth="1"/>
    <col min="14033" max="14033" width="5.625" style="1" customWidth="1"/>
    <col min="14034" max="14035" width="9.375" style="1" customWidth="1"/>
    <col min="14036" max="14036" width="13.125" style="1" customWidth="1"/>
    <col min="14037" max="14257" width="9" style="1"/>
    <col min="14258" max="14258" width="5" style="1" customWidth="1"/>
    <col min="14259" max="14259" width="15" style="1" customWidth="1"/>
    <col min="14260" max="14261" width="14.625" style="1" customWidth="1"/>
    <col min="14262" max="14262" width="6.25" style="1" customWidth="1"/>
    <col min="14263" max="14265" width="10.125" style="1" customWidth="1"/>
    <col min="14266" max="14266" width="10.5" style="1" customWidth="1"/>
    <col min="14267" max="14284" width="9" style="1"/>
    <col min="14285" max="14285" width="6.5" style="1" customWidth="1"/>
    <col min="14286" max="14286" width="12.25" style="1" customWidth="1"/>
    <col min="14287" max="14287" width="28.25" style="1" customWidth="1"/>
    <col min="14288" max="14288" width="13.75" style="1" customWidth="1"/>
    <col min="14289" max="14289" width="5.625" style="1" customWidth="1"/>
    <col min="14290" max="14291" width="9.375" style="1" customWidth="1"/>
    <col min="14292" max="14292" width="13.125" style="1" customWidth="1"/>
    <col min="14293" max="14513" width="9" style="1"/>
    <col min="14514" max="14514" width="5" style="1" customWidth="1"/>
    <col min="14515" max="14515" width="15" style="1" customWidth="1"/>
    <col min="14516" max="14517" width="14.625" style="1" customWidth="1"/>
    <col min="14518" max="14518" width="6.25" style="1" customWidth="1"/>
    <col min="14519" max="14521" width="10.125" style="1" customWidth="1"/>
    <col min="14522" max="14522" width="10.5" style="1" customWidth="1"/>
    <col min="14523" max="14540" width="9" style="1"/>
    <col min="14541" max="14541" width="6.5" style="1" customWidth="1"/>
    <col min="14542" max="14542" width="12.25" style="1" customWidth="1"/>
    <col min="14543" max="14543" width="28.25" style="1" customWidth="1"/>
    <col min="14544" max="14544" width="13.75" style="1" customWidth="1"/>
    <col min="14545" max="14545" width="5.625" style="1" customWidth="1"/>
    <col min="14546" max="14547" width="9.375" style="1" customWidth="1"/>
    <col min="14548" max="14548" width="13.125" style="1" customWidth="1"/>
    <col min="14549" max="14769" width="9" style="1"/>
    <col min="14770" max="14770" width="5" style="1" customWidth="1"/>
    <col min="14771" max="14771" width="15" style="1" customWidth="1"/>
    <col min="14772" max="14773" width="14.625" style="1" customWidth="1"/>
    <col min="14774" max="14774" width="6.25" style="1" customWidth="1"/>
    <col min="14775" max="14777" width="10.125" style="1" customWidth="1"/>
    <col min="14778" max="14778" width="10.5" style="1" customWidth="1"/>
    <col min="14779" max="14796" width="9" style="1"/>
    <col min="14797" max="14797" width="6.5" style="1" customWidth="1"/>
    <col min="14798" max="14798" width="12.25" style="1" customWidth="1"/>
    <col min="14799" max="14799" width="28.25" style="1" customWidth="1"/>
    <col min="14800" max="14800" width="13.75" style="1" customWidth="1"/>
    <col min="14801" max="14801" width="5.625" style="1" customWidth="1"/>
    <col min="14802" max="14803" width="9.375" style="1" customWidth="1"/>
    <col min="14804" max="14804" width="13.125" style="1" customWidth="1"/>
    <col min="14805" max="15025" width="9" style="1"/>
    <col min="15026" max="15026" width="5" style="1" customWidth="1"/>
    <col min="15027" max="15027" width="15" style="1" customWidth="1"/>
    <col min="15028" max="15029" width="14.625" style="1" customWidth="1"/>
    <col min="15030" max="15030" width="6.25" style="1" customWidth="1"/>
    <col min="15031" max="15033" width="10.125" style="1" customWidth="1"/>
    <col min="15034" max="15034" width="10.5" style="1" customWidth="1"/>
    <col min="15035" max="15052" width="9" style="1"/>
    <col min="15053" max="15053" width="6.5" style="1" customWidth="1"/>
    <col min="15054" max="15054" width="12.25" style="1" customWidth="1"/>
    <col min="15055" max="15055" width="28.25" style="1" customWidth="1"/>
    <col min="15056" max="15056" width="13.75" style="1" customWidth="1"/>
    <col min="15057" max="15057" width="5.625" style="1" customWidth="1"/>
    <col min="15058" max="15059" width="9.375" style="1" customWidth="1"/>
    <col min="15060" max="15060" width="13.125" style="1" customWidth="1"/>
    <col min="15061" max="15281" width="9" style="1"/>
    <col min="15282" max="15282" width="5" style="1" customWidth="1"/>
    <col min="15283" max="15283" width="15" style="1" customWidth="1"/>
    <col min="15284" max="15285" width="14.625" style="1" customWidth="1"/>
    <col min="15286" max="15286" width="6.25" style="1" customWidth="1"/>
    <col min="15287" max="15289" width="10.125" style="1" customWidth="1"/>
    <col min="15290" max="15290" width="10.5" style="1" customWidth="1"/>
    <col min="15291" max="15308" width="9" style="1"/>
    <col min="15309" max="15309" width="6.5" style="1" customWidth="1"/>
    <col min="15310" max="15310" width="12.25" style="1" customWidth="1"/>
    <col min="15311" max="15311" width="28.25" style="1" customWidth="1"/>
    <col min="15312" max="15312" width="13.75" style="1" customWidth="1"/>
    <col min="15313" max="15313" width="5.625" style="1" customWidth="1"/>
    <col min="15314" max="15315" width="9.375" style="1" customWidth="1"/>
    <col min="15316" max="15316" width="13.125" style="1" customWidth="1"/>
    <col min="15317" max="15537" width="9" style="1"/>
    <col min="15538" max="15538" width="5" style="1" customWidth="1"/>
    <col min="15539" max="15539" width="15" style="1" customWidth="1"/>
    <col min="15540" max="15541" width="14.625" style="1" customWidth="1"/>
    <col min="15542" max="15542" width="6.25" style="1" customWidth="1"/>
    <col min="15543" max="15545" width="10.125" style="1" customWidth="1"/>
    <col min="15546" max="15546" width="10.5" style="1" customWidth="1"/>
    <col min="15547" max="15564" width="9" style="1"/>
    <col min="15565" max="15565" width="6.5" style="1" customWidth="1"/>
    <col min="15566" max="15566" width="12.25" style="1" customWidth="1"/>
    <col min="15567" max="15567" width="28.25" style="1" customWidth="1"/>
    <col min="15568" max="15568" width="13.75" style="1" customWidth="1"/>
    <col min="15569" max="15569" width="5.625" style="1" customWidth="1"/>
    <col min="15570" max="15571" width="9.375" style="1" customWidth="1"/>
    <col min="15572" max="15572" width="13.125" style="1" customWidth="1"/>
    <col min="15573" max="15793" width="9" style="1"/>
    <col min="15794" max="15794" width="5" style="1" customWidth="1"/>
    <col min="15795" max="15795" width="15" style="1" customWidth="1"/>
    <col min="15796" max="15797" width="14.625" style="1" customWidth="1"/>
    <col min="15798" max="15798" width="6.25" style="1" customWidth="1"/>
    <col min="15799" max="15801" width="10.125" style="1" customWidth="1"/>
    <col min="15802" max="15802" width="10.5" style="1" customWidth="1"/>
    <col min="15803" max="15820" width="9" style="1"/>
    <col min="15821" max="15821" width="6.5" style="1" customWidth="1"/>
    <col min="15822" max="15822" width="12.25" style="1" customWidth="1"/>
    <col min="15823" max="15823" width="28.25" style="1" customWidth="1"/>
    <col min="15824" max="15824" width="13.75" style="1" customWidth="1"/>
    <col min="15825" max="15825" width="5.625" style="1" customWidth="1"/>
    <col min="15826" max="15827" width="9.375" style="1" customWidth="1"/>
    <col min="15828" max="15828" width="13.125" style="1" customWidth="1"/>
    <col min="15829" max="16049" width="9" style="1"/>
    <col min="16050" max="16050" width="5" style="1" customWidth="1"/>
    <col min="16051" max="16051" width="15" style="1" customWidth="1"/>
    <col min="16052" max="16053" width="14.625" style="1" customWidth="1"/>
    <col min="16054" max="16054" width="6.25" style="1" customWidth="1"/>
    <col min="16055" max="16057" width="10.125" style="1" customWidth="1"/>
    <col min="16058" max="16058" width="10.5" style="1" customWidth="1"/>
    <col min="16059" max="16076" width="9" style="1"/>
    <col min="16077" max="16077" width="6.5" style="1" customWidth="1"/>
    <col min="16078" max="16078" width="12.25" style="1" customWidth="1"/>
    <col min="16079" max="16079" width="28.25" style="1" customWidth="1"/>
    <col min="16080" max="16080" width="13.75" style="1" customWidth="1"/>
    <col min="16081" max="16081" width="5.625" style="1" customWidth="1"/>
    <col min="16082" max="16083" width="9.375" style="1" customWidth="1"/>
    <col min="16084" max="16084" width="13.125" style="1" customWidth="1"/>
    <col min="16085" max="16305" width="9" style="1"/>
    <col min="16306" max="16306" width="5" style="1" customWidth="1"/>
    <col min="16307" max="16307" width="15" style="1" customWidth="1"/>
    <col min="16308" max="16309" width="14.625" style="1" customWidth="1"/>
    <col min="16310" max="16310" width="6.25" style="1" customWidth="1"/>
    <col min="16311" max="16313" width="10.125" style="1" customWidth="1"/>
    <col min="16314" max="16314" width="10.5" style="1" customWidth="1"/>
    <col min="16315" max="16317" width="9" style="1"/>
    <col min="16318" max="16383" width="9" style="1" customWidth="1"/>
    <col min="16384" max="16384" width="9" style="1"/>
  </cols>
  <sheetData>
    <row r="1" s="1" customFormat="1" ht="22.5" spans="1:15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="1" customFormat="1" ht="16.5" customHeight="1" spans="1:15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9"/>
    </row>
    <row r="3" s="1" customFormat="1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9"/>
    </row>
    <row r="4" s="1" customFormat="1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9"/>
    </row>
    <row r="5" s="1" customFormat="1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9"/>
    </row>
    <row r="6" s="1" customFormat="1" spans="1:15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"/>
    </row>
    <row r="7" s="1" customFormat="1" ht="60" customHeight="1" spans="1:15">
      <c r="A7" s="73" t="s">
        <v>6</v>
      </c>
      <c r="B7" s="74" t="s">
        <v>7</v>
      </c>
      <c r="C7" s="75" t="s">
        <v>8</v>
      </c>
      <c r="D7" s="75" t="s">
        <v>138</v>
      </c>
      <c r="E7" s="76" t="s">
        <v>139</v>
      </c>
      <c r="F7" s="77" t="s">
        <v>140</v>
      </c>
      <c r="G7" s="78" t="s">
        <v>141</v>
      </c>
      <c r="H7" s="78"/>
      <c r="I7" s="78"/>
      <c r="J7" s="77" t="s">
        <v>142</v>
      </c>
      <c r="K7" s="77" t="s">
        <v>143</v>
      </c>
      <c r="L7" s="77" t="s">
        <v>144</v>
      </c>
      <c r="M7" s="96" t="s">
        <v>12</v>
      </c>
      <c r="N7" s="43"/>
      <c r="O7" s="9"/>
    </row>
    <row r="8" s="1" customFormat="1" ht="31" customHeight="1" spans="1:15">
      <c r="A8" s="73"/>
      <c r="B8" s="74"/>
      <c r="C8" s="75"/>
      <c r="D8" s="75"/>
      <c r="E8" s="76"/>
      <c r="F8" s="77" t="s">
        <v>145</v>
      </c>
      <c r="G8" s="79" t="s">
        <v>146</v>
      </c>
      <c r="H8" s="79" t="s">
        <v>147</v>
      </c>
      <c r="I8" s="79" t="s">
        <v>148</v>
      </c>
      <c r="J8" s="77" t="s">
        <v>145</v>
      </c>
      <c r="K8" s="77"/>
      <c r="L8" s="77"/>
      <c r="M8" s="96"/>
      <c r="N8" s="43"/>
      <c r="O8" s="9"/>
    </row>
    <row r="9" s="1" customFormat="1" ht="49" customHeight="1" spans="1:15">
      <c r="A9" s="18">
        <v>1</v>
      </c>
      <c r="B9" s="80" t="s">
        <v>183</v>
      </c>
      <c r="C9" s="80" t="s">
        <v>184</v>
      </c>
      <c r="D9" s="81" t="s">
        <v>185</v>
      </c>
      <c r="E9" s="82" t="s">
        <v>149</v>
      </c>
      <c r="F9" s="83">
        <v>45.9</v>
      </c>
      <c r="G9" s="84">
        <v>23000</v>
      </c>
      <c r="H9" s="85" t="s">
        <v>155</v>
      </c>
      <c r="I9" s="97" t="s">
        <v>186</v>
      </c>
      <c r="J9" s="22">
        <v>46.9</v>
      </c>
      <c r="K9" s="48">
        <f>J9*0.13</f>
        <v>6.097</v>
      </c>
      <c r="L9" s="48">
        <f>J9+K9</f>
        <v>52.997</v>
      </c>
      <c r="M9" s="98" t="s">
        <v>164</v>
      </c>
      <c r="N9" s="43"/>
      <c r="O9" s="9"/>
    </row>
    <row r="10" s="1" customFormat="1" ht="45" customHeight="1" spans="1:15">
      <c r="A10" s="86" t="s">
        <v>6</v>
      </c>
      <c r="B10" s="87" t="s">
        <v>7</v>
      </c>
      <c r="C10" s="87" t="s">
        <v>8</v>
      </c>
      <c r="D10" s="88" t="s">
        <v>138</v>
      </c>
      <c r="E10" s="87" t="s">
        <v>139</v>
      </c>
      <c r="F10" s="77" t="s">
        <v>187</v>
      </c>
      <c r="G10" s="89" t="s">
        <v>188</v>
      </c>
      <c r="H10" s="89" t="s">
        <v>189</v>
      </c>
      <c r="I10" s="99" t="s">
        <v>190</v>
      </c>
      <c r="J10" s="100" t="s">
        <v>191</v>
      </c>
      <c r="K10" s="77" t="s">
        <v>143</v>
      </c>
      <c r="L10" s="77" t="s">
        <v>192</v>
      </c>
      <c r="M10" s="99" t="s">
        <v>12</v>
      </c>
      <c r="N10" s="43"/>
      <c r="O10" s="9"/>
    </row>
    <row r="11" s="2" customFormat="1" ht="26" customHeight="1" spans="1:204">
      <c r="A11" s="90">
        <v>2</v>
      </c>
      <c r="B11" s="91" t="s">
        <v>103</v>
      </c>
      <c r="C11" s="91" t="s">
        <v>104</v>
      </c>
      <c r="D11" s="92" t="s">
        <v>178</v>
      </c>
      <c r="E11" s="93" t="s">
        <v>149</v>
      </c>
      <c r="F11" s="94">
        <v>6.37</v>
      </c>
      <c r="G11" s="23" t="s">
        <v>193</v>
      </c>
      <c r="H11" s="95" t="s">
        <v>194</v>
      </c>
      <c r="I11" s="101">
        <v>6.608</v>
      </c>
      <c r="J11" s="27">
        <f>I11+F11</f>
        <v>12.978</v>
      </c>
      <c r="K11" s="48">
        <f>J11*0.13</f>
        <v>1.68714</v>
      </c>
      <c r="L11" s="48">
        <f>J11+K11</f>
        <v>14.66514</v>
      </c>
      <c r="M11" s="101" t="s">
        <v>195</v>
      </c>
      <c r="N11" s="50"/>
      <c r="O11" s="67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</row>
    <row r="12" s="2" customFormat="1" ht="26" customHeight="1" spans="1:204">
      <c r="A12" s="18">
        <v>3</v>
      </c>
      <c r="B12" s="80" t="s">
        <v>105</v>
      </c>
      <c r="C12" s="80" t="s">
        <v>106</v>
      </c>
      <c r="D12" s="81" t="s">
        <v>178</v>
      </c>
      <c r="E12" s="82" t="s">
        <v>149</v>
      </c>
      <c r="F12" s="94">
        <v>4.06</v>
      </c>
      <c r="G12" s="23" t="s">
        <v>196</v>
      </c>
      <c r="H12" s="95" t="s">
        <v>197</v>
      </c>
      <c r="I12" s="101">
        <v>5.8893</v>
      </c>
      <c r="J12" s="27">
        <f>I12+F12</f>
        <v>9.9493</v>
      </c>
      <c r="K12" s="48">
        <f>J12*0.13</f>
        <v>1.293409</v>
      </c>
      <c r="L12" s="48">
        <f>J12+K12</f>
        <v>11.242709</v>
      </c>
      <c r="M12" s="101"/>
      <c r="N12" s="50"/>
      <c r="O12" s="67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</row>
    <row r="13" s="2" customFormat="1" ht="26" customHeight="1" spans="1:204">
      <c r="A13" s="18">
        <v>4</v>
      </c>
      <c r="B13" s="80" t="s">
        <v>107</v>
      </c>
      <c r="C13" s="80" t="s">
        <v>108</v>
      </c>
      <c r="D13" s="81" t="s">
        <v>178</v>
      </c>
      <c r="E13" s="82" t="s">
        <v>149</v>
      </c>
      <c r="F13" s="94">
        <v>3.08</v>
      </c>
      <c r="G13" s="23" t="s">
        <v>198</v>
      </c>
      <c r="H13" s="95" t="s">
        <v>199</v>
      </c>
      <c r="I13" s="101">
        <v>6.0667</v>
      </c>
      <c r="J13" s="27">
        <f>I13+F13</f>
        <v>9.1467</v>
      </c>
      <c r="K13" s="48">
        <f>J13*0.13</f>
        <v>1.189071</v>
      </c>
      <c r="L13" s="48">
        <f>J13+K13</f>
        <v>10.335771</v>
      </c>
      <c r="M13" s="101"/>
      <c r="N13" s="51"/>
      <c r="O13" s="67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</row>
    <row r="14" s="2" customFormat="1" ht="26" customHeight="1" spans="1:204">
      <c r="A14" s="18">
        <v>5</v>
      </c>
      <c r="B14" s="80" t="s">
        <v>109</v>
      </c>
      <c r="C14" s="80" t="s">
        <v>110</v>
      </c>
      <c r="D14" s="81" t="s">
        <v>178</v>
      </c>
      <c r="E14" s="82" t="s">
        <v>149</v>
      </c>
      <c r="F14" s="94">
        <v>8.75</v>
      </c>
      <c r="G14" s="23" t="s">
        <v>200</v>
      </c>
      <c r="H14" s="95" t="s">
        <v>201</v>
      </c>
      <c r="I14" s="101">
        <v>9.4534</v>
      </c>
      <c r="J14" s="27">
        <f>I14+F14</f>
        <v>18.2034</v>
      </c>
      <c r="K14" s="48">
        <f>J14*0.13</f>
        <v>2.366442</v>
      </c>
      <c r="L14" s="48">
        <f>J14+K14</f>
        <v>20.569842</v>
      </c>
      <c r="M14" s="101"/>
      <c r="N14" s="51"/>
      <c r="O14" s="67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</row>
    <row r="15" s="2" customFormat="1" ht="26" customHeight="1" spans="1:204">
      <c r="A15" s="18">
        <v>6</v>
      </c>
      <c r="B15" s="80" t="s">
        <v>118</v>
      </c>
      <c r="C15" s="80" t="s">
        <v>119</v>
      </c>
      <c r="D15" s="81" t="s">
        <v>178</v>
      </c>
      <c r="E15" s="82" t="s">
        <v>149</v>
      </c>
      <c r="F15" s="94">
        <v>5.16</v>
      </c>
      <c r="G15" s="23" t="s">
        <v>193</v>
      </c>
      <c r="H15" s="95" t="s">
        <v>194</v>
      </c>
      <c r="I15" s="101">
        <v>6.608</v>
      </c>
      <c r="J15" s="27">
        <f>I15+F15</f>
        <v>11.768</v>
      </c>
      <c r="K15" s="48">
        <f>J15*0.13</f>
        <v>1.52984</v>
      </c>
      <c r="L15" s="48">
        <f>J15+K15</f>
        <v>13.29784</v>
      </c>
      <c r="M15" s="101"/>
      <c r="N15" s="51"/>
      <c r="O15" s="67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</row>
    <row r="16" s="3" customFormat="1" ht="21" customHeight="1" spans="1:15">
      <c r="A16" s="30" t="s">
        <v>165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72"/>
    </row>
    <row r="17" s="3" customFormat="1" ht="21" customHeight="1" spans="1:15">
      <c r="A17" s="31" t="s">
        <v>166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72"/>
    </row>
    <row r="18" s="3" customFormat="1" ht="21" customHeight="1" spans="1:15">
      <c r="A18" s="30" t="s">
        <v>86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  <c r="O18" s="72"/>
    </row>
    <row r="19" s="3" customFormat="1" ht="21" customHeight="1" spans="1:15">
      <c r="A19" s="31" t="s">
        <v>87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72"/>
    </row>
    <row r="20" s="3" customFormat="1" ht="21" customHeight="1" spans="1:15">
      <c r="A20" s="31" t="s">
        <v>167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72"/>
    </row>
    <row r="21" s="3" customFormat="1" ht="21" customHeight="1" spans="1:15">
      <c r="A21" s="31" t="s">
        <v>168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72"/>
    </row>
    <row r="22" s="3" customFormat="1" ht="21" customHeight="1" spans="1:15">
      <c r="A22" s="32" t="s">
        <v>169</v>
      </c>
      <c r="B22" s="32"/>
      <c r="C22" s="30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72"/>
    </row>
    <row r="23" s="3" customFormat="1" ht="23.25" customHeight="1" spans="1:15">
      <c r="A23" s="32"/>
      <c r="B23" s="32"/>
      <c r="C23" s="30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72"/>
    </row>
    <row r="24" s="3" customFormat="1" spans="1:15">
      <c r="A24" s="33" t="s">
        <v>170</v>
      </c>
      <c r="B24" s="34"/>
      <c r="C24" s="35"/>
      <c r="I24" s="52"/>
      <c r="J24" s="3" t="s">
        <v>3</v>
      </c>
      <c r="K24" s="39"/>
      <c r="L24" s="39"/>
      <c r="M24" s="39"/>
      <c r="N24" s="54"/>
      <c r="O24" s="72"/>
    </row>
    <row r="25" s="3" customFormat="1" spans="1:15">
      <c r="A25" s="33"/>
      <c r="B25" s="34"/>
      <c r="C25" s="35"/>
      <c r="I25" s="52"/>
      <c r="J25" s="3"/>
      <c r="K25" s="39"/>
      <c r="L25" s="39"/>
      <c r="M25" s="39"/>
      <c r="N25" s="56"/>
      <c r="O25" s="72"/>
    </row>
    <row r="26" s="3" customFormat="1" spans="1:15">
      <c r="A26" s="36" t="s">
        <v>171</v>
      </c>
      <c r="B26" s="34"/>
      <c r="C26" s="35"/>
      <c r="I26" s="36"/>
      <c r="J26" s="3" t="s">
        <v>172</v>
      </c>
      <c r="K26" s="39"/>
      <c r="L26" s="36"/>
      <c r="M26" s="36"/>
      <c r="N26" s="58"/>
      <c r="O26" s="72"/>
    </row>
    <row r="27" s="3" customFormat="1" spans="1:15">
      <c r="A27" s="36"/>
      <c r="B27" s="34"/>
      <c r="C27" s="35"/>
      <c r="I27" s="36"/>
      <c r="J27" s="3"/>
      <c r="K27" s="39"/>
      <c r="L27" s="36"/>
      <c r="M27" s="36"/>
      <c r="N27" s="58"/>
      <c r="O27" s="72"/>
    </row>
    <row r="28" s="3" customFormat="1" spans="1:15">
      <c r="A28" s="33" t="s">
        <v>173</v>
      </c>
      <c r="B28" s="33"/>
      <c r="C28" s="37"/>
      <c r="I28" s="33"/>
      <c r="J28" s="3" t="s">
        <v>174</v>
      </c>
      <c r="K28" s="39"/>
      <c r="L28" s="39"/>
      <c r="M28" s="39"/>
      <c r="N28" s="58"/>
      <c r="O28" s="72"/>
    </row>
    <row r="29" s="3" customFormat="1" spans="1:15">
      <c r="A29" s="33"/>
      <c r="B29" s="33"/>
      <c r="C29" s="38"/>
      <c r="I29" s="33"/>
      <c r="J29" s="60"/>
      <c r="K29" s="39"/>
      <c r="L29" s="39"/>
      <c r="M29" s="39"/>
      <c r="N29" s="58"/>
      <c r="O29" s="72"/>
    </row>
    <row r="30" s="3" customFormat="1" customHeight="1" spans="1:15">
      <c r="A30" s="39"/>
      <c r="B30" s="40" t="s">
        <v>181</v>
      </c>
      <c r="C30" s="40"/>
      <c r="D30" s="40"/>
      <c r="E30" s="40"/>
      <c r="I30" s="61" t="s">
        <v>182</v>
      </c>
      <c r="J30" s="61"/>
      <c r="K30" s="61"/>
      <c r="L30" s="61"/>
      <c r="M30" s="61"/>
      <c r="N30" s="58"/>
      <c r="O30" s="72"/>
    </row>
    <row r="31" s="1" customFormat="1" spans="3:15">
      <c r="C31" s="5"/>
      <c r="D31" s="5"/>
      <c r="E31" s="6"/>
      <c r="F31" s="7"/>
      <c r="G31" s="7"/>
      <c r="H31" s="7"/>
      <c r="I31" s="7"/>
      <c r="J31" s="7"/>
      <c r="K31" s="7"/>
      <c r="L31" s="7"/>
      <c r="M31" s="8"/>
      <c r="N31" s="8"/>
      <c r="O31" s="9"/>
    </row>
    <row r="32" s="1" customFormat="1" spans="3:15">
      <c r="C32" s="5"/>
      <c r="D32" s="5"/>
      <c r="E32" s="6"/>
      <c r="F32" s="7"/>
      <c r="G32" s="7"/>
      <c r="H32" s="7"/>
      <c r="I32" s="7"/>
      <c r="J32" s="7"/>
      <c r="K32" s="7"/>
      <c r="L32" s="7"/>
      <c r="M32" s="8"/>
      <c r="N32" s="8"/>
      <c r="O32" s="9"/>
    </row>
    <row r="33" s="1" customFormat="1" spans="3:15">
      <c r="C33" s="5"/>
      <c r="D33" s="5"/>
      <c r="E33" s="6"/>
      <c r="F33" s="7"/>
      <c r="G33" s="7"/>
      <c r="H33" s="7"/>
      <c r="I33" s="7"/>
      <c r="J33" s="7"/>
      <c r="K33" s="7"/>
      <c r="L33" s="7"/>
      <c r="M33" s="8"/>
      <c r="N33" s="8"/>
      <c r="O33" s="9"/>
    </row>
    <row r="34" s="1" customFormat="1" spans="3:15">
      <c r="C34" s="5"/>
      <c r="D34" s="5"/>
      <c r="E34" s="6"/>
      <c r="F34" s="7"/>
      <c r="G34" s="7"/>
      <c r="H34" s="7"/>
      <c r="I34" s="7"/>
      <c r="J34" s="7"/>
      <c r="K34" s="7"/>
      <c r="L34" s="7"/>
      <c r="M34" s="8"/>
      <c r="N34" s="8"/>
      <c r="O34" s="9"/>
    </row>
    <row r="35" s="1" customFormat="1" spans="3:15">
      <c r="C35" s="5"/>
      <c r="D35" s="5"/>
      <c r="E35" s="6"/>
      <c r="F35" s="7"/>
      <c r="G35" s="7"/>
      <c r="H35" s="7"/>
      <c r="I35" s="7"/>
      <c r="J35" s="7"/>
      <c r="K35" s="7"/>
      <c r="L35" s="7"/>
      <c r="M35" s="8"/>
      <c r="N35" s="8"/>
      <c r="O35" s="9"/>
    </row>
    <row r="36" s="1" customFormat="1" spans="3:15">
      <c r="C36" s="5"/>
      <c r="D36" s="5"/>
      <c r="E36" s="6"/>
      <c r="F36" s="7"/>
      <c r="G36" s="7"/>
      <c r="H36" s="7"/>
      <c r="I36" s="7"/>
      <c r="J36" s="7"/>
      <c r="K36" s="7"/>
      <c r="L36" s="7"/>
      <c r="M36" s="8"/>
      <c r="N36" s="8"/>
      <c r="O36" s="9"/>
    </row>
    <row r="37" s="1" customFormat="1" spans="3:15">
      <c r="C37" s="5"/>
      <c r="D37" s="5"/>
      <c r="E37" s="6"/>
      <c r="F37" s="7"/>
      <c r="G37" s="7"/>
      <c r="H37" s="7"/>
      <c r="I37" s="7"/>
      <c r="J37" s="7"/>
      <c r="K37" s="7"/>
      <c r="L37" s="7"/>
      <c r="M37" s="8"/>
      <c r="N37" s="8"/>
      <c r="O37" s="9"/>
    </row>
    <row r="38" s="1" customFormat="1" spans="3:15">
      <c r="C38" s="5"/>
      <c r="D38" s="5"/>
      <c r="E38" s="6"/>
      <c r="F38" s="7"/>
      <c r="G38" s="7"/>
      <c r="H38" s="7"/>
      <c r="I38" s="7"/>
      <c r="J38" s="7"/>
      <c r="K38" s="7"/>
      <c r="L38" s="7"/>
      <c r="M38" s="8"/>
      <c r="N38" s="8"/>
      <c r="O38" s="9"/>
    </row>
    <row r="39" s="1" customFormat="1" spans="3:15">
      <c r="C39" s="5"/>
      <c r="D39" s="5"/>
      <c r="E39" s="6"/>
      <c r="F39" s="7"/>
      <c r="G39" s="7"/>
      <c r="H39" s="7"/>
      <c r="I39" s="7"/>
      <c r="J39" s="7"/>
      <c r="K39" s="7"/>
      <c r="L39" s="7"/>
      <c r="M39" s="8"/>
      <c r="N39" s="8"/>
      <c r="O39" s="9"/>
    </row>
    <row r="40" s="1" customFormat="1" spans="3:15">
      <c r="C40" s="5"/>
      <c r="D40" s="5"/>
      <c r="E40" s="6"/>
      <c r="F40" s="7"/>
      <c r="G40" s="7"/>
      <c r="H40" s="7"/>
      <c r="I40" s="7"/>
      <c r="J40" s="7"/>
      <c r="K40" s="7"/>
      <c r="L40" s="7"/>
      <c r="M40" s="8"/>
      <c r="N40" s="8"/>
      <c r="O40" s="9"/>
    </row>
    <row r="41" s="1" customFormat="1" spans="3:15">
      <c r="C41" s="5"/>
      <c r="D41" s="5"/>
      <c r="E41" s="6"/>
      <c r="F41" s="7"/>
      <c r="G41" s="7"/>
      <c r="H41" s="7"/>
      <c r="I41" s="7"/>
      <c r="J41" s="7"/>
      <c r="K41" s="7"/>
      <c r="L41" s="7"/>
      <c r="M41" s="8"/>
      <c r="N41" s="8"/>
      <c r="O41" s="9"/>
    </row>
    <row r="42" s="1" customFormat="1" spans="3:15">
      <c r="C42" s="5"/>
      <c r="D42" s="5"/>
      <c r="E42" s="6"/>
      <c r="F42" s="7"/>
      <c r="G42" s="7"/>
      <c r="H42" s="7"/>
      <c r="I42" s="7"/>
      <c r="J42" s="7"/>
      <c r="K42" s="7"/>
      <c r="L42" s="7"/>
      <c r="M42" s="8"/>
      <c r="N42" s="8"/>
      <c r="O42" s="9"/>
    </row>
    <row r="43" s="1" customFormat="1" spans="3:15">
      <c r="C43" s="5"/>
      <c r="D43" s="5"/>
      <c r="E43" s="6"/>
      <c r="F43" s="7"/>
      <c r="G43" s="7"/>
      <c r="H43" s="7"/>
      <c r="I43" s="7"/>
      <c r="J43" s="7"/>
      <c r="K43" s="7"/>
      <c r="L43" s="7"/>
      <c r="M43" s="8"/>
      <c r="N43" s="8"/>
      <c r="O43" s="9"/>
    </row>
    <row r="44" s="1" customFormat="1" spans="3:15">
      <c r="C44" s="5"/>
      <c r="D44" s="5"/>
      <c r="E44" s="6"/>
      <c r="F44" s="7"/>
      <c r="G44" s="7"/>
      <c r="H44" s="7"/>
      <c r="I44" s="7"/>
      <c r="J44" s="7"/>
      <c r="K44" s="7"/>
      <c r="L44" s="7"/>
      <c r="M44" s="8"/>
      <c r="N44" s="8"/>
      <c r="O44" s="9"/>
    </row>
    <row r="45" s="1" customFormat="1" spans="3:15">
      <c r="C45" s="5"/>
      <c r="D45" s="5"/>
      <c r="E45" s="6"/>
      <c r="F45" s="7"/>
      <c r="G45" s="7"/>
      <c r="H45" s="7"/>
      <c r="I45" s="7"/>
      <c r="J45" s="7"/>
      <c r="K45" s="7"/>
      <c r="L45" s="7"/>
      <c r="M45" s="8"/>
      <c r="N45" s="8"/>
      <c r="O45" s="9"/>
    </row>
    <row r="46" s="1" customFormat="1" spans="3:15">
      <c r="C46" s="5"/>
      <c r="D46" s="5"/>
      <c r="E46" s="6"/>
      <c r="F46" s="7"/>
      <c r="G46" s="7"/>
      <c r="H46" s="7"/>
      <c r="I46" s="7"/>
      <c r="J46" s="7"/>
      <c r="K46" s="7"/>
      <c r="L46" s="7"/>
      <c r="M46" s="8"/>
      <c r="N46" s="8"/>
      <c r="O46" s="9"/>
    </row>
    <row r="47" s="1" customFormat="1" spans="3:15">
      <c r="C47" s="5"/>
      <c r="D47" s="5"/>
      <c r="E47" s="6"/>
      <c r="F47" s="7"/>
      <c r="G47" s="7"/>
      <c r="H47" s="7"/>
      <c r="I47" s="7"/>
      <c r="J47" s="7"/>
      <c r="K47" s="7"/>
      <c r="L47" s="7"/>
      <c r="M47" s="8"/>
      <c r="N47" s="8"/>
      <c r="O47" s="9"/>
    </row>
    <row r="48" s="1" customFormat="1" spans="3:15">
      <c r="C48" s="5"/>
      <c r="D48" s="5"/>
      <c r="E48" s="6"/>
      <c r="F48" s="7"/>
      <c r="G48" s="7"/>
      <c r="H48" s="7"/>
      <c r="I48" s="7"/>
      <c r="J48" s="7"/>
      <c r="K48" s="7"/>
      <c r="L48" s="7"/>
      <c r="M48" s="8"/>
      <c r="N48" s="8"/>
      <c r="O48" s="9"/>
    </row>
    <row r="49" s="1" customFormat="1" spans="3:15">
      <c r="C49" s="5"/>
      <c r="D49" s="5"/>
      <c r="E49" s="6"/>
      <c r="F49" s="7"/>
      <c r="G49" s="7"/>
      <c r="H49" s="7"/>
      <c r="I49" s="7"/>
      <c r="J49" s="7"/>
      <c r="K49" s="7"/>
      <c r="L49" s="7"/>
      <c r="M49" s="8"/>
      <c r="N49" s="8"/>
      <c r="O49" s="9"/>
    </row>
    <row r="50" s="1" customFormat="1" spans="3:15">
      <c r="C50" s="5"/>
      <c r="D50" s="5"/>
      <c r="E50" s="6"/>
      <c r="F50" s="7"/>
      <c r="G50" s="7"/>
      <c r="H50" s="7"/>
      <c r="I50" s="7"/>
      <c r="J50" s="7"/>
      <c r="K50" s="7"/>
      <c r="L50" s="7"/>
      <c r="M50" s="8"/>
      <c r="N50" s="8"/>
      <c r="O50" s="9"/>
    </row>
    <row r="51" s="1" customFormat="1" spans="3:15">
      <c r="C51" s="5"/>
      <c r="D51" s="5"/>
      <c r="E51" s="6"/>
      <c r="F51" s="7"/>
      <c r="G51" s="7"/>
      <c r="H51" s="7"/>
      <c r="I51" s="7"/>
      <c r="J51" s="7"/>
      <c r="K51" s="7"/>
      <c r="L51" s="7"/>
      <c r="M51" s="8"/>
      <c r="N51" s="8"/>
      <c r="O51" s="9"/>
    </row>
    <row r="52" s="1" customFormat="1" spans="3:15">
      <c r="C52" s="5"/>
      <c r="D52" s="5"/>
      <c r="E52" s="6"/>
      <c r="F52" s="7"/>
      <c r="G52" s="7"/>
      <c r="H52" s="7"/>
      <c r="I52" s="7"/>
      <c r="J52" s="7"/>
      <c r="K52" s="7"/>
      <c r="L52" s="7"/>
      <c r="M52" s="8"/>
      <c r="N52" s="8"/>
      <c r="O52" s="9"/>
    </row>
  </sheetData>
  <mergeCells count="24">
    <mergeCell ref="A1:M1"/>
    <mergeCell ref="A2:M2"/>
    <mergeCell ref="A3:M3"/>
    <mergeCell ref="A4:M4"/>
    <mergeCell ref="A5:M5"/>
    <mergeCell ref="A6:M6"/>
    <mergeCell ref="G7:I7"/>
    <mergeCell ref="J8:L8"/>
    <mergeCell ref="A16:M16"/>
    <mergeCell ref="A17:M17"/>
    <mergeCell ref="A18:M18"/>
    <mergeCell ref="A19:M19"/>
    <mergeCell ref="A20:M20"/>
    <mergeCell ref="A21:M21"/>
    <mergeCell ref="A22:M22"/>
    <mergeCell ref="B30:E30"/>
    <mergeCell ref="I30:M30"/>
    <mergeCell ref="A7:A8"/>
    <mergeCell ref="B7:B8"/>
    <mergeCell ref="C7:C8"/>
    <mergeCell ref="D7:D8"/>
    <mergeCell ref="E7:E8"/>
    <mergeCell ref="M7:M8"/>
    <mergeCell ref="M11:M15"/>
  </mergeCells>
  <conditionalFormatting sqref="D1:D8 D31:D1048576 D16:D23 I24:I30">
    <cfRule type="duplicateValues" dxfId="0" priority="3"/>
  </conditionalFormatting>
  <pageMargins left="0.314583333333333" right="0.118055555555556" top="0.156944444444444" bottom="0.196527777777778" header="0.314583333333333" footer="0.354166666666667"/>
  <pageSetup paperSize="9" scale="6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56"/>
  <sheetViews>
    <sheetView tabSelected="1" workbookViewId="0">
      <selection activeCell="R22" sqref="R22"/>
    </sheetView>
  </sheetViews>
  <sheetFormatPr defaultColWidth="9" defaultRowHeight="14.25"/>
  <cols>
    <col min="1" max="1" width="6.5" style="1" customWidth="1"/>
    <col min="2" max="2" width="12.25" style="4" customWidth="1"/>
    <col min="3" max="3" width="39.25" style="5" customWidth="1"/>
    <col min="4" max="5" width="12.125" style="5" customWidth="1"/>
    <col min="6" max="6" width="7.875" style="6" customWidth="1"/>
    <col min="7" max="8" width="8.375" style="7" customWidth="1"/>
    <col min="9" max="9" width="13.375" style="7" hidden="1" customWidth="1"/>
    <col min="10" max="10" width="10.125" style="7" hidden="1" customWidth="1"/>
    <col min="11" max="11" width="13.75" style="7" hidden="1" customWidth="1"/>
    <col min="12" max="12" width="10.5" style="7" customWidth="1"/>
    <col min="13" max="13" width="9.75" style="7" customWidth="1"/>
    <col min="14" max="14" width="12.75" style="7" customWidth="1"/>
    <col min="15" max="15" width="20.25" style="8" customWidth="1"/>
    <col min="16" max="16" width="5.875" style="8" customWidth="1"/>
    <col min="17" max="17" width="11.125" style="9"/>
    <col min="18" max="19" width="9" style="1"/>
    <col min="20" max="22" width="11.125" style="1"/>
    <col min="23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1" s="1" customFormat="1" ht="22.5" spans="1:17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9"/>
    </row>
    <row r="2" s="1" customFormat="1" ht="16.5" customHeight="1" spans="1:17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9"/>
    </row>
    <row r="3" s="1" customFormat="1" spans="1:17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9"/>
    </row>
    <row r="4" s="1" customFormat="1" ht="21" customHeight="1" spans="1:17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9"/>
    </row>
    <row r="5" s="1" customFormat="1" spans="1:17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9"/>
    </row>
    <row r="6" s="1" customFormat="1" spans="1:17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9"/>
    </row>
    <row r="7" s="1" customFormat="1" ht="60" customHeight="1" spans="1:21">
      <c r="A7" s="18" t="s">
        <v>6</v>
      </c>
      <c r="B7" s="19" t="s">
        <v>7</v>
      </c>
      <c r="C7" s="20" t="s">
        <v>8</v>
      </c>
      <c r="D7" s="20" t="s">
        <v>202</v>
      </c>
      <c r="E7" s="20" t="s">
        <v>203</v>
      </c>
      <c r="F7" s="21" t="s">
        <v>139</v>
      </c>
      <c r="G7" s="22" t="s">
        <v>140</v>
      </c>
      <c r="H7" s="22"/>
      <c r="I7" s="41" t="s">
        <v>141</v>
      </c>
      <c r="J7" s="41"/>
      <c r="K7" s="41"/>
      <c r="L7" s="22" t="s">
        <v>142</v>
      </c>
      <c r="M7" s="22" t="s">
        <v>143</v>
      </c>
      <c r="N7" s="22" t="s">
        <v>144</v>
      </c>
      <c r="O7" s="42" t="s">
        <v>12</v>
      </c>
      <c r="P7" s="43"/>
      <c r="Q7" s="62" t="s">
        <v>204</v>
      </c>
      <c r="R7" s="63" t="s">
        <v>205</v>
      </c>
      <c r="S7" s="64" t="s">
        <v>206</v>
      </c>
      <c r="T7" s="65" t="s">
        <v>207</v>
      </c>
      <c r="U7" s="65" t="s">
        <v>208</v>
      </c>
    </row>
    <row r="8" s="1" customFormat="1" ht="31" customHeight="1" spans="1:21">
      <c r="A8" s="18"/>
      <c r="B8" s="19"/>
      <c r="C8" s="20"/>
      <c r="D8" s="20"/>
      <c r="E8" s="20"/>
      <c r="F8" s="21"/>
      <c r="G8" s="22" t="s">
        <v>14</v>
      </c>
      <c r="H8" s="22" t="s">
        <v>145</v>
      </c>
      <c r="I8" s="44" t="s">
        <v>146</v>
      </c>
      <c r="J8" s="44" t="s">
        <v>147</v>
      </c>
      <c r="K8" s="44" t="s">
        <v>148</v>
      </c>
      <c r="L8" s="22" t="s">
        <v>145</v>
      </c>
      <c r="M8" s="22"/>
      <c r="N8" s="22"/>
      <c r="O8" s="42"/>
      <c r="P8" s="43"/>
      <c r="Q8" s="62"/>
      <c r="R8" s="66" t="s">
        <v>209</v>
      </c>
      <c r="S8" s="64"/>
      <c r="T8" s="65"/>
      <c r="U8" s="65"/>
    </row>
    <row r="9" s="2" customFormat="1" ht="34" customHeight="1" spans="1:206">
      <c r="A9" s="23">
        <v>1</v>
      </c>
      <c r="B9" s="24" t="s">
        <v>210</v>
      </c>
      <c r="C9" s="24" t="s">
        <v>211</v>
      </c>
      <c r="D9" s="25">
        <v>1.05</v>
      </c>
      <c r="E9" s="25">
        <v>18.58</v>
      </c>
      <c r="F9" s="26" t="s">
        <v>149</v>
      </c>
      <c r="G9" s="27"/>
      <c r="H9" s="27">
        <f>D9*E9</f>
        <v>19.509</v>
      </c>
      <c r="I9" s="45"/>
      <c r="J9" s="46"/>
      <c r="K9" s="47"/>
      <c r="L9" s="27">
        <v>19.509</v>
      </c>
      <c r="M9" s="48">
        <f t="shared" ref="M9:M12" si="0">L9*0.13</f>
        <v>2.53617</v>
      </c>
      <c r="N9" s="48">
        <f t="shared" ref="N9:N12" si="1">L9+M9</f>
        <v>22.04517</v>
      </c>
      <c r="O9" s="49" t="s">
        <v>212</v>
      </c>
      <c r="P9" s="50"/>
      <c r="Q9" s="67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</row>
    <row r="10" s="2" customFormat="1" ht="34" customHeight="1" spans="1:206">
      <c r="A10" s="23">
        <v>2</v>
      </c>
      <c r="B10" s="28" t="s">
        <v>213</v>
      </c>
      <c r="C10" s="29" t="s">
        <v>214</v>
      </c>
      <c r="D10" s="25">
        <v>1.15</v>
      </c>
      <c r="E10" s="25">
        <v>18.58</v>
      </c>
      <c r="F10" s="26" t="s">
        <v>149</v>
      </c>
      <c r="G10" s="27"/>
      <c r="H10" s="27">
        <f t="shared" ref="H10:H19" si="2">D10*E10</f>
        <v>21.367</v>
      </c>
      <c r="I10" s="45"/>
      <c r="J10" s="46"/>
      <c r="K10" s="47"/>
      <c r="L10" s="27">
        <v>21.367</v>
      </c>
      <c r="M10" s="48">
        <f t="shared" si="0"/>
        <v>2.77771</v>
      </c>
      <c r="N10" s="48">
        <f t="shared" si="1"/>
        <v>24.14471</v>
      </c>
      <c r="O10" s="49" t="s">
        <v>215</v>
      </c>
      <c r="P10" s="50"/>
      <c r="Q10" s="69">
        <v>21.8109027777778</v>
      </c>
      <c r="R10" s="70">
        <v>0.59</v>
      </c>
      <c r="S10" s="70">
        <v>2</v>
      </c>
      <c r="T10" s="70">
        <f>D10*Q10+R10+S10</f>
        <v>27.6725381944445</v>
      </c>
      <c r="U10" s="70">
        <f>T10-L10</f>
        <v>6.30553819444447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</row>
    <row r="11" s="2" customFormat="1" ht="34" customHeight="1" spans="1:206">
      <c r="A11" s="23">
        <v>3</v>
      </c>
      <c r="B11" s="24" t="s">
        <v>216</v>
      </c>
      <c r="C11" s="24" t="s">
        <v>217</v>
      </c>
      <c r="D11" s="25">
        <v>1.15</v>
      </c>
      <c r="E11" s="25">
        <v>18.58</v>
      </c>
      <c r="F11" s="26" t="s">
        <v>149</v>
      </c>
      <c r="G11" s="27"/>
      <c r="H11" s="27">
        <f t="shared" si="2"/>
        <v>21.367</v>
      </c>
      <c r="I11" s="45"/>
      <c r="J11" s="46"/>
      <c r="K11" s="47"/>
      <c r="L11" s="27">
        <v>21.367</v>
      </c>
      <c r="M11" s="48">
        <f t="shared" si="0"/>
        <v>2.77771</v>
      </c>
      <c r="N11" s="48">
        <f t="shared" si="1"/>
        <v>24.14471</v>
      </c>
      <c r="O11" s="49" t="s">
        <v>215</v>
      </c>
      <c r="P11" s="51"/>
      <c r="Q11" s="69">
        <v>23.9567361111111</v>
      </c>
      <c r="R11" s="70">
        <v>3.59</v>
      </c>
      <c r="S11" s="70">
        <v>2</v>
      </c>
      <c r="T11" s="70">
        <f t="shared" ref="T11:T17" si="3">D11*Q11+R11+S11</f>
        <v>33.1402465277778</v>
      </c>
      <c r="U11" s="70">
        <f t="shared" ref="U11:U17" si="4">T11-L11</f>
        <v>11.7732465277778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</row>
    <row r="12" s="2" customFormat="1" ht="34" customHeight="1" spans="1:206">
      <c r="A12" s="23">
        <v>4</v>
      </c>
      <c r="B12" s="28" t="s">
        <v>218</v>
      </c>
      <c r="C12" s="29" t="s">
        <v>219</v>
      </c>
      <c r="D12" s="25">
        <v>1.2</v>
      </c>
      <c r="E12" s="25">
        <v>18.58</v>
      </c>
      <c r="F12" s="26" t="s">
        <v>149</v>
      </c>
      <c r="G12" s="27"/>
      <c r="H12" s="27">
        <f t="shared" si="2"/>
        <v>22.296</v>
      </c>
      <c r="I12" s="45"/>
      <c r="J12" s="46"/>
      <c r="K12" s="47"/>
      <c r="L12" s="27">
        <v>22.296</v>
      </c>
      <c r="M12" s="48">
        <f t="shared" si="0"/>
        <v>2.89848</v>
      </c>
      <c r="N12" s="48">
        <f t="shared" si="1"/>
        <v>25.19448</v>
      </c>
      <c r="O12" s="49" t="s">
        <v>215</v>
      </c>
      <c r="P12" s="51"/>
      <c r="Q12" s="69">
        <v>23.9567361111111</v>
      </c>
      <c r="R12" s="70">
        <v>3.59</v>
      </c>
      <c r="S12" s="70">
        <v>2</v>
      </c>
      <c r="T12" s="70">
        <f t="shared" si="3"/>
        <v>34.3380833333333</v>
      </c>
      <c r="U12" s="70">
        <f t="shared" si="4"/>
        <v>12.0420833333333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</row>
    <row r="13" s="2" customFormat="1" ht="34" customHeight="1" spans="1:206">
      <c r="A13" s="23">
        <v>5</v>
      </c>
      <c r="B13" s="28" t="s">
        <v>220</v>
      </c>
      <c r="C13" s="29" t="s">
        <v>221</v>
      </c>
      <c r="D13" s="25">
        <v>0.95</v>
      </c>
      <c r="E13" s="25">
        <v>18.58</v>
      </c>
      <c r="F13" s="26" t="s">
        <v>149</v>
      </c>
      <c r="G13" s="27"/>
      <c r="H13" s="27">
        <f t="shared" si="2"/>
        <v>17.651</v>
      </c>
      <c r="I13" s="45"/>
      <c r="J13" s="46"/>
      <c r="K13" s="47"/>
      <c r="L13" s="27">
        <v>17.651</v>
      </c>
      <c r="M13" s="48">
        <f t="shared" ref="M13:M19" si="5">L13*0.13</f>
        <v>2.29463</v>
      </c>
      <c r="N13" s="48">
        <f t="shared" ref="N13:N19" si="6">L13+M13</f>
        <v>19.94563</v>
      </c>
      <c r="O13" s="49" t="s">
        <v>215</v>
      </c>
      <c r="P13" s="51"/>
      <c r="Q13" s="69">
        <v>21.8109027777778</v>
      </c>
      <c r="R13" s="70">
        <v>1.2</v>
      </c>
      <c r="S13" s="70">
        <v>2</v>
      </c>
      <c r="T13" s="70">
        <f t="shared" si="3"/>
        <v>23.9203576388889</v>
      </c>
      <c r="U13" s="70">
        <f t="shared" si="4"/>
        <v>6.26935763888891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</row>
    <row r="14" s="2" customFormat="1" ht="34" customHeight="1" spans="1:206">
      <c r="A14" s="23">
        <v>6</v>
      </c>
      <c r="B14" s="28" t="s">
        <v>222</v>
      </c>
      <c r="C14" s="29" t="s">
        <v>223</v>
      </c>
      <c r="D14" s="25">
        <v>0.9</v>
      </c>
      <c r="E14" s="25">
        <v>18.58</v>
      </c>
      <c r="F14" s="26" t="s">
        <v>149</v>
      </c>
      <c r="G14" s="27"/>
      <c r="H14" s="27">
        <f t="shared" si="2"/>
        <v>16.722</v>
      </c>
      <c r="I14" s="45"/>
      <c r="J14" s="46"/>
      <c r="K14" s="47"/>
      <c r="L14" s="27">
        <v>16.722</v>
      </c>
      <c r="M14" s="48">
        <f t="shared" si="5"/>
        <v>2.17386</v>
      </c>
      <c r="N14" s="48">
        <f t="shared" si="6"/>
        <v>18.89586</v>
      </c>
      <c r="O14" s="49" t="s">
        <v>215</v>
      </c>
      <c r="P14" s="51"/>
      <c r="Q14" s="69">
        <v>21.8109027777778</v>
      </c>
      <c r="R14" s="70">
        <v>1.2</v>
      </c>
      <c r="S14" s="70">
        <v>2</v>
      </c>
      <c r="T14" s="70">
        <f t="shared" si="3"/>
        <v>22.8298125</v>
      </c>
      <c r="U14" s="70">
        <f t="shared" si="4"/>
        <v>6.10781250000002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</row>
    <row r="15" s="2" customFormat="1" ht="34" customHeight="1" spans="1:206">
      <c r="A15" s="23">
        <v>7</v>
      </c>
      <c r="B15" s="28" t="s">
        <v>224</v>
      </c>
      <c r="C15" s="29" t="s">
        <v>225</v>
      </c>
      <c r="D15" s="25">
        <v>1.2</v>
      </c>
      <c r="E15" s="25">
        <v>18.58</v>
      </c>
      <c r="F15" s="26" t="s">
        <v>149</v>
      </c>
      <c r="G15" s="27"/>
      <c r="H15" s="27">
        <f t="shared" si="2"/>
        <v>22.296</v>
      </c>
      <c r="I15" s="45"/>
      <c r="J15" s="46"/>
      <c r="K15" s="47"/>
      <c r="L15" s="27">
        <v>22.296</v>
      </c>
      <c r="M15" s="48">
        <f t="shared" si="5"/>
        <v>2.89848</v>
      </c>
      <c r="N15" s="48">
        <f t="shared" si="6"/>
        <v>25.19448</v>
      </c>
      <c r="O15" s="49" t="s">
        <v>215</v>
      </c>
      <c r="P15" s="51"/>
      <c r="Q15" s="69">
        <v>23.9567361111111</v>
      </c>
      <c r="R15" s="70">
        <v>3.59</v>
      </c>
      <c r="S15" s="70">
        <v>2</v>
      </c>
      <c r="T15" s="70">
        <f t="shared" si="3"/>
        <v>34.3380833333333</v>
      </c>
      <c r="U15" s="70">
        <f t="shared" si="4"/>
        <v>12.0420833333333</v>
      </c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</row>
    <row r="16" s="2" customFormat="1" ht="34" customHeight="1" spans="1:206">
      <c r="A16" s="23">
        <v>8</v>
      </c>
      <c r="B16" s="28" t="s">
        <v>226</v>
      </c>
      <c r="C16" s="29" t="s">
        <v>227</v>
      </c>
      <c r="D16" s="25">
        <v>1.2</v>
      </c>
      <c r="E16" s="25">
        <v>18.58</v>
      </c>
      <c r="F16" s="26" t="s">
        <v>149</v>
      </c>
      <c r="G16" s="27"/>
      <c r="H16" s="27">
        <f t="shared" si="2"/>
        <v>22.296</v>
      </c>
      <c r="I16" s="45"/>
      <c r="J16" s="46"/>
      <c r="K16" s="47"/>
      <c r="L16" s="27">
        <v>22.296</v>
      </c>
      <c r="M16" s="48">
        <f t="shared" si="5"/>
        <v>2.89848</v>
      </c>
      <c r="N16" s="48">
        <f t="shared" si="6"/>
        <v>25.19448</v>
      </c>
      <c r="O16" s="49" t="s">
        <v>215</v>
      </c>
      <c r="P16" s="51"/>
      <c r="Q16" s="69">
        <v>23.9567361111111</v>
      </c>
      <c r="R16" s="70">
        <v>3.59</v>
      </c>
      <c r="S16" s="70">
        <v>2</v>
      </c>
      <c r="T16" s="70">
        <f t="shared" si="3"/>
        <v>34.3380833333333</v>
      </c>
      <c r="U16" s="70">
        <f t="shared" si="4"/>
        <v>12.0420833333333</v>
      </c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</row>
    <row r="17" s="2" customFormat="1" ht="34" customHeight="1" spans="1:206">
      <c r="A17" s="23">
        <v>9</v>
      </c>
      <c r="B17" s="28" t="s">
        <v>228</v>
      </c>
      <c r="C17" s="29" t="s">
        <v>229</v>
      </c>
      <c r="D17" s="25">
        <v>1.2</v>
      </c>
      <c r="E17" s="25">
        <v>18.58</v>
      </c>
      <c r="F17" s="26" t="s">
        <v>149</v>
      </c>
      <c r="G17" s="27"/>
      <c r="H17" s="27">
        <f t="shared" si="2"/>
        <v>22.296</v>
      </c>
      <c r="I17" s="45"/>
      <c r="J17" s="46"/>
      <c r="K17" s="47"/>
      <c r="L17" s="27">
        <v>22.296</v>
      </c>
      <c r="M17" s="48">
        <f t="shared" si="5"/>
        <v>2.89848</v>
      </c>
      <c r="N17" s="48">
        <f t="shared" si="6"/>
        <v>25.19448</v>
      </c>
      <c r="O17" s="49" t="s">
        <v>215</v>
      </c>
      <c r="P17" s="51"/>
      <c r="Q17" s="69">
        <v>23.9567361111111</v>
      </c>
      <c r="R17" s="70">
        <v>3.59</v>
      </c>
      <c r="S17" s="70">
        <v>2</v>
      </c>
      <c r="T17" s="70">
        <f t="shared" si="3"/>
        <v>34.3380833333333</v>
      </c>
      <c r="U17" s="70">
        <f t="shared" si="4"/>
        <v>12.0420833333333</v>
      </c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</row>
    <row r="18" s="2" customFormat="1" ht="34" customHeight="1" spans="1:206">
      <c r="A18" s="23">
        <v>10</v>
      </c>
      <c r="B18" s="28" t="s">
        <v>230</v>
      </c>
      <c r="C18" s="29" t="s">
        <v>231</v>
      </c>
      <c r="D18" s="25">
        <v>0.95</v>
      </c>
      <c r="E18" s="25">
        <v>18.58</v>
      </c>
      <c r="F18" s="26" t="s">
        <v>149</v>
      </c>
      <c r="G18" s="27"/>
      <c r="H18" s="27">
        <f t="shared" si="2"/>
        <v>17.651</v>
      </c>
      <c r="I18" s="45"/>
      <c r="J18" s="46"/>
      <c r="K18" s="47"/>
      <c r="L18" s="27">
        <v>17.651</v>
      </c>
      <c r="M18" s="48">
        <f t="shared" si="5"/>
        <v>2.29463</v>
      </c>
      <c r="N18" s="48">
        <f t="shared" si="6"/>
        <v>19.94563</v>
      </c>
      <c r="O18" s="49" t="s">
        <v>232</v>
      </c>
      <c r="P18" s="51"/>
      <c r="Q18" s="67"/>
      <c r="R18" s="68"/>
      <c r="S18" s="68"/>
      <c r="T18" s="68"/>
      <c r="U18" s="71">
        <f>22.12-H18</f>
        <v>4.469</v>
      </c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</row>
    <row r="19" s="2" customFormat="1" ht="34" customHeight="1" spans="1:206">
      <c r="A19" s="23">
        <v>11</v>
      </c>
      <c r="B19" s="28" t="s">
        <v>233</v>
      </c>
      <c r="C19" s="29" t="s">
        <v>234</v>
      </c>
      <c r="D19" s="25">
        <v>0.95</v>
      </c>
      <c r="E19" s="25">
        <v>18.58</v>
      </c>
      <c r="F19" s="26" t="s">
        <v>149</v>
      </c>
      <c r="G19" s="27"/>
      <c r="H19" s="27">
        <f t="shared" si="2"/>
        <v>17.651</v>
      </c>
      <c r="I19" s="45"/>
      <c r="J19" s="46"/>
      <c r="K19" s="47"/>
      <c r="L19" s="27">
        <v>17.651</v>
      </c>
      <c r="M19" s="48">
        <f t="shared" si="5"/>
        <v>2.29463</v>
      </c>
      <c r="N19" s="48">
        <f t="shared" si="6"/>
        <v>19.94563</v>
      </c>
      <c r="O19" s="49" t="s">
        <v>235</v>
      </c>
      <c r="P19" s="51"/>
      <c r="Q19" s="67"/>
      <c r="R19" s="68"/>
      <c r="S19" s="68"/>
      <c r="T19" s="68"/>
      <c r="U19" s="71">
        <f>22.19-H19</f>
        <v>4.539</v>
      </c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</row>
    <row r="20" s="3" customFormat="1" ht="21" customHeight="1" spans="1:17">
      <c r="A20" s="30" t="s">
        <v>165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72"/>
    </row>
    <row r="21" s="3" customFormat="1" ht="21" customHeight="1" spans="1:17">
      <c r="A21" s="31" t="s">
        <v>166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72"/>
    </row>
    <row r="22" s="3" customFormat="1" ht="21" customHeight="1" spans="1:17">
      <c r="A22" s="30" t="s">
        <v>86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1"/>
      <c r="Q22" s="72"/>
    </row>
    <row r="23" s="3" customFormat="1" ht="21" customHeight="1" spans="1:17">
      <c r="A23" s="31" t="s">
        <v>87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72"/>
    </row>
    <row r="24" s="3" customFormat="1" ht="21" customHeight="1" spans="1:17">
      <c r="A24" s="31" t="s">
        <v>167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72"/>
    </row>
    <row r="25" s="3" customFormat="1" ht="21" customHeight="1" spans="1:17">
      <c r="A25" s="31" t="s">
        <v>168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72"/>
    </row>
    <row r="26" s="3" customFormat="1" ht="21" customHeight="1" spans="1:17">
      <c r="A26" s="32" t="s">
        <v>169</v>
      </c>
      <c r="B26" s="32"/>
      <c r="C26" s="30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72"/>
    </row>
    <row r="27" s="3" customFormat="1" ht="23.25" customHeight="1" spans="1:17">
      <c r="A27" s="32"/>
      <c r="B27" s="32"/>
      <c r="C27" s="3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72"/>
    </row>
    <row r="28" s="3" customFormat="1" spans="1:17">
      <c r="A28" s="33" t="s">
        <v>170</v>
      </c>
      <c r="B28" s="34"/>
      <c r="C28" s="35"/>
      <c r="I28" s="3" t="s">
        <v>3</v>
      </c>
      <c r="J28" s="52"/>
      <c r="K28" s="36"/>
      <c r="L28" s="39"/>
      <c r="M28" s="39"/>
      <c r="N28" s="39"/>
      <c r="O28" s="53"/>
      <c r="P28" s="54"/>
      <c r="Q28" s="72"/>
    </row>
    <row r="29" s="3" customFormat="1" spans="1:17">
      <c r="A29" s="33"/>
      <c r="B29" s="34"/>
      <c r="C29" s="35"/>
      <c r="J29" s="52"/>
      <c r="K29" s="36"/>
      <c r="L29" s="39"/>
      <c r="M29" s="39"/>
      <c r="N29" s="39"/>
      <c r="O29" s="55"/>
      <c r="P29" s="56"/>
      <c r="Q29" s="72"/>
    </row>
    <row r="30" s="3" customFormat="1" spans="1:17">
      <c r="A30" s="36" t="s">
        <v>171</v>
      </c>
      <c r="B30" s="34"/>
      <c r="C30" s="35"/>
      <c r="I30" s="3" t="s">
        <v>172</v>
      </c>
      <c r="J30" s="36"/>
      <c r="K30" s="36"/>
      <c r="L30" s="39"/>
      <c r="M30" s="36"/>
      <c r="N30" s="36"/>
      <c r="O30" s="57"/>
      <c r="P30" s="58"/>
      <c r="Q30" s="72"/>
    </row>
    <row r="31" s="3" customFormat="1" spans="1:17">
      <c r="A31" s="36"/>
      <c r="B31" s="34"/>
      <c r="C31" s="35"/>
      <c r="J31" s="36"/>
      <c r="K31" s="36"/>
      <c r="L31" s="39"/>
      <c r="M31" s="36"/>
      <c r="N31" s="36"/>
      <c r="O31" s="57"/>
      <c r="P31" s="58"/>
      <c r="Q31" s="72"/>
    </row>
    <row r="32" s="3" customFormat="1" spans="1:17">
      <c r="A32" s="33" t="s">
        <v>173</v>
      </c>
      <c r="B32" s="33"/>
      <c r="C32" s="37"/>
      <c r="I32" s="3" t="s">
        <v>174</v>
      </c>
      <c r="J32" s="33"/>
      <c r="K32" s="59"/>
      <c r="L32" s="39"/>
      <c r="M32" s="39"/>
      <c r="N32" s="39"/>
      <c r="O32" s="57"/>
      <c r="P32" s="58"/>
      <c r="Q32" s="72"/>
    </row>
    <row r="33" s="3" customFormat="1" spans="1:17">
      <c r="A33" s="33"/>
      <c r="B33" s="33"/>
      <c r="C33" s="38"/>
      <c r="J33" s="33"/>
      <c r="K33" s="60"/>
      <c r="L33" s="39"/>
      <c r="M33" s="39"/>
      <c r="N33" s="39"/>
      <c r="O33" s="57"/>
      <c r="P33" s="58"/>
      <c r="Q33" s="72"/>
    </row>
    <row r="34" s="3" customFormat="1" customHeight="1" spans="1:17">
      <c r="A34" s="39"/>
      <c r="B34" s="40" t="s">
        <v>181</v>
      </c>
      <c r="C34" s="40"/>
      <c r="D34" s="40"/>
      <c r="E34" s="40"/>
      <c r="F34" s="40"/>
      <c r="J34" s="61" t="s">
        <v>182</v>
      </c>
      <c r="K34" s="61"/>
      <c r="L34" s="61"/>
      <c r="M34" s="61"/>
      <c r="N34" s="61"/>
      <c r="O34" s="57"/>
      <c r="P34" s="58"/>
      <c r="Q34" s="72"/>
    </row>
    <row r="35" s="1" customFormat="1" spans="3:17">
      <c r="C35" s="5"/>
      <c r="D35" s="5"/>
      <c r="E35" s="5"/>
      <c r="F35" s="6"/>
      <c r="G35" s="7"/>
      <c r="H35" s="7"/>
      <c r="I35" s="7"/>
      <c r="J35" s="7"/>
      <c r="K35" s="7"/>
      <c r="L35" s="7"/>
      <c r="M35" s="7"/>
      <c r="N35" s="7"/>
      <c r="O35" s="8"/>
      <c r="P35" s="8"/>
      <c r="Q35" s="9"/>
    </row>
    <row r="36" s="1" customFormat="1" spans="3:17">
      <c r="C36" s="5"/>
      <c r="D36" s="5"/>
      <c r="E36" s="5"/>
      <c r="F36" s="6"/>
      <c r="G36" s="7"/>
      <c r="H36" s="7"/>
      <c r="I36" s="7"/>
      <c r="J36" s="7"/>
      <c r="K36" s="7"/>
      <c r="L36" s="7"/>
      <c r="M36" s="7"/>
      <c r="N36" s="7"/>
      <c r="O36" s="8"/>
      <c r="P36" s="8"/>
      <c r="Q36" s="9"/>
    </row>
    <row r="37" s="1" customFormat="1" spans="3:17">
      <c r="C37" s="5"/>
      <c r="D37" s="5"/>
      <c r="E37" s="5"/>
      <c r="F37" s="6"/>
      <c r="G37" s="7"/>
      <c r="H37" s="7"/>
      <c r="I37" s="7"/>
      <c r="J37" s="7"/>
      <c r="K37" s="7"/>
      <c r="L37" s="7"/>
      <c r="M37" s="7"/>
      <c r="N37" s="7"/>
      <c r="O37" s="8"/>
      <c r="P37" s="8"/>
      <c r="Q37" s="9"/>
    </row>
    <row r="38" s="1" customFormat="1" spans="3:17">
      <c r="C38" s="5"/>
      <c r="D38" s="5"/>
      <c r="E38" s="5"/>
      <c r="F38" s="6"/>
      <c r="G38" s="7"/>
      <c r="H38" s="7"/>
      <c r="I38" s="7"/>
      <c r="J38" s="7"/>
      <c r="K38" s="7"/>
      <c r="L38" s="7"/>
      <c r="M38" s="7"/>
      <c r="N38" s="7"/>
      <c r="O38" s="8"/>
      <c r="P38" s="8"/>
      <c r="Q38" s="9"/>
    </row>
    <row r="39" s="1" customFormat="1" spans="3:17">
      <c r="C39" s="5"/>
      <c r="D39" s="5"/>
      <c r="E39" s="5"/>
      <c r="F39" s="6"/>
      <c r="G39" s="7"/>
      <c r="H39" s="7"/>
      <c r="I39" s="7"/>
      <c r="J39" s="7"/>
      <c r="K39" s="7"/>
      <c r="L39" s="7"/>
      <c r="M39" s="7"/>
      <c r="N39" s="7"/>
      <c r="O39" s="8"/>
      <c r="P39" s="8"/>
      <c r="Q39" s="9"/>
    </row>
    <row r="40" s="1" customFormat="1" spans="3:17">
      <c r="C40" s="5"/>
      <c r="D40" s="5"/>
      <c r="E40" s="5"/>
      <c r="F40" s="6"/>
      <c r="G40" s="7"/>
      <c r="H40" s="7"/>
      <c r="I40" s="7"/>
      <c r="J40" s="7"/>
      <c r="K40" s="7"/>
      <c r="L40" s="7"/>
      <c r="M40" s="7"/>
      <c r="N40" s="7"/>
      <c r="O40" s="8"/>
      <c r="P40" s="8"/>
      <c r="Q40" s="9"/>
    </row>
    <row r="41" s="1" customFormat="1" spans="3:17">
      <c r="C41" s="5"/>
      <c r="D41" s="5"/>
      <c r="E41" s="5"/>
      <c r="F41" s="6"/>
      <c r="G41" s="7"/>
      <c r="H41" s="7"/>
      <c r="I41" s="7"/>
      <c r="J41" s="7"/>
      <c r="K41" s="7"/>
      <c r="L41" s="7"/>
      <c r="M41" s="7"/>
      <c r="N41" s="7"/>
      <c r="O41" s="8"/>
      <c r="P41" s="8"/>
      <c r="Q41" s="9"/>
    </row>
    <row r="42" s="1" customFormat="1" spans="3:17">
      <c r="C42" s="5"/>
      <c r="D42" s="5"/>
      <c r="E42" s="5"/>
      <c r="F42" s="6"/>
      <c r="G42" s="7"/>
      <c r="H42" s="7"/>
      <c r="I42" s="7"/>
      <c r="J42" s="7"/>
      <c r="K42" s="7"/>
      <c r="L42" s="7"/>
      <c r="M42" s="7"/>
      <c r="N42" s="7"/>
      <c r="O42" s="8"/>
      <c r="P42" s="8"/>
      <c r="Q42" s="9"/>
    </row>
    <row r="43" s="1" customFormat="1" spans="3:17">
      <c r="C43" s="5"/>
      <c r="D43" s="5"/>
      <c r="E43" s="5"/>
      <c r="F43" s="6"/>
      <c r="G43" s="7"/>
      <c r="H43" s="7"/>
      <c r="I43" s="7"/>
      <c r="J43" s="7"/>
      <c r="K43" s="7"/>
      <c r="L43" s="7"/>
      <c r="M43" s="7"/>
      <c r="N43" s="7"/>
      <c r="O43" s="8"/>
      <c r="P43" s="8"/>
      <c r="Q43" s="9"/>
    </row>
    <row r="44" s="1" customFormat="1" spans="3:17">
      <c r="C44" s="5"/>
      <c r="D44" s="5"/>
      <c r="E44" s="5"/>
      <c r="F44" s="6"/>
      <c r="G44" s="7"/>
      <c r="H44" s="7"/>
      <c r="I44" s="7"/>
      <c r="J44" s="7"/>
      <c r="K44" s="7"/>
      <c r="L44" s="7"/>
      <c r="M44" s="7"/>
      <c r="N44" s="7"/>
      <c r="O44" s="8"/>
      <c r="P44" s="8"/>
      <c r="Q44" s="9"/>
    </row>
    <row r="45" s="1" customFormat="1" spans="3:17">
      <c r="C45" s="5"/>
      <c r="D45" s="5"/>
      <c r="E45" s="5"/>
      <c r="F45" s="6"/>
      <c r="G45" s="7"/>
      <c r="H45" s="7"/>
      <c r="I45" s="7"/>
      <c r="J45" s="7"/>
      <c r="K45" s="7"/>
      <c r="L45" s="7"/>
      <c r="M45" s="7"/>
      <c r="N45" s="7"/>
      <c r="O45" s="8"/>
      <c r="P45" s="8"/>
      <c r="Q45" s="9"/>
    </row>
    <row r="46" s="1" customFormat="1" spans="3:17">
      <c r="C46" s="5"/>
      <c r="D46" s="5"/>
      <c r="E46" s="5"/>
      <c r="F46" s="6"/>
      <c r="G46" s="7"/>
      <c r="H46" s="7"/>
      <c r="I46" s="7"/>
      <c r="J46" s="7"/>
      <c r="K46" s="7"/>
      <c r="L46" s="7"/>
      <c r="M46" s="7"/>
      <c r="N46" s="7"/>
      <c r="O46" s="8"/>
      <c r="P46" s="8"/>
      <c r="Q46" s="9"/>
    </row>
    <row r="47" s="1" customFormat="1" spans="3:17">
      <c r="C47" s="5"/>
      <c r="D47" s="5"/>
      <c r="E47" s="5"/>
      <c r="F47" s="6"/>
      <c r="G47" s="7"/>
      <c r="H47" s="7"/>
      <c r="I47" s="7"/>
      <c r="J47" s="7"/>
      <c r="K47" s="7"/>
      <c r="L47" s="7"/>
      <c r="M47" s="7"/>
      <c r="N47" s="7"/>
      <c r="O47" s="8"/>
      <c r="P47" s="8"/>
      <c r="Q47" s="9"/>
    </row>
    <row r="48" s="1" customFormat="1" spans="3:17">
      <c r="C48" s="5"/>
      <c r="D48" s="5"/>
      <c r="E48" s="5"/>
      <c r="F48" s="6"/>
      <c r="G48" s="7"/>
      <c r="H48" s="7"/>
      <c r="I48" s="7"/>
      <c r="J48" s="7"/>
      <c r="K48" s="7"/>
      <c r="L48" s="7"/>
      <c r="M48" s="7"/>
      <c r="N48" s="7"/>
      <c r="O48" s="8"/>
      <c r="P48" s="8"/>
      <c r="Q48" s="9"/>
    </row>
    <row r="49" s="1" customFormat="1" spans="3:17">
      <c r="C49" s="5"/>
      <c r="D49" s="5"/>
      <c r="E49" s="5"/>
      <c r="F49" s="6"/>
      <c r="G49" s="7"/>
      <c r="H49" s="7"/>
      <c r="I49" s="7"/>
      <c r="J49" s="7"/>
      <c r="K49" s="7"/>
      <c r="L49" s="7"/>
      <c r="M49" s="7"/>
      <c r="N49" s="7"/>
      <c r="O49" s="8"/>
      <c r="P49" s="8"/>
      <c r="Q49" s="9"/>
    </row>
    <row r="50" s="1" customFormat="1" spans="3:17">
      <c r="C50" s="5"/>
      <c r="D50" s="5"/>
      <c r="E50" s="5"/>
      <c r="F50" s="6"/>
      <c r="G50" s="7"/>
      <c r="H50" s="7"/>
      <c r="I50" s="7"/>
      <c r="J50" s="7"/>
      <c r="K50" s="7"/>
      <c r="L50" s="7"/>
      <c r="M50" s="7"/>
      <c r="N50" s="7"/>
      <c r="O50" s="8"/>
      <c r="P50" s="8"/>
      <c r="Q50" s="9"/>
    </row>
    <row r="51" s="1" customFormat="1" spans="3:17">
      <c r="C51" s="5"/>
      <c r="D51" s="5"/>
      <c r="E51" s="5"/>
      <c r="F51" s="6"/>
      <c r="G51" s="7"/>
      <c r="H51" s="7"/>
      <c r="I51" s="7"/>
      <c r="J51" s="7"/>
      <c r="K51" s="7"/>
      <c r="L51" s="7"/>
      <c r="M51" s="7"/>
      <c r="N51" s="7"/>
      <c r="O51" s="8"/>
      <c r="P51" s="8"/>
      <c r="Q51" s="9"/>
    </row>
    <row r="52" s="1" customFormat="1" spans="3:17">
      <c r="C52" s="5"/>
      <c r="D52" s="5"/>
      <c r="E52" s="5"/>
      <c r="F52" s="6"/>
      <c r="G52" s="7"/>
      <c r="H52" s="7"/>
      <c r="I52" s="7"/>
      <c r="J52" s="7"/>
      <c r="K52" s="7"/>
      <c r="L52" s="7"/>
      <c r="M52" s="7"/>
      <c r="N52" s="7"/>
      <c r="O52" s="8"/>
      <c r="P52" s="8"/>
      <c r="Q52" s="9"/>
    </row>
    <row r="53" s="1" customFormat="1" spans="3:17">
      <c r="C53" s="5"/>
      <c r="D53" s="5"/>
      <c r="E53" s="5"/>
      <c r="F53" s="6"/>
      <c r="G53" s="7"/>
      <c r="H53" s="7"/>
      <c r="I53" s="7"/>
      <c r="J53" s="7"/>
      <c r="K53" s="7"/>
      <c r="L53" s="7"/>
      <c r="M53" s="7"/>
      <c r="N53" s="7"/>
      <c r="O53" s="8"/>
      <c r="P53" s="8"/>
      <c r="Q53" s="9"/>
    </row>
    <row r="54" s="1" customFormat="1" spans="3:17">
      <c r="C54" s="5"/>
      <c r="D54" s="5"/>
      <c r="E54" s="5"/>
      <c r="F54" s="6"/>
      <c r="G54" s="7"/>
      <c r="H54" s="7"/>
      <c r="I54" s="7"/>
      <c r="J54" s="7"/>
      <c r="K54" s="7"/>
      <c r="L54" s="7"/>
      <c r="M54" s="7"/>
      <c r="N54" s="7"/>
      <c r="O54" s="8"/>
      <c r="P54" s="8"/>
      <c r="Q54" s="9"/>
    </row>
    <row r="55" s="1" customFormat="1" spans="3:17">
      <c r="C55" s="5"/>
      <c r="D55" s="5"/>
      <c r="E55" s="5"/>
      <c r="F55" s="6"/>
      <c r="G55" s="7"/>
      <c r="H55" s="7"/>
      <c r="I55" s="7"/>
      <c r="J55" s="7"/>
      <c r="K55" s="7"/>
      <c r="L55" s="7"/>
      <c r="M55" s="7"/>
      <c r="N55" s="7"/>
      <c r="O55" s="8"/>
      <c r="P55" s="8"/>
      <c r="Q55" s="9"/>
    </row>
    <row r="56" s="1" customFormat="1" spans="3:17">
      <c r="C56" s="5"/>
      <c r="D56" s="5"/>
      <c r="E56" s="5"/>
      <c r="F56" s="6"/>
      <c r="G56" s="7"/>
      <c r="H56" s="7"/>
      <c r="I56" s="7"/>
      <c r="J56" s="7"/>
      <c r="K56" s="7"/>
      <c r="L56" s="7"/>
      <c r="M56" s="7"/>
      <c r="N56" s="7"/>
      <c r="O56" s="8"/>
      <c r="P56" s="8"/>
      <c r="Q56" s="9"/>
    </row>
  </sheetData>
  <mergeCells count="29">
    <mergeCell ref="A1:O1"/>
    <mergeCell ref="A2:O2"/>
    <mergeCell ref="A3:O3"/>
    <mergeCell ref="A4:O4"/>
    <mergeCell ref="A5:O5"/>
    <mergeCell ref="A6:O6"/>
    <mergeCell ref="G7:H7"/>
    <mergeCell ref="I7:K7"/>
    <mergeCell ref="L8:N8"/>
    <mergeCell ref="A20:O20"/>
    <mergeCell ref="A21:O21"/>
    <mergeCell ref="A22:O22"/>
    <mergeCell ref="A23:O23"/>
    <mergeCell ref="A24:O24"/>
    <mergeCell ref="A25:O25"/>
    <mergeCell ref="A26:O26"/>
    <mergeCell ref="B34:F34"/>
    <mergeCell ref="J34:N34"/>
    <mergeCell ref="A7:A8"/>
    <mergeCell ref="B7:B8"/>
    <mergeCell ref="C7:C8"/>
    <mergeCell ref="D7:D8"/>
    <mergeCell ref="E7:E8"/>
    <mergeCell ref="F7:F8"/>
    <mergeCell ref="O7:O8"/>
    <mergeCell ref="Q7:Q8"/>
    <mergeCell ref="S7:S8"/>
    <mergeCell ref="T7:T8"/>
    <mergeCell ref="U7:U8"/>
  </mergeCells>
  <conditionalFormatting sqref="B10">
    <cfRule type="duplicateValues" dxfId="0" priority="3"/>
  </conditionalFormatting>
  <conditionalFormatting sqref="B12:B19">
    <cfRule type="duplicateValues" dxfId="0" priority="2"/>
  </conditionalFormatting>
  <conditionalFormatting sqref="Q7:Q8">
    <cfRule type="duplicateValues" dxfId="0" priority="1"/>
  </conditionalFormatting>
  <conditionalFormatting sqref="D1:E8 D35:E1048576 D20:E27 J28:J3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9.24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2025-09-24T09:07:06Z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9582D9ED32C041A1AE72E6A361DC18FE_12</vt:lpwstr>
  </property>
</Properties>
</file>